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gomez\Desktop\Logistica\"/>
    </mc:Choice>
  </mc:AlternateContent>
  <xr:revisionPtr revIDLastSave="0" documentId="13_ncr:1_{B61988C5-7138-4177-8C5A-1F09A94955D2}" xr6:coauthVersionLast="47" xr6:coauthVersionMax="47" xr10:uidLastSave="{00000000-0000-0000-0000-000000000000}"/>
  <bookViews>
    <workbookView xWindow="-120" yWindow="-120" windowWidth="29040" windowHeight="15720" xr2:uid="{A1CA4F64-B22F-4F8D-819D-A80282CAC375}"/>
  </bookViews>
  <sheets>
    <sheet name="CUADRO MED INVENTARIO 2026"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_Anonymous_Sheet_DB__1" localSheetId="0">#REF!</definedName>
    <definedName name="__Anonymous_Sheet_DB__1">#REF!</definedName>
    <definedName name="__Anonymous_Sheet_DB__1_1" localSheetId="0">#REF!</definedName>
    <definedName name="__Anonymous_Sheet_DB__1_1">#REF!</definedName>
    <definedName name="__Anonymous_Sheet_DB__1_2" localSheetId="0">#REF!</definedName>
    <definedName name="__Anonymous_Sheet_DB__1_2">#REF!</definedName>
    <definedName name="__Anonymous_Sheet_DB__2" localSheetId="0">#REF!</definedName>
    <definedName name="__Anonymous_Sheet_DB__2">#REF!</definedName>
    <definedName name="_xlnm._FilterDatabase" localSheetId="0" hidden="1">'CUADRO MED INVENTARIO 2026'!$A$1:$BA$557</definedName>
    <definedName name="ALMACENES_EA" localSheetId="0">[1]CALCULO!$A:$A</definedName>
    <definedName name="ALMACENES_EA">[2]CALCULO!$A:$A</definedName>
    <definedName name="ALMACENES_GD" localSheetId="0">[3]ALMACENES!$A:$A</definedName>
    <definedName name="ALMACENES_GD">[4]ALMACENES!$A:$A</definedName>
    <definedName name="ALMACENES_YC" localSheetId="0">[5]ALMACENES!$A:$A</definedName>
    <definedName name="ALMACENES_YC">[6]ALMACENES!$A:$A</definedName>
    <definedName name="ANALISTA_EA" localSheetId="0">'[1]MONT. BODEGA'!$G:$G</definedName>
    <definedName name="ANALISTA_EA">'[2]MONT. BODEGA'!$G:$G</definedName>
    <definedName name="ANALISTA_GD" localSheetId="0">'[3]LISTA POR CODIGO'!$G:$G</definedName>
    <definedName name="ANALISTA_GD">'[4]LISTA POR CODIGO'!$G:$G</definedName>
    <definedName name="ANALISTA_NP" localSheetId="0">'[7]LISTA POR CODIGO'!$G:$G</definedName>
    <definedName name="ANALISTA_NP">'[8]LISTA POR CODIGO'!$G:$G</definedName>
    <definedName name="ANALISTA_YC" localSheetId="0">'[9]LISTA POR CODIGO'!$G:$G</definedName>
    <definedName name="ANALISTA_YC">'[10]LISTA POR CODIGO'!$G:$G</definedName>
    <definedName name="_xlnm.Print_Area" localSheetId="0">'CUADRO MED INVENTARIO 2026'!$A$1:$R$556</definedName>
    <definedName name="CODIGO" localSheetId="0">'[11]MONT. BODEGA'!$AG:$AG</definedName>
    <definedName name="CODIGO">'[12]MONT. BODEGA'!$AG:$AG</definedName>
    <definedName name="CODIGO_ABASTO_EA" localSheetId="0">'[1]MONT. BODEGA'!$B:$B</definedName>
    <definedName name="CODIGO_ABASTO_EA">'[2]MONT. BODEGA'!$B:$B</definedName>
    <definedName name="CODIGO_ABASTO_GD" localSheetId="0">'[3]LISTA POR CODIGO'!$B:$B</definedName>
    <definedName name="CODIGO_ABASTO_GD">'[4]LISTA POR CODIGO'!$B:$B</definedName>
    <definedName name="CODIGO_ABASTO_NP" localSheetId="0">'[7]LISTA POR CODIGO'!$B:$B</definedName>
    <definedName name="CODIGO_ABASTO_NP">'[8]LISTA POR CODIGO'!$B:$B</definedName>
    <definedName name="CODIGO_ABASTO_YC" localSheetId="0">'[9]LISTA POR CODIGO'!$B:$B</definedName>
    <definedName name="CODIGO_ABASTO_YC">'[10]LISTA POR CODIGO'!$B:$B</definedName>
    <definedName name="CODIGO_PRECENTACION" localSheetId="0">[13]PRECENTACION!$B:$B</definedName>
    <definedName name="CODIGO_PRECENTACION">[14]PRECENTACION!$B:$B</definedName>
    <definedName name="CODIGO_SAFIRO_EA" localSheetId="0">'[1]MONT. BODEGA'!$C:$C</definedName>
    <definedName name="CODIGO_SAFIRO_EA">'[2]MONT. BODEGA'!$C:$C</definedName>
    <definedName name="CODIGO_SAFIRO_GD" localSheetId="0">'[3]LISTA POR CODIGO'!$C:$C</definedName>
    <definedName name="CODIGO_SAFIRO_GD">'[4]LISTA POR CODIGO'!$C:$C</definedName>
    <definedName name="CODIGO_SAFIRO_NP" localSheetId="0">'[7]LISTA POR CODIGO'!$C:$C</definedName>
    <definedName name="CODIGO_SAFIRO_NP">'[8]LISTA POR CODIGO'!$C:$C</definedName>
    <definedName name="CODIGO_SAFIRO_YC" localSheetId="0">'[15]LISTA POR CODIGO'!$C:$C</definedName>
    <definedName name="CODIGO_SAFIRO_YC">'[16]LISTA POR CODIGO'!$C:$C</definedName>
    <definedName name="CONSUMO_MENSUAL_EA" localSheetId="0">'[1]MONT. BODEGA'!$K:$K</definedName>
    <definedName name="CONSUMO_MENSUAL_EA">'[2]MONT. BODEGA'!$K:$K</definedName>
    <definedName name="CONSUMO_MENSUAL_GD" localSheetId="0">'[3]LISTA POR CODIGO'!$K:$K</definedName>
    <definedName name="CONSUMO_MENSUAL_GD">'[4]LISTA POR CODIGO'!$K:$K</definedName>
    <definedName name="CONSUMO_MENSUAL_NP" localSheetId="0">'[7]LISTA POR CODIGO'!$K:$K</definedName>
    <definedName name="CONSUMO_MENSUAL_NP">'[8]LISTA POR CODIGO'!$K:$K</definedName>
    <definedName name="CONSUMO_MENSUAL_YC" localSheetId="0">'[9]LISTA POR CODIGO'!$K:$K</definedName>
    <definedName name="CONSUMO_MENSUAL_YC">'[10]LISTA POR CODIGO'!$K:$K</definedName>
    <definedName name="DESCRIPCION_EA" localSheetId="0">'[1]MONT. BODEGA'!$D:$D</definedName>
    <definedName name="DESCRIPCION_EA">'[2]MONT. BODEGA'!$D:$D</definedName>
    <definedName name="DESCRIPCION_GD" localSheetId="0">'[3]LISTA POR CODIGO'!$D:$D</definedName>
    <definedName name="DESCRIPCION_GD">'[4]LISTA POR CODIGO'!$D:$D</definedName>
    <definedName name="DESCRIPCION_NP" localSheetId="0">'[7]LISTA POR CODIGO'!$D:$D</definedName>
    <definedName name="DESCRIPCION_NP">'[8]LISTA POR CODIGO'!$D:$D</definedName>
    <definedName name="DESCRIPCION_YC" localSheetId="0">'[15]LISTA POR CODIGO'!$D:$D</definedName>
    <definedName name="DESCRIPCION_YC">'[16]LISTA POR CODIGO'!$D:$D</definedName>
    <definedName name="dr" localSheetId="0">'[17]LISTA POR CODIGO'!$C:$C</definedName>
    <definedName name="dr">'[18]LISTA POR CODIGO'!$C:$C</definedName>
    <definedName name="EA" localSheetId="0">'[19]LISTA POR CODIGO'!$T:$T</definedName>
    <definedName name="EA">'[20]LISTA POR CODIGO'!$T:$T</definedName>
    <definedName name="Excel_BuiltIn__FilterDatabase" localSheetId="0">#REF!</definedName>
    <definedName name="Excel_BuiltIn__FilterDatabase">#REF!</definedName>
    <definedName name="Excel_BuiltIn__FilterDatabase_1" localSheetId="0">#REF!</definedName>
    <definedName name="Excel_BuiltIn__FilterDatabase_1">#REF!</definedName>
    <definedName name="Excel_BuiltIn__FilterDatabase_2" localSheetId="0">#REF!</definedName>
    <definedName name="Excel_BuiltIn__FilterDatabase_2">#REF!</definedName>
    <definedName name="Excel_BuiltIn_Print_Area" localSheetId="0">#REF!</definedName>
    <definedName name="Excel_BuiltIn_Print_Area">#REF!</definedName>
    <definedName name="Excel_BuiltIn_Print_Titles" localSheetId="0">#REF!</definedName>
    <definedName name="Excel_BuiltIn_Print_Titles">#REF!</definedName>
    <definedName name="Excel_BuiltIn_Print_Titles_1" localSheetId="0">#REF!</definedName>
    <definedName name="Excel_BuiltIn_Print_Titles_1">#REF!</definedName>
    <definedName name="Excel_BuiltIn_Print_Titles_1_1" localSheetId="0">#REF!</definedName>
    <definedName name="Excel_BuiltIn_Print_Titles_1_1">#REF!</definedName>
    <definedName name="gssfd" localSheetId="0">'[21]LISTA POR CODIGO'!$C:$C</definedName>
    <definedName name="gssfd">'[22]LISTA POR CODIGO'!$C:$C</definedName>
    <definedName name="LICITACION_PUBLICA_EA" localSheetId="0">'[23]LISTA POR CODIGO'!$H:$H</definedName>
    <definedName name="LICITACION_PUBLICA_EA">'[24]LISTA POR CODIGO'!$H:$H</definedName>
    <definedName name="LICITACION_PUBLICA_GD" localSheetId="0">'[25]LISTA POR CODIGO'!$I:$I</definedName>
    <definedName name="LICITACION_PUBLICA_GD">'[26]LISTA POR CODIGO'!$I:$I</definedName>
    <definedName name="LICITACION_PUBLICA_YC" localSheetId="0">'[15]LISTA POR CODIGO'!$I:$I</definedName>
    <definedName name="LICITACION_PUBLICA_YC">'[16]LISTA POR CODIGO'!$I:$I</definedName>
    <definedName name="O_G" localSheetId="0">'[11]MONT. BODEGA'!$AB:$AB</definedName>
    <definedName name="O_G">'[12]MONT. BODEGA'!$AB:$AB</definedName>
    <definedName name="OBJETO_GASTO_EA" localSheetId="0">'[23]LISTA POR CODIGO'!$I:$I</definedName>
    <definedName name="OBJETO_GASTO_EA">'[24]LISTA POR CODIGO'!$I:$I</definedName>
    <definedName name="OBJETO_GASTO_GD" localSheetId="0">'[25]LISTA POR CODIGO'!$J:$J</definedName>
    <definedName name="OBJETO_GASTO_GD">'[26]LISTA POR CODIGO'!$J:$J</definedName>
    <definedName name="OBJETO_GASTO_YC" localSheetId="0">'[15]LISTA POR CODIGO'!$J:$J</definedName>
    <definedName name="OBJETO_GASTO_YC">'[16]LISTA POR CODIGO'!$J:$J</definedName>
    <definedName name="PAIS" localSheetId="0">'[11]MONT. BODEGA'!$AI:$AI</definedName>
    <definedName name="PAIS">'[12]MONT. BODEGA'!$AI:$AI</definedName>
    <definedName name="PREC._X_UNI" localSheetId="0">'[11]MONT. BODEGA'!$AH:$AH</definedName>
    <definedName name="PREC._X_UNI">'[12]MONT. BODEGA'!$AH:$AH</definedName>
    <definedName name="PRECENTACION" localSheetId="0">[13]PRECENTACION!$D:$D</definedName>
    <definedName name="PRECENTACION">[14]PRECENTACION!$D:$D</definedName>
    <definedName name="PRECIO_UNITARIO_EA" localSheetId="0">'[1]MONT. BODEGA'!$V:$V</definedName>
    <definedName name="PRECIO_UNITARIO_EA">'[2]MONT. BODEGA'!$V:$V</definedName>
    <definedName name="PRECIO_UNITARIO_GD" localSheetId="0">'[3]LISTA POR CODIGO'!$V:$V</definedName>
    <definedName name="PRECIO_UNITARIO_GD">'[4]LISTA POR CODIGO'!$V:$V</definedName>
    <definedName name="PRECIO_UNITARIO_NP" localSheetId="0">'[7]LISTA POR CODIGO'!$V:$V</definedName>
    <definedName name="PRECIO_UNITARIO_NP">'[8]LISTA POR CODIGO'!$V:$V</definedName>
    <definedName name="PRECIO_UNITARIO_YC" localSheetId="0">'[9]LISTA POR CODIGO'!$V:$V</definedName>
    <definedName name="PRECIO_UNITARIO_YC">'[10]LISTA POR CODIGO'!$V:$V</definedName>
    <definedName name="PROVEEDOR_EA" localSheetId="0">'[1]MONT. BODEGA'!$AV:$AV</definedName>
    <definedName name="PROVEEDOR_EA">'[2]MONT. BODEGA'!$AV:$AV</definedName>
    <definedName name="PROVEEDOR_GD" localSheetId="0">'[3]LISTA POR CODIGO'!$AV:$AV</definedName>
    <definedName name="PROVEEDOR_GD">'[4]LISTA POR CODIGO'!$AV:$AV</definedName>
    <definedName name="RENGLON_EA" localSheetId="0">'[1]MONT. BODEGA'!$AU:$AU</definedName>
    <definedName name="RENGLON_EA">'[2]MONT. BODEGA'!$AU:$AU</definedName>
    <definedName name="RENGLON_GD" localSheetId="0">'[3]LISTA POR CODIGO'!$AU:$AU</definedName>
    <definedName name="RENGLON_GD">'[4]LISTA POR CODIGO'!$AU:$AU</definedName>
    <definedName name="RIESGO_2" localSheetId="0">'[11]MONT. BODEGA'!$AC:$AC</definedName>
    <definedName name="RIESGO_2">'[12]MONT. BODEGA'!$AC:$AC</definedName>
    <definedName name="RIESGO_4" localSheetId="0">'[11]MONT. BODEGA'!$AD:$AD</definedName>
    <definedName name="RIESGO_4">'[12]MONT. BODEGA'!$AD:$AD</definedName>
    <definedName name="_xlnm.Print_Titles" localSheetId="0">'CUADRO MED INVENTARIO 2026'!$1:$1</definedName>
    <definedName name="TOTAL_EXT._DISPONIBLES_EA" localSheetId="0">'[1]MONT. BODEGA'!$T:$T</definedName>
    <definedName name="TOTAL_EXT._DISPONIBLES_EA">'[2]MONT. BODEGA'!$T:$T</definedName>
    <definedName name="TOTAL_EXT._DISPONIBLES_GD" localSheetId="0">'[3]LISTA POR CODIGO'!$T:$T</definedName>
    <definedName name="TOTAL_EXT._DISPONIBLES_GD">'[4]LISTA POR CODIGO'!$T:$T</definedName>
    <definedName name="TOTAL_EXT._DISPONIBLES_NP" localSheetId="0">'[7]LISTA POR CODIGO'!$T:$T</definedName>
    <definedName name="TOTAL_EXT._DISPONIBLES_NP">'[8]LISTA POR CODIGO'!$T:$T</definedName>
    <definedName name="TOTAL_EXT._DISPONIBLES_YC" localSheetId="0">'[9]LISTA POR CODIGO'!$T:$T</definedName>
    <definedName name="TOTAL_EXT._DISPONIBLES_YC">'[10]LISTA POR CODIGO'!$T:$T</definedName>
    <definedName name="V" localSheetId="0">'[27]LISTA POR CODIGO'!$AS:$AS</definedName>
    <definedName name="V">'[28]LISTA POR CODIGO'!$AS:$AS</definedName>
    <definedName name="vd" localSheetId="0">'[29]LISTA POR CODIGO'!$C:$C</definedName>
    <definedName name="vd">'[30]LISTA POR CODIGO'!$C:$C</definedName>
    <definedName name="YC" localSheetId="0">'[15]LISTA POR CODIGO'!$B:$B</definedName>
    <definedName name="YC">'[16]LISTA POR CODIGO'!$B:$B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3" i="1" l="1"/>
  <c r="R3" i="1" s="1"/>
  <c r="Q4" i="1"/>
  <c r="R4" i="1" s="1"/>
  <c r="Q5" i="1"/>
  <c r="R5" i="1" s="1"/>
  <c r="Q6" i="1"/>
  <c r="R6" i="1" s="1"/>
  <c r="Q7" i="1"/>
  <c r="R7" i="1" s="1"/>
  <c r="Q8" i="1"/>
  <c r="R8" i="1" s="1"/>
  <c r="Q9" i="1"/>
  <c r="R9" i="1" s="1"/>
  <c r="Q10" i="1"/>
  <c r="R10" i="1" s="1"/>
  <c r="Q11" i="1"/>
  <c r="R11" i="1" s="1"/>
  <c r="Q12" i="1"/>
  <c r="R12" i="1" s="1"/>
  <c r="Q13" i="1"/>
  <c r="R13" i="1" s="1"/>
  <c r="Q14" i="1"/>
  <c r="R14" i="1" s="1"/>
  <c r="Q15" i="1"/>
  <c r="R15" i="1" s="1"/>
  <c r="Q16" i="1"/>
  <c r="R16" i="1" s="1"/>
  <c r="Q17" i="1"/>
  <c r="R17" i="1" s="1"/>
  <c r="Q18" i="1"/>
  <c r="R18" i="1" s="1"/>
  <c r="Q19" i="1"/>
  <c r="R19" i="1" s="1"/>
  <c r="Q20" i="1"/>
  <c r="R20" i="1" s="1"/>
  <c r="Q21" i="1"/>
  <c r="R21" i="1" s="1"/>
  <c r="Q22" i="1"/>
  <c r="R22" i="1" s="1"/>
  <c r="Q23" i="1"/>
  <c r="R23" i="1" s="1"/>
  <c r="Q24" i="1"/>
  <c r="R24" i="1" s="1"/>
  <c r="Q25" i="1"/>
  <c r="R25" i="1" s="1"/>
  <c r="Q26" i="1"/>
  <c r="R26" i="1" s="1"/>
  <c r="Q27" i="1"/>
  <c r="R27" i="1" s="1"/>
  <c r="Q28" i="1"/>
  <c r="R28" i="1" s="1"/>
  <c r="Q29" i="1"/>
  <c r="R29" i="1" s="1"/>
  <c r="Q30" i="1"/>
  <c r="R30" i="1" s="1"/>
  <c r="Q31" i="1"/>
  <c r="R31" i="1" s="1"/>
  <c r="Q32" i="1"/>
  <c r="R32" i="1" s="1"/>
  <c r="Q33" i="1"/>
  <c r="R33" i="1" s="1"/>
  <c r="Q34" i="1"/>
  <c r="R34" i="1" s="1"/>
  <c r="Q35" i="1"/>
  <c r="R35" i="1" s="1"/>
  <c r="Q36" i="1"/>
  <c r="R36" i="1" s="1"/>
  <c r="Q37" i="1"/>
  <c r="R37" i="1" s="1"/>
  <c r="Q38" i="1"/>
  <c r="R38" i="1" s="1"/>
  <c r="Q39" i="1"/>
  <c r="R39" i="1" s="1"/>
  <c r="Q40" i="1"/>
  <c r="R40" i="1" s="1"/>
  <c r="Q41" i="1"/>
  <c r="R41" i="1" s="1"/>
  <c r="Q42" i="1"/>
  <c r="R42" i="1" s="1"/>
  <c r="Q43" i="1"/>
  <c r="R43" i="1" s="1"/>
  <c r="Q44" i="1"/>
  <c r="R44" i="1" s="1"/>
  <c r="Q45" i="1"/>
  <c r="R45" i="1" s="1"/>
  <c r="Q46" i="1"/>
  <c r="R46" i="1" s="1"/>
  <c r="Q47" i="1"/>
  <c r="R47" i="1" s="1"/>
  <c r="Q48" i="1"/>
  <c r="R48" i="1" s="1"/>
  <c r="Q49" i="1"/>
  <c r="R49" i="1" s="1"/>
  <c r="Q50" i="1"/>
  <c r="R50" i="1" s="1"/>
  <c r="Q51" i="1"/>
  <c r="R51" i="1" s="1"/>
  <c r="Q52" i="1"/>
  <c r="R52" i="1" s="1"/>
  <c r="Q53" i="1"/>
  <c r="R53" i="1" s="1"/>
  <c r="Q54" i="1"/>
  <c r="R54" i="1" s="1"/>
  <c r="Q55" i="1"/>
  <c r="R55" i="1" s="1"/>
  <c r="Q56" i="1"/>
  <c r="R56" i="1" s="1"/>
  <c r="Q57" i="1"/>
  <c r="R57" i="1" s="1"/>
  <c r="Q58" i="1"/>
  <c r="R58" i="1" s="1"/>
  <c r="Q59" i="1"/>
  <c r="R59" i="1" s="1"/>
  <c r="Q60" i="1"/>
  <c r="R60" i="1" s="1"/>
  <c r="Q61" i="1"/>
  <c r="R61" i="1" s="1"/>
  <c r="Q62" i="1"/>
  <c r="R62" i="1" s="1"/>
  <c r="Q63" i="1"/>
  <c r="R63" i="1" s="1"/>
  <c r="Q64" i="1"/>
  <c r="R64" i="1" s="1"/>
  <c r="Q65" i="1"/>
  <c r="R65" i="1" s="1"/>
  <c r="Q66" i="1"/>
  <c r="R66" i="1" s="1"/>
  <c r="Q67" i="1"/>
  <c r="R67" i="1" s="1"/>
  <c r="Q68" i="1"/>
  <c r="R68" i="1" s="1"/>
  <c r="Q69" i="1"/>
  <c r="R69" i="1" s="1"/>
  <c r="Q70" i="1"/>
  <c r="R70" i="1" s="1"/>
  <c r="Q71" i="1"/>
  <c r="R71" i="1" s="1"/>
  <c r="Q72" i="1"/>
  <c r="R72" i="1" s="1"/>
  <c r="Q73" i="1"/>
  <c r="R73" i="1" s="1"/>
  <c r="Q74" i="1"/>
  <c r="R74" i="1" s="1"/>
  <c r="Q75" i="1"/>
  <c r="R75" i="1" s="1"/>
  <c r="Q76" i="1"/>
  <c r="R76" i="1" s="1"/>
  <c r="Q77" i="1"/>
  <c r="R77" i="1" s="1"/>
  <c r="Q78" i="1"/>
  <c r="R78" i="1" s="1"/>
  <c r="Q79" i="1"/>
  <c r="R79" i="1" s="1"/>
  <c r="Q80" i="1"/>
  <c r="R80" i="1" s="1"/>
  <c r="Q81" i="1"/>
  <c r="R81" i="1" s="1"/>
  <c r="Q82" i="1"/>
  <c r="R82" i="1" s="1"/>
  <c r="Q83" i="1"/>
  <c r="R83" i="1" s="1"/>
  <c r="Q84" i="1"/>
  <c r="R84" i="1" s="1"/>
  <c r="Q85" i="1"/>
  <c r="R85" i="1" s="1"/>
  <c r="Q86" i="1"/>
  <c r="R86" i="1" s="1"/>
  <c r="Q87" i="1"/>
  <c r="R87" i="1" s="1"/>
  <c r="Q88" i="1"/>
  <c r="R88" i="1" s="1"/>
  <c r="Q89" i="1"/>
  <c r="R89" i="1" s="1"/>
  <c r="Q90" i="1"/>
  <c r="R90" i="1" s="1"/>
  <c r="Q91" i="1"/>
  <c r="R91" i="1" s="1"/>
  <c r="Q92" i="1"/>
  <c r="R92" i="1" s="1"/>
  <c r="Q93" i="1"/>
  <c r="R93" i="1" s="1"/>
  <c r="Q94" i="1"/>
  <c r="R94" i="1" s="1"/>
  <c r="Q95" i="1"/>
  <c r="R95" i="1" s="1"/>
  <c r="Q96" i="1"/>
  <c r="R96" i="1" s="1"/>
  <c r="Q97" i="1"/>
  <c r="R97" i="1" s="1"/>
  <c r="Q98" i="1"/>
  <c r="R98" i="1" s="1"/>
  <c r="Q99" i="1"/>
  <c r="R99" i="1" s="1"/>
  <c r="Q100" i="1"/>
  <c r="R100" i="1" s="1"/>
  <c r="Q101" i="1"/>
  <c r="R101" i="1" s="1"/>
  <c r="Q102" i="1"/>
  <c r="R102" i="1" s="1"/>
  <c r="Q103" i="1"/>
  <c r="R103" i="1" s="1"/>
  <c r="Q104" i="1"/>
  <c r="R104" i="1" s="1"/>
  <c r="Q105" i="1"/>
  <c r="R105" i="1" s="1"/>
  <c r="Q106" i="1"/>
  <c r="R106" i="1" s="1"/>
  <c r="Q107" i="1"/>
  <c r="R107" i="1" s="1"/>
  <c r="Q108" i="1"/>
  <c r="R108" i="1" s="1"/>
  <c r="Q109" i="1"/>
  <c r="R109" i="1" s="1"/>
  <c r="Q110" i="1"/>
  <c r="R110" i="1" s="1"/>
  <c r="Q111" i="1"/>
  <c r="R111" i="1" s="1"/>
  <c r="Q112" i="1"/>
  <c r="R112" i="1" s="1"/>
  <c r="Q113" i="1"/>
  <c r="R113" i="1" s="1"/>
  <c r="Q114" i="1"/>
  <c r="R114" i="1" s="1"/>
  <c r="Q115" i="1"/>
  <c r="R115" i="1" s="1"/>
  <c r="Q116" i="1"/>
  <c r="R116" i="1" s="1"/>
  <c r="Q117" i="1"/>
  <c r="R117" i="1" s="1"/>
  <c r="Q118" i="1"/>
  <c r="R118" i="1" s="1"/>
  <c r="Q119" i="1"/>
  <c r="R119" i="1" s="1"/>
  <c r="Q120" i="1"/>
  <c r="R120" i="1" s="1"/>
  <c r="Q121" i="1"/>
  <c r="R121" i="1" s="1"/>
  <c r="Q122" i="1"/>
  <c r="R122" i="1" s="1"/>
  <c r="Q123" i="1"/>
  <c r="R123" i="1" s="1"/>
  <c r="Q124" i="1"/>
  <c r="R124" i="1" s="1"/>
  <c r="Q125" i="1"/>
  <c r="R125" i="1" s="1"/>
  <c r="Q126" i="1"/>
  <c r="R126" i="1" s="1"/>
  <c r="Q127" i="1"/>
  <c r="R127" i="1" s="1"/>
  <c r="Q128" i="1"/>
  <c r="R128" i="1" s="1"/>
  <c r="Q129" i="1"/>
  <c r="R129" i="1" s="1"/>
  <c r="Q130" i="1"/>
  <c r="R130" i="1" s="1"/>
  <c r="Q131" i="1"/>
  <c r="R131" i="1" s="1"/>
  <c r="Q132" i="1"/>
  <c r="R132" i="1" s="1"/>
  <c r="Q133" i="1"/>
  <c r="R133" i="1" s="1"/>
  <c r="Q134" i="1"/>
  <c r="R134" i="1" s="1"/>
  <c r="Q135" i="1"/>
  <c r="R135" i="1" s="1"/>
  <c r="Q136" i="1"/>
  <c r="R136" i="1" s="1"/>
  <c r="Q137" i="1"/>
  <c r="R137" i="1" s="1"/>
  <c r="Q138" i="1"/>
  <c r="R138" i="1" s="1"/>
  <c r="Q139" i="1"/>
  <c r="R139" i="1" s="1"/>
  <c r="Q140" i="1"/>
  <c r="R140" i="1" s="1"/>
  <c r="Q141" i="1"/>
  <c r="R141" i="1" s="1"/>
  <c r="Q142" i="1"/>
  <c r="R142" i="1" s="1"/>
  <c r="Q143" i="1"/>
  <c r="R143" i="1" s="1"/>
  <c r="Q144" i="1"/>
  <c r="R144" i="1" s="1"/>
  <c r="Q145" i="1"/>
  <c r="R145" i="1" s="1"/>
  <c r="Q146" i="1"/>
  <c r="R146" i="1" s="1"/>
  <c r="Q147" i="1"/>
  <c r="R147" i="1" s="1"/>
  <c r="Q148" i="1"/>
  <c r="R148" i="1" s="1"/>
  <c r="Q149" i="1"/>
  <c r="R149" i="1" s="1"/>
  <c r="Q150" i="1"/>
  <c r="R150" i="1" s="1"/>
  <c r="Q151" i="1"/>
  <c r="R151" i="1" s="1"/>
  <c r="Q152" i="1"/>
  <c r="R152" i="1" s="1"/>
  <c r="Q153" i="1"/>
  <c r="R153" i="1" s="1"/>
  <c r="Q154" i="1"/>
  <c r="R154" i="1" s="1"/>
  <c r="Q155" i="1"/>
  <c r="R155" i="1" s="1"/>
  <c r="Q156" i="1"/>
  <c r="R156" i="1" s="1"/>
  <c r="Q157" i="1"/>
  <c r="R157" i="1" s="1"/>
  <c r="Q158" i="1"/>
  <c r="R158" i="1" s="1"/>
  <c r="Q159" i="1"/>
  <c r="R159" i="1" s="1"/>
  <c r="Q160" i="1"/>
  <c r="R160" i="1" s="1"/>
  <c r="Q161" i="1"/>
  <c r="R161" i="1" s="1"/>
  <c r="Q162" i="1"/>
  <c r="R162" i="1" s="1"/>
  <c r="Q163" i="1"/>
  <c r="R163" i="1" s="1"/>
  <c r="Q164" i="1"/>
  <c r="R164" i="1" s="1"/>
  <c r="Q165" i="1"/>
  <c r="R165" i="1" s="1"/>
  <c r="Q166" i="1"/>
  <c r="R166" i="1" s="1"/>
  <c r="Q167" i="1"/>
  <c r="R167" i="1" s="1"/>
  <c r="Q168" i="1"/>
  <c r="R168" i="1" s="1"/>
  <c r="Q169" i="1"/>
  <c r="R169" i="1" s="1"/>
  <c r="Q170" i="1"/>
  <c r="R170" i="1" s="1"/>
  <c r="Q171" i="1"/>
  <c r="R171" i="1" s="1"/>
  <c r="Q172" i="1"/>
  <c r="R172" i="1" s="1"/>
  <c r="Q173" i="1"/>
  <c r="R173" i="1" s="1"/>
  <c r="Q174" i="1"/>
  <c r="R174" i="1" s="1"/>
  <c r="Q175" i="1"/>
  <c r="R175" i="1" s="1"/>
  <c r="Q176" i="1"/>
  <c r="R176" i="1" s="1"/>
  <c r="Q177" i="1"/>
  <c r="R177" i="1" s="1"/>
  <c r="Q178" i="1"/>
  <c r="R178" i="1" s="1"/>
  <c r="Q179" i="1"/>
  <c r="R179" i="1" s="1"/>
  <c r="Q180" i="1"/>
  <c r="R180" i="1" s="1"/>
  <c r="Q181" i="1"/>
  <c r="R181" i="1" s="1"/>
  <c r="Q182" i="1"/>
  <c r="R182" i="1" s="1"/>
  <c r="Q183" i="1"/>
  <c r="R183" i="1" s="1"/>
  <c r="Q184" i="1"/>
  <c r="R184" i="1" s="1"/>
  <c r="Q185" i="1"/>
  <c r="R185" i="1" s="1"/>
  <c r="Q186" i="1"/>
  <c r="R186" i="1" s="1"/>
  <c r="Q187" i="1"/>
  <c r="R187" i="1" s="1"/>
  <c r="Q188" i="1"/>
  <c r="R188" i="1" s="1"/>
  <c r="Q189" i="1"/>
  <c r="R189" i="1" s="1"/>
  <c r="Q190" i="1"/>
  <c r="R190" i="1" s="1"/>
  <c r="Q191" i="1"/>
  <c r="R191" i="1" s="1"/>
  <c r="Q192" i="1"/>
  <c r="R192" i="1" s="1"/>
  <c r="Q193" i="1"/>
  <c r="R193" i="1" s="1"/>
  <c r="Q194" i="1"/>
  <c r="R194" i="1" s="1"/>
  <c r="Q195" i="1"/>
  <c r="R195" i="1" s="1"/>
  <c r="Q196" i="1"/>
  <c r="R196" i="1" s="1"/>
  <c r="Q197" i="1"/>
  <c r="R197" i="1" s="1"/>
  <c r="Q198" i="1"/>
  <c r="R198" i="1" s="1"/>
  <c r="Q199" i="1"/>
  <c r="R199" i="1" s="1"/>
  <c r="Q200" i="1"/>
  <c r="R200" i="1" s="1"/>
  <c r="Q201" i="1"/>
  <c r="R201" i="1" s="1"/>
  <c r="Q202" i="1"/>
  <c r="R202" i="1" s="1"/>
  <c r="Q203" i="1"/>
  <c r="R203" i="1" s="1"/>
  <c r="Q204" i="1"/>
  <c r="R204" i="1" s="1"/>
  <c r="Q205" i="1"/>
  <c r="R205" i="1" s="1"/>
  <c r="Q206" i="1"/>
  <c r="R206" i="1" s="1"/>
  <c r="Q207" i="1"/>
  <c r="R207" i="1" s="1"/>
  <c r="Q208" i="1"/>
  <c r="R208" i="1" s="1"/>
  <c r="Q209" i="1"/>
  <c r="R209" i="1" s="1"/>
  <c r="Q210" i="1"/>
  <c r="R210" i="1" s="1"/>
  <c r="Q211" i="1"/>
  <c r="R211" i="1" s="1"/>
  <c r="Q212" i="1"/>
  <c r="R212" i="1" s="1"/>
  <c r="Q213" i="1"/>
  <c r="R213" i="1" s="1"/>
  <c r="Q214" i="1"/>
  <c r="R214" i="1" s="1"/>
  <c r="Q215" i="1"/>
  <c r="R215" i="1" s="1"/>
  <c r="Q216" i="1"/>
  <c r="R216" i="1" s="1"/>
  <c r="Q217" i="1"/>
  <c r="R217" i="1" s="1"/>
  <c r="Q218" i="1"/>
  <c r="R218" i="1" s="1"/>
  <c r="Q219" i="1"/>
  <c r="R219" i="1" s="1"/>
  <c r="Q220" i="1"/>
  <c r="R220" i="1" s="1"/>
  <c r="Q221" i="1"/>
  <c r="R221" i="1" s="1"/>
  <c r="Q222" i="1"/>
  <c r="R222" i="1" s="1"/>
  <c r="Q223" i="1"/>
  <c r="R223" i="1" s="1"/>
  <c r="R557" i="1" s="1"/>
  <c r="Q224" i="1"/>
  <c r="R224" i="1" s="1"/>
  <c r="Q225" i="1"/>
  <c r="R225" i="1" s="1"/>
  <c r="Q226" i="1"/>
  <c r="R226" i="1" s="1"/>
  <c r="Q227" i="1"/>
  <c r="R227" i="1" s="1"/>
  <c r="Q228" i="1"/>
  <c r="R228" i="1" s="1"/>
  <c r="Q229" i="1"/>
  <c r="R229" i="1" s="1"/>
  <c r="Q230" i="1"/>
  <c r="R230" i="1" s="1"/>
  <c r="Q231" i="1"/>
  <c r="R231" i="1" s="1"/>
  <c r="Q232" i="1"/>
  <c r="R232" i="1" s="1"/>
  <c r="Q233" i="1"/>
  <c r="R233" i="1" s="1"/>
  <c r="Q234" i="1"/>
  <c r="R234" i="1" s="1"/>
  <c r="Q235" i="1"/>
  <c r="R235" i="1" s="1"/>
  <c r="Q236" i="1"/>
  <c r="R236" i="1" s="1"/>
  <c r="Q237" i="1"/>
  <c r="R237" i="1" s="1"/>
  <c r="Q238" i="1"/>
  <c r="R238" i="1" s="1"/>
  <c r="Q239" i="1"/>
  <c r="R239" i="1" s="1"/>
  <c r="Q240" i="1"/>
  <c r="R240" i="1" s="1"/>
  <c r="Q241" i="1"/>
  <c r="R241" i="1" s="1"/>
  <c r="Q242" i="1"/>
  <c r="R242" i="1" s="1"/>
  <c r="Q243" i="1"/>
  <c r="R243" i="1" s="1"/>
  <c r="Q244" i="1"/>
  <c r="R244" i="1" s="1"/>
  <c r="Q245" i="1"/>
  <c r="R245" i="1" s="1"/>
  <c r="Q246" i="1"/>
  <c r="R246" i="1" s="1"/>
  <c r="Q247" i="1"/>
  <c r="R247" i="1" s="1"/>
  <c r="Q248" i="1"/>
  <c r="R248" i="1" s="1"/>
  <c r="Q249" i="1"/>
  <c r="R249" i="1" s="1"/>
  <c r="Q250" i="1"/>
  <c r="R250" i="1" s="1"/>
  <c r="Q251" i="1"/>
  <c r="R251" i="1" s="1"/>
  <c r="Q252" i="1"/>
  <c r="R252" i="1" s="1"/>
  <c r="Q253" i="1"/>
  <c r="R253" i="1" s="1"/>
  <c r="Q254" i="1"/>
  <c r="R254" i="1" s="1"/>
  <c r="Q255" i="1"/>
  <c r="R255" i="1" s="1"/>
  <c r="Q256" i="1"/>
  <c r="R256" i="1" s="1"/>
  <c r="Q257" i="1"/>
  <c r="R257" i="1" s="1"/>
  <c r="Q258" i="1"/>
  <c r="R258" i="1" s="1"/>
  <c r="Q259" i="1"/>
  <c r="R259" i="1" s="1"/>
  <c r="Q260" i="1"/>
  <c r="R260" i="1" s="1"/>
  <c r="Q261" i="1"/>
  <c r="R261" i="1" s="1"/>
  <c r="Q262" i="1"/>
  <c r="R262" i="1" s="1"/>
  <c r="Q263" i="1"/>
  <c r="R263" i="1" s="1"/>
  <c r="Q264" i="1"/>
  <c r="R264" i="1" s="1"/>
  <c r="Q265" i="1"/>
  <c r="R265" i="1" s="1"/>
  <c r="Q266" i="1"/>
  <c r="R266" i="1" s="1"/>
  <c r="Q267" i="1"/>
  <c r="R267" i="1" s="1"/>
  <c r="Q268" i="1"/>
  <c r="R268" i="1" s="1"/>
  <c r="Q269" i="1"/>
  <c r="R269" i="1" s="1"/>
  <c r="Q270" i="1"/>
  <c r="R270" i="1" s="1"/>
  <c r="Q271" i="1"/>
  <c r="R271" i="1" s="1"/>
  <c r="Q272" i="1"/>
  <c r="R272" i="1" s="1"/>
  <c r="Q273" i="1"/>
  <c r="R273" i="1" s="1"/>
  <c r="Q274" i="1"/>
  <c r="R274" i="1" s="1"/>
  <c r="Q275" i="1"/>
  <c r="R275" i="1" s="1"/>
  <c r="Q276" i="1"/>
  <c r="R276" i="1" s="1"/>
  <c r="Q277" i="1"/>
  <c r="R277" i="1" s="1"/>
  <c r="Q278" i="1"/>
  <c r="R278" i="1" s="1"/>
  <c r="Q279" i="1"/>
  <c r="R279" i="1" s="1"/>
  <c r="Q280" i="1"/>
  <c r="R280" i="1" s="1"/>
  <c r="Q281" i="1"/>
  <c r="R281" i="1" s="1"/>
  <c r="Q282" i="1"/>
  <c r="R282" i="1" s="1"/>
  <c r="Q283" i="1"/>
  <c r="R283" i="1" s="1"/>
  <c r="Q284" i="1"/>
  <c r="R284" i="1" s="1"/>
  <c r="Q285" i="1"/>
  <c r="R285" i="1" s="1"/>
  <c r="Q286" i="1"/>
  <c r="R286" i="1" s="1"/>
  <c r="Q287" i="1"/>
  <c r="R287" i="1" s="1"/>
  <c r="Q288" i="1"/>
  <c r="R288" i="1" s="1"/>
  <c r="Q289" i="1"/>
  <c r="R289" i="1" s="1"/>
  <c r="Q290" i="1"/>
  <c r="R290" i="1" s="1"/>
  <c r="Q291" i="1"/>
  <c r="R291" i="1" s="1"/>
  <c r="Q292" i="1"/>
  <c r="R292" i="1" s="1"/>
  <c r="Q293" i="1"/>
  <c r="R293" i="1" s="1"/>
  <c r="Q294" i="1"/>
  <c r="R294" i="1" s="1"/>
  <c r="Q295" i="1"/>
  <c r="R295" i="1" s="1"/>
  <c r="Q296" i="1"/>
  <c r="R296" i="1" s="1"/>
  <c r="Q297" i="1"/>
  <c r="R297" i="1" s="1"/>
  <c r="Q298" i="1"/>
  <c r="R298" i="1" s="1"/>
  <c r="Q299" i="1"/>
  <c r="R299" i="1" s="1"/>
  <c r="Q300" i="1"/>
  <c r="R300" i="1" s="1"/>
  <c r="Q301" i="1"/>
  <c r="R301" i="1" s="1"/>
  <c r="Q302" i="1"/>
  <c r="R302" i="1" s="1"/>
  <c r="Q303" i="1"/>
  <c r="R303" i="1" s="1"/>
  <c r="Q304" i="1"/>
  <c r="R304" i="1" s="1"/>
  <c r="Q305" i="1"/>
  <c r="R305" i="1" s="1"/>
  <c r="Q306" i="1"/>
  <c r="R306" i="1" s="1"/>
  <c r="Q307" i="1"/>
  <c r="R307" i="1" s="1"/>
  <c r="Q308" i="1"/>
  <c r="R308" i="1" s="1"/>
  <c r="Q309" i="1"/>
  <c r="R309" i="1" s="1"/>
  <c r="Q310" i="1"/>
  <c r="R310" i="1" s="1"/>
  <c r="Q311" i="1"/>
  <c r="R311" i="1" s="1"/>
  <c r="Q312" i="1"/>
  <c r="R312" i="1" s="1"/>
  <c r="Q313" i="1"/>
  <c r="R313" i="1" s="1"/>
  <c r="Q314" i="1"/>
  <c r="R314" i="1" s="1"/>
  <c r="Q315" i="1"/>
  <c r="R315" i="1" s="1"/>
  <c r="Q316" i="1"/>
  <c r="R316" i="1" s="1"/>
  <c r="Q317" i="1"/>
  <c r="R317" i="1" s="1"/>
  <c r="Q318" i="1"/>
  <c r="R318" i="1" s="1"/>
  <c r="Q319" i="1"/>
  <c r="R319" i="1" s="1"/>
  <c r="Q320" i="1"/>
  <c r="R320" i="1" s="1"/>
  <c r="Q321" i="1"/>
  <c r="R321" i="1" s="1"/>
  <c r="Q322" i="1"/>
  <c r="R322" i="1" s="1"/>
  <c r="Q323" i="1"/>
  <c r="R323" i="1" s="1"/>
  <c r="Q324" i="1"/>
  <c r="R324" i="1" s="1"/>
  <c r="Q325" i="1"/>
  <c r="R325" i="1" s="1"/>
  <c r="Q326" i="1"/>
  <c r="R326" i="1" s="1"/>
  <c r="Q327" i="1"/>
  <c r="R327" i="1" s="1"/>
  <c r="Q328" i="1"/>
  <c r="R328" i="1" s="1"/>
  <c r="Q329" i="1"/>
  <c r="R329" i="1" s="1"/>
  <c r="Q330" i="1"/>
  <c r="R330" i="1" s="1"/>
  <c r="Q331" i="1"/>
  <c r="R331" i="1" s="1"/>
  <c r="Q332" i="1"/>
  <c r="R332" i="1" s="1"/>
  <c r="Q333" i="1"/>
  <c r="R333" i="1" s="1"/>
  <c r="Q334" i="1"/>
  <c r="R334" i="1" s="1"/>
  <c r="Q335" i="1"/>
  <c r="R335" i="1" s="1"/>
  <c r="Q336" i="1"/>
  <c r="R336" i="1" s="1"/>
  <c r="Q337" i="1"/>
  <c r="R337" i="1" s="1"/>
  <c r="Q338" i="1"/>
  <c r="R338" i="1" s="1"/>
  <c r="Q339" i="1"/>
  <c r="R339" i="1" s="1"/>
  <c r="Q340" i="1"/>
  <c r="R340" i="1" s="1"/>
  <c r="Q341" i="1"/>
  <c r="R341" i="1" s="1"/>
  <c r="Q342" i="1"/>
  <c r="R342" i="1" s="1"/>
  <c r="Q343" i="1"/>
  <c r="R343" i="1" s="1"/>
  <c r="Q344" i="1"/>
  <c r="R344" i="1" s="1"/>
  <c r="Q345" i="1"/>
  <c r="R345" i="1" s="1"/>
  <c r="Q346" i="1"/>
  <c r="R346" i="1" s="1"/>
  <c r="Q347" i="1"/>
  <c r="R347" i="1" s="1"/>
  <c r="Q348" i="1"/>
  <c r="R348" i="1" s="1"/>
  <c r="Q349" i="1"/>
  <c r="R349" i="1" s="1"/>
  <c r="Q350" i="1"/>
  <c r="R350" i="1" s="1"/>
  <c r="Q351" i="1"/>
  <c r="R351" i="1" s="1"/>
  <c r="Q352" i="1"/>
  <c r="R352" i="1" s="1"/>
  <c r="Q353" i="1"/>
  <c r="R353" i="1" s="1"/>
  <c r="Q354" i="1"/>
  <c r="R354" i="1" s="1"/>
  <c r="Q355" i="1"/>
  <c r="R355" i="1" s="1"/>
  <c r="Q356" i="1"/>
  <c r="R356" i="1" s="1"/>
  <c r="Q357" i="1"/>
  <c r="R357" i="1" s="1"/>
  <c r="Q358" i="1"/>
  <c r="R358" i="1" s="1"/>
  <c r="Q359" i="1"/>
  <c r="R359" i="1" s="1"/>
  <c r="Q360" i="1"/>
  <c r="R360" i="1" s="1"/>
  <c r="Q361" i="1"/>
  <c r="R361" i="1" s="1"/>
  <c r="Q362" i="1"/>
  <c r="R362" i="1" s="1"/>
  <c r="Q363" i="1"/>
  <c r="R363" i="1" s="1"/>
  <c r="Q364" i="1"/>
  <c r="R364" i="1" s="1"/>
  <c r="Q365" i="1"/>
  <c r="R365" i="1" s="1"/>
  <c r="Q366" i="1"/>
  <c r="R366" i="1" s="1"/>
  <c r="Q367" i="1"/>
  <c r="R367" i="1" s="1"/>
  <c r="Q368" i="1"/>
  <c r="R368" i="1" s="1"/>
  <c r="Q369" i="1"/>
  <c r="R369" i="1" s="1"/>
  <c r="Q370" i="1"/>
  <c r="R370" i="1" s="1"/>
  <c r="Q371" i="1"/>
  <c r="R371" i="1" s="1"/>
  <c r="Q372" i="1"/>
  <c r="R372" i="1" s="1"/>
  <c r="Q373" i="1"/>
  <c r="R373" i="1" s="1"/>
  <c r="Q374" i="1"/>
  <c r="R374" i="1" s="1"/>
  <c r="Q375" i="1"/>
  <c r="R375" i="1" s="1"/>
  <c r="Q376" i="1"/>
  <c r="R376" i="1" s="1"/>
  <c r="Q377" i="1"/>
  <c r="R377" i="1" s="1"/>
  <c r="Q378" i="1"/>
  <c r="R378" i="1" s="1"/>
  <c r="Q379" i="1"/>
  <c r="R379" i="1" s="1"/>
  <c r="Q380" i="1"/>
  <c r="R380" i="1" s="1"/>
  <c r="Q381" i="1"/>
  <c r="R381" i="1" s="1"/>
  <c r="Q382" i="1"/>
  <c r="R382" i="1" s="1"/>
  <c r="Q383" i="1"/>
  <c r="R383" i="1" s="1"/>
  <c r="Q384" i="1"/>
  <c r="R384" i="1" s="1"/>
  <c r="Q385" i="1"/>
  <c r="R385" i="1" s="1"/>
  <c r="Q386" i="1"/>
  <c r="R386" i="1" s="1"/>
  <c r="Q387" i="1"/>
  <c r="R387" i="1" s="1"/>
  <c r="Q388" i="1"/>
  <c r="R388" i="1" s="1"/>
  <c r="Q389" i="1"/>
  <c r="R389" i="1" s="1"/>
  <c r="Q390" i="1"/>
  <c r="R390" i="1" s="1"/>
  <c r="Q391" i="1"/>
  <c r="R391" i="1" s="1"/>
  <c r="Q392" i="1"/>
  <c r="R392" i="1" s="1"/>
  <c r="Q393" i="1"/>
  <c r="R393" i="1" s="1"/>
  <c r="Q394" i="1"/>
  <c r="R394" i="1" s="1"/>
  <c r="Q395" i="1"/>
  <c r="R395" i="1" s="1"/>
  <c r="Q396" i="1"/>
  <c r="R396" i="1" s="1"/>
  <c r="Q397" i="1"/>
  <c r="R397" i="1" s="1"/>
  <c r="Q398" i="1"/>
  <c r="R398" i="1" s="1"/>
  <c r="Q399" i="1"/>
  <c r="R399" i="1" s="1"/>
  <c r="Q400" i="1"/>
  <c r="R400" i="1" s="1"/>
  <c r="Q401" i="1"/>
  <c r="R401" i="1" s="1"/>
  <c r="Q402" i="1"/>
  <c r="R402" i="1" s="1"/>
  <c r="Q403" i="1"/>
  <c r="R403" i="1" s="1"/>
  <c r="Q404" i="1"/>
  <c r="R404" i="1" s="1"/>
  <c r="Q405" i="1"/>
  <c r="R405" i="1" s="1"/>
  <c r="Q406" i="1"/>
  <c r="R406" i="1" s="1"/>
  <c r="Q407" i="1"/>
  <c r="R407" i="1" s="1"/>
  <c r="Q408" i="1"/>
  <c r="R408" i="1" s="1"/>
  <c r="Q409" i="1"/>
  <c r="R409" i="1" s="1"/>
  <c r="Q410" i="1"/>
  <c r="R410" i="1" s="1"/>
  <c r="Q411" i="1"/>
  <c r="R411" i="1" s="1"/>
  <c r="Q412" i="1"/>
  <c r="R412" i="1" s="1"/>
  <c r="Q413" i="1"/>
  <c r="R413" i="1" s="1"/>
  <c r="Q414" i="1"/>
  <c r="R414" i="1" s="1"/>
  <c r="Q415" i="1"/>
  <c r="R415" i="1" s="1"/>
  <c r="Q416" i="1"/>
  <c r="R416" i="1" s="1"/>
  <c r="Q417" i="1"/>
  <c r="R417" i="1" s="1"/>
  <c r="Q418" i="1"/>
  <c r="R418" i="1" s="1"/>
  <c r="Q419" i="1"/>
  <c r="R419" i="1" s="1"/>
  <c r="Q420" i="1"/>
  <c r="R420" i="1" s="1"/>
  <c r="Q421" i="1"/>
  <c r="R421" i="1" s="1"/>
  <c r="Q422" i="1"/>
  <c r="R422" i="1" s="1"/>
  <c r="Q423" i="1"/>
  <c r="R423" i="1" s="1"/>
  <c r="Q424" i="1"/>
  <c r="R424" i="1" s="1"/>
  <c r="Q425" i="1"/>
  <c r="R425" i="1" s="1"/>
  <c r="Q426" i="1"/>
  <c r="R426" i="1" s="1"/>
  <c r="Q427" i="1"/>
  <c r="R427" i="1" s="1"/>
  <c r="Q428" i="1"/>
  <c r="R428" i="1" s="1"/>
  <c r="Q429" i="1"/>
  <c r="R429" i="1" s="1"/>
  <c r="Q430" i="1"/>
  <c r="R430" i="1" s="1"/>
  <c r="Q431" i="1"/>
  <c r="R431" i="1" s="1"/>
  <c r="Q432" i="1"/>
  <c r="R432" i="1" s="1"/>
  <c r="Q433" i="1"/>
  <c r="R433" i="1" s="1"/>
  <c r="Q434" i="1"/>
  <c r="R434" i="1" s="1"/>
  <c r="Q435" i="1"/>
  <c r="R435" i="1" s="1"/>
  <c r="Q436" i="1"/>
  <c r="R436" i="1" s="1"/>
  <c r="Q437" i="1"/>
  <c r="R437" i="1" s="1"/>
  <c r="Q438" i="1"/>
  <c r="R438" i="1" s="1"/>
  <c r="Q439" i="1"/>
  <c r="R439" i="1" s="1"/>
  <c r="Q440" i="1"/>
  <c r="R440" i="1" s="1"/>
  <c r="Q441" i="1"/>
  <c r="R441" i="1" s="1"/>
  <c r="Q442" i="1"/>
  <c r="R442" i="1" s="1"/>
  <c r="Q443" i="1"/>
  <c r="R443" i="1" s="1"/>
  <c r="Q444" i="1"/>
  <c r="R444" i="1" s="1"/>
  <c r="Q445" i="1"/>
  <c r="R445" i="1" s="1"/>
  <c r="Q446" i="1"/>
  <c r="R446" i="1" s="1"/>
  <c r="Q447" i="1"/>
  <c r="R447" i="1" s="1"/>
  <c r="Q448" i="1"/>
  <c r="R448" i="1" s="1"/>
  <c r="Q449" i="1"/>
  <c r="R449" i="1" s="1"/>
  <c r="Q450" i="1"/>
  <c r="R450" i="1" s="1"/>
  <c r="Q451" i="1"/>
  <c r="R451" i="1" s="1"/>
  <c r="Q452" i="1"/>
  <c r="R452" i="1" s="1"/>
  <c r="Q453" i="1"/>
  <c r="R453" i="1" s="1"/>
  <c r="Q454" i="1"/>
  <c r="R454" i="1" s="1"/>
  <c r="Q455" i="1"/>
  <c r="R455" i="1" s="1"/>
  <c r="Q456" i="1"/>
  <c r="R456" i="1" s="1"/>
  <c r="Q457" i="1"/>
  <c r="R457" i="1" s="1"/>
  <c r="Q458" i="1"/>
  <c r="R458" i="1" s="1"/>
  <c r="Q459" i="1"/>
  <c r="R459" i="1" s="1"/>
  <c r="Q460" i="1"/>
  <c r="R460" i="1" s="1"/>
  <c r="Q461" i="1"/>
  <c r="R461" i="1" s="1"/>
  <c r="Q462" i="1"/>
  <c r="R462" i="1" s="1"/>
  <c r="Q463" i="1"/>
  <c r="R463" i="1" s="1"/>
  <c r="Q464" i="1"/>
  <c r="R464" i="1" s="1"/>
  <c r="Q465" i="1"/>
  <c r="R465" i="1" s="1"/>
  <c r="Q466" i="1"/>
  <c r="R466" i="1" s="1"/>
  <c r="Q467" i="1"/>
  <c r="R467" i="1" s="1"/>
  <c r="Q468" i="1"/>
  <c r="R468" i="1" s="1"/>
  <c r="Q469" i="1"/>
  <c r="R469" i="1" s="1"/>
  <c r="Q470" i="1"/>
  <c r="R470" i="1" s="1"/>
  <c r="Q471" i="1"/>
  <c r="R471" i="1" s="1"/>
  <c r="Q472" i="1"/>
  <c r="R472" i="1" s="1"/>
  <c r="Q473" i="1"/>
  <c r="R473" i="1" s="1"/>
  <c r="Q474" i="1"/>
  <c r="R474" i="1" s="1"/>
  <c r="Q475" i="1"/>
  <c r="R475" i="1" s="1"/>
  <c r="Q476" i="1"/>
  <c r="R476" i="1" s="1"/>
  <c r="Q477" i="1"/>
  <c r="R477" i="1" s="1"/>
  <c r="Q478" i="1"/>
  <c r="R478" i="1" s="1"/>
  <c r="Q479" i="1"/>
  <c r="R479" i="1" s="1"/>
  <c r="Q480" i="1"/>
  <c r="R480" i="1" s="1"/>
  <c r="Q481" i="1"/>
  <c r="R481" i="1" s="1"/>
  <c r="Q482" i="1"/>
  <c r="R482" i="1" s="1"/>
  <c r="Q483" i="1"/>
  <c r="R483" i="1" s="1"/>
  <c r="Q484" i="1"/>
  <c r="R484" i="1" s="1"/>
  <c r="Q485" i="1"/>
  <c r="R485" i="1" s="1"/>
  <c r="Q486" i="1"/>
  <c r="R486" i="1" s="1"/>
  <c r="Q487" i="1"/>
  <c r="R487" i="1" s="1"/>
  <c r="Q488" i="1"/>
  <c r="R488" i="1" s="1"/>
  <c r="Q489" i="1"/>
  <c r="R489" i="1" s="1"/>
  <c r="Q490" i="1"/>
  <c r="R490" i="1" s="1"/>
  <c r="Q491" i="1"/>
  <c r="R491" i="1" s="1"/>
  <c r="Q492" i="1"/>
  <c r="R492" i="1" s="1"/>
  <c r="Q493" i="1"/>
  <c r="R493" i="1" s="1"/>
  <c r="Q494" i="1"/>
  <c r="R494" i="1" s="1"/>
  <c r="Q495" i="1"/>
  <c r="R495" i="1" s="1"/>
  <c r="Q496" i="1"/>
  <c r="R496" i="1" s="1"/>
  <c r="Q497" i="1"/>
  <c r="R497" i="1" s="1"/>
  <c r="Q498" i="1"/>
  <c r="R498" i="1" s="1"/>
  <c r="Q499" i="1"/>
  <c r="R499" i="1" s="1"/>
  <c r="Q500" i="1"/>
  <c r="R500" i="1" s="1"/>
  <c r="Q501" i="1"/>
  <c r="R501" i="1" s="1"/>
  <c r="Q502" i="1"/>
  <c r="R502" i="1" s="1"/>
  <c r="Q503" i="1"/>
  <c r="R503" i="1" s="1"/>
  <c r="Q504" i="1"/>
  <c r="R504" i="1" s="1"/>
  <c r="Q505" i="1"/>
  <c r="R505" i="1" s="1"/>
  <c r="Q506" i="1"/>
  <c r="R506" i="1" s="1"/>
  <c r="Q507" i="1"/>
  <c r="R507" i="1" s="1"/>
  <c r="Q508" i="1"/>
  <c r="R508" i="1" s="1"/>
  <c r="Q509" i="1"/>
  <c r="R509" i="1" s="1"/>
  <c r="Q510" i="1"/>
  <c r="R510" i="1" s="1"/>
  <c r="Q511" i="1"/>
  <c r="R511" i="1" s="1"/>
  <c r="Q512" i="1"/>
  <c r="R512" i="1" s="1"/>
  <c r="Q513" i="1"/>
  <c r="R513" i="1" s="1"/>
  <c r="Q514" i="1"/>
  <c r="R514" i="1" s="1"/>
  <c r="Q515" i="1"/>
  <c r="R515" i="1" s="1"/>
  <c r="Q516" i="1"/>
  <c r="R516" i="1" s="1"/>
  <c r="Q517" i="1"/>
  <c r="R517" i="1" s="1"/>
  <c r="Q518" i="1"/>
  <c r="R518" i="1" s="1"/>
  <c r="Q519" i="1"/>
  <c r="R519" i="1" s="1"/>
  <c r="Q520" i="1"/>
  <c r="R520" i="1" s="1"/>
  <c r="Q521" i="1"/>
  <c r="R521" i="1" s="1"/>
  <c r="Q522" i="1"/>
  <c r="R522" i="1" s="1"/>
  <c r="Q523" i="1"/>
  <c r="R523" i="1" s="1"/>
  <c r="Q524" i="1"/>
  <c r="R524" i="1" s="1"/>
  <c r="Q525" i="1"/>
  <c r="R525" i="1" s="1"/>
  <c r="Q526" i="1"/>
  <c r="R526" i="1" s="1"/>
  <c r="Q527" i="1"/>
  <c r="R527" i="1" s="1"/>
  <c r="Q528" i="1"/>
  <c r="R528" i="1" s="1"/>
  <c r="Q529" i="1"/>
  <c r="R529" i="1" s="1"/>
  <c r="Q530" i="1"/>
  <c r="R530" i="1" s="1"/>
  <c r="Q531" i="1"/>
  <c r="R531" i="1" s="1"/>
  <c r="Q532" i="1"/>
  <c r="R532" i="1" s="1"/>
  <c r="Q533" i="1"/>
  <c r="R533" i="1" s="1"/>
  <c r="Q534" i="1"/>
  <c r="R534" i="1" s="1"/>
  <c r="Q535" i="1"/>
  <c r="R535" i="1" s="1"/>
  <c r="Q536" i="1"/>
  <c r="R536" i="1" s="1"/>
  <c r="Q537" i="1"/>
  <c r="R537" i="1" s="1"/>
  <c r="Q538" i="1"/>
  <c r="R538" i="1" s="1"/>
  <c r="Q539" i="1"/>
  <c r="R539" i="1" s="1"/>
  <c r="Q540" i="1"/>
  <c r="R540" i="1" s="1"/>
  <c r="Q541" i="1"/>
  <c r="R541" i="1" s="1"/>
  <c r="Q542" i="1"/>
  <c r="R542" i="1" s="1"/>
  <c r="Q543" i="1"/>
  <c r="R543" i="1" s="1"/>
  <c r="Q544" i="1"/>
  <c r="R544" i="1" s="1"/>
  <c r="Q545" i="1"/>
  <c r="R545" i="1" s="1"/>
  <c r="Q546" i="1"/>
  <c r="R546" i="1" s="1"/>
  <c r="Q547" i="1"/>
  <c r="R547" i="1" s="1"/>
  <c r="Q548" i="1"/>
  <c r="R548" i="1" s="1"/>
  <c r="Q549" i="1"/>
  <c r="R549" i="1" s="1"/>
  <c r="Q550" i="1"/>
  <c r="R550" i="1" s="1"/>
  <c r="Q551" i="1"/>
  <c r="R551" i="1" s="1"/>
  <c r="Q552" i="1"/>
  <c r="R552" i="1" s="1"/>
  <c r="Q553" i="1"/>
  <c r="R553" i="1" s="1"/>
  <c r="Q554" i="1"/>
  <c r="R554" i="1" s="1"/>
  <c r="Q555" i="1"/>
  <c r="R555" i="1" s="1"/>
  <c r="Q556" i="1"/>
  <c r="R556" i="1" s="1"/>
  <c r="Q2" i="1"/>
  <c r="R2" i="1" s="1"/>
  <c r="N3" i="1"/>
  <c r="O3" i="1"/>
  <c r="P3" i="1"/>
  <c r="N4" i="1"/>
  <c r="O4" i="1"/>
  <c r="P4" i="1"/>
  <c r="N5" i="1"/>
  <c r="O5" i="1"/>
  <c r="P5" i="1"/>
  <c r="N6" i="1"/>
  <c r="O6" i="1"/>
  <c r="P6" i="1"/>
  <c r="N7" i="1"/>
  <c r="O7" i="1"/>
  <c r="P7" i="1"/>
  <c r="N8" i="1"/>
  <c r="O8" i="1"/>
  <c r="P8" i="1"/>
  <c r="N9" i="1"/>
  <c r="O9" i="1"/>
  <c r="P9" i="1"/>
  <c r="N10" i="1"/>
  <c r="O10" i="1"/>
  <c r="P10" i="1"/>
  <c r="N11" i="1"/>
  <c r="O11" i="1"/>
  <c r="P11" i="1"/>
  <c r="N12" i="1"/>
  <c r="O12" i="1"/>
  <c r="P12" i="1"/>
  <c r="N13" i="1"/>
  <c r="O13" i="1"/>
  <c r="P13" i="1"/>
  <c r="N14" i="1"/>
  <c r="O14" i="1"/>
  <c r="P14" i="1"/>
  <c r="N15" i="1"/>
  <c r="O15" i="1"/>
  <c r="P15" i="1"/>
  <c r="N16" i="1"/>
  <c r="O16" i="1"/>
  <c r="P16" i="1"/>
  <c r="N17" i="1"/>
  <c r="O17" i="1"/>
  <c r="P17" i="1"/>
  <c r="N18" i="1"/>
  <c r="O18" i="1"/>
  <c r="P18" i="1"/>
  <c r="N19" i="1"/>
  <c r="O19" i="1"/>
  <c r="P19" i="1"/>
  <c r="N20" i="1"/>
  <c r="O20" i="1"/>
  <c r="P20" i="1"/>
  <c r="N21" i="1"/>
  <c r="O21" i="1"/>
  <c r="P21" i="1"/>
  <c r="N22" i="1"/>
  <c r="O22" i="1"/>
  <c r="P22" i="1"/>
  <c r="N23" i="1"/>
  <c r="O23" i="1"/>
  <c r="P23" i="1"/>
  <c r="N24" i="1"/>
  <c r="O24" i="1"/>
  <c r="P24" i="1"/>
  <c r="N25" i="1"/>
  <c r="O25" i="1"/>
  <c r="P25" i="1"/>
  <c r="N26" i="1"/>
  <c r="O26" i="1"/>
  <c r="P26" i="1"/>
  <c r="N27" i="1"/>
  <c r="O27" i="1"/>
  <c r="P27" i="1"/>
  <c r="N28" i="1"/>
  <c r="O28" i="1"/>
  <c r="P28" i="1"/>
  <c r="N29" i="1"/>
  <c r="O29" i="1"/>
  <c r="P29" i="1"/>
  <c r="N30" i="1"/>
  <c r="O30" i="1"/>
  <c r="P30" i="1"/>
  <c r="N31" i="1"/>
  <c r="O31" i="1"/>
  <c r="P31" i="1"/>
  <c r="N32" i="1"/>
  <c r="O32" i="1"/>
  <c r="P32" i="1"/>
  <c r="N33" i="1"/>
  <c r="O33" i="1"/>
  <c r="P33" i="1"/>
  <c r="N34" i="1"/>
  <c r="O34" i="1"/>
  <c r="P34" i="1"/>
  <c r="N35" i="1"/>
  <c r="O35" i="1"/>
  <c r="P35" i="1"/>
  <c r="N36" i="1"/>
  <c r="O36" i="1"/>
  <c r="P36" i="1"/>
  <c r="N37" i="1"/>
  <c r="O37" i="1"/>
  <c r="P37" i="1"/>
  <c r="N38" i="1"/>
  <c r="O38" i="1"/>
  <c r="P38" i="1"/>
  <c r="N39" i="1"/>
  <c r="O39" i="1"/>
  <c r="P39" i="1"/>
  <c r="N40" i="1"/>
  <c r="O40" i="1"/>
  <c r="P40" i="1"/>
  <c r="N41" i="1"/>
  <c r="O41" i="1"/>
  <c r="P41" i="1"/>
  <c r="N42" i="1"/>
  <c r="O42" i="1"/>
  <c r="P42" i="1"/>
  <c r="N43" i="1"/>
  <c r="O43" i="1"/>
  <c r="P43" i="1"/>
  <c r="N44" i="1"/>
  <c r="O44" i="1"/>
  <c r="P44" i="1"/>
  <c r="N45" i="1"/>
  <c r="O45" i="1"/>
  <c r="P45" i="1"/>
  <c r="N46" i="1"/>
  <c r="O46" i="1"/>
  <c r="P46" i="1"/>
  <c r="N47" i="1"/>
  <c r="O47" i="1"/>
  <c r="P47" i="1"/>
  <c r="N48" i="1"/>
  <c r="O48" i="1"/>
  <c r="P48" i="1"/>
  <c r="N49" i="1"/>
  <c r="O49" i="1"/>
  <c r="P49" i="1"/>
  <c r="N50" i="1"/>
  <c r="O50" i="1"/>
  <c r="P50" i="1"/>
  <c r="N51" i="1"/>
  <c r="O51" i="1"/>
  <c r="P51" i="1"/>
  <c r="N52" i="1"/>
  <c r="O52" i="1"/>
  <c r="P52" i="1"/>
  <c r="N53" i="1"/>
  <c r="O53" i="1"/>
  <c r="P53" i="1"/>
  <c r="N54" i="1"/>
  <c r="O54" i="1"/>
  <c r="P54" i="1"/>
  <c r="N55" i="1"/>
  <c r="O55" i="1"/>
  <c r="P55" i="1"/>
  <c r="N56" i="1"/>
  <c r="O56" i="1"/>
  <c r="P56" i="1"/>
  <c r="N57" i="1"/>
  <c r="O57" i="1"/>
  <c r="P57" i="1"/>
  <c r="N58" i="1"/>
  <c r="O58" i="1"/>
  <c r="P58" i="1"/>
  <c r="N59" i="1"/>
  <c r="O59" i="1"/>
  <c r="P59" i="1"/>
  <c r="N60" i="1"/>
  <c r="O60" i="1"/>
  <c r="P60" i="1"/>
  <c r="N61" i="1"/>
  <c r="O61" i="1"/>
  <c r="P61" i="1"/>
  <c r="N62" i="1"/>
  <c r="O62" i="1"/>
  <c r="P62" i="1"/>
  <c r="N63" i="1"/>
  <c r="O63" i="1"/>
  <c r="P63" i="1"/>
  <c r="N64" i="1"/>
  <c r="O64" i="1"/>
  <c r="P64" i="1"/>
  <c r="N65" i="1"/>
  <c r="O65" i="1"/>
  <c r="P65" i="1"/>
  <c r="N66" i="1"/>
  <c r="O66" i="1"/>
  <c r="P66" i="1"/>
  <c r="N67" i="1"/>
  <c r="O67" i="1"/>
  <c r="P67" i="1"/>
  <c r="N68" i="1"/>
  <c r="O68" i="1"/>
  <c r="P68" i="1"/>
  <c r="N69" i="1"/>
  <c r="O69" i="1"/>
  <c r="P69" i="1"/>
  <c r="N70" i="1"/>
  <c r="O70" i="1"/>
  <c r="P70" i="1"/>
  <c r="N71" i="1"/>
  <c r="O71" i="1"/>
  <c r="P71" i="1"/>
  <c r="N72" i="1"/>
  <c r="O72" i="1"/>
  <c r="P72" i="1"/>
  <c r="N73" i="1"/>
  <c r="O73" i="1"/>
  <c r="P73" i="1"/>
  <c r="N74" i="1"/>
  <c r="O74" i="1"/>
  <c r="P74" i="1"/>
  <c r="N75" i="1"/>
  <c r="O75" i="1"/>
  <c r="P75" i="1"/>
  <c r="N76" i="1"/>
  <c r="O76" i="1"/>
  <c r="P76" i="1"/>
  <c r="N77" i="1"/>
  <c r="O77" i="1"/>
  <c r="P77" i="1"/>
  <c r="N78" i="1"/>
  <c r="O78" i="1"/>
  <c r="P78" i="1"/>
  <c r="N79" i="1"/>
  <c r="O79" i="1"/>
  <c r="P79" i="1"/>
  <c r="N80" i="1"/>
  <c r="O80" i="1"/>
  <c r="P80" i="1"/>
  <c r="N81" i="1"/>
  <c r="O81" i="1"/>
  <c r="P81" i="1"/>
  <c r="N82" i="1"/>
  <c r="O82" i="1"/>
  <c r="P82" i="1"/>
  <c r="N83" i="1"/>
  <c r="O83" i="1"/>
  <c r="P83" i="1"/>
  <c r="N84" i="1"/>
  <c r="O84" i="1"/>
  <c r="P84" i="1"/>
  <c r="N85" i="1"/>
  <c r="O85" i="1"/>
  <c r="P85" i="1"/>
  <c r="N86" i="1"/>
  <c r="O86" i="1"/>
  <c r="P86" i="1"/>
  <c r="N87" i="1"/>
  <c r="O87" i="1"/>
  <c r="P87" i="1"/>
  <c r="N88" i="1"/>
  <c r="O88" i="1"/>
  <c r="P88" i="1"/>
  <c r="N89" i="1"/>
  <c r="O89" i="1"/>
  <c r="P89" i="1"/>
  <c r="N90" i="1"/>
  <c r="O90" i="1"/>
  <c r="P90" i="1"/>
  <c r="N91" i="1"/>
  <c r="O91" i="1"/>
  <c r="P91" i="1"/>
  <c r="N92" i="1"/>
  <c r="O92" i="1"/>
  <c r="P92" i="1"/>
  <c r="N93" i="1"/>
  <c r="O93" i="1"/>
  <c r="P93" i="1"/>
  <c r="N94" i="1"/>
  <c r="O94" i="1"/>
  <c r="P94" i="1"/>
  <c r="N95" i="1"/>
  <c r="O95" i="1"/>
  <c r="P95" i="1"/>
  <c r="N96" i="1"/>
  <c r="O96" i="1"/>
  <c r="P96" i="1"/>
  <c r="N97" i="1"/>
  <c r="O97" i="1"/>
  <c r="P97" i="1"/>
  <c r="N98" i="1"/>
  <c r="O98" i="1"/>
  <c r="P98" i="1"/>
  <c r="N99" i="1"/>
  <c r="O99" i="1"/>
  <c r="P99" i="1"/>
  <c r="N100" i="1"/>
  <c r="O100" i="1"/>
  <c r="P100" i="1"/>
  <c r="N101" i="1"/>
  <c r="O101" i="1"/>
  <c r="P101" i="1"/>
  <c r="N102" i="1"/>
  <c r="O102" i="1"/>
  <c r="P102" i="1"/>
  <c r="N103" i="1"/>
  <c r="O103" i="1"/>
  <c r="P103" i="1"/>
  <c r="N104" i="1"/>
  <c r="O104" i="1"/>
  <c r="P104" i="1"/>
  <c r="N105" i="1"/>
  <c r="O105" i="1"/>
  <c r="P105" i="1"/>
  <c r="N106" i="1"/>
  <c r="O106" i="1"/>
  <c r="P106" i="1"/>
  <c r="N107" i="1"/>
  <c r="O107" i="1"/>
  <c r="P107" i="1"/>
  <c r="N108" i="1"/>
  <c r="O108" i="1"/>
  <c r="P108" i="1"/>
  <c r="N109" i="1"/>
  <c r="O109" i="1"/>
  <c r="P109" i="1"/>
  <c r="N110" i="1"/>
  <c r="O110" i="1"/>
  <c r="P110" i="1"/>
  <c r="N111" i="1"/>
  <c r="O111" i="1"/>
  <c r="P111" i="1"/>
  <c r="N112" i="1"/>
  <c r="O112" i="1"/>
  <c r="P112" i="1"/>
  <c r="N113" i="1"/>
  <c r="O113" i="1"/>
  <c r="P113" i="1"/>
  <c r="N114" i="1"/>
  <c r="O114" i="1"/>
  <c r="P114" i="1"/>
  <c r="N115" i="1"/>
  <c r="O115" i="1"/>
  <c r="P115" i="1"/>
  <c r="N116" i="1"/>
  <c r="O116" i="1"/>
  <c r="P116" i="1"/>
  <c r="N117" i="1"/>
  <c r="O117" i="1"/>
  <c r="P117" i="1"/>
  <c r="N118" i="1"/>
  <c r="O118" i="1"/>
  <c r="P118" i="1"/>
  <c r="N119" i="1"/>
  <c r="O119" i="1"/>
  <c r="P119" i="1"/>
  <c r="N120" i="1"/>
  <c r="O120" i="1"/>
  <c r="P120" i="1"/>
  <c r="N121" i="1"/>
  <c r="O121" i="1"/>
  <c r="P121" i="1"/>
  <c r="N122" i="1"/>
  <c r="O122" i="1"/>
  <c r="P122" i="1"/>
  <c r="N123" i="1"/>
  <c r="O123" i="1"/>
  <c r="P123" i="1"/>
  <c r="N124" i="1"/>
  <c r="O124" i="1"/>
  <c r="P124" i="1"/>
  <c r="N125" i="1"/>
  <c r="O125" i="1"/>
  <c r="P125" i="1"/>
  <c r="N126" i="1"/>
  <c r="O126" i="1"/>
  <c r="P126" i="1"/>
  <c r="N127" i="1"/>
  <c r="O127" i="1"/>
  <c r="P127" i="1"/>
  <c r="N128" i="1"/>
  <c r="O128" i="1"/>
  <c r="P128" i="1"/>
  <c r="N129" i="1"/>
  <c r="O129" i="1"/>
  <c r="P129" i="1"/>
  <c r="N130" i="1"/>
  <c r="O130" i="1"/>
  <c r="P130" i="1"/>
  <c r="N131" i="1"/>
  <c r="O131" i="1"/>
  <c r="P131" i="1"/>
  <c r="N132" i="1"/>
  <c r="O132" i="1"/>
  <c r="P132" i="1"/>
  <c r="N133" i="1"/>
  <c r="O133" i="1"/>
  <c r="P133" i="1"/>
  <c r="N134" i="1"/>
  <c r="O134" i="1"/>
  <c r="P134" i="1"/>
  <c r="N135" i="1"/>
  <c r="O135" i="1"/>
  <c r="P135" i="1"/>
  <c r="N136" i="1"/>
  <c r="O136" i="1"/>
  <c r="P136" i="1"/>
  <c r="N137" i="1"/>
  <c r="O137" i="1"/>
  <c r="P137" i="1"/>
  <c r="N138" i="1"/>
  <c r="O138" i="1"/>
  <c r="P138" i="1"/>
  <c r="N139" i="1"/>
  <c r="O139" i="1"/>
  <c r="P139" i="1"/>
  <c r="N140" i="1"/>
  <c r="O140" i="1"/>
  <c r="P140" i="1"/>
  <c r="N141" i="1"/>
  <c r="O141" i="1"/>
  <c r="P141" i="1"/>
  <c r="N142" i="1"/>
  <c r="O142" i="1"/>
  <c r="P142" i="1"/>
  <c r="N143" i="1"/>
  <c r="O143" i="1"/>
  <c r="P143" i="1"/>
  <c r="N144" i="1"/>
  <c r="O144" i="1"/>
  <c r="P144" i="1"/>
  <c r="N145" i="1"/>
  <c r="O145" i="1"/>
  <c r="P145" i="1"/>
  <c r="N146" i="1"/>
  <c r="O146" i="1"/>
  <c r="P146" i="1"/>
  <c r="N147" i="1"/>
  <c r="O147" i="1"/>
  <c r="P147" i="1"/>
  <c r="N148" i="1"/>
  <c r="O148" i="1"/>
  <c r="P148" i="1"/>
  <c r="N149" i="1"/>
  <c r="O149" i="1"/>
  <c r="P149" i="1"/>
  <c r="N150" i="1"/>
  <c r="O150" i="1"/>
  <c r="P150" i="1"/>
  <c r="N151" i="1"/>
  <c r="O151" i="1"/>
  <c r="P151" i="1"/>
  <c r="N152" i="1"/>
  <c r="O152" i="1"/>
  <c r="P152" i="1"/>
  <c r="N153" i="1"/>
  <c r="O153" i="1"/>
  <c r="P153" i="1"/>
  <c r="N154" i="1"/>
  <c r="O154" i="1"/>
  <c r="P154" i="1"/>
  <c r="N155" i="1"/>
  <c r="O155" i="1"/>
  <c r="P155" i="1"/>
  <c r="N156" i="1"/>
  <c r="O156" i="1"/>
  <c r="P156" i="1"/>
  <c r="N157" i="1"/>
  <c r="O157" i="1"/>
  <c r="P157" i="1"/>
  <c r="N158" i="1"/>
  <c r="O158" i="1"/>
  <c r="P158" i="1"/>
  <c r="N159" i="1"/>
  <c r="O159" i="1"/>
  <c r="P159" i="1"/>
  <c r="N160" i="1"/>
  <c r="O160" i="1"/>
  <c r="P160" i="1"/>
  <c r="N161" i="1"/>
  <c r="O161" i="1"/>
  <c r="P161" i="1"/>
  <c r="N162" i="1"/>
  <c r="O162" i="1"/>
  <c r="P162" i="1"/>
  <c r="N163" i="1"/>
  <c r="O163" i="1"/>
  <c r="P163" i="1"/>
  <c r="N164" i="1"/>
  <c r="O164" i="1"/>
  <c r="P164" i="1"/>
  <c r="N165" i="1"/>
  <c r="O165" i="1"/>
  <c r="P165" i="1"/>
  <c r="N166" i="1"/>
  <c r="O166" i="1"/>
  <c r="P166" i="1"/>
  <c r="N167" i="1"/>
  <c r="O167" i="1"/>
  <c r="P167" i="1"/>
  <c r="N168" i="1"/>
  <c r="O168" i="1"/>
  <c r="P168" i="1"/>
  <c r="N169" i="1"/>
  <c r="O169" i="1"/>
  <c r="P169" i="1"/>
  <c r="N170" i="1"/>
  <c r="O170" i="1"/>
  <c r="P170" i="1"/>
  <c r="N171" i="1"/>
  <c r="O171" i="1"/>
  <c r="P171" i="1"/>
  <c r="N172" i="1"/>
  <c r="O172" i="1"/>
  <c r="P172" i="1"/>
  <c r="N173" i="1"/>
  <c r="O173" i="1"/>
  <c r="P173" i="1"/>
  <c r="N174" i="1"/>
  <c r="O174" i="1"/>
  <c r="P174" i="1"/>
  <c r="N175" i="1"/>
  <c r="O175" i="1"/>
  <c r="P175" i="1"/>
  <c r="N176" i="1"/>
  <c r="O176" i="1"/>
  <c r="P176" i="1"/>
  <c r="N177" i="1"/>
  <c r="O177" i="1"/>
  <c r="P177" i="1"/>
  <c r="N178" i="1"/>
  <c r="O178" i="1"/>
  <c r="P178" i="1"/>
  <c r="N179" i="1"/>
  <c r="O179" i="1"/>
  <c r="P179" i="1"/>
  <c r="N180" i="1"/>
  <c r="O180" i="1"/>
  <c r="P180" i="1"/>
  <c r="N181" i="1"/>
  <c r="O181" i="1"/>
  <c r="P181" i="1"/>
  <c r="N182" i="1"/>
  <c r="O182" i="1"/>
  <c r="P182" i="1"/>
  <c r="N183" i="1"/>
  <c r="O183" i="1"/>
  <c r="P183" i="1"/>
  <c r="N184" i="1"/>
  <c r="O184" i="1"/>
  <c r="P184" i="1"/>
  <c r="N185" i="1"/>
  <c r="O185" i="1"/>
  <c r="P185" i="1"/>
  <c r="N186" i="1"/>
  <c r="O186" i="1"/>
  <c r="P186" i="1"/>
  <c r="N187" i="1"/>
  <c r="O187" i="1"/>
  <c r="P187" i="1"/>
  <c r="N188" i="1"/>
  <c r="O188" i="1"/>
  <c r="P188" i="1"/>
  <c r="N189" i="1"/>
  <c r="O189" i="1"/>
  <c r="P189" i="1"/>
  <c r="N190" i="1"/>
  <c r="O190" i="1"/>
  <c r="P190" i="1"/>
  <c r="N191" i="1"/>
  <c r="O191" i="1"/>
  <c r="P191" i="1"/>
  <c r="N192" i="1"/>
  <c r="O192" i="1"/>
  <c r="P192" i="1"/>
  <c r="N193" i="1"/>
  <c r="O193" i="1"/>
  <c r="P193" i="1"/>
  <c r="N194" i="1"/>
  <c r="O194" i="1"/>
  <c r="P194" i="1"/>
  <c r="N195" i="1"/>
  <c r="O195" i="1"/>
  <c r="P195" i="1"/>
  <c r="N196" i="1"/>
  <c r="O196" i="1"/>
  <c r="P196" i="1"/>
  <c r="N197" i="1"/>
  <c r="O197" i="1"/>
  <c r="P197" i="1"/>
  <c r="N198" i="1"/>
  <c r="O198" i="1"/>
  <c r="P198" i="1"/>
  <c r="N199" i="1"/>
  <c r="O199" i="1"/>
  <c r="P199" i="1"/>
  <c r="N200" i="1"/>
  <c r="O200" i="1"/>
  <c r="P200" i="1"/>
  <c r="N201" i="1"/>
  <c r="O201" i="1"/>
  <c r="P201" i="1"/>
  <c r="N202" i="1"/>
  <c r="O202" i="1"/>
  <c r="P202" i="1"/>
  <c r="N203" i="1"/>
  <c r="O203" i="1"/>
  <c r="P203" i="1"/>
  <c r="N204" i="1"/>
  <c r="O204" i="1"/>
  <c r="P204" i="1"/>
  <c r="N205" i="1"/>
  <c r="O205" i="1"/>
  <c r="P205" i="1"/>
  <c r="N206" i="1"/>
  <c r="O206" i="1"/>
  <c r="P206" i="1"/>
  <c r="N207" i="1"/>
  <c r="O207" i="1"/>
  <c r="P207" i="1"/>
  <c r="N208" i="1"/>
  <c r="O208" i="1"/>
  <c r="P208" i="1"/>
  <c r="N209" i="1"/>
  <c r="O209" i="1"/>
  <c r="P209" i="1"/>
  <c r="N210" i="1"/>
  <c r="O210" i="1"/>
  <c r="P210" i="1"/>
  <c r="N211" i="1"/>
  <c r="O211" i="1"/>
  <c r="P211" i="1"/>
  <c r="N212" i="1"/>
  <c r="O212" i="1"/>
  <c r="P212" i="1"/>
  <c r="N213" i="1"/>
  <c r="O213" i="1"/>
  <c r="P213" i="1"/>
  <c r="N214" i="1"/>
  <c r="O214" i="1"/>
  <c r="P214" i="1"/>
  <c r="N215" i="1"/>
  <c r="O215" i="1"/>
  <c r="P215" i="1"/>
  <c r="N216" i="1"/>
  <c r="O216" i="1"/>
  <c r="P216" i="1"/>
  <c r="N217" i="1"/>
  <c r="O217" i="1"/>
  <c r="P217" i="1"/>
  <c r="N218" i="1"/>
  <c r="O218" i="1"/>
  <c r="P218" i="1"/>
  <c r="N219" i="1"/>
  <c r="O219" i="1"/>
  <c r="P219" i="1"/>
  <c r="N220" i="1"/>
  <c r="O220" i="1"/>
  <c r="P220" i="1"/>
  <c r="N221" i="1"/>
  <c r="O221" i="1"/>
  <c r="P221" i="1"/>
  <c r="N222" i="1"/>
  <c r="O222" i="1"/>
  <c r="P222" i="1"/>
  <c r="N223" i="1"/>
  <c r="O223" i="1"/>
  <c r="P223" i="1"/>
  <c r="N224" i="1"/>
  <c r="O224" i="1"/>
  <c r="P224" i="1"/>
  <c r="N225" i="1"/>
  <c r="O225" i="1"/>
  <c r="P225" i="1"/>
  <c r="N226" i="1"/>
  <c r="O226" i="1"/>
  <c r="P226" i="1"/>
  <c r="N227" i="1"/>
  <c r="O227" i="1"/>
  <c r="P227" i="1"/>
  <c r="N228" i="1"/>
  <c r="O228" i="1"/>
  <c r="P228" i="1"/>
  <c r="N229" i="1"/>
  <c r="O229" i="1"/>
  <c r="P229" i="1"/>
  <c r="N230" i="1"/>
  <c r="O230" i="1"/>
  <c r="P230" i="1"/>
  <c r="N231" i="1"/>
  <c r="O231" i="1"/>
  <c r="P231" i="1"/>
  <c r="N232" i="1"/>
  <c r="O232" i="1"/>
  <c r="P232" i="1"/>
  <c r="N233" i="1"/>
  <c r="O233" i="1"/>
  <c r="P233" i="1"/>
  <c r="N234" i="1"/>
  <c r="O234" i="1"/>
  <c r="P234" i="1"/>
  <c r="N235" i="1"/>
  <c r="O235" i="1"/>
  <c r="P235" i="1"/>
  <c r="N236" i="1"/>
  <c r="O236" i="1"/>
  <c r="P236" i="1"/>
  <c r="N237" i="1"/>
  <c r="O237" i="1"/>
  <c r="P237" i="1"/>
  <c r="N238" i="1"/>
  <c r="O238" i="1"/>
  <c r="P238" i="1"/>
  <c r="N239" i="1"/>
  <c r="O239" i="1"/>
  <c r="P239" i="1"/>
  <c r="N240" i="1"/>
  <c r="O240" i="1"/>
  <c r="P240" i="1"/>
  <c r="N241" i="1"/>
  <c r="O241" i="1"/>
  <c r="P241" i="1"/>
  <c r="N242" i="1"/>
  <c r="O242" i="1"/>
  <c r="P242" i="1"/>
  <c r="N243" i="1"/>
  <c r="O243" i="1"/>
  <c r="P243" i="1"/>
  <c r="N244" i="1"/>
  <c r="O244" i="1"/>
  <c r="P244" i="1"/>
  <c r="N245" i="1"/>
  <c r="O245" i="1"/>
  <c r="P245" i="1"/>
  <c r="N246" i="1"/>
  <c r="O246" i="1"/>
  <c r="P246" i="1"/>
  <c r="N247" i="1"/>
  <c r="O247" i="1"/>
  <c r="P247" i="1"/>
  <c r="N248" i="1"/>
  <c r="O248" i="1"/>
  <c r="P248" i="1"/>
  <c r="N249" i="1"/>
  <c r="O249" i="1"/>
  <c r="P249" i="1"/>
  <c r="N250" i="1"/>
  <c r="O250" i="1"/>
  <c r="P250" i="1"/>
  <c r="N251" i="1"/>
  <c r="O251" i="1"/>
  <c r="P251" i="1"/>
  <c r="N252" i="1"/>
  <c r="O252" i="1"/>
  <c r="P252" i="1"/>
  <c r="N253" i="1"/>
  <c r="O253" i="1"/>
  <c r="P253" i="1"/>
  <c r="N254" i="1"/>
  <c r="O254" i="1"/>
  <c r="P254" i="1"/>
  <c r="N255" i="1"/>
  <c r="O255" i="1"/>
  <c r="P255" i="1"/>
  <c r="N256" i="1"/>
  <c r="O256" i="1"/>
  <c r="P256" i="1"/>
  <c r="N257" i="1"/>
  <c r="O257" i="1"/>
  <c r="P257" i="1"/>
  <c r="N258" i="1"/>
  <c r="O258" i="1"/>
  <c r="P258" i="1"/>
  <c r="N259" i="1"/>
  <c r="O259" i="1"/>
  <c r="P259" i="1"/>
  <c r="N260" i="1"/>
  <c r="O260" i="1"/>
  <c r="P260" i="1"/>
  <c r="N261" i="1"/>
  <c r="O261" i="1"/>
  <c r="P261" i="1"/>
  <c r="N262" i="1"/>
  <c r="O262" i="1"/>
  <c r="P262" i="1"/>
  <c r="N263" i="1"/>
  <c r="O263" i="1"/>
  <c r="P263" i="1"/>
  <c r="N264" i="1"/>
  <c r="O264" i="1"/>
  <c r="P264" i="1"/>
  <c r="N265" i="1"/>
  <c r="O265" i="1"/>
  <c r="P265" i="1"/>
  <c r="N266" i="1"/>
  <c r="O266" i="1"/>
  <c r="P266" i="1"/>
  <c r="N267" i="1"/>
  <c r="O267" i="1"/>
  <c r="P267" i="1"/>
  <c r="N268" i="1"/>
  <c r="O268" i="1"/>
  <c r="P268" i="1"/>
  <c r="N269" i="1"/>
  <c r="O269" i="1"/>
  <c r="P269" i="1"/>
  <c r="N270" i="1"/>
  <c r="O270" i="1"/>
  <c r="P270" i="1"/>
  <c r="N271" i="1"/>
  <c r="O271" i="1"/>
  <c r="P271" i="1"/>
  <c r="N272" i="1"/>
  <c r="O272" i="1"/>
  <c r="P272" i="1"/>
  <c r="N273" i="1"/>
  <c r="O273" i="1"/>
  <c r="P273" i="1"/>
  <c r="N274" i="1"/>
  <c r="O274" i="1"/>
  <c r="P274" i="1"/>
  <c r="N275" i="1"/>
  <c r="O275" i="1"/>
  <c r="P275" i="1"/>
  <c r="N276" i="1"/>
  <c r="O276" i="1"/>
  <c r="P276" i="1"/>
  <c r="N277" i="1"/>
  <c r="O277" i="1"/>
  <c r="P277" i="1"/>
  <c r="N278" i="1"/>
  <c r="O278" i="1"/>
  <c r="P278" i="1"/>
  <c r="N279" i="1"/>
  <c r="O279" i="1"/>
  <c r="P279" i="1"/>
  <c r="N280" i="1"/>
  <c r="O280" i="1"/>
  <c r="P280" i="1"/>
  <c r="N281" i="1"/>
  <c r="O281" i="1"/>
  <c r="P281" i="1"/>
  <c r="N282" i="1"/>
  <c r="O282" i="1"/>
  <c r="P282" i="1"/>
  <c r="N283" i="1"/>
  <c r="O283" i="1"/>
  <c r="P283" i="1"/>
  <c r="N284" i="1"/>
  <c r="O284" i="1"/>
  <c r="P284" i="1"/>
  <c r="N285" i="1"/>
  <c r="O285" i="1"/>
  <c r="P285" i="1"/>
  <c r="N286" i="1"/>
  <c r="O286" i="1"/>
  <c r="P286" i="1"/>
  <c r="N287" i="1"/>
  <c r="O287" i="1"/>
  <c r="P287" i="1"/>
  <c r="N288" i="1"/>
  <c r="O288" i="1"/>
  <c r="P288" i="1"/>
  <c r="N289" i="1"/>
  <c r="O289" i="1"/>
  <c r="P289" i="1"/>
  <c r="N290" i="1"/>
  <c r="O290" i="1"/>
  <c r="P290" i="1"/>
  <c r="N291" i="1"/>
  <c r="O291" i="1"/>
  <c r="P291" i="1"/>
  <c r="N292" i="1"/>
  <c r="O292" i="1"/>
  <c r="P292" i="1"/>
  <c r="N293" i="1"/>
  <c r="O293" i="1"/>
  <c r="P293" i="1"/>
  <c r="N294" i="1"/>
  <c r="O294" i="1"/>
  <c r="P294" i="1"/>
  <c r="N295" i="1"/>
  <c r="O295" i="1"/>
  <c r="P295" i="1"/>
  <c r="N296" i="1"/>
  <c r="O296" i="1"/>
  <c r="P296" i="1"/>
  <c r="N297" i="1"/>
  <c r="O297" i="1"/>
  <c r="P297" i="1"/>
  <c r="N298" i="1"/>
  <c r="O298" i="1"/>
  <c r="P298" i="1"/>
  <c r="N299" i="1"/>
  <c r="O299" i="1"/>
  <c r="P299" i="1"/>
  <c r="N300" i="1"/>
  <c r="O300" i="1"/>
  <c r="P300" i="1"/>
  <c r="N301" i="1"/>
  <c r="O301" i="1"/>
  <c r="P301" i="1"/>
  <c r="N302" i="1"/>
  <c r="O302" i="1"/>
  <c r="P302" i="1"/>
  <c r="N303" i="1"/>
  <c r="O303" i="1"/>
  <c r="P303" i="1"/>
  <c r="N304" i="1"/>
  <c r="O304" i="1"/>
  <c r="P304" i="1"/>
  <c r="N305" i="1"/>
  <c r="O305" i="1"/>
  <c r="P305" i="1"/>
  <c r="N306" i="1"/>
  <c r="O306" i="1"/>
  <c r="P306" i="1"/>
  <c r="N307" i="1"/>
  <c r="O307" i="1"/>
  <c r="P307" i="1"/>
  <c r="N308" i="1"/>
  <c r="O308" i="1"/>
  <c r="P308" i="1"/>
  <c r="N309" i="1"/>
  <c r="O309" i="1"/>
  <c r="P309" i="1"/>
  <c r="N310" i="1"/>
  <c r="O310" i="1"/>
  <c r="P310" i="1"/>
  <c r="N311" i="1"/>
  <c r="O311" i="1"/>
  <c r="P311" i="1"/>
  <c r="N312" i="1"/>
  <c r="O312" i="1"/>
  <c r="P312" i="1"/>
  <c r="N313" i="1"/>
  <c r="O313" i="1"/>
  <c r="P313" i="1"/>
  <c r="N314" i="1"/>
  <c r="O314" i="1"/>
  <c r="P314" i="1"/>
  <c r="N315" i="1"/>
  <c r="O315" i="1"/>
  <c r="P315" i="1"/>
  <c r="N316" i="1"/>
  <c r="O316" i="1"/>
  <c r="P316" i="1"/>
  <c r="N317" i="1"/>
  <c r="O317" i="1"/>
  <c r="P317" i="1"/>
  <c r="N318" i="1"/>
  <c r="O318" i="1"/>
  <c r="P318" i="1"/>
  <c r="N319" i="1"/>
  <c r="O319" i="1"/>
  <c r="P319" i="1"/>
  <c r="N320" i="1"/>
  <c r="O320" i="1"/>
  <c r="P320" i="1"/>
  <c r="N321" i="1"/>
  <c r="O321" i="1"/>
  <c r="P321" i="1"/>
  <c r="N322" i="1"/>
  <c r="O322" i="1"/>
  <c r="P322" i="1"/>
  <c r="N323" i="1"/>
  <c r="O323" i="1"/>
  <c r="P323" i="1"/>
  <c r="N324" i="1"/>
  <c r="O324" i="1"/>
  <c r="P324" i="1"/>
  <c r="N325" i="1"/>
  <c r="O325" i="1"/>
  <c r="P325" i="1"/>
  <c r="N326" i="1"/>
  <c r="O326" i="1"/>
  <c r="P326" i="1"/>
  <c r="N327" i="1"/>
  <c r="O327" i="1"/>
  <c r="P327" i="1"/>
  <c r="N328" i="1"/>
  <c r="O328" i="1"/>
  <c r="P328" i="1"/>
  <c r="N329" i="1"/>
  <c r="O329" i="1"/>
  <c r="P329" i="1"/>
  <c r="N330" i="1"/>
  <c r="O330" i="1"/>
  <c r="P330" i="1"/>
  <c r="N331" i="1"/>
  <c r="O331" i="1"/>
  <c r="P331" i="1"/>
  <c r="N332" i="1"/>
  <c r="O332" i="1"/>
  <c r="P332" i="1"/>
  <c r="N333" i="1"/>
  <c r="O333" i="1"/>
  <c r="P333" i="1"/>
  <c r="N334" i="1"/>
  <c r="O334" i="1"/>
  <c r="P334" i="1"/>
  <c r="N335" i="1"/>
  <c r="O335" i="1"/>
  <c r="P335" i="1"/>
  <c r="N336" i="1"/>
  <c r="O336" i="1"/>
  <c r="P336" i="1"/>
  <c r="N337" i="1"/>
  <c r="O337" i="1"/>
  <c r="P337" i="1"/>
  <c r="N338" i="1"/>
  <c r="O338" i="1"/>
  <c r="P338" i="1"/>
  <c r="N339" i="1"/>
  <c r="O339" i="1"/>
  <c r="P339" i="1"/>
  <c r="N340" i="1"/>
  <c r="O340" i="1"/>
  <c r="P340" i="1"/>
  <c r="N341" i="1"/>
  <c r="O341" i="1"/>
  <c r="P341" i="1"/>
  <c r="N342" i="1"/>
  <c r="O342" i="1"/>
  <c r="P342" i="1"/>
  <c r="N343" i="1"/>
  <c r="O343" i="1"/>
  <c r="P343" i="1"/>
  <c r="N344" i="1"/>
  <c r="O344" i="1"/>
  <c r="P344" i="1"/>
  <c r="N345" i="1"/>
  <c r="O345" i="1"/>
  <c r="P345" i="1"/>
  <c r="N346" i="1"/>
  <c r="O346" i="1"/>
  <c r="P346" i="1"/>
  <c r="N347" i="1"/>
  <c r="O347" i="1"/>
  <c r="P347" i="1"/>
  <c r="N348" i="1"/>
  <c r="O348" i="1"/>
  <c r="P348" i="1"/>
  <c r="N349" i="1"/>
  <c r="O349" i="1"/>
  <c r="P349" i="1"/>
  <c r="N350" i="1"/>
  <c r="O350" i="1"/>
  <c r="P350" i="1"/>
  <c r="N351" i="1"/>
  <c r="O351" i="1"/>
  <c r="P351" i="1"/>
  <c r="N352" i="1"/>
  <c r="O352" i="1"/>
  <c r="P352" i="1"/>
  <c r="N353" i="1"/>
  <c r="O353" i="1"/>
  <c r="P353" i="1"/>
  <c r="N354" i="1"/>
  <c r="O354" i="1"/>
  <c r="P354" i="1"/>
  <c r="N355" i="1"/>
  <c r="O355" i="1"/>
  <c r="P355" i="1"/>
  <c r="N356" i="1"/>
  <c r="O356" i="1"/>
  <c r="P356" i="1"/>
  <c r="N357" i="1"/>
  <c r="O357" i="1"/>
  <c r="P357" i="1"/>
  <c r="N358" i="1"/>
  <c r="O358" i="1"/>
  <c r="P358" i="1"/>
  <c r="N359" i="1"/>
  <c r="O359" i="1"/>
  <c r="P359" i="1"/>
  <c r="N360" i="1"/>
  <c r="O360" i="1"/>
  <c r="P360" i="1"/>
  <c r="N361" i="1"/>
  <c r="O361" i="1"/>
  <c r="P361" i="1"/>
  <c r="N362" i="1"/>
  <c r="O362" i="1"/>
  <c r="P362" i="1"/>
  <c r="N363" i="1"/>
  <c r="O363" i="1"/>
  <c r="P363" i="1"/>
  <c r="N364" i="1"/>
  <c r="O364" i="1"/>
  <c r="P364" i="1"/>
  <c r="N365" i="1"/>
  <c r="O365" i="1"/>
  <c r="P365" i="1"/>
  <c r="N366" i="1"/>
  <c r="O366" i="1"/>
  <c r="P366" i="1"/>
  <c r="N367" i="1"/>
  <c r="O367" i="1"/>
  <c r="P367" i="1"/>
  <c r="N368" i="1"/>
  <c r="O368" i="1"/>
  <c r="P368" i="1"/>
  <c r="N369" i="1"/>
  <c r="O369" i="1"/>
  <c r="P369" i="1"/>
  <c r="N370" i="1"/>
  <c r="O370" i="1"/>
  <c r="P370" i="1"/>
  <c r="N371" i="1"/>
  <c r="O371" i="1"/>
  <c r="P371" i="1"/>
  <c r="N372" i="1"/>
  <c r="O372" i="1"/>
  <c r="P372" i="1"/>
  <c r="N373" i="1"/>
  <c r="O373" i="1"/>
  <c r="P373" i="1"/>
  <c r="N374" i="1"/>
  <c r="O374" i="1"/>
  <c r="P374" i="1"/>
  <c r="N375" i="1"/>
  <c r="O375" i="1"/>
  <c r="P375" i="1"/>
  <c r="N376" i="1"/>
  <c r="O376" i="1"/>
  <c r="P376" i="1"/>
  <c r="N377" i="1"/>
  <c r="O377" i="1"/>
  <c r="P377" i="1"/>
  <c r="N378" i="1"/>
  <c r="O378" i="1"/>
  <c r="P378" i="1"/>
  <c r="N379" i="1"/>
  <c r="O379" i="1"/>
  <c r="P379" i="1"/>
  <c r="N380" i="1"/>
  <c r="O380" i="1"/>
  <c r="P380" i="1"/>
  <c r="N381" i="1"/>
  <c r="O381" i="1"/>
  <c r="P381" i="1"/>
  <c r="N382" i="1"/>
  <c r="O382" i="1"/>
  <c r="P382" i="1"/>
  <c r="N383" i="1"/>
  <c r="O383" i="1"/>
  <c r="P383" i="1"/>
  <c r="N384" i="1"/>
  <c r="O384" i="1"/>
  <c r="P384" i="1"/>
  <c r="N385" i="1"/>
  <c r="O385" i="1"/>
  <c r="P385" i="1"/>
  <c r="N386" i="1"/>
  <c r="O386" i="1"/>
  <c r="P386" i="1"/>
  <c r="N387" i="1"/>
  <c r="O387" i="1"/>
  <c r="P387" i="1"/>
  <c r="N388" i="1"/>
  <c r="O388" i="1"/>
  <c r="P388" i="1"/>
  <c r="N389" i="1"/>
  <c r="O389" i="1"/>
  <c r="P389" i="1"/>
  <c r="N390" i="1"/>
  <c r="O390" i="1"/>
  <c r="P390" i="1"/>
  <c r="N391" i="1"/>
  <c r="O391" i="1"/>
  <c r="P391" i="1"/>
  <c r="N392" i="1"/>
  <c r="O392" i="1"/>
  <c r="P392" i="1"/>
  <c r="N393" i="1"/>
  <c r="O393" i="1"/>
  <c r="P393" i="1"/>
  <c r="N394" i="1"/>
  <c r="O394" i="1"/>
  <c r="P394" i="1"/>
  <c r="N395" i="1"/>
  <c r="O395" i="1"/>
  <c r="P395" i="1"/>
  <c r="N396" i="1"/>
  <c r="O396" i="1"/>
  <c r="P396" i="1"/>
  <c r="N397" i="1"/>
  <c r="O397" i="1"/>
  <c r="P397" i="1"/>
  <c r="N398" i="1"/>
  <c r="O398" i="1"/>
  <c r="P398" i="1"/>
  <c r="N399" i="1"/>
  <c r="O399" i="1"/>
  <c r="P399" i="1"/>
  <c r="N400" i="1"/>
  <c r="O400" i="1"/>
  <c r="P400" i="1"/>
  <c r="N401" i="1"/>
  <c r="O401" i="1"/>
  <c r="P401" i="1"/>
  <c r="N402" i="1"/>
  <c r="O402" i="1"/>
  <c r="P402" i="1"/>
  <c r="N403" i="1"/>
  <c r="O403" i="1"/>
  <c r="P403" i="1"/>
  <c r="N404" i="1"/>
  <c r="O404" i="1"/>
  <c r="P404" i="1"/>
  <c r="N405" i="1"/>
  <c r="O405" i="1"/>
  <c r="P405" i="1"/>
  <c r="N406" i="1"/>
  <c r="O406" i="1"/>
  <c r="P406" i="1"/>
  <c r="N407" i="1"/>
  <c r="O407" i="1"/>
  <c r="P407" i="1"/>
  <c r="N408" i="1"/>
  <c r="O408" i="1"/>
  <c r="P408" i="1"/>
  <c r="N409" i="1"/>
  <c r="O409" i="1"/>
  <c r="P409" i="1"/>
  <c r="N410" i="1"/>
  <c r="O410" i="1"/>
  <c r="P410" i="1"/>
  <c r="N411" i="1"/>
  <c r="O411" i="1"/>
  <c r="P411" i="1"/>
  <c r="N412" i="1"/>
  <c r="O412" i="1"/>
  <c r="P412" i="1"/>
  <c r="N413" i="1"/>
  <c r="O413" i="1"/>
  <c r="P413" i="1"/>
  <c r="N414" i="1"/>
  <c r="O414" i="1"/>
  <c r="P414" i="1"/>
  <c r="N415" i="1"/>
  <c r="O415" i="1"/>
  <c r="P415" i="1"/>
  <c r="N416" i="1"/>
  <c r="O416" i="1"/>
  <c r="P416" i="1"/>
  <c r="N417" i="1"/>
  <c r="O417" i="1"/>
  <c r="P417" i="1"/>
  <c r="N418" i="1"/>
  <c r="O418" i="1"/>
  <c r="P418" i="1"/>
  <c r="N419" i="1"/>
  <c r="O419" i="1"/>
  <c r="P419" i="1"/>
  <c r="N420" i="1"/>
  <c r="O420" i="1"/>
  <c r="P420" i="1"/>
  <c r="N421" i="1"/>
  <c r="O421" i="1"/>
  <c r="P421" i="1"/>
  <c r="N422" i="1"/>
  <c r="O422" i="1"/>
  <c r="P422" i="1"/>
  <c r="N423" i="1"/>
  <c r="O423" i="1"/>
  <c r="P423" i="1"/>
  <c r="N424" i="1"/>
  <c r="O424" i="1"/>
  <c r="P424" i="1"/>
  <c r="N425" i="1"/>
  <c r="O425" i="1"/>
  <c r="P425" i="1"/>
  <c r="N426" i="1"/>
  <c r="O426" i="1"/>
  <c r="P426" i="1"/>
  <c r="N427" i="1"/>
  <c r="O427" i="1"/>
  <c r="P427" i="1"/>
  <c r="N428" i="1"/>
  <c r="O428" i="1"/>
  <c r="P428" i="1"/>
  <c r="N429" i="1"/>
  <c r="O429" i="1"/>
  <c r="P429" i="1"/>
  <c r="N430" i="1"/>
  <c r="O430" i="1"/>
  <c r="P430" i="1"/>
  <c r="N431" i="1"/>
  <c r="O431" i="1"/>
  <c r="P431" i="1"/>
  <c r="N432" i="1"/>
  <c r="O432" i="1"/>
  <c r="P432" i="1"/>
  <c r="N433" i="1"/>
  <c r="O433" i="1"/>
  <c r="P433" i="1"/>
  <c r="N434" i="1"/>
  <c r="O434" i="1"/>
  <c r="P434" i="1"/>
  <c r="N435" i="1"/>
  <c r="O435" i="1"/>
  <c r="P435" i="1"/>
  <c r="N436" i="1"/>
  <c r="O436" i="1"/>
  <c r="P436" i="1"/>
  <c r="N437" i="1"/>
  <c r="O437" i="1"/>
  <c r="P437" i="1"/>
  <c r="N438" i="1"/>
  <c r="O438" i="1"/>
  <c r="P438" i="1"/>
  <c r="N439" i="1"/>
  <c r="O439" i="1"/>
  <c r="P439" i="1"/>
  <c r="N440" i="1"/>
  <c r="O440" i="1"/>
  <c r="P440" i="1"/>
  <c r="N441" i="1"/>
  <c r="O441" i="1"/>
  <c r="P441" i="1"/>
  <c r="N442" i="1"/>
  <c r="O442" i="1"/>
  <c r="P442" i="1"/>
  <c r="N443" i="1"/>
  <c r="O443" i="1"/>
  <c r="P443" i="1"/>
  <c r="N444" i="1"/>
  <c r="O444" i="1"/>
  <c r="P444" i="1"/>
  <c r="N445" i="1"/>
  <c r="O445" i="1"/>
  <c r="P445" i="1"/>
  <c r="N446" i="1"/>
  <c r="O446" i="1"/>
  <c r="P446" i="1"/>
  <c r="N447" i="1"/>
  <c r="O447" i="1"/>
  <c r="P447" i="1"/>
  <c r="N448" i="1"/>
  <c r="O448" i="1"/>
  <c r="P448" i="1"/>
  <c r="N449" i="1"/>
  <c r="O449" i="1"/>
  <c r="P449" i="1"/>
  <c r="N450" i="1"/>
  <c r="O450" i="1"/>
  <c r="P450" i="1"/>
  <c r="N451" i="1"/>
  <c r="O451" i="1"/>
  <c r="P451" i="1"/>
  <c r="N452" i="1"/>
  <c r="O452" i="1"/>
  <c r="P452" i="1"/>
  <c r="N453" i="1"/>
  <c r="O453" i="1"/>
  <c r="P453" i="1"/>
  <c r="N454" i="1"/>
  <c r="O454" i="1"/>
  <c r="P454" i="1"/>
  <c r="N455" i="1"/>
  <c r="O455" i="1"/>
  <c r="P455" i="1"/>
  <c r="N456" i="1"/>
  <c r="O456" i="1"/>
  <c r="P456" i="1"/>
  <c r="N457" i="1"/>
  <c r="O457" i="1"/>
  <c r="P457" i="1"/>
  <c r="N458" i="1"/>
  <c r="O458" i="1"/>
  <c r="P458" i="1"/>
  <c r="N459" i="1"/>
  <c r="O459" i="1"/>
  <c r="P459" i="1"/>
  <c r="N460" i="1"/>
  <c r="O460" i="1"/>
  <c r="P460" i="1"/>
  <c r="N461" i="1"/>
  <c r="O461" i="1"/>
  <c r="P461" i="1"/>
  <c r="N462" i="1"/>
  <c r="O462" i="1"/>
  <c r="P462" i="1"/>
  <c r="N463" i="1"/>
  <c r="O463" i="1"/>
  <c r="P463" i="1"/>
  <c r="N464" i="1"/>
  <c r="O464" i="1"/>
  <c r="P464" i="1"/>
  <c r="N465" i="1"/>
  <c r="O465" i="1"/>
  <c r="P465" i="1"/>
  <c r="N466" i="1"/>
  <c r="O466" i="1"/>
  <c r="P466" i="1"/>
  <c r="N467" i="1"/>
  <c r="O467" i="1"/>
  <c r="P467" i="1"/>
  <c r="N468" i="1"/>
  <c r="O468" i="1"/>
  <c r="P468" i="1"/>
  <c r="N469" i="1"/>
  <c r="O469" i="1"/>
  <c r="P469" i="1"/>
  <c r="N470" i="1"/>
  <c r="O470" i="1"/>
  <c r="P470" i="1"/>
  <c r="N471" i="1"/>
  <c r="O471" i="1"/>
  <c r="P471" i="1"/>
  <c r="N472" i="1"/>
  <c r="O472" i="1"/>
  <c r="P472" i="1"/>
  <c r="N473" i="1"/>
  <c r="O473" i="1"/>
  <c r="P473" i="1"/>
  <c r="N474" i="1"/>
  <c r="O474" i="1"/>
  <c r="P474" i="1"/>
  <c r="N475" i="1"/>
  <c r="O475" i="1"/>
  <c r="P475" i="1"/>
  <c r="N476" i="1"/>
  <c r="O476" i="1"/>
  <c r="P476" i="1"/>
  <c r="N477" i="1"/>
  <c r="O477" i="1"/>
  <c r="P477" i="1"/>
  <c r="N478" i="1"/>
  <c r="O478" i="1"/>
  <c r="P478" i="1"/>
  <c r="N479" i="1"/>
  <c r="O479" i="1"/>
  <c r="P479" i="1"/>
  <c r="N480" i="1"/>
  <c r="O480" i="1"/>
  <c r="P480" i="1"/>
  <c r="N481" i="1"/>
  <c r="O481" i="1"/>
  <c r="P481" i="1"/>
  <c r="N482" i="1"/>
  <c r="O482" i="1"/>
  <c r="P482" i="1"/>
  <c r="N483" i="1"/>
  <c r="O483" i="1"/>
  <c r="P483" i="1"/>
  <c r="N484" i="1"/>
  <c r="O484" i="1"/>
  <c r="P484" i="1"/>
  <c r="N485" i="1"/>
  <c r="O485" i="1"/>
  <c r="P485" i="1"/>
  <c r="N486" i="1"/>
  <c r="O486" i="1"/>
  <c r="P486" i="1"/>
  <c r="N487" i="1"/>
  <c r="O487" i="1"/>
  <c r="P487" i="1"/>
  <c r="N488" i="1"/>
  <c r="O488" i="1"/>
  <c r="P488" i="1"/>
  <c r="N489" i="1"/>
  <c r="O489" i="1"/>
  <c r="P489" i="1"/>
  <c r="N490" i="1"/>
  <c r="O490" i="1"/>
  <c r="P490" i="1"/>
  <c r="N491" i="1"/>
  <c r="O491" i="1"/>
  <c r="P491" i="1"/>
  <c r="N492" i="1"/>
  <c r="O492" i="1"/>
  <c r="P492" i="1"/>
  <c r="N493" i="1"/>
  <c r="O493" i="1"/>
  <c r="P493" i="1"/>
  <c r="N494" i="1"/>
  <c r="O494" i="1"/>
  <c r="P494" i="1"/>
  <c r="N495" i="1"/>
  <c r="O495" i="1"/>
  <c r="P495" i="1"/>
  <c r="N496" i="1"/>
  <c r="O496" i="1"/>
  <c r="P496" i="1"/>
  <c r="N497" i="1"/>
  <c r="O497" i="1"/>
  <c r="P497" i="1"/>
  <c r="N498" i="1"/>
  <c r="O498" i="1"/>
  <c r="P498" i="1"/>
  <c r="N499" i="1"/>
  <c r="O499" i="1"/>
  <c r="P499" i="1"/>
  <c r="N500" i="1"/>
  <c r="O500" i="1"/>
  <c r="P500" i="1"/>
  <c r="N501" i="1"/>
  <c r="O501" i="1"/>
  <c r="P501" i="1"/>
  <c r="N502" i="1"/>
  <c r="O502" i="1"/>
  <c r="P502" i="1"/>
  <c r="N503" i="1"/>
  <c r="O503" i="1"/>
  <c r="P503" i="1"/>
  <c r="N504" i="1"/>
  <c r="O504" i="1"/>
  <c r="P504" i="1"/>
  <c r="N505" i="1"/>
  <c r="O505" i="1"/>
  <c r="P505" i="1"/>
  <c r="N506" i="1"/>
  <c r="O506" i="1"/>
  <c r="P506" i="1"/>
  <c r="N507" i="1"/>
  <c r="O507" i="1"/>
  <c r="P507" i="1"/>
  <c r="N508" i="1"/>
  <c r="O508" i="1"/>
  <c r="P508" i="1"/>
  <c r="N509" i="1"/>
  <c r="O509" i="1"/>
  <c r="P509" i="1"/>
  <c r="N510" i="1"/>
  <c r="O510" i="1"/>
  <c r="P510" i="1"/>
  <c r="N511" i="1"/>
  <c r="O511" i="1"/>
  <c r="P511" i="1"/>
  <c r="N512" i="1"/>
  <c r="O512" i="1"/>
  <c r="P512" i="1"/>
  <c r="N513" i="1"/>
  <c r="O513" i="1"/>
  <c r="P513" i="1"/>
  <c r="N514" i="1"/>
  <c r="O514" i="1"/>
  <c r="P514" i="1"/>
  <c r="N515" i="1"/>
  <c r="O515" i="1"/>
  <c r="P515" i="1"/>
  <c r="N516" i="1"/>
  <c r="O516" i="1"/>
  <c r="P516" i="1"/>
  <c r="N517" i="1"/>
  <c r="O517" i="1"/>
  <c r="P517" i="1"/>
  <c r="N518" i="1"/>
  <c r="O518" i="1"/>
  <c r="P518" i="1"/>
  <c r="N519" i="1"/>
  <c r="O519" i="1"/>
  <c r="P519" i="1"/>
  <c r="N520" i="1"/>
  <c r="O520" i="1"/>
  <c r="P520" i="1"/>
  <c r="N521" i="1"/>
  <c r="O521" i="1"/>
  <c r="P521" i="1"/>
  <c r="N522" i="1"/>
  <c r="O522" i="1"/>
  <c r="P522" i="1"/>
  <c r="N523" i="1"/>
  <c r="O523" i="1"/>
  <c r="P523" i="1"/>
  <c r="N524" i="1"/>
  <c r="O524" i="1"/>
  <c r="P524" i="1"/>
  <c r="N525" i="1"/>
  <c r="O525" i="1"/>
  <c r="P525" i="1"/>
  <c r="N526" i="1"/>
  <c r="O526" i="1"/>
  <c r="P526" i="1"/>
  <c r="N527" i="1"/>
  <c r="O527" i="1"/>
  <c r="P527" i="1"/>
  <c r="N528" i="1"/>
  <c r="O528" i="1"/>
  <c r="P528" i="1"/>
  <c r="N529" i="1"/>
  <c r="O529" i="1"/>
  <c r="P529" i="1"/>
  <c r="N530" i="1"/>
  <c r="O530" i="1"/>
  <c r="P530" i="1"/>
  <c r="N531" i="1"/>
  <c r="O531" i="1"/>
  <c r="P531" i="1"/>
  <c r="N532" i="1"/>
  <c r="O532" i="1"/>
  <c r="P532" i="1"/>
  <c r="N533" i="1"/>
  <c r="O533" i="1"/>
  <c r="P533" i="1"/>
  <c r="N534" i="1"/>
  <c r="O534" i="1"/>
  <c r="P534" i="1"/>
  <c r="N535" i="1"/>
  <c r="O535" i="1"/>
  <c r="P535" i="1"/>
  <c r="N536" i="1"/>
  <c r="O536" i="1"/>
  <c r="P536" i="1"/>
  <c r="N537" i="1"/>
  <c r="O537" i="1"/>
  <c r="P537" i="1"/>
  <c r="N538" i="1"/>
  <c r="O538" i="1"/>
  <c r="P538" i="1"/>
  <c r="N539" i="1"/>
  <c r="O539" i="1"/>
  <c r="P539" i="1"/>
  <c r="N540" i="1"/>
  <c r="O540" i="1"/>
  <c r="P540" i="1"/>
  <c r="N541" i="1"/>
  <c r="O541" i="1"/>
  <c r="P541" i="1"/>
  <c r="N542" i="1"/>
  <c r="O542" i="1"/>
  <c r="P542" i="1"/>
  <c r="N543" i="1"/>
  <c r="O543" i="1"/>
  <c r="P543" i="1"/>
  <c r="N544" i="1"/>
  <c r="O544" i="1"/>
  <c r="P544" i="1"/>
  <c r="N545" i="1"/>
  <c r="O545" i="1"/>
  <c r="P545" i="1"/>
  <c r="N546" i="1"/>
  <c r="O546" i="1"/>
  <c r="P546" i="1"/>
  <c r="N547" i="1"/>
  <c r="O547" i="1"/>
  <c r="P547" i="1"/>
  <c r="N548" i="1"/>
  <c r="O548" i="1"/>
  <c r="P548" i="1"/>
  <c r="N549" i="1"/>
  <c r="O549" i="1"/>
  <c r="P549" i="1"/>
  <c r="N550" i="1"/>
  <c r="O550" i="1"/>
  <c r="P550" i="1"/>
  <c r="N551" i="1"/>
  <c r="O551" i="1"/>
  <c r="P551" i="1"/>
  <c r="N552" i="1"/>
  <c r="O552" i="1"/>
  <c r="P552" i="1"/>
  <c r="N553" i="1"/>
  <c r="O553" i="1"/>
  <c r="P553" i="1"/>
  <c r="N554" i="1"/>
  <c r="O554" i="1"/>
  <c r="P554" i="1"/>
  <c r="N555" i="1"/>
  <c r="O555" i="1"/>
  <c r="P555" i="1"/>
  <c r="N556" i="1"/>
  <c r="O556" i="1"/>
  <c r="P556" i="1"/>
  <c r="P2" i="1"/>
  <c r="O2" i="1"/>
  <c r="N2" i="1"/>
  <c r="N557" i="1" l="1"/>
  <c r="O557" i="1"/>
  <c r="P557" i="1"/>
  <c r="E555" i="1"/>
  <c r="E556" i="1"/>
  <c r="F555" i="1"/>
  <c r="F556" i="1"/>
  <c r="K555" i="1"/>
  <c r="K556" i="1"/>
  <c r="J555" i="1"/>
  <c r="J556" i="1"/>
  <c r="L3" i="1"/>
  <c r="M3" i="1" s="1"/>
  <c r="L4" i="1"/>
  <c r="M4" i="1" s="1"/>
  <c r="L5" i="1"/>
  <c r="M5" i="1" s="1"/>
  <c r="L6" i="1"/>
  <c r="M6" i="1" s="1"/>
  <c r="L7" i="1"/>
  <c r="M7" i="1" s="1"/>
  <c r="L8" i="1"/>
  <c r="M8" i="1" s="1"/>
  <c r="L9" i="1"/>
  <c r="M9" i="1" s="1"/>
  <c r="L10" i="1"/>
  <c r="M10" i="1" s="1"/>
  <c r="L11" i="1"/>
  <c r="M11" i="1" s="1"/>
  <c r="L12" i="1"/>
  <c r="M12" i="1" s="1"/>
  <c r="L13" i="1"/>
  <c r="M13" i="1" s="1"/>
  <c r="L14" i="1"/>
  <c r="M14" i="1" s="1"/>
  <c r="L15" i="1"/>
  <c r="M15" i="1" s="1"/>
  <c r="L16" i="1"/>
  <c r="M16" i="1" s="1"/>
  <c r="L17" i="1"/>
  <c r="M17" i="1" s="1"/>
  <c r="L18" i="1"/>
  <c r="M18" i="1" s="1"/>
  <c r="L19" i="1"/>
  <c r="M19" i="1" s="1"/>
  <c r="L20" i="1"/>
  <c r="M20" i="1" s="1"/>
  <c r="L21" i="1"/>
  <c r="M21" i="1" s="1"/>
  <c r="L22" i="1"/>
  <c r="M22" i="1" s="1"/>
  <c r="L23" i="1"/>
  <c r="M23" i="1" s="1"/>
  <c r="L24" i="1"/>
  <c r="M24" i="1" s="1"/>
  <c r="L25" i="1"/>
  <c r="M25" i="1" s="1"/>
  <c r="L26" i="1"/>
  <c r="M26" i="1" s="1"/>
  <c r="L27" i="1"/>
  <c r="M27" i="1" s="1"/>
  <c r="L28" i="1"/>
  <c r="M28" i="1" s="1"/>
  <c r="L29" i="1"/>
  <c r="M29" i="1" s="1"/>
  <c r="L30" i="1"/>
  <c r="M30" i="1" s="1"/>
  <c r="L31" i="1"/>
  <c r="M31" i="1" s="1"/>
  <c r="L32" i="1"/>
  <c r="M32" i="1" s="1"/>
  <c r="L33" i="1"/>
  <c r="M33" i="1" s="1"/>
  <c r="L34" i="1"/>
  <c r="M34" i="1" s="1"/>
  <c r="L35" i="1"/>
  <c r="M35" i="1" s="1"/>
  <c r="L36" i="1"/>
  <c r="M36" i="1" s="1"/>
  <c r="L37" i="1"/>
  <c r="M37" i="1" s="1"/>
  <c r="L38" i="1"/>
  <c r="M38" i="1" s="1"/>
  <c r="L39" i="1"/>
  <c r="M39" i="1" s="1"/>
  <c r="L40" i="1"/>
  <c r="M40" i="1" s="1"/>
  <c r="L41" i="1"/>
  <c r="M41" i="1" s="1"/>
  <c r="L42" i="1"/>
  <c r="M42" i="1" s="1"/>
  <c r="L43" i="1"/>
  <c r="M43" i="1" s="1"/>
  <c r="L44" i="1"/>
  <c r="M44" i="1" s="1"/>
  <c r="L45" i="1"/>
  <c r="M45" i="1" s="1"/>
  <c r="L46" i="1"/>
  <c r="M46" i="1" s="1"/>
  <c r="L47" i="1"/>
  <c r="M47" i="1" s="1"/>
  <c r="L48" i="1"/>
  <c r="M48" i="1" s="1"/>
  <c r="L49" i="1"/>
  <c r="M49" i="1" s="1"/>
  <c r="L50" i="1"/>
  <c r="M50" i="1" s="1"/>
  <c r="L51" i="1"/>
  <c r="M51" i="1" s="1"/>
  <c r="L52" i="1"/>
  <c r="M52" i="1" s="1"/>
  <c r="L53" i="1"/>
  <c r="M53" i="1" s="1"/>
  <c r="L54" i="1"/>
  <c r="M54" i="1" s="1"/>
  <c r="L55" i="1"/>
  <c r="M55" i="1" s="1"/>
  <c r="L56" i="1"/>
  <c r="M56" i="1" s="1"/>
  <c r="L57" i="1"/>
  <c r="M57" i="1" s="1"/>
  <c r="L58" i="1"/>
  <c r="M58" i="1" s="1"/>
  <c r="L59" i="1"/>
  <c r="M59" i="1" s="1"/>
  <c r="L60" i="1"/>
  <c r="M60" i="1" s="1"/>
  <c r="L61" i="1"/>
  <c r="M61" i="1" s="1"/>
  <c r="L62" i="1"/>
  <c r="M62" i="1" s="1"/>
  <c r="L63" i="1"/>
  <c r="M63" i="1" s="1"/>
  <c r="L64" i="1"/>
  <c r="M64" i="1" s="1"/>
  <c r="L65" i="1"/>
  <c r="M65" i="1" s="1"/>
  <c r="L66" i="1"/>
  <c r="M66" i="1" s="1"/>
  <c r="L67" i="1"/>
  <c r="M67" i="1" s="1"/>
  <c r="L68" i="1"/>
  <c r="M68" i="1" s="1"/>
  <c r="L69" i="1"/>
  <c r="M69" i="1" s="1"/>
  <c r="L70" i="1"/>
  <c r="M70" i="1" s="1"/>
  <c r="L71" i="1"/>
  <c r="M71" i="1" s="1"/>
  <c r="L72" i="1"/>
  <c r="M72" i="1" s="1"/>
  <c r="L73" i="1"/>
  <c r="M73" i="1" s="1"/>
  <c r="L74" i="1"/>
  <c r="M74" i="1" s="1"/>
  <c r="L75" i="1"/>
  <c r="M75" i="1" s="1"/>
  <c r="L76" i="1"/>
  <c r="M76" i="1" s="1"/>
  <c r="L77" i="1"/>
  <c r="M77" i="1" s="1"/>
  <c r="L78" i="1"/>
  <c r="M78" i="1" s="1"/>
  <c r="L79" i="1"/>
  <c r="M79" i="1" s="1"/>
  <c r="L80" i="1"/>
  <c r="M80" i="1" s="1"/>
  <c r="L81" i="1"/>
  <c r="M81" i="1" s="1"/>
  <c r="L82" i="1"/>
  <c r="M82" i="1" s="1"/>
  <c r="L83" i="1"/>
  <c r="M83" i="1" s="1"/>
  <c r="L84" i="1"/>
  <c r="M84" i="1" s="1"/>
  <c r="L85" i="1"/>
  <c r="M85" i="1" s="1"/>
  <c r="L86" i="1"/>
  <c r="M86" i="1" s="1"/>
  <c r="L87" i="1"/>
  <c r="M87" i="1" s="1"/>
  <c r="L88" i="1"/>
  <c r="M88" i="1" s="1"/>
  <c r="L89" i="1"/>
  <c r="M89" i="1" s="1"/>
  <c r="L90" i="1"/>
  <c r="M90" i="1" s="1"/>
  <c r="L91" i="1"/>
  <c r="M91" i="1" s="1"/>
  <c r="L92" i="1"/>
  <c r="M92" i="1" s="1"/>
  <c r="L93" i="1"/>
  <c r="M93" i="1" s="1"/>
  <c r="L94" i="1"/>
  <c r="M94" i="1" s="1"/>
  <c r="L95" i="1"/>
  <c r="M95" i="1" s="1"/>
  <c r="L96" i="1"/>
  <c r="M96" i="1" s="1"/>
  <c r="L97" i="1"/>
  <c r="M97" i="1" s="1"/>
  <c r="L98" i="1"/>
  <c r="M98" i="1" s="1"/>
  <c r="L99" i="1"/>
  <c r="M99" i="1" s="1"/>
  <c r="L100" i="1"/>
  <c r="M100" i="1" s="1"/>
  <c r="L101" i="1"/>
  <c r="M101" i="1" s="1"/>
  <c r="L102" i="1"/>
  <c r="M102" i="1" s="1"/>
  <c r="L103" i="1"/>
  <c r="M103" i="1" s="1"/>
  <c r="L104" i="1"/>
  <c r="M104" i="1" s="1"/>
  <c r="L105" i="1"/>
  <c r="M105" i="1" s="1"/>
  <c r="L106" i="1"/>
  <c r="M106" i="1" s="1"/>
  <c r="L107" i="1"/>
  <c r="M107" i="1" s="1"/>
  <c r="L108" i="1"/>
  <c r="M108" i="1" s="1"/>
  <c r="L109" i="1"/>
  <c r="M109" i="1" s="1"/>
  <c r="L110" i="1"/>
  <c r="M110" i="1" s="1"/>
  <c r="L111" i="1"/>
  <c r="M111" i="1" s="1"/>
  <c r="L112" i="1"/>
  <c r="M112" i="1" s="1"/>
  <c r="L113" i="1"/>
  <c r="M113" i="1" s="1"/>
  <c r="L114" i="1"/>
  <c r="M114" i="1" s="1"/>
  <c r="L115" i="1"/>
  <c r="M115" i="1" s="1"/>
  <c r="L116" i="1"/>
  <c r="M116" i="1" s="1"/>
  <c r="L117" i="1"/>
  <c r="M117" i="1" s="1"/>
  <c r="L118" i="1"/>
  <c r="M118" i="1" s="1"/>
  <c r="L119" i="1"/>
  <c r="M119" i="1" s="1"/>
  <c r="L120" i="1"/>
  <c r="M120" i="1" s="1"/>
  <c r="L121" i="1"/>
  <c r="M121" i="1" s="1"/>
  <c r="L122" i="1"/>
  <c r="M122" i="1" s="1"/>
  <c r="L123" i="1"/>
  <c r="M123" i="1" s="1"/>
  <c r="L124" i="1"/>
  <c r="M124" i="1" s="1"/>
  <c r="L125" i="1"/>
  <c r="M125" i="1" s="1"/>
  <c r="L126" i="1"/>
  <c r="M126" i="1" s="1"/>
  <c r="L127" i="1"/>
  <c r="M127" i="1" s="1"/>
  <c r="L128" i="1"/>
  <c r="M128" i="1" s="1"/>
  <c r="L129" i="1"/>
  <c r="M129" i="1" s="1"/>
  <c r="L130" i="1"/>
  <c r="M130" i="1" s="1"/>
  <c r="L131" i="1"/>
  <c r="M131" i="1" s="1"/>
  <c r="L132" i="1"/>
  <c r="M132" i="1" s="1"/>
  <c r="L133" i="1"/>
  <c r="M133" i="1" s="1"/>
  <c r="L134" i="1"/>
  <c r="M134" i="1" s="1"/>
  <c r="L135" i="1"/>
  <c r="M135" i="1" s="1"/>
  <c r="L136" i="1"/>
  <c r="M136" i="1" s="1"/>
  <c r="L137" i="1"/>
  <c r="M137" i="1" s="1"/>
  <c r="L138" i="1"/>
  <c r="M138" i="1" s="1"/>
  <c r="L139" i="1"/>
  <c r="M139" i="1" s="1"/>
  <c r="L140" i="1"/>
  <c r="M140" i="1" s="1"/>
  <c r="L141" i="1"/>
  <c r="M141" i="1" s="1"/>
  <c r="L142" i="1"/>
  <c r="M142" i="1" s="1"/>
  <c r="L143" i="1"/>
  <c r="M143" i="1" s="1"/>
  <c r="L144" i="1"/>
  <c r="M144" i="1" s="1"/>
  <c r="L145" i="1"/>
  <c r="M145" i="1" s="1"/>
  <c r="L146" i="1"/>
  <c r="M146" i="1" s="1"/>
  <c r="L147" i="1"/>
  <c r="M147" i="1" s="1"/>
  <c r="L148" i="1"/>
  <c r="M148" i="1" s="1"/>
  <c r="L149" i="1"/>
  <c r="M149" i="1" s="1"/>
  <c r="L150" i="1"/>
  <c r="M150" i="1" s="1"/>
  <c r="L151" i="1"/>
  <c r="M151" i="1" s="1"/>
  <c r="L152" i="1"/>
  <c r="M152" i="1" s="1"/>
  <c r="L153" i="1"/>
  <c r="M153" i="1" s="1"/>
  <c r="L154" i="1"/>
  <c r="M154" i="1" s="1"/>
  <c r="L155" i="1"/>
  <c r="M155" i="1" s="1"/>
  <c r="L156" i="1"/>
  <c r="M156" i="1" s="1"/>
  <c r="L157" i="1"/>
  <c r="M157" i="1" s="1"/>
  <c r="L158" i="1"/>
  <c r="M158" i="1" s="1"/>
  <c r="L159" i="1"/>
  <c r="M159" i="1" s="1"/>
  <c r="L160" i="1"/>
  <c r="M160" i="1" s="1"/>
  <c r="L161" i="1"/>
  <c r="M161" i="1" s="1"/>
  <c r="L162" i="1"/>
  <c r="M162" i="1" s="1"/>
  <c r="L163" i="1"/>
  <c r="M163" i="1" s="1"/>
  <c r="L164" i="1"/>
  <c r="M164" i="1" s="1"/>
  <c r="L165" i="1"/>
  <c r="M165" i="1" s="1"/>
  <c r="L166" i="1"/>
  <c r="M166" i="1" s="1"/>
  <c r="L167" i="1"/>
  <c r="M167" i="1" s="1"/>
  <c r="L168" i="1"/>
  <c r="M168" i="1" s="1"/>
  <c r="L169" i="1"/>
  <c r="M169" i="1" s="1"/>
  <c r="L170" i="1"/>
  <c r="M170" i="1" s="1"/>
  <c r="L171" i="1"/>
  <c r="M171" i="1" s="1"/>
  <c r="L172" i="1"/>
  <c r="M172" i="1" s="1"/>
  <c r="L173" i="1"/>
  <c r="M173" i="1" s="1"/>
  <c r="L174" i="1"/>
  <c r="M174" i="1" s="1"/>
  <c r="L175" i="1"/>
  <c r="M175" i="1" s="1"/>
  <c r="L176" i="1"/>
  <c r="M176" i="1" s="1"/>
  <c r="L177" i="1"/>
  <c r="M177" i="1" s="1"/>
  <c r="L178" i="1"/>
  <c r="M178" i="1" s="1"/>
  <c r="L179" i="1"/>
  <c r="M179" i="1" s="1"/>
  <c r="L180" i="1"/>
  <c r="M180" i="1" s="1"/>
  <c r="L181" i="1"/>
  <c r="M181" i="1" s="1"/>
  <c r="L182" i="1"/>
  <c r="M182" i="1" s="1"/>
  <c r="L183" i="1"/>
  <c r="M183" i="1" s="1"/>
  <c r="L184" i="1"/>
  <c r="M184" i="1" s="1"/>
  <c r="L185" i="1"/>
  <c r="M185" i="1" s="1"/>
  <c r="L186" i="1"/>
  <c r="M186" i="1" s="1"/>
  <c r="L187" i="1"/>
  <c r="M187" i="1" s="1"/>
  <c r="L188" i="1"/>
  <c r="M188" i="1" s="1"/>
  <c r="L189" i="1"/>
  <c r="M189" i="1" s="1"/>
  <c r="L190" i="1"/>
  <c r="M190" i="1" s="1"/>
  <c r="L191" i="1"/>
  <c r="M191" i="1" s="1"/>
  <c r="L192" i="1"/>
  <c r="M192" i="1" s="1"/>
  <c r="L193" i="1"/>
  <c r="M193" i="1" s="1"/>
  <c r="L194" i="1"/>
  <c r="M194" i="1" s="1"/>
  <c r="L195" i="1"/>
  <c r="M195" i="1" s="1"/>
  <c r="L196" i="1"/>
  <c r="M196" i="1" s="1"/>
  <c r="L197" i="1"/>
  <c r="M197" i="1" s="1"/>
  <c r="L198" i="1"/>
  <c r="M198" i="1" s="1"/>
  <c r="L199" i="1"/>
  <c r="M199" i="1" s="1"/>
  <c r="L200" i="1"/>
  <c r="M200" i="1" s="1"/>
  <c r="L201" i="1"/>
  <c r="M201" i="1" s="1"/>
  <c r="L202" i="1"/>
  <c r="M202" i="1" s="1"/>
  <c r="L203" i="1"/>
  <c r="M203" i="1" s="1"/>
  <c r="L204" i="1"/>
  <c r="M204" i="1" s="1"/>
  <c r="L205" i="1"/>
  <c r="M205" i="1" s="1"/>
  <c r="L206" i="1"/>
  <c r="M206" i="1" s="1"/>
  <c r="L207" i="1"/>
  <c r="M207" i="1" s="1"/>
  <c r="L208" i="1"/>
  <c r="M208" i="1" s="1"/>
  <c r="L209" i="1"/>
  <c r="M209" i="1" s="1"/>
  <c r="L210" i="1"/>
  <c r="M210" i="1" s="1"/>
  <c r="L211" i="1"/>
  <c r="M211" i="1" s="1"/>
  <c r="L212" i="1"/>
  <c r="M212" i="1" s="1"/>
  <c r="L213" i="1"/>
  <c r="M213" i="1" s="1"/>
  <c r="L214" i="1"/>
  <c r="M214" i="1" s="1"/>
  <c r="L215" i="1"/>
  <c r="M215" i="1" s="1"/>
  <c r="L216" i="1"/>
  <c r="M216" i="1" s="1"/>
  <c r="L217" i="1"/>
  <c r="M217" i="1" s="1"/>
  <c r="L218" i="1"/>
  <c r="M218" i="1" s="1"/>
  <c r="L219" i="1"/>
  <c r="M219" i="1" s="1"/>
  <c r="L220" i="1"/>
  <c r="M220" i="1" s="1"/>
  <c r="L221" i="1"/>
  <c r="M221" i="1" s="1"/>
  <c r="L222" i="1"/>
  <c r="M222" i="1" s="1"/>
  <c r="L223" i="1"/>
  <c r="M223" i="1" s="1"/>
  <c r="L224" i="1"/>
  <c r="M224" i="1" s="1"/>
  <c r="L225" i="1"/>
  <c r="M225" i="1" s="1"/>
  <c r="L226" i="1"/>
  <c r="M226" i="1" s="1"/>
  <c r="L227" i="1"/>
  <c r="M227" i="1" s="1"/>
  <c r="L228" i="1"/>
  <c r="M228" i="1" s="1"/>
  <c r="L229" i="1"/>
  <c r="M229" i="1" s="1"/>
  <c r="L230" i="1"/>
  <c r="M230" i="1" s="1"/>
  <c r="L231" i="1"/>
  <c r="M231" i="1" s="1"/>
  <c r="L232" i="1"/>
  <c r="M232" i="1" s="1"/>
  <c r="L233" i="1"/>
  <c r="M233" i="1" s="1"/>
  <c r="L234" i="1"/>
  <c r="M234" i="1" s="1"/>
  <c r="L235" i="1"/>
  <c r="M235" i="1" s="1"/>
  <c r="L236" i="1"/>
  <c r="M236" i="1" s="1"/>
  <c r="L237" i="1"/>
  <c r="M237" i="1" s="1"/>
  <c r="L238" i="1"/>
  <c r="M238" i="1" s="1"/>
  <c r="L239" i="1"/>
  <c r="M239" i="1" s="1"/>
  <c r="L240" i="1"/>
  <c r="M240" i="1" s="1"/>
  <c r="L241" i="1"/>
  <c r="M241" i="1" s="1"/>
  <c r="L242" i="1"/>
  <c r="M242" i="1" s="1"/>
  <c r="L243" i="1"/>
  <c r="M243" i="1" s="1"/>
  <c r="L244" i="1"/>
  <c r="M244" i="1" s="1"/>
  <c r="L245" i="1"/>
  <c r="M245" i="1" s="1"/>
  <c r="L246" i="1"/>
  <c r="M246" i="1" s="1"/>
  <c r="L247" i="1"/>
  <c r="M247" i="1" s="1"/>
  <c r="L248" i="1"/>
  <c r="M248" i="1" s="1"/>
  <c r="L249" i="1"/>
  <c r="M249" i="1" s="1"/>
  <c r="L250" i="1"/>
  <c r="M250" i="1" s="1"/>
  <c r="L251" i="1"/>
  <c r="M251" i="1" s="1"/>
  <c r="L252" i="1"/>
  <c r="M252" i="1" s="1"/>
  <c r="L253" i="1"/>
  <c r="M253" i="1" s="1"/>
  <c r="L254" i="1"/>
  <c r="M254" i="1" s="1"/>
  <c r="L255" i="1"/>
  <c r="M255" i="1" s="1"/>
  <c r="L256" i="1"/>
  <c r="M256" i="1" s="1"/>
  <c r="L257" i="1"/>
  <c r="M257" i="1" s="1"/>
  <c r="L258" i="1"/>
  <c r="M258" i="1" s="1"/>
  <c r="L259" i="1"/>
  <c r="M259" i="1" s="1"/>
  <c r="L260" i="1"/>
  <c r="M260" i="1" s="1"/>
  <c r="L261" i="1"/>
  <c r="M261" i="1" s="1"/>
  <c r="L262" i="1"/>
  <c r="M262" i="1" s="1"/>
  <c r="L263" i="1"/>
  <c r="M263" i="1" s="1"/>
  <c r="L264" i="1"/>
  <c r="M264" i="1" s="1"/>
  <c r="L265" i="1"/>
  <c r="M265" i="1" s="1"/>
  <c r="L266" i="1"/>
  <c r="M266" i="1" s="1"/>
  <c r="L267" i="1"/>
  <c r="M267" i="1" s="1"/>
  <c r="L268" i="1"/>
  <c r="M268" i="1" s="1"/>
  <c r="L269" i="1"/>
  <c r="M269" i="1" s="1"/>
  <c r="L270" i="1"/>
  <c r="M270" i="1" s="1"/>
  <c r="L271" i="1"/>
  <c r="M271" i="1" s="1"/>
  <c r="L272" i="1"/>
  <c r="M272" i="1" s="1"/>
  <c r="L273" i="1"/>
  <c r="M273" i="1" s="1"/>
  <c r="L274" i="1"/>
  <c r="M274" i="1" s="1"/>
  <c r="L275" i="1"/>
  <c r="M275" i="1" s="1"/>
  <c r="L276" i="1"/>
  <c r="M276" i="1" s="1"/>
  <c r="L277" i="1"/>
  <c r="M277" i="1" s="1"/>
  <c r="L278" i="1"/>
  <c r="M278" i="1" s="1"/>
  <c r="L279" i="1"/>
  <c r="M279" i="1" s="1"/>
  <c r="L280" i="1"/>
  <c r="M280" i="1" s="1"/>
  <c r="L281" i="1"/>
  <c r="M281" i="1" s="1"/>
  <c r="L282" i="1"/>
  <c r="M282" i="1" s="1"/>
  <c r="L283" i="1"/>
  <c r="M283" i="1" s="1"/>
  <c r="L284" i="1"/>
  <c r="M284" i="1" s="1"/>
  <c r="L285" i="1"/>
  <c r="M285" i="1" s="1"/>
  <c r="L286" i="1"/>
  <c r="M286" i="1" s="1"/>
  <c r="L287" i="1"/>
  <c r="M287" i="1" s="1"/>
  <c r="L288" i="1"/>
  <c r="M288" i="1" s="1"/>
  <c r="L289" i="1"/>
  <c r="M289" i="1" s="1"/>
  <c r="L290" i="1"/>
  <c r="M290" i="1" s="1"/>
  <c r="L291" i="1"/>
  <c r="M291" i="1" s="1"/>
  <c r="L292" i="1"/>
  <c r="M292" i="1" s="1"/>
  <c r="L293" i="1"/>
  <c r="M293" i="1" s="1"/>
  <c r="L294" i="1"/>
  <c r="M294" i="1" s="1"/>
  <c r="L295" i="1"/>
  <c r="M295" i="1" s="1"/>
  <c r="L296" i="1"/>
  <c r="M296" i="1" s="1"/>
  <c r="L297" i="1"/>
  <c r="M297" i="1" s="1"/>
  <c r="L298" i="1"/>
  <c r="M298" i="1" s="1"/>
  <c r="L299" i="1"/>
  <c r="M299" i="1" s="1"/>
  <c r="L300" i="1"/>
  <c r="M300" i="1" s="1"/>
  <c r="L301" i="1"/>
  <c r="M301" i="1" s="1"/>
  <c r="L302" i="1"/>
  <c r="M302" i="1" s="1"/>
  <c r="L303" i="1"/>
  <c r="M303" i="1" s="1"/>
  <c r="L304" i="1"/>
  <c r="M304" i="1" s="1"/>
  <c r="L305" i="1"/>
  <c r="M305" i="1" s="1"/>
  <c r="L306" i="1"/>
  <c r="M306" i="1" s="1"/>
  <c r="L307" i="1"/>
  <c r="M307" i="1" s="1"/>
  <c r="L308" i="1"/>
  <c r="M308" i="1" s="1"/>
  <c r="L309" i="1"/>
  <c r="M309" i="1" s="1"/>
  <c r="L310" i="1"/>
  <c r="M310" i="1" s="1"/>
  <c r="L311" i="1"/>
  <c r="M311" i="1" s="1"/>
  <c r="L312" i="1"/>
  <c r="M312" i="1" s="1"/>
  <c r="L313" i="1"/>
  <c r="M313" i="1" s="1"/>
  <c r="L314" i="1"/>
  <c r="M314" i="1" s="1"/>
  <c r="L315" i="1"/>
  <c r="M315" i="1" s="1"/>
  <c r="L316" i="1"/>
  <c r="M316" i="1" s="1"/>
  <c r="L317" i="1"/>
  <c r="M317" i="1" s="1"/>
  <c r="L318" i="1"/>
  <c r="M318" i="1" s="1"/>
  <c r="L319" i="1"/>
  <c r="M319" i="1" s="1"/>
  <c r="L320" i="1"/>
  <c r="M320" i="1" s="1"/>
  <c r="L321" i="1"/>
  <c r="M321" i="1" s="1"/>
  <c r="L322" i="1"/>
  <c r="M322" i="1" s="1"/>
  <c r="L323" i="1"/>
  <c r="M323" i="1" s="1"/>
  <c r="L324" i="1"/>
  <c r="M324" i="1" s="1"/>
  <c r="L325" i="1"/>
  <c r="M325" i="1" s="1"/>
  <c r="L326" i="1"/>
  <c r="M326" i="1" s="1"/>
  <c r="L327" i="1"/>
  <c r="M327" i="1" s="1"/>
  <c r="L328" i="1"/>
  <c r="M328" i="1" s="1"/>
  <c r="L329" i="1"/>
  <c r="M329" i="1" s="1"/>
  <c r="L330" i="1"/>
  <c r="M330" i="1" s="1"/>
  <c r="L331" i="1"/>
  <c r="M331" i="1" s="1"/>
  <c r="L332" i="1"/>
  <c r="M332" i="1" s="1"/>
  <c r="L333" i="1"/>
  <c r="M333" i="1" s="1"/>
  <c r="L334" i="1"/>
  <c r="M334" i="1" s="1"/>
  <c r="L335" i="1"/>
  <c r="M335" i="1" s="1"/>
  <c r="L336" i="1"/>
  <c r="M336" i="1" s="1"/>
  <c r="L337" i="1"/>
  <c r="M337" i="1" s="1"/>
  <c r="L338" i="1"/>
  <c r="M338" i="1" s="1"/>
  <c r="L339" i="1"/>
  <c r="M339" i="1" s="1"/>
  <c r="L340" i="1"/>
  <c r="M340" i="1" s="1"/>
  <c r="L341" i="1"/>
  <c r="M341" i="1" s="1"/>
  <c r="L342" i="1"/>
  <c r="M342" i="1" s="1"/>
  <c r="L343" i="1"/>
  <c r="M343" i="1" s="1"/>
  <c r="L344" i="1"/>
  <c r="M344" i="1" s="1"/>
  <c r="L345" i="1"/>
  <c r="M345" i="1" s="1"/>
  <c r="L346" i="1"/>
  <c r="M346" i="1" s="1"/>
  <c r="L347" i="1"/>
  <c r="M347" i="1" s="1"/>
  <c r="L348" i="1"/>
  <c r="M348" i="1" s="1"/>
  <c r="L349" i="1"/>
  <c r="M349" i="1" s="1"/>
  <c r="L350" i="1"/>
  <c r="M350" i="1" s="1"/>
  <c r="L351" i="1"/>
  <c r="M351" i="1" s="1"/>
  <c r="L352" i="1"/>
  <c r="M352" i="1" s="1"/>
  <c r="L353" i="1"/>
  <c r="M353" i="1" s="1"/>
  <c r="L354" i="1"/>
  <c r="M354" i="1" s="1"/>
  <c r="L355" i="1"/>
  <c r="M355" i="1" s="1"/>
  <c r="L356" i="1"/>
  <c r="M356" i="1" s="1"/>
  <c r="L357" i="1"/>
  <c r="M357" i="1" s="1"/>
  <c r="L358" i="1"/>
  <c r="M358" i="1" s="1"/>
  <c r="L359" i="1"/>
  <c r="M359" i="1" s="1"/>
  <c r="L360" i="1"/>
  <c r="M360" i="1" s="1"/>
  <c r="L361" i="1"/>
  <c r="M361" i="1" s="1"/>
  <c r="L362" i="1"/>
  <c r="M362" i="1" s="1"/>
  <c r="L363" i="1"/>
  <c r="M363" i="1" s="1"/>
  <c r="L364" i="1"/>
  <c r="M364" i="1" s="1"/>
  <c r="L365" i="1"/>
  <c r="M365" i="1" s="1"/>
  <c r="L366" i="1"/>
  <c r="M366" i="1" s="1"/>
  <c r="L367" i="1"/>
  <c r="M367" i="1" s="1"/>
  <c r="L368" i="1"/>
  <c r="M368" i="1" s="1"/>
  <c r="L369" i="1"/>
  <c r="M369" i="1" s="1"/>
  <c r="L370" i="1"/>
  <c r="M370" i="1" s="1"/>
  <c r="L371" i="1"/>
  <c r="M371" i="1" s="1"/>
  <c r="L372" i="1"/>
  <c r="M372" i="1" s="1"/>
  <c r="L373" i="1"/>
  <c r="M373" i="1" s="1"/>
  <c r="L374" i="1"/>
  <c r="M374" i="1" s="1"/>
  <c r="L375" i="1"/>
  <c r="M375" i="1" s="1"/>
  <c r="L376" i="1"/>
  <c r="M376" i="1" s="1"/>
  <c r="L377" i="1"/>
  <c r="M377" i="1" s="1"/>
  <c r="L378" i="1"/>
  <c r="M378" i="1" s="1"/>
  <c r="L379" i="1"/>
  <c r="M379" i="1" s="1"/>
  <c r="L380" i="1"/>
  <c r="M380" i="1" s="1"/>
  <c r="L381" i="1"/>
  <c r="M381" i="1" s="1"/>
  <c r="L382" i="1"/>
  <c r="M382" i="1" s="1"/>
  <c r="L383" i="1"/>
  <c r="M383" i="1" s="1"/>
  <c r="L384" i="1"/>
  <c r="M384" i="1" s="1"/>
  <c r="L385" i="1"/>
  <c r="M385" i="1" s="1"/>
  <c r="L386" i="1"/>
  <c r="M386" i="1" s="1"/>
  <c r="L387" i="1"/>
  <c r="M387" i="1" s="1"/>
  <c r="L388" i="1"/>
  <c r="M388" i="1" s="1"/>
  <c r="L389" i="1"/>
  <c r="M389" i="1" s="1"/>
  <c r="L390" i="1"/>
  <c r="M390" i="1" s="1"/>
  <c r="L391" i="1"/>
  <c r="M391" i="1" s="1"/>
  <c r="L392" i="1"/>
  <c r="M392" i="1" s="1"/>
  <c r="L393" i="1"/>
  <c r="M393" i="1" s="1"/>
  <c r="L394" i="1"/>
  <c r="M394" i="1" s="1"/>
  <c r="L395" i="1"/>
  <c r="M395" i="1" s="1"/>
  <c r="L396" i="1"/>
  <c r="M396" i="1" s="1"/>
  <c r="L397" i="1"/>
  <c r="M397" i="1" s="1"/>
  <c r="L398" i="1"/>
  <c r="M398" i="1" s="1"/>
  <c r="L399" i="1"/>
  <c r="M399" i="1" s="1"/>
  <c r="L400" i="1"/>
  <c r="M400" i="1" s="1"/>
  <c r="L401" i="1"/>
  <c r="M401" i="1" s="1"/>
  <c r="L402" i="1"/>
  <c r="M402" i="1" s="1"/>
  <c r="L403" i="1"/>
  <c r="M403" i="1" s="1"/>
  <c r="L404" i="1"/>
  <c r="M404" i="1" s="1"/>
  <c r="L405" i="1"/>
  <c r="M405" i="1" s="1"/>
  <c r="L406" i="1"/>
  <c r="M406" i="1" s="1"/>
  <c r="L407" i="1"/>
  <c r="M407" i="1" s="1"/>
  <c r="L408" i="1"/>
  <c r="M408" i="1" s="1"/>
  <c r="L409" i="1"/>
  <c r="M409" i="1" s="1"/>
  <c r="L410" i="1"/>
  <c r="M410" i="1" s="1"/>
  <c r="L411" i="1"/>
  <c r="M411" i="1" s="1"/>
  <c r="L412" i="1"/>
  <c r="M412" i="1" s="1"/>
  <c r="L413" i="1"/>
  <c r="M413" i="1" s="1"/>
  <c r="L414" i="1"/>
  <c r="M414" i="1" s="1"/>
  <c r="L415" i="1"/>
  <c r="M415" i="1" s="1"/>
  <c r="L416" i="1"/>
  <c r="M416" i="1" s="1"/>
  <c r="L417" i="1"/>
  <c r="M417" i="1" s="1"/>
  <c r="L418" i="1"/>
  <c r="M418" i="1" s="1"/>
  <c r="L419" i="1"/>
  <c r="M419" i="1" s="1"/>
  <c r="L420" i="1"/>
  <c r="M420" i="1" s="1"/>
  <c r="L421" i="1"/>
  <c r="M421" i="1" s="1"/>
  <c r="L422" i="1"/>
  <c r="M422" i="1" s="1"/>
  <c r="L423" i="1"/>
  <c r="M423" i="1" s="1"/>
  <c r="L424" i="1"/>
  <c r="M424" i="1" s="1"/>
  <c r="L425" i="1"/>
  <c r="M425" i="1" s="1"/>
  <c r="L426" i="1"/>
  <c r="M426" i="1" s="1"/>
  <c r="L427" i="1"/>
  <c r="M427" i="1" s="1"/>
  <c r="L428" i="1"/>
  <c r="M428" i="1" s="1"/>
  <c r="L429" i="1"/>
  <c r="M429" i="1" s="1"/>
  <c r="L430" i="1"/>
  <c r="M430" i="1" s="1"/>
  <c r="L431" i="1"/>
  <c r="M431" i="1" s="1"/>
  <c r="L432" i="1"/>
  <c r="M432" i="1" s="1"/>
  <c r="L433" i="1"/>
  <c r="M433" i="1" s="1"/>
  <c r="L434" i="1"/>
  <c r="M434" i="1" s="1"/>
  <c r="L435" i="1"/>
  <c r="M435" i="1" s="1"/>
  <c r="L436" i="1"/>
  <c r="M436" i="1" s="1"/>
  <c r="L437" i="1"/>
  <c r="M437" i="1" s="1"/>
  <c r="L438" i="1"/>
  <c r="M438" i="1" s="1"/>
  <c r="L439" i="1"/>
  <c r="M439" i="1" s="1"/>
  <c r="L440" i="1"/>
  <c r="M440" i="1" s="1"/>
  <c r="L441" i="1"/>
  <c r="M441" i="1" s="1"/>
  <c r="L442" i="1"/>
  <c r="M442" i="1" s="1"/>
  <c r="L443" i="1"/>
  <c r="M443" i="1" s="1"/>
  <c r="L444" i="1"/>
  <c r="M444" i="1" s="1"/>
  <c r="L445" i="1"/>
  <c r="M445" i="1" s="1"/>
  <c r="L446" i="1"/>
  <c r="M446" i="1" s="1"/>
  <c r="L447" i="1"/>
  <c r="M447" i="1" s="1"/>
  <c r="L448" i="1"/>
  <c r="M448" i="1" s="1"/>
  <c r="L449" i="1"/>
  <c r="M449" i="1" s="1"/>
  <c r="L450" i="1"/>
  <c r="M450" i="1" s="1"/>
  <c r="L451" i="1"/>
  <c r="M451" i="1" s="1"/>
  <c r="L452" i="1"/>
  <c r="M452" i="1" s="1"/>
  <c r="L453" i="1"/>
  <c r="M453" i="1" s="1"/>
  <c r="L454" i="1"/>
  <c r="M454" i="1" s="1"/>
  <c r="L455" i="1"/>
  <c r="M455" i="1" s="1"/>
  <c r="L456" i="1"/>
  <c r="M456" i="1" s="1"/>
  <c r="L457" i="1"/>
  <c r="M457" i="1" s="1"/>
  <c r="L458" i="1"/>
  <c r="M458" i="1" s="1"/>
  <c r="L459" i="1"/>
  <c r="M459" i="1" s="1"/>
  <c r="L460" i="1"/>
  <c r="M460" i="1" s="1"/>
  <c r="L461" i="1"/>
  <c r="M461" i="1" s="1"/>
  <c r="L462" i="1"/>
  <c r="M462" i="1" s="1"/>
  <c r="L463" i="1"/>
  <c r="M463" i="1" s="1"/>
  <c r="L464" i="1"/>
  <c r="M464" i="1" s="1"/>
  <c r="L465" i="1"/>
  <c r="M465" i="1" s="1"/>
  <c r="L466" i="1"/>
  <c r="M466" i="1" s="1"/>
  <c r="L467" i="1"/>
  <c r="M467" i="1" s="1"/>
  <c r="L468" i="1"/>
  <c r="M468" i="1" s="1"/>
  <c r="L469" i="1"/>
  <c r="M469" i="1" s="1"/>
  <c r="L470" i="1"/>
  <c r="M470" i="1" s="1"/>
  <c r="L471" i="1"/>
  <c r="M471" i="1" s="1"/>
  <c r="L472" i="1"/>
  <c r="M472" i="1" s="1"/>
  <c r="L473" i="1"/>
  <c r="M473" i="1" s="1"/>
  <c r="L474" i="1"/>
  <c r="M474" i="1" s="1"/>
  <c r="L475" i="1"/>
  <c r="M475" i="1" s="1"/>
  <c r="L476" i="1"/>
  <c r="M476" i="1" s="1"/>
  <c r="L477" i="1"/>
  <c r="M477" i="1" s="1"/>
  <c r="L478" i="1"/>
  <c r="M478" i="1" s="1"/>
  <c r="L479" i="1"/>
  <c r="M479" i="1" s="1"/>
  <c r="L480" i="1"/>
  <c r="M480" i="1" s="1"/>
  <c r="L481" i="1"/>
  <c r="M481" i="1" s="1"/>
  <c r="L482" i="1"/>
  <c r="M482" i="1" s="1"/>
  <c r="L483" i="1"/>
  <c r="M483" i="1" s="1"/>
  <c r="L484" i="1"/>
  <c r="M484" i="1" s="1"/>
  <c r="L485" i="1"/>
  <c r="M485" i="1" s="1"/>
  <c r="L486" i="1"/>
  <c r="M486" i="1" s="1"/>
  <c r="L487" i="1"/>
  <c r="M487" i="1" s="1"/>
  <c r="L488" i="1"/>
  <c r="M488" i="1" s="1"/>
  <c r="L489" i="1"/>
  <c r="M489" i="1" s="1"/>
  <c r="L490" i="1"/>
  <c r="M490" i="1" s="1"/>
  <c r="L491" i="1"/>
  <c r="M491" i="1" s="1"/>
  <c r="L492" i="1"/>
  <c r="M492" i="1" s="1"/>
  <c r="L493" i="1"/>
  <c r="M493" i="1" s="1"/>
  <c r="L494" i="1"/>
  <c r="M494" i="1" s="1"/>
  <c r="L495" i="1"/>
  <c r="M495" i="1" s="1"/>
  <c r="L496" i="1"/>
  <c r="M496" i="1" s="1"/>
  <c r="L497" i="1"/>
  <c r="M497" i="1" s="1"/>
  <c r="L498" i="1"/>
  <c r="M498" i="1" s="1"/>
  <c r="L499" i="1"/>
  <c r="M499" i="1" s="1"/>
  <c r="L500" i="1"/>
  <c r="M500" i="1" s="1"/>
  <c r="L501" i="1"/>
  <c r="M501" i="1" s="1"/>
  <c r="L502" i="1"/>
  <c r="M502" i="1" s="1"/>
  <c r="L503" i="1"/>
  <c r="M503" i="1" s="1"/>
  <c r="L504" i="1"/>
  <c r="M504" i="1" s="1"/>
  <c r="L505" i="1"/>
  <c r="M505" i="1" s="1"/>
  <c r="L506" i="1"/>
  <c r="M506" i="1" s="1"/>
  <c r="L507" i="1"/>
  <c r="M507" i="1" s="1"/>
  <c r="L508" i="1"/>
  <c r="M508" i="1" s="1"/>
  <c r="L509" i="1"/>
  <c r="M509" i="1" s="1"/>
  <c r="L510" i="1"/>
  <c r="M510" i="1" s="1"/>
  <c r="L511" i="1"/>
  <c r="M511" i="1" s="1"/>
  <c r="L512" i="1"/>
  <c r="M512" i="1" s="1"/>
  <c r="L513" i="1"/>
  <c r="M513" i="1" s="1"/>
  <c r="L514" i="1"/>
  <c r="M514" i="1" s="1"/>
  <c r="L515" i="1"/>
  <c r="M515" i="1" s="1"/>
  <c r="L516" i="1"/>
  <c r="M516" i="1" s="1"/>
  <c r="L517" i="1"/>
  <c r="M517" i="1" s="1"/>
  <c r="L518" i="1"/>
  <c r="M518" i="1" s="1"/>
  <c r="L519" i="1"/>
  <c r="M519" i="1" s="1"/>
  <c r="L520" i="1"/>
  <c r="M520" i="1" s="1"/>
  <c r="L521" i="1"/>
  <c r="M521" i="1" s="1"/>
  <c r="L522" i="1"/>
  <c r="M522" i="1" s="1"/>
  <c r="L523" i="1"/>
  <c r="M523" i="1" s="1"/>
  <c r="L524" i="1"/>
  <c r="M524" i="1" s="1"/>
  <c r="L525" i="1"/>
  <c r="M525" i="1" s="1"/>
  <c r="L526" i="1"/>
  <c r="M526" i="1" s="1"/>
  <c r="L527" i="1"/>
  <c r="M527" i="1" s="1"/>
  <c r="L528" i="1"/>
  <c r="M528" i="1" s="1"/>
  <c r="L529" i="1"/>
  <c r="M529" i="1" s="1"/>
  <c r="L530" i="1"/>
  <c r="M530" i="1" s="1"/>
  <c r="L531" i="1"/>
  <c r="M531" i="1" s="1"/>
  <c r="L532" i="1"/>
  <c r="M532" i="1" s="1"/>
  <c r="L533" i="1"/>
  <c r="M533" i="1" s="1"/>
  <c r="L534" i="1"/>
  <c r="M534" i="1" s="1"/>
  <c r="L535" i="1"/>
  <c r="M535" i="1" s="1"/>
  <c r="L536" i="1"/>
  <c r="M536" i="1" s="1"/>
  <c r="L537" i="1"/>
  <c r="M537" i="1" s="1"/>
  <c r="L538" i="1"/>
  <c r="M538" i="1" s="1"/>
  <c r="L539" i="1"/>
  <c r="M539" i="1" s="1"/>
  <c r="L540" i="1"/>
  <c r="M540" i="1" s="1"/>
  <c r="L541" i="1"/>
  <c r="M541" i="1" s="1"/>
  <c r="L542" i="1"/>
  <c r="M542" i="1" s="1"/>
  <c r="L543" i="1"/>
  <c r="M543" i="1" s="1"/>
  <c r="L544" i="1"/>
  <c r="M544" i="1" s="1"/>
  <c r="L545" i="1"/>
  <c r="M545" i="1" s="1"/>
  <c r="L546" i="1"/>
  <c r="M546" i="1" s="1"/>
  <c r="L547" i="1"/>
  <c r="M547" i="1" s="1"/>
  <c r="L548" i="1"/>
  <c r="M548" i="1" s="1"/>
  <c r="L549" i="1"/>
  <c r="M549" i="1" s="1"/>
  <c r="L550" i="1"/>
  <c r="M550" i="1" s="1"/>
  <c r="L551" i="1"/>
  <c r="M551" i="1" s="1"/>
  <c r="L552" i="1"/>
  <c r="M552" i="1" s="1"/>
  <c r="L553" i="1"/>
  <c r="M553" i="1" s="1"/>
  <c r="L554" i="1"/>
  <c r="M554" i="1" s="1"/>
  <c r="L555" i="1"/>
  <c r="M555" i="1" s="1"/>
  <c r="L556" i="1"/>
  <c r="M556" i="1" s="1"/>
  <c r="L2" i="1"/>
  <c r="M2" i="1" s="1"/>
  <c r="I76" i="1"/>
  <c r="J76" i="1"/>
  <c r="K76" i="1"/>
  <c r="I77" i="1"/>
  <c r="J77" i="1"/>
  <c r="K77" i="1"/>
  <c r="I78" i="1"/>
  <c r="J78" i="1"/>
  <c r="K78" i="1"/>
  <c r="I79" i="1"/>
  <c r="J79" i="1"/>
  <c r="K79" i="1"/>
  <c r="I80" i="1"/>
  <c r="J80" i="1"/>
  <c r="K80" i="1"/>
  <c r="I81" i="1"/>
  <c r="J81" i="1"/>
  <c r="K81" i="1"/>
  <c r="I82" i="1"/>
  <c r="J82" i="1"/>
  <c r="K82" i="1"/>
  <c r="I83" i="1"/>
  <c r="J83" i="1"/>
  <c r="K83" i="1"/>
  <c r="I84" i="1"/>
  <c r="J84" i="1"/>
  <c r="K84" i="1"/>
  <c r="I85" i="1"/>
  <c r="J85" i="1"/>
  <c r="K85" i="1"/>
  <c r="I86" i="1"/>
  <c r="J86" i="1"/>
  <c r="K86" i="1"/>
  <c r="I87" i="1"/>
  <c r="J87" i="1"/>
  <c r="K87" i="1"/>
  <c r="I88" i="1"/>
  <c r="J88" i="1"/>
  <c r="K88" i="1"/>
  <c r="I89" i="1"/>
  <c r="J89" i="1"/>
  <c r="K89" i="1"/>
  <c r="I90" i="1"/>
  <c r="J90" i="1"/>
  <c r="K90" i="1"/>
  <c r="I91" i="1"/>
  <c r="J91" i="1"/>
  <c r="K91" i="1"/>
  <c r="I92" i="1"/>
  <c r="J92" i="1"/>
  <c r="K92" i="1"/>
  <c r="I93" i="1"/>
  <c r="J93" i="1"/>
  <c r="K93" i="1"/>
  <c r="I94" i="1"/>
  <c r="J94" i="1"/>
  <c r="K94" i="1"/>
  <c r="I95" i="1"/>
  <c r="J95" i="1"/>
  <c r="K95" i="1"/>
  <c r="I96" i="1"/>
  <c r="J96" i="1"/>
  <c r="K96" i="1"/>
  <c r="I97" i="1"/>
  <c r="J97" i="1"/>
  <c r="K97" i="1"/>
  <c r="I98" i="1"/>
  <c r="J98" i="1"/>
  <c r="K98" i="1"/>
  <c r="I99" i="1"/>
  <c r="J99" i="1"/>
  <c r="K99" i="1"/>
  <c r="I100" i="1"/>
  <c r="J100" i="1"/>
  <c r="K100" i="1"/>
  <c r="I101" i="1"/>
  <c r="J101" i="1"/>
  <c r="K101" i="1"/>
  <c r="I102" i="1"/>
  <c r="J102" i="1"/>
  <c r="K102" i="1"/>
  <c r="I103" i="1"/>
  <c r="J103" i="1"/>
  <c r="K103" i="1"/>
  <c r="I104" i="1"/>
  <c r="J104" i="1"/>
  <c r="K104" i="1"/>
  <c r="I105" i="1"/>
  <c r="J105" i="1"/>
  <c r="K105" i="1"/>
  <c r="I106" i="1"/>
  <c r="J106" i="1"/>
  <c r="K106" i="1"/>
  <c r="I107" i="1"/>
  <c r="J107" i="1"/>
  <c r="K107" i="1"/>
  <c r="I108" i="1"/>
  <c r="J108" i="1"/>
  <c r="K108" i="1"/>
  <c r="I109" i="1"/>
  <c r="J109" i="1"/>
  <c r="K109" i="1"/>
  <c r="I110" i="1"/>
  <c r="J110" i="1"/>
  <c r="K110" i="1"/>
  <c r="I111" i="1"/>
  <c r="J111" i="1"/>
  <c r="K111" i="1"/>
  <c r="I112" i="1"/>
  <c r="J112" i="1"/>
  <c r="K112" i="1"/>
  <c r="I113" i="1"/>
  <c r="J113" i="1"/>
  <c r="K113" i="1"/>
  <c r="I114" i="1"/>
  <c r="J114" i="1"/>
  <c r="K114" i="1"/>
  <c r="I115" i="1"/>
  <c r="J115" i="1"/>
  <c r="K115" i="1"/>
  <c r="I116" i="1"/>
  <c r="J116" i="1"/>
  <c r="K116" i="1"/>
  <c r="I117" i="1"/>
  <c r="J117" i="1"/>
  <c r="K117" i="1"/>
  <c r="I118" i="1"/>
  <c r="J118" i="1"/>
  <c r="K118" i="1"/>
  <c r="I119" i="1"/>
  <c r="J119" i="1"/>
  <c r="K119" i="1"/>
  <c r="I120" i="1"/>
  <c r="J120" i="1"/>
  <c r="K120" i="1"/>
  <c r="I121" i="1"/>
  <c r="J121" i="1"/>
  <c r="K121" i="1"/>
  <c r="I122" i="1"/>
  <c r="J122" i="1"/>
  <c r="K122" i="1"/>
  <c r="I123" i="1"/>
  <c r="J123" i="1"/>
  <c r="K123" i="1"/>
  <c r="I124" i="1"/>
  <c r="J124" i="1"/>
  <c r="K124" i="1"/>
  <c r="I125" i="1"/>
  <c r="J125" i="1"/>
  <c r="K125" i="1"/>
  <c r="I126" i="1"/>
  <c r="J126" i="1"/>
  <c r="K126" i="1"/>
  <c r="I127" i="1"/>
  <c r="J127" i="1"/>
  <c r="K127" i="1"/>
  <c r="I128" i="1"/>
  <c r="J128" i="1"/>
  <c r="K128" i="1"/>
  <c r="I129" i="1"/>
  <c r="J129" i="1"/>
  <c r="K129" i="1"/>
  <c r="I130" i="1"/>
  <c r="J130" i="1"/>
  <c r="K130" i="1"/>
  <c r="I131" i="1"/>
  <c r="J131" i="1"/>
  <c r="K131" i="1"/>
  <c r="I132" i="1"/>
  <c r="J132" i="1"/>
  <c r="K132" i="1"/>
  <c r="I133" i="1"/>
  <c r="J133" i="1"/>
  <c r="K133" i="1"/>
  <c r="I134" i="1"/>
  <c r="J134" i="1"/>
  <c r="K134" i="1"/>
  <c r="I135" i="1"/>
  <c r="J135" i="1"/>
  <c r="K135" i="1"/>
  <c r="I136" i="1"/>
  <c r="J136" i="1"/>
  <c r="K136" i="1"/>
  <c r="I137" i="1"/>
  <c r="J137" i="1"/>
  <c r="K137" i="1"/>
  <c r="I138" i="1"/>
  <c r="J138" i="1"/>
  <c r="K138" i="1"/>
  <c r="I139" i="1"/>
  <c r="J139" i="1"/>
  <c r="K139" i="1"/>
  <c r="I140" i="1"/>
  <c r="J140" i="1"/>
  <c r="K140" i="1"/>
  <c r="I141" i="1"/>
  <c r="J141" i="1"/>
  <c r="K141" i="1"/>
  <c r="I142" i="1"/>
  <c r="J142" i="1"/>
  <c r="K142" i="1"/>
  <c r="I143" i="1"/>
  <c r="J143" i="1"/>
  <c r="K143" i="1"/>
  <c r="I144" i="1"/>
  <c r="J144" i="1"/>
  <c r="K144" i="1"/>
  <c r="I145" i="1"/>
  <c r="J145" i="1"/>
  <c r="K145" i="1"/>
  <c r="I146" i="1"/>
  <c r="J146" i="1"/>
  <c r="K146" i="1"/>
  <c r="I147" i="1"/>
  <c r="J147" i="1"/>
  <c r="K147" i="1"/>
  <c r="I148" i="1"/>
  <c r="J148" i="1"/>
  <c r="K148" i="1"/>
  <c r="I149" i="1"/>
  <c r="J149" i="1"/>
  <c r="K149" i="1"/>
  <c r="I150" i="1"/>
  <c r="J150" i="1"/>
  <c r="K150" i="1"/>
  <c r="I151" i="1"/>
  <c r="J151" i="1"/>
  <c r="K151" i="1"/>
  <c r="I152" i="1"/>
  <c r="J152" i="1"/>
  <c r="K152" i="1"/>
  <c r="I153" i="1"/>
  <c r="J153" i="1"/>
  <c r="K153" i="1"/>
  <c r="I154" i="1"/>
  <c r="J154" i="1"/>
  <c r="K154" i="1"/>
  <c r="I155" i="1"/>
  <c r="J155" i="1"/>
  <c r="K155" i="1"/>
  <c r="I156" i="1"/>
  <c r="J156" i="1"/>
  <c r="K156" i="1"/>
  <c r="I157" i="1"/>
  <c r="J157" i="1"/>
  <c r="K157" i="1"/>
  <c r="I158" i="1"/>
  <c r="J158" i="1"/>
  <c r="K158" i="1"/>
  <c r="I159" i="1"/>
  <c r="J159" i="1"/>
  <c r="K159" i="1"/>
  <c r="I160" i="1"/>
  <c r="J160" i="1"/>
  <c r="K160" i="1"/>
  <c r="I161" i="1"/>
  <c r="J161" i="1"/>
  <c r="K161" i="1"/>
  <c r="I162" i="1"/>
  <c r="J162" i="1"/>
  <c r="K162" i="1"/>
  <c r="I163" i="1"/>
  <c r="J163" i="1"/>
  <c r="K163" i="1"/>
  <c r="I164" i="1"/>
  <c r="J164" i="1"/>
  <c r="K164" i="1"/>
  <c r="I165" i="1"/>
  <c r="J165" i="1"/>
  <c r="K165" i="1"/>
  <c r="I166" i="1"/>
  <c r="J166" i="1"/>
  <c r="K166" i="1"/>
  <c r="I167" i="1"/>
  <c r="J167" i="1"/>
  <c r="K167" i="1"/>
  <c r="I168" i="1"/>
  <c r="J168" i="1"/>
  <c r="K168" i="1"/>
  <c r="I169" i="1"/>
  <c r="J169" i="1"/>
  <c r="K169" i="1"/>
  <c r="I170" i="1"/>
  <c r="J170" i="1"/>
  <c r="K170" i="1"/>
  <c r="I171" i="1"/>
  <c r="J171" i="1"/>
  <c r="K171" i="1"/>
  <c r="I172" i="1"/>
  <c r="J172" i="1"/>
  <c r="K172" i="1"/>
  <c r="I173" i="1"/>
  <c r="J173" i="1"/>
  <c r="K173" i="1"/>
  <c r="I174" i="1"/>
  <c r="J174" i="1"/>
  <c r="K174" i="1"/>
  <c r="I175" i="1"/>
  <c r="J175" i="1"/>
  <c r="K175" i="1"/>
  <c r="I176" i="1"/>
  <c r="J176" i="1"/>
  <c r="K176" i="1"/>
  <c r="I177" i="1"/>
  <c r="J177" i="1"/>
  <c r="K177" i="1"/>
  <c r="I178" i="1"/>
  <c r="J178" i="1"/>
  <c r="K178" i="1"/>
  <c r="I179" i="1"/>
  <c r="J179" i="1"/>
  <c r="K179" i="1"/>
  <c r="I180" i="1"/>
  <c r="J180" i="1"/>
  <c r="K180" i="1"/>
  <c r="I181" i="1"/>
  <c r="J181" i="1"/>
  <c r="K181" i="1"/>
  <c r="I182" i="1"/>
  <c r="J182" i="1"/>
  <c r="K182" i="1"/>
  <c r="I183" i="1"/>
  <c r="J183" i="1"/>
  <c r="K183" i="1"/>
  <c r="I184" i="1"/>
  <c r="J184" i="1"/>
  <c r="K184" i="1"/>
  <c r="I185" i="1"/>
  <c r="J185" i="1"/>
  <c r="K185" i="1"/>
  <c r="I186" i="1"/>
  <c r="J186" i="1"/>
  <c r="K186" i="1"/>
  <c r="I187" i="1"/>
  <c r="J187" i="1"/>
  <c r="K187" i="1"/>
  <c r="I188" i="1"/>
  <c r="J188" i="1"/>
  <c r="K188" i="1"/>
  <c r="I189" i="1"/>
  <c r="J189" i="1"/>
  <c r="K189" i="1"/>
  <c r="I190" i="1"/>
  <c r="J190" i="1"/>
  <c r="K190" i="1"/>
  <c r="I191" i="1"/>
  <c r="J191" i="1"/>
  <c r="K191" i="1"/>
  <c r="I192" i="1"/>
  <c r="J192" i="1"/>
  <c r="K192" i="1"/>
  <c r="I193" i="1"/>
  <c r="J193" i="1"/>
  <c r="K193" i="1"/>
  <c r="I194" i="1"/>
  <c r="J194" i="1"/>
  <c r="K194" i="1"/>
  <c r="I195" i="1"/>
  <c r="J195" i="1"/>
  <c r="K195" i="1"/>
  <c r="I196" i="1"/>
  <c r="J196" i="1"/>
  <c r="K196" i="1"/>
  <c r="I197" i="1"/>
  <c r="J197" i="1"/>
  <c r="K197" i="1"/>
  <c r="I198" i="1"/>
  <c r="J198" i="1"/>
  <c r="K198" i="1"/>
  <c r="I199" i="1"/>
  <c r="J199" i="1"/>
  <c r="K199" i="1"/>
  <c r="I200" i="1"/>
  <c r="J200" i="1"/>
  <c r="K200" i="1"/>
  <c r="I201" i="1"/>
  <c r="J201" i="1"/>
  <c r="K201" i="1"/>
  <c r="I202" i="1"/>
  <c r="J202" i="1"/>
  <c r="K202" i="1"/>
  <c r="I203" i="1"/>
  <c r="J203" i="1"/>
  <c r="K203" i="1"/>
  <c r="I204" i="1"/>
  <c r="J204" i="1"/>
  <c r="K204" i="1"/>
  <c r="I205" i="1"/>
  <c r="J205" i="1"/>
  <c r="K205" i="1"/>
  <c r="I206" i="1"/>
  <c r="J206" i="1"/>
  <c r="K206" i="1"/>
  <c r="I207" i="1"/>
  <c r="J207" i="1"/>
  <c r="K207" i="1"/>
  <c r="I208" i="1"/>
  <c r="J208" i="1"/>
  <c r="K208" i="1"/>
  <c r="I209" i="1"/>
  <c r="J209" i="1"/>
  <c r="K209" i="1"/>
  <c r="I210" i="1"/>
  <c r="J210" i="1"/>
  <c r="K210" i="1"/>
  <c r="I211" i="1"/>
  <c r="J211" i="1"/>
  <c r="K211" i="1"/>
  <c r="I212" i="1"/>
  <c r="J212" i="1"/>
  <c r="K212" i="1"/>
  <c r="I213" i="1"/>
  <c r="J213" i="1"/>
  <c r="K213" i="1"/>
  <c r="I214" i="1"/>
  <c r="J214" i="1"/>
  <c r="K214" i="1"/>
  <c r="I215" i="1"/>
  <c r="J215" i="1"/>
  <c r="K215" i="1"/>
  <c r="I216" i="1"/>
  <c r="J216" i="1"/>
  <c r="K216" i="1"/>
  <c r="I217" i="1"/>
  <c r="J217" i="1"/>
  <c r="K217" i="1"/>
  <c r="I218" i="1"/>
  <c r="J218" i="1"/>
  <c r="K218" i="1"/>
  <c r="I219" i="1"/>
  <c r="J219" i="1"/>
  <c r="K219" i="1"/>
  <c r="I220" i="1"/>
  <c r="J220" i="1"/>
  <c r="K220" i="1"/>
  <c r="I221" i="1"/>
  <c r="J221" i="1"/>
  <c r="K221" i="1"/>
  <c r="I222" i="1"/>
  <c r="J222" i="1"/>
  <c r="K222" i="1"/>
  <c r="I223" i="1"/>
  <c r="J223" i="1"/>
  <c r="K223" i="1"/>
  <c r="I224" i="1"/>
  <c r="J224" i="1"/>
  <c r="K224" i="1"/>
  <c r="I225" i="1"/>
  <c r="J225" i="1"/>
  <c r="K225" i="1"/>
  <c r="I226" i="1"/>
  <c r="J226" i="1"/>
  <c r="K226" i="1"/>
  <c r="I227" i="1"/>
  <c r="J227" i="1"/>
  <c r="K227" i="1"/>
  <c r="I228" i="1"/>
  <c r="J228" i="1"/>
  <c r="K228" i="1"/>
  <c r="I229" i="1"/>
  <c r="J229" i="1"/>
  <c r="K229" i="1"/>
  <c r="I230" i="1"/>
  <c r="J230" i="1"/>
  <c r="K230" i="1"/>
  <c r="I231" i="1"/>
  <c r="J231" i="1"/>
  <c r="K231" i="1"/>
  <c r="I232" i="1"/>
  <c r="J232" i="1"/>
  <c r="K232" i="1"/>
  <c r="I233" i="1"/>
  <c r="J233" i="1"/>
  <c r="K233" i="1"/>
  <c r="I234" i="1"/>
  <c r="J234" i="1"/>
  <c r="K234" i="1"/>
  <c r="I235" i="1"/>
  <c r="J235" i="1"/>
  <c r="K235" i="1"/>
  <c r="I236" i="1"/>
  <c r="J236" i="1"/>
  <c r="K236" i="1"/>
  <c r="I237" i="1"/>
  <c r="J237" i="1"/>
  <c r="K237" i="1"/>
  <c r="I238" i="1"/>
  <c r="J238" i="1"/>
  <c r="K238" i="1"/>
  <c r="I239" i="1"/>
  <c r="J239" i="1"/>
  <c r="K239" i="1"/>
  <c r="I240" i="1"/>
  <c r="J240" i="1"/>
  <c r="K240" i="1"/>
  <c r="I241" i="1"/>
  <c r="J241" i="1"/>
  <c r="K241" i="1"/>
  <c r="I242" i="1"/>
  <c r="J242" i="1"/>
  <c r="K242" i="1"/>
  <c r="I243" i="1"/>
  <c r="J243" i="1"/>
  <c r="K243" i="1"/>
  <c r="I244" i="1"/>
  <c r="J244" i="1"/>
  <c r="K244" i="1"/>
  <c r="I245" i="1"/>
  <c r="J245" i="1"/>
  <c r="K245" i="1"/>
  <c r="I246" i="1"/>
  <c r="J246" i="1"/>
  <c r="K246" i="1"/>
  <c r="I247" i="1"/>
  <c r="J247" i="1"/>
  <c r="K247" i="1"/>
  <c r="I248" i="1"/>
  <c r="J248" i="1"/>
  <c r="K248" i="1"/>
  <c r="I249" i="1"/>
  <c r="J249" i="1"/>
  <c r="K249" i="1"/>
  <c r="I250" i="1"/>
  <c r="J250" i="1"/>
  <c r="K250" i="1"/>
  <c r="I251" i="1"/>
  <c r="J251" i="1"/>
  <c r="K251" i="1"/>
  <c r="I252" i="1"/>
  <c r="J252" i="1"/>
  <c r="K252" i="1"/>
  <c r="I253" i="1"/>
  <c r="J253" i="1"/>
  <c r="K253" i="1"/>
  <c r="I254" i="1"/>
  <c r="J254" i="1"/>
  <c r="K254" i="1"/>
  <c r="I255" i="1"/>
  <c r="J255" i="1"/>
  <c r="K255" i="1"/>
  <c r="I256" i="1"/>
  <c r="J256" i="1"/>
  <c r="K256" i="1"/>
  <c r="I257" i="1"/>
  <c r="J257" i="1"/>
  <c r="K257" i="1"/>
  <c r="I258" i="1"/>
  <c r="J258" i="1"/>
  <c r="K258" i="1"/>
  <c r="I259" i="1"/>
  <c r="J259" i="1"/>
  <c r="K259" i="1"/>
  <c r="I260" i="1"/>
  <c r="J260" i="1"/>
  <c r="K260" i="1"/>
  <c r="I261" i="1"/>
  <c r="J261" i="1"/>
  <c r="K261" i="1"/>
  <c r="I262" i="1"/>
  <c r="J262" i="1"/>
  <c r="K262" i="1"/>
  <c r="I263" i="1"/>
  <c r="J263" i="1"/>
  <c r="K263" i="1"/>
  <c r="I264" i="1"/>
  <c r="J264" i="1"/>
  <c r="K264" i="1"/>
  <c r="I265" i="1"/>
  <c r="J265" i="1"/>
  <c r="K265" i="1"/>
  <c r="I266" i="1"/>
  <c r="J266" i="1"/>
  <c r="K266" i="1"/>
  <c r="I267" i="1"/>
  <c r="J267" i="1"/>
  <c r="K267" i="1"/>
  <c r="I268" i="1"/>
  <c r="J268" i="1"/>
  <c r="K268" i="1"/>
  <c r="I269" i="1"/>
  <c r="J269" i="1"/>
  <c r="K269" i="1"/>
  <c r="I270" i="1"/>
  <c r="J270" i="1"/>
  <c r="K270" i="1"/>
  <c r="I271" i="1"/>
  <c r="J271" i="1"/>
  <c r="K271" i="1"/>
  <c r="I272" i="1"/>
  <c r="J272" i="1"/>
  <c r="K272" i="1"/>
  <c r="I273" i="1"/>
  <c r="J273" i="1"/>
  <c r="K273" i="1"/>
  <c r="I274" i="1"/>
  <c r="J274" i="1"/>
  <c r="K274" i="1"/>
  <c r="I275" i="1"/>
  <c r="J275" i="1"/>
  <c r="K275" i="1"/>
  <c r="I276" i="1"/>
  <c r="J276" i="1"/>
  <c r="K276" i="1"/>
  <c r="I277" i="1"/>
  <c r="J277" i="1"/>
  <c r="K277" i="1"/>
  <c r="I278" i="1"/>
  <c r="J278" i="1"/>
  <c r="K278" i="1"/>
  <c r="I279" i="1"/>
  <c r="J279" i="1"/>
  <c r="K279" i="1"/>
  <c r="I280" i="1"/>
  <c r="J280" i="1"/>
  <c r="K280" i="1"/>
  <c r="I281" i="1"/>
  <c r="J281" i="1"/>
  <c r="K281" i="1"/>
  <c r="I282" i="1"/>
  <c r="J282" i="1"/>
  <c r="K282" i="1"/>
  <c r="I283" i="1"/>
  <c r="J283" i="1"/>
  <c r="K283" i="1"/>
  <c r="I284" i="1"/>
  <c r="J284" i="1"/>
  <c r="K284" i="1"/>
  <c r="I285" i="1"/>
  <c r="J285" i="1"/>
  <c r="K285" i="1"/>
  <c r="I286" i="1"/>
  <c r="J286" i="1"/>
  <c r="K286" i="1"/>
  <c r="I287" i="1"/>
  <c r="J287" i="1"/>
  <c r="K287" i="1"/>
  <c r="I288" i="1"/>
  <c r="J288" i="1"/>
  <c r="K288" i="1"/>
  <c r="I289" i="1"/>
  <c r="J289" i="1"/>
  <c r="K289" i="1"/>
  <c r="I290" i="1"/>
  <c r="J290" i="1"/>
  <c r="K290" i="1"/>
  <c r="I291" i="1"/>
  <c r="J291" i="1"/>
  <c r="K291" i="1"/>
  <c r="I292" i="1"/>
  <c r="J292" i="1"/>
  <c r="K292" i="1"/>
  <c r="I293" i="1"/>
  <c r="J293" i="1"/>
  <c r="K293" i="1"/>
  <c r="I294" i="1"/>
  <c r="J294" i="1"/>
  <c r="K294" i="1"/>
  <c r="I295" i="1"/>
  <c r="J295" i="1"/>
  <c r="K295" i="1"/>
  <c r="I296" i="1"/>
  <c r="J296" i="1"/>
  <c r="K296" i="1"/>
  <c r="I297" i="1"/>
  <c r="J297" i="1"/>
  <c r="K297" i="1"/>
  <c r="I298" i="1"/>
  <c r="J298" i="1"/>
  <c r="K298" i="1"/>
  <c r="I299" i="1"/>
  <c r="J299" i="1"/>
  <c r="K299" i="1"/>
  <c r="I300" i="1"/>
  <c r="J300" i="1"/>
  <c r="K300" i="1"/>
  <c r="I301" i="1"/>
  <c r="J301" i="1"/>
  <c r="K301" i="1"/>
  <c r="I302" i="1"/>
  <c r="J302" i="1"/>
  <c r="K302" i="1"/>
  <c r="I303" i="1"/>
  <c r="J303" i="1"/>
  <c r="K303" i="1"/>
  <c r="I304" i="1"/>
  <c r="J304" i="1"/>
  <c r="K304" i="1"/>
  <c r="I305" i="1"/>
  <c r="J305" i="1"/>
  <c r="K305" i="1"/>
  <c r="I306" i="1"/>
  <c r="J306" i="1"/>
  <c r="K306" i="1"/>
  <c r="I307" i="1"/>
  <c r="J307" i="1"/>
  <c r="K307" i="1"/>
  <c r="I308" i="1"/>
  <c r="J308" i="1"/>
  <c r="K308" i="1"/>
  <c r="I309" i="1"/>
  <c r="J309" i="1"/>
  <c r="K309" i="1"/>
  <c r="I310" i="1"/>
  <c r="J310" i="1"/>
  <c r="K310" i="1"/>
  <c r="I311" i="1"/>
  <c r="J311" i="1"/>
  <c r="K311" i="1"/>
  <c r="I312" i="1"/>
  <c r="J312" i="1"/>
  <c r="K312" i="1"/>
  <c r="I313" i="1"/>
  <c r="J313" i="1"/>
  <c r="K313" i="1"/>
  <c r="I314" i="1"/>
  <c r="J314" i="1"/>
  <c r="K314" i="1"/>
  <c r="I315" i="1"/>
  <c r="J315" i="1"/>
  <c r="K315" i="1"/>
  <c r="I316" i="1"/>
  <c r="J316" i="1"/>
  <c r="K316" i="1"/>
  <c r="I317" i="1"/>
  <c r="J317" i="1"/>
  <c r="K317" i="1"/>
  <c r="I318" i="1"/>
  <c r="J318" i="1"/>
  <c r="K318" i="1"/>
  <c r="I319" i="1"/>
  <c r="J319" i="1"/>
  <c r="K319" i="1"/>
  <c r="I320" i="1"/>
  <c r="J320" i="1"/>
  <c r="K320" i="1"/>
  <c r="I321" i="1"/>
  <c r="J321" i="1"/>
  <c r="K321" i="1"/>
  <c r="I322" i="1"/>
  <c r="J322" i="1"/>
  <c r="K322" i="1"/>
  <c r="I323" i="1"/>
  <c r="J323" i="1"/>
  <c r="K323" i="1"/>
  <c r="I324" i="1"/>
  <c r="J324" i="1"/>
  <c r="K324" i="1"/>
  <c r="I325" i="1"/>
  <c r="J325" i="1"/>
  <c r="K325" i="1"/>
  <c r="I326" i="1"/>
  <c r="J326" i="1"/>
  <c r="K326" i="1"/>
  <c r="I327" i="1"/>
  <c r="J327" i="1"/>
  <c r="K327" i="1"/>
  <c r="I328" i="1"/>
  <c r="J328" i="1"/>
  <c r="K328" i="1"/>
  <c r="I329" i="1"/>
  <c r="J329" i="1"/>
  <c r="K329" i="1"/>
  <c r="I330" i="1"/>
  <c r="J330" i="1"/>
  <c r="K330" i="1"/>
  <c r="I331" i="1"/>
  <c r="J331" i="1"/>
  <c r="K331" i="1"/>
  <c r="I332" i="1"/>
  <c r="J332" i="1"/>
  <c r="K332" i="1"/>
  <c r="I333" i="1"/>
  <c r="J333" i="1"/>
  <c r="K333" i="1"/>
  <c r="I334" i="1"/>
  <c r="J334" i="1"/>
  <c r="K334" i="1"/>
  <c r="I335" i="1"/>
  <c r="J335" i="1"/>
  <c r="K335" i="1"/>
  <c r="I336" i="1"/>
  <c r="J336" i="1"/>
  <c r="K336" i="1"/>
  <c r="I337" i="1"/>
  <c r="J337" i="1"/>
  <c r="K337" i="1"/>
  <c r="I338" i="1"/>
  <c r="J338" i="1"/>
  <c r="K338" i="1"/>
  <c r="I339" i="1"/>
  <c r="J339" i="1"/>
  <c r="K339" i="1"/>
  <c r="I340" i="1"/>
  <c r="J340" i="1"/>
  <c r="K340" i="1"/>
  <c r="I341" i="1"/>
  <c r="J341" i="1"/>
  <c r="K341" i="1"/>
  <c r="I342" i="1"/>
  <c r="J342" i="1"/>
  <c r="K342" i="1"/>
  <c r="I343" i="1"/>
  <c r="J343" i="1"/>
  <c r="K343" i="1"/>
  <c r="I344" i="1"/>
  <c r="J344" i="1"/>
  <c r="K344" i="1"/>
  <c r="I345" i="1"/>
  <c r="J345" i="1"/>
  <c r="K345" i="1"/>
  <c r="I346" i="1"/>
  <c r="J346" i="1"/>
  <c r="K346" i="1"/>
  <c r="I347" i="1"/>
  <c r="J347" i="1"/>
  <c r="K347" i="1"/>
  <c r="I348" i="1"/>
  <c r="J348" i="1"/>
  <c r="K348" i="1"/>
  <c r="I349" i="1"/>
  <c r="J349" i="1"/>
  <c r="K349" i="1"/>
  <c r="I350" i="1"/>
  <c r="J350" i="1"/>
  <c r="K350" i="1"/>
  <c r="I351" i="1"/>
  <c r="J351" i="1"/>
  <c r="K351" i="1"/>
  <c r="I352" i="1"/>
  <c r="J352" i="1"/>
  <c r="K352" i="1"/>
  <c r="I353" i="1"/>
  <c r="J353" i="1"/>
  <c r="K353" i="1"/>
  <c r="I354" i="1"/>
  <c r="J354" i="1"/>
  <c r="K354" i="1"/>
  <c r="I355" i="1"/>
  <c r="J355" i="1"/>
  <c r="K355" i="1"/>
  <c r="I356" i="1"/>
  <c r="J356" i="1"/>
  <c r="K356" i="1"/>
  <c r="I357" i="1"/>
  <c r="J357" i="1"/>
  <c r="K357" i="1"/>
  <c r="I358" i="1"/>
  <c r="J358" i="1"/>
  <c r="K358" i="1"/>
  <c r="I359" i="1"/>
  <c r="J359" i="1"/>
  <c r="K359" i="1"/>
  <c r="I360" i="1"/>
  <c r="J360" i="1"/>
  <c r="K360" i="1"/>
  <c r="I361" i="1"/>
  <c r="J361" i="1"/>
  <c r="K361" i="1"/>
  <c r="I362" i="1"/>
  <c r="J362" i="1"/>
  <c r="K362" i="1"/>
  <c r="I363" i="1"/>
  <c r="J363" i="1"/>
  <c r="K363" i="1"/>
  <c r="I364" i="1"/>
  <c r="J364" i="1"/>
  <c r="K364" i="1"/>
  <c r="I365" i="1"/>
  <c r="J365" i="1"/>
  <c r="K365" i="1"/>
  <c r="I366" i="1"/>
  <c r="J366" i="1"/>
  <c r="K366" i="1"/>
  <c r="I367" i="1"/>
  <c r="J367" i="1"/>
  <c r="K367" i="1"/>
  <c r="I368" i="1"/>
  <c r="J368" i="1"/>
  <c r="K368" i="1"/>
  <c r="I369" i="1"/>
  <c r="J369" i="1"/>
  <c r="K369" i="1"/>
  <c r="I370" i="1"/>
  <c r="J370" i="1"/>
  <c r="K370" i="1"/>
  <c r="I371" i="1"/>
  <c r="J371" i="1"/>
  <c r="K371" i="1"/>
  <c r="I372" i="1"/>
  <c r="J372" i="1"/>
  <c r="K372" i="1"/>
  <c r="I373" i="1"/>
  <c r="J373" i="1"/>
  <c r="K373" i="1"/>
  <c r="I374" i="1"/>
  <c r="J374" i="1"/>
  <c r="K374" i="1"/>
  <c r="I375" i="1"/>
  <c r="J375" i="1"/>
  <c r="K375" i="1"/>
  <c r="I376" i="1"/>
  <c r="J376" i="1"/>
  <c r="K376" i="1"/>
  <c r="I377" i="1"/>
  <c r="J377" i="1"/>
  <c r="K377" i="1"/>
  <c r="I378" i="1"/>
  <c r="J378" i="1"/>
  <c r="K378" i="1"/>
  <c r="I379" i="1"/>
  <c r="J379" i="1"/>
  <c r="K379" i="1"/>
  <c r="I380" i="1"/>
  <c r="J380" i="1"/>
  <c r="K380" i="1"/>
  <c r="I381" i="1"/>
  <c r="J381" i="1"/>
  <c r="K381" i="1"/>
  <c r="I382" i="1"/>
  <c r="J382" i="1"/>
  <c r="K382" i="1"/>
  <c r="I383" i="1"/>
  <c r="J383" i="1"/>
  <c r="K383" i="1"/>
  <c r="I384" i="1"/>
  <c r="J384" i="1"/>
  <c r="K384" i="1"/>
  <c r="I385" i="1"/>
  <c r="J385" i="1"/>
  <c r="K385" i="1"/>
  <c r="I386" i="1"/>
  <c r="J386" i="1"/>
  <c r="K386" i="1"/>
  <c r="I387" i="1"/>
  <c r="J387" i="1"/>
  <c r="K387" i="1"/>
  <c r="I388" i="1"/>
  <c r="J388" i="1"/>
  <c r="K388" i="1"/>
  <c r="I389" i="1"/>
  <c r="J389" i="1"/>
  <c r="K389" i="1"/>
  <c r="I390" i="1"/>
  <c r="J390" i="1"/>
  <c r="K390" i="1"/>
  <c r="I391" i="1"/>
  <c r="J391" i="1"/>
  <c r="K391" i="1"/>
  <c r="I392" i="1"/>
  <c r="J392" i="1"/>
  <c r="K392" i="1"/>
  <c r="I393" i="1"/>
  <c r="J393" i="1"/>
  <c r="K393" i="1"/>
  <c r="I394" i="1"/>
  <c r="J394" i="1"/>
  <c r="K394" i="1"/>
  <c r="I395" i="1"/>
  <c r="J395" i="1"/>
  <c r="K395" i="1"/>
  <c r="I396" i="1"/>
  <c r="J396" i="1"/>
  <c r="K396" i="1"/>
  <c r="I397" i="1"/>
  <c r="J397" i="1"/>
  <c r="K397" i="1"/>
  <c r="I398" i="1"/>
  <c r="J398" i="1"/>
  <c r="K398" i="1"/>
  <c r="I399" i="1"/>
  <c r="J399" i="1"/>
  <c r="K399" i="1"/>
  <c r="I400" i="1"/>
  <c r="J400" i="1"/>
  <c r="K400" i="1"/>
  <c r="I401" i="1"/>
  <c r="J401" i="1"/>
  <c r="K401" i="1"/>
  <c r="I402" i="1"/>
  <c r="J402" i="1"/>
  <c r="K402" i="1"/>
  <c r="I403" i="1"/>
  <c r="J403" i="1"/>
  <c r="K403" i="1"/>
  <c r="I404" i="1"/>
  <c r="J404" i="1"/>
  <c r="K404" i="1"/>
  <c r="I405" i="1"/>
  <c r="J405" i="1"/>
  <c r="K405" i="1"/>
  <c r="I406" i="1"/>
  <c r="J406" i="1"/>
  <c r="K406" i="1"/>
  <c r="I407" i="1"/>
  <c r="J407" i="1"/>
  <c r="K407" i="1"/>
  <c r="I408" i="1"/>
  <c r="J408" i="1"/>
  <c r="K408" i="1"/>
  <c r="I409" i="1"/>
  <c r="J409" i="1"/>
  <c r="K409" i="1"/>
  <c r="I410" i="1"/>
  <c r="J410" i="1"/>
  <c r="K410" i="1"/>
  <c r="I411" i="1"/>
  <c r="J411" i="1"/>
  <c r="K411" i="1"/>
  <c r="I412" i="1"/>
  <c r="J412" i="1"/>
  <c r="K412" i="1"/>
  <c r="I413" i="1"/>
  <c r="J413" i="1"/>
  <c r="K413" i="1"/>
  <c r="I414" i="1"/>
  <c r="J414" i="1"/>
  <c r="K414" i="1"/>
  <c r="I415" i="1"/>
  <c r="J415" i="1"/>
  <c r="K415" i="1"/>
  <c r="I416" i="1"/>
  <c r="J416" i="1"/>
  <c r="K416" i="1"/>
  <c r="I417" i="1"/>
  <c r="J417" i="1"/>
  <c r="K417" i="1"/>
  <c r="I418" i="1"/>
  <c r="J418" i="1"/>
  <c r="K418" i="1"/>
  <c r="I419" i="1"/>
  <c r="J419" i="1"/>
  <c r="K419" i="1"/>
  <c r="I420" i="1"/>
  <c r="J420" i="1"/>
  <c r="K420" i="1"/>
  <c r="I421" i="1"/>
  <c r="J421" i="1"/>
  <c r="K421" i="1"/>
  <c r="I422" i="1"/>
  <c r="J422" i="1"/>
  <c r="K422" i="1"/>
  <c r="I423" i="1"/>
  <c r="J423" i="1"/>
  <c r="K423" i="1"/>
  <c r="I424" i="1"/>
  <c r="J424" i="1"/>
  <c r="K424" i="1"/>
  <c r="I425" i="1"/>
  <c r="J425" i="1"/>
  <c r="K425" i="1"/>
  <c r="I426" i="1"/>
  <c r="J426" i="1"/>
  <c r="K426" i="1"/>
  <c r="I427" i="1"/>
  <c r="J427" i="1"/>
  <c r="K427" i="1"/>
  <c r="I428" i="1"/>
  <c r="J428" i="1"/>
  <c r="K428" i="1"/>
  <c r="I429" i="1"/>
  <c r="J429" i="1"/>
  <c r="K429" i="1"/>
  <c r="I430" i="1"/>
  <c r="J430" i="1"/>
  <c r="K430" i="1"/>
  <c r="I431" i="1"/>
  <c r="J431" i="1"/>
  <c r="K431" i="1"/>
  <c r="I432" i="1"/>
  <c r="J432" i="1"/>
  <c r="K432" i="1"/>
  <c r="I433" i="1"/>
  <c r="J433" i="1"/>
  <c r="K433" i="1"/>
  <c r="I434" i="1"/>
  <c r="J434" i="1"/>
  <c r="K434" i="1"/>
  <c r="I435" i="1"/>
  <c r="J435" i="1"/>
  <c r="K435" i="1"/>
  <c r="I436" i="1"/>
  <c r="J436" i="1"/>
  <c r="K436" i="1"/>
  <c r="I437" i="1"/>
  <c r="J437" i="1"/>
  <c r="K437" i="1"/>
  <c r="I438" i="1"/>
  <c r="J438" i="1"/>
  <c r="K438" i="1"/>
  <c r="I439" i="1"/>
  <c r="J439" i="1"/>
  <c r="K439" i="1"/>
  <c r="I440" i="1"/>
  <c r="J440" i="1"/>
  <c r="K440" i="1"/>
  <c r="I441" i="1"/>
  <c r="J441" i="1"/>
  <c r="K441" i="1"/>
  <c r="I442" i="1"/>
  <c r="J442" i="1"/>
  <c r="K442" i="1"/>
  <c r="I443" i="1"/>
  <c r="J443" i="1"/>
  <c r="K443" i="1"/>
  <c r="I444" i="1"/>
  <c r="J444" i="1"/>
  <c r="K444" i="1"/>
  <c r="I445" i="1"/>
  <c r="J445" i="1"/>
  <c r="K445" i="1"/>
  <c r="I446" i="1"/>
  <c r="J446" i="1"/>
  <c r="K446" i="1"/>
  <c r="I447" i="1"/>
  <c r="J447" i="1"/>
  <c r="K447" i="1"/>
  <c r="I448" i="1"/>
  <c r="J448" i="1"/>
  <c r="K448" i="1"/>
  <c r="I449" i="1"/>
  <c r="J449" i="1"/>
  <c r="K449" i="1"/>
  <c r="I450" i="1"/>
  <c r="J450" i="1"/>
  <c r="K450" i="1"/>
  <c r="I451" i="1"/>
  <c r="J451" i="1"/>
  <c r="K451" i="1"/>
  <c r="I452" i="1"/>
  <c r="J452" i="1"/>
  <c r="K452" i="1"/>
  <c r="I453" i="1"/>
  <c r="J453" i="1"/>
  <c r="K453" i="1"/>
  <c r="I454" i="1"/>
  <c r="J454" i="1"/>
  <c r="K454" i="1"/>
  <c r="I455" i="1"/>
  <c r="J455" i="1"/>
  <c r="K455" i="1"/>
  <c r="I456" i="1"/>
  <c r="J456" i="1"/>
  <c r="K456" i="1"/>
  <c r="I457" i="1"/>
  <c r="J457" i="1"/>
  <c r="K457" i="1"/>
  <c r="I458" i="1"/>
  <c r="J458" i="1"/>
  <c r="K458" i="1"/>
  <c r="I459" i="1"/>
  <c r="J459" i="1"/>
  <c r="K459" i="1"/>
  <c r="I460" i="1"/>
  <c r="J460" i="1"/>
  <c r="K460" i="1"/>
  <c r="I461" i="1"/>
  <c r="J461" i="1"/>
  <c r="K461" i="1"/>
  <c r="I462" i="1"/>
  <c r="J462" i="1"/>
  <c r="K462" i="1"/>
  <c r="I463" i="1"/>
  <c r="J463" i="1"/>
  <c r="K463" i="1"/>
  <c r="I464" i="1"/>
  <c r="J464" i="1"/>
  <c r="K464" i="1"/>
  <c r="I465" i="1"/>
  <c r="J465" i="1"/>
  <c r="K465" i="1"/>
  <c r="I466" i="1"/>
  <c r="J466" i="1"/>
  <c r="K466" i="1"/>
  <c r="I467" i="1"/>
  <c r="J467" i="1"/>
  <c r="K467" i="1"/>
  <c r="I468" i="1"/>
  <c r="J468" i="1"/>
  <c r="K468" i="1"/>
  <c r="I469" i="1"/>
  <c r="J469" i="1"/>
  <c r="K469" i="1"/>
  <c r="I470" i="1"/>
  <c r="J470" i="1"/>
  <c r="K470" i="1"/>
  <c r="I471" i="1"/>
  <c r="J471" i="1"/>
  <c r="K471" i="1"/>
  <c r="I472" i="1"/>
  <c r="J472" i="1"/>
  <c r="K472" i="1"/>
  <c r="I473" i="1"/>
  <c r="J473" i="1"/>
  <c r="K473" i="1"/>
  <c r="I474" i="1"/>
  <c r="J474" i="1"/>
  <c r="K474" i="1"/>
  <c r="I475" i="1"/>
  <c r="J475" i="1"/>
  <c r="K475" i="1"/>
  <c r="I476" i="1"/>
  <c r="J476" i="1"/>
  <c r="K476" i="1"/>
  <c r="I477" i="1"/>
  <c r="J477" i="1"/>
  <c r="K477" i="1"/>
  <c r="I478" i="1"/>
  <c r="J478" i="1"/>
  <c r="K478" i="1"/>
  <c r="I479" i="1"/>
  <c r="J479" i="1"/>
  <c r="K479" i="1"/>
  <c r="I480" i="1"/>
  <c r="J480" i="1"/>
  <c r="K480" i="1"/>
  <c r="I481" i="1"/>
  <c r="J481" i="1"/>
  <c r="K481" i="1"/>
  <c r="I482" i="1"/>
  <c r="J482" i="1"/>
  <c r="K482" i="1"/>
  <c r="I483" i="1"/>
  <c r="J483" i="1"/>
  <c r="K483" i="1"/>
  <c r="I484" i="1"/>
  <c r="J484" i="1"/>
  <c r="K484" i="1"/>
  <c r="I485" i="1"/>
  <c r="J485" i="1"/>
  <c r="K485" i="1"/>
  <c r="I486" i="1"/>
  <c r="J486" i="1"/>
  <c r="K486" i="1"/>
  <c r="I487" i="1"/>
  <c r="J487" i="1"/>
  <c r="K487" i="1"/>
  <c r="I488" i="1"/>
  <c r="J488" i="1"/>
  <c r="K488" i="1"/>
  <c r="I489" i="1"/>
  <c r="J489" i="1"/>
  <c r="K489" i="1"/>
  <c r="I490" i="1"/>
  <c r="J490" i="1"/>
  <c r="K490" i="1"/>
  <c r="I491" i="1"/>
  <c r="J491" i="1"/>
  <c r="K491" i="1"/>
  <c r="I492" i="1"/>
  <c r="J492" i="1"/>
  <c r="K492" i="1"/>
  <c r="I493" i="1"/>
  <c r="J493" i="1"/>
  <c r="K493" i="1"/>
  <c r="I494" i="1"/>
  <c r="J494" i="1"/>
  <c r="K494" i="1"/>
  <c r="I495" i="1"/>
  <c r="J495" i="1"/>
  <c r="K495" i="1"/>
  <c r="I496" i="1"/>
  <c r="J496" i="1"/>
  <c r="K496" i="1"/>
  <c r="I497" i="1"/>
  <c r="J497" i="1"/>
  <c r="K497" i="1"/>
  <c r="I498" i="1"/>
  <c r="J498" i="1"/>
  <c r="K498" i="1"/>
  <c r="I499" i="1"/>
  <c r="J499" i="1"/>
  <c r="K499" i="1"/>
  <c r="I500" i="1"/>
  <c r="J500" i="1"/>
  <c r="K500" i="1"/>
  <c r="I501" i="1"/>
  <c r="J501" i="1"/>
  <c r="K501" i="1"/>
  <c r="I502" i="1"/>
  <c r="J502" i="1"/>
  <c r="K502" i="1"/>
  <c r="I503" i="1"/>
  <c r="J503" i="1"/>
  <c r="K503" i="1"/>
  <c r="I504" i="1"/>
  <c r="J504" i="1"/>
  <c r="K504" i="1"/>
  <c r="I505" i="1"/>
  <c r="J505" i="1"/>
  <c r="K505" i="1"/>
  <c r="I506" i="1"/>
  <c r="J506" i="1"/>
  <c r="K506" i="1"/>
  <c r="I507" i="1"/>
  <c r="J507" i="1"/>
  <c r="K507" i="1"/>
  <c r="I508" i="1"/>
  <c r="J508" i="1"/>
  <c r="K508" i="1"/>
  <c r="I509" i="1"/>
  <c r="J509" i="1"/>
  <c r="K509" i="1"/>
  <c r="I510" i="1"/>
  <c r="J510" i="1"/>
  <c r="K510" i="1"/>
  <c r="I511" i="1"/>
  <c r="J511" i="1"/>
  <c r="K511" i="1"/>
  <c r="I512" i="1"/>
  <c r="J512" i="1"/>
  <c r="K512" i="1"/>
  <c r="I513" i="1"/>
  <c r="J513" i="1"/>
  <c r="K513" i="1"/>
  <c r="I514" i="1"/>
  <c r="J514" i="1"/>
  <c r="K514" i="1"/>
  <c r="I515" i="1"/>
  <c r="J515" i="1"/>
  <c r="K515" i="1"/>
  <c r="I516" i="1"/>
  <c r="J516" i="1"/>
  <c r="K516" i="1"/>
  <c r="I517" i="1"/>
  <c r="J517" i="1"/>
  <c r="K517" i="1"/>
  <c r="I518" i="1"/>
  <c r="J518" i="1"/>
  <c r="K518" i="1"/>
  <c r="I519" i="1"/>
  <c r="J519" i="1"/>
  <c r="K519" i="1"/>
  <c r="I520" i="1"/>
  <c r="J520" i="1"/>
  <c r="K520" i="1"/>
  <c r="I521" i="1"/>
  <c r="J521" i="1"/>
  <c r="K521" i="1"/>
  <c r="I522" i="1"/>
  <c r="J522" i="1"/>
  <c r="K522" i="1"/>
  <c r="I523" i="1"/>
  <c r="J523" i="1"/>
  <c r="K523" i="1"/>
  <c r="I524" i="1"/>
  <c r="J524" i="1"/>
  <c r="K524" i="1"/>
  <c r="I525" i="1"/>
  <c r="J525" i="1"/>
  <c r="K525" i="1"/>
  <c r="I526" i="1"/>
  <c r="J526" i="1"/>
  <c r="K526" i="1"/>
  <c r="I527" i="1"/>
  <c r="J527" i="1"/>
  <c r="K527" i="1"/>
  <c r="I528" i="1"/>
  <c r="J528" i="1"/>
  <c r="K528" i="1"/>
  <c r="I529" i="1"/>
  <c r="J529" i="1"/>
  <c r="K529" i="1"/>
  <c r="I530" i="1"/>
  <c r="J530" i="1"/>
  <c r="K530" i="1"/>
  <c r="I531" i="1"/>
  <c r="J531" i="1"/>
  <c r="K531" i="1"/>
  <c r="I532" i="1"/>
  <c r="J532" i="1"/>
  <c r="K532" i="1"/>
  <c r="I533" i="1"/>
  <c r="J533" i="1"/>
  <c r="K533" i="1"/>
  <c r="I534" i="1"/>
  <c r="J534" i="1"/>
  <c r="K534" i="1"/>
  <c r="I535" i="1"/>
  <c r="J535" i="1"/>
  <c r="K535" i="1"/>
  <c r="I536" i="1"/>
  <c r="J536" i="1"/>
  <c r="K536" i="1"/>
  <c r="I537" i="1"/>
  <c r="J537" i="1"/>
  <c r="K537" i="1"/>
  <c r="I538" i="1"/>
  <c r="J538" i="1"/>
  <c r="K538" i="1"/>
  <c r="I539" i="1"/>
  <c r="J539" i="1"/>
  <c r="K539" i="1"/>
  <c r="I540" i="1"/>
  <c r="J540" i="1"/>
  <c r="K540" i="1"/>
  <c r="I541" i="1"/>
  <c r="J541" i="1"/>
  <c r="K541" i="1"/>
  <c r="I542" i="1"/>
  <c r="J542" i="1"/>
  <c r="K542" i="1"/>
  <c r="I543" i="1"/>
  <c r="J543" i="1"/>
  <c r="K543" i="1"/>
  <c r="I544" i="1"/>
  <c r="J544" i="1"/>
  <c r="K544" i="1"/>
  <c r="I545" i="1"/>
  <c r="J545" i="1"/>
  <c r="K545" i="1"/>
  <c r="I546" i="1"/>
  <c r="J546" i="1"/>
  <c r="K546" i="1"/>
  <c r="I547" i="1"/>
  <c r="J547" i="1"/>
  <c r="K547" i="1"/>
  <c r="I548" i="1"/>
  <c r="J548" i="1"/>
  <c r="K548" i="1"/>
  <c r="I549" i="1"/>
  <c r="J549" i="1"/>
  <c r="K549" i="1"/>
  <c r="I550" i="1"/>
  <c r="J550" i="1"/>
  <c r="K550" i="1"/>
  <c r="I551" i="1"/>
  <c r="J551" i="1"/>
  <c r="K551" i="1"/>
  <c r="I552" i="1"/>
  <c r="J552" i="1"/>
  <c r="K552" i="1"/>
  <c r="I553" i="1"/>
  <c r="J553" i="1"/>
  <c r="K553" i="1"/>
  <c r="I554" i="1"/>
  <c r="J554" i="1"/>
  <c r="K554" i="1"/>
  <c r="I3" i="1"/>
  <c r="J3" i="1"/>
  <c r="K3" i="1"/>
  <c r="I4" i="1"/>
  <c r="J4" i="1"/>
  <c r="K4" i="1"/>
  <c r="I5" i="1"/>
  <c r="J5" i="1"/>
  <c r="K5" i="1"/>
  <c r="I6" i="1"/>
  <c r="J6" i="1"/>
  <c r="K6" i="1"/>
  <c r="I7" i="1"/>
  <c r="J7" i="1"/>
  <c r="K7" i="1"/>
  <c r="I8" i="1"/>
  <c r="J8" i="1"/>
  <c r="K8" i="1"/>
  <c r="I9" i="1"/>
  <c r="J9" i="1"/>
  <c r="K9" i="1"/>
  <c r="I10" i="1"/>
  <c r="J10" i="1"/>
  <c r="K10" i="1"/>
  <c r="I11" i="1"/>
  <c r="J11" i="1"/>
  <c r="K11" i="1"/>
  <c r="I12" i="1"/>
  <c r="J12" i="1"/>
  <c r="K12" i="1"/>
  <c r="I13" i="1"/>
  <c r="J13" i="1"/>
  <c r="K13" i="1"/>
  <c r="I14" i="1"/>
  <c r="J14" i="1"/>
  <c r="K14" i="1"/>
  <c r="I15" i="1"/>
  <c r="J15" i="1"/>
  <c r="K15" i="1"/>
  <c r="I16" i="1"/>
  <c r="J16" i="1"/>
  <c r="K16" i="1"/>
  <c r="I17" i="1"/>
  <c r="J17" i="1"/>
  <c r="K17" i="1"/>
  <c r="I18" i="1"/>
  <c r="J18" i="1"/>
  <c r="K18" i="1"/>
  <c r="I19" i="1"/>
  <c r="J19" i="1"/>
  <c r="K19" i="1"/>
  <c r="I20" i="1"/>
  <c r="J20" i="1"/>
  <c r="K20" i="1"/>
  <c r="I21" i="1"/>
  <c r="J21" i="1"/>
  <c r="K21" i="1"/>
  <c r="I22" i="1"/>
  <c r="J22" i="1"/>
  <c r="K22" i="1"/>
  <c r="I23" i="1"/>
  <c r="J23" i="1"/>
  <c r="K23" i="1"/>
  <c r="I24" i="1"/>
  <c r="J24" i="1"/>
  <c r="K24" i="1"/>
  <c r="I25" i="1"/>
  <c r="J25" i="1"/>
  <c r="K25" i="1"/>
  <c r="I26" i="1"/>
  <c r="J26" i="1"/>
  <c r="K26" i="1"/>
  <c r="I27" i="1"/>
  <c r="J27" i="1"/>
  <c r="K27" i="1"/>
  <c r="I28" i="1"/>
  <c r="J28" i="1"/>
  <c r="K28" i="1"/>
  <c r="I29" i="1"/>
  <c r="J29" i="1"/>
  <c r="K29" i="1"/>
  <c r="I30" i="1"/>
  <c r="J30" i="1"/>
  <c r="K30" i="1"/>
  <c r="I31" i="1"/>
  <c r="J31" i="1"/>
  <c r="K31" i="1"/>
  <c r="I32" i="1"/>
  <c r="J32" i="1"/>
  <c r="K32" i="1"/>
  <c r="I33" i="1"/>
  <c r="J33" i="1"/>
  <c r="K33" i="1"/>
  <c r="I34" i="1"/>
  <c r="J34" i="1"/>
  <c r="K34" i="1"/>
  <c r="I35" i="1"/>
  <c r="J35" i="1"/>
  <c r="K35" i="1"/>
  <c r="I36" i="1"/>
  <c r="J36" i="1"/>
  <c r="K36" i="1"/>
  <c r="I37" i="1"/>
  <c r="J37" i="1"/>
  <c r="K37" i="1"/>
  <c r="I38" i="1"/>
  <c r="J38" i="1"/>
  <c r="K38" i="1"/>
  <c r="I39" i="1"/>
  <c r="J39" i="1"/>
  <c r="K39" i="1"/>
  <c r="I40" i="1"/>
  <c r="J40" i="1"/>
  <c r="K40" i="1"/>
  <c r="I41" i="1"/>
  <c r="J41" i="1"/>
  <c r="K41" i="1"/>
  <c r="I42" i="1"/>
  <c r="J42" i="1"/>
  <c r="K42" i="1"/>
  <c r="I43" i="1"/>
  <c r="J43" i="1"/>
  <c r="K43" i="1"/>
  <c r="I44" i="1"/>
  <c r="J44" i="1"/>
  <c r="K44" i="1"/>
  <c r="I45" i="1"/>
  <c r="J45" i="1"/>
  <c r="K45" i="1"/>
  <c r="I46" i="1"/>
  <c r="J46" i="1"/>
  <c r="K46" i="1"/>
  <c r="I47" i="1"/>
  <c r="J47" i="1"/>
  <c r="K47" i="1"/>
  <c r="I48" i="1"/>
  <c r="J48" i="1"/>
  <c r="K48" i="1"/>
  <c r="I49" i="1"/>
  <c r="J49" i="1"/>
  <c r="K49" i="1"/>
  <c r="I50" i="1"/>
  <c r="J50" i="1"/>
  <c r="K50" i="1"/>
  <c r="I51" i="1"/>
  <c r="J51" i="1"/>
  <c r="K51" i="1"/>
  <c r="I52" i="1"/>
  <c r="J52" i="1"/>
  <c r="K52" i="1"/>
  <c r="I53" i="1"/>
  <c r="J53" i="1"/>
  <c r="K53" i="1"/>
  <c r="I54" i="1"/>
  <c r="J54" i="1"/>
  <c r="K54" i="1"/>
  <c r="I55" i="1"/>
  <c r="J55" i="1"/>
  <c r="K55" i="1"/>
  <c r="I56" i="1"/>
  <c r="J56" i="1"/>
  <c r="K56" i="1"/>
  <c r="I57" i="1"/>
  <c r="J57" i="1"/>
  <c r="K57" i="1"/>
  <c r="I58" i="1"/>
  <c r="J58" i="1"/>
  <c r="K58" i="1"/>
  <c r="I59" i="1"/>
  <c r="J59" i="1"/>
  <c r="K59" i="1"/>
  <c r="I60" i="1"/>
  <c r="J60" i="1"/>
  <c r="K60" i="1"/>
  <c r="I61" i="1"/>
  <c r="J61" i="1"/>
  <c r="K61" i="1"/>
  <c r="I62" i="1"/>
  <c r="J62" i="1"/>
  <c r="K62" i="1"/>
  <c r="I63" i="1"/>
  <c r="J63" i="1"/>
  <c r="K63" i="1"/>
  <c r="I64" i="1"/>
  <c r="J64" i="1"/>
  <c r="K64" i="1"/>
  <c r="I65" i="1"/>
  <c r="J65" i="1"/>
  <c r="K65" i="1"/>
  <c r="I66" i="1"/>
  <c r="J66" i="1"/>
  <c r="K66" i="1"/>
  <c r="I67" i="1"/>
  <c r="J67" i="1"/>
  <c r="K67" i="1"/>
  <c r="I68" i="1"/>
  <c r="J68" i="1"/>
  <c r="K68" i="1"/>
  <c r="I69" i="1"/>
  <c r="J69" i="1"/>
  <c r="K69" i="1"/>
  <c r="I70" i="1"/>
  <c r="J70" i="1"/>
  <c r="K70" i="1"/>
  <c r="I71" i="1"/>
  <c r="J71" i="1"/>
  <c r="K71" i="1"/>
  <c r="I72" i="1"/>
  <c r="J72" i="1"/>
  <c r="K72" i="1"/>
  <c r="I73" i="1"/>
  <c r="J73" i="1"/>
  <c r="K73" i="1"/>
  <c r="I74" i="1"/>
  <c r="J74" i="1"/>
  <c r="K74" i="1"/>
  <c r="I75" i="1"/>
  <c r="J75" i="1"/>
  <c r="K75" i="1"/>
  <c r="K2" i="1"/>
  <c r="J2" i="1"/>
  <c r="I555" i="1"/>
  <c r="I556" i="1"/>
  <c r="I2" i="1"/>
  <c r="K557" i="1" l="1"/>
  <c r="I557" i="1"/>
  <c r="J557" i="1"/>
  <c r="M557"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2" i="1"/>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2" i="1"/>
  <c r="D3" i="1"/>
  <c r="G3" i="1" s="1"/>
  <c r="H3" i="1" s="1"/>
  <c r="D4" i="1"/>
  <c r="D5" i="1"/>
  <c r="G5" i="1" s="1"/>
  <c r="H5" i="1" s="1"/>
  <c r="D6" i="1"/>
  <c r="D7" i="1"/>
  <c r="D8" i="1"/>
  <c r="G8" i="1" s="1"/>
  <c r="H8" i="1" s="1"/>
  <c r="D9" i="1"/>
  <c r="D10" i="1"/>
  <c r="D11" i="1"/>
  <c r="G11" i="1" s="1"/>
  <c r="H11" i="1" s="1"/>
  <c r="D12" i="1"/>
  <c r="D13" i="1"/>
  <c r="G13" i="1" s="1"/>
  <c r="H13" i="1" s="1"/>
  <c r="D14" i="1"/>
  <c r="D15" i="1"/>
  <c r="D16" i="1"/>
  <c r="G16" i="1" s="1"/>
  <c r="H16" i="1" s="1"/>
  <c r="D17" i="1"/>
  <c r="D18" i="1"/>
  <c r="D19" i="1"/>
  <c r="G19" i="1" s="1"/>
  <c r="H19" i="1" s="1"/>
  <c r="D20" i="1"/>
  <c r="D21" i="1"/>
  <c r="G21" i="1" s="1"/>
  <c r="H21" i="1" s="1"/>
  <c r="D22" i="1"/>
  <c r="D23" i="1"/>
  <c r="D24" i="1"/>
  <c r="G24" i="1" s="1"/>
  <c r="H24" i="1" s="1"/>
  <c r="D25" i="1"/>
  <c r="D26" i="1"/>
  <c r="D27" i="1"/>
  <c r="G27" i="1" s="1"/>
  <c r="H27" i="1" s="1"/>
  <c r="D28" i="1"/>
  <c r="D29" i="1"/>
  <c r="G29" i="1" s="1"/>
  <c r="H29" i="1" s="1"/>
  <c r="D30" i="1"/>
  <c r="D31" i="1"/>
  <c r="D32" i="1"/>
  <c r="G32" i="1" s="1"/>
  <c r="H32" i="1" s="1"/>
  <c r="D33" i="1"/>
  <c r="D34" i="1"/>
  <c r="D35" i="1"/>
  <c r="G35" i="1" s="1"/>
  <c r="H35" i="1" s="1"/>
  <c r="D36" i="1"/>
  <c r="D37" i="1"/>
  <c r="G37" i="1" s="1"/>
  <c r="H37" i="1" s="1"/>
  <c r="D38" i="1"/>
  <c r="D39" i="1"/>
  <c r="D40" i="1"/>
  <c r="G40" i="1" s="1"/>
  <c r="H40" i="1" s="1"/>
  <c r="D41" i="1"/>
  <c r="D42" i="1"/>
  <c r="D43" i="1"/>
  <c r="G43" i="1" s="1"/>
  <c r="H43" i="1" s="1"/>
  <c r="D44" i="1"/>
  <c r="D45" i="1"/>
  <c r="G45" i="1" s="1"/>
  <c r="H45" i="1" s="1"/>
  <c r="D46" i="1"/>
  <c r="D47" i="1"/>
  <c r="D48" i="1"/>
  <c r="G48" i="1" s="1"/>
  <c r="H48" i="1" s="1"/>
  <c r="D49" i="1"/>
  <c r="D50" i="1"/>
  <c r="D51" i="1"/>
  <c r="G51" i="1" s="1"/>
  <c r="H51" i="1" s="1"/>
  <c r="D52" i="1"/>
  <c r="D53" i="1"/>
  <c r="G53" i="1" s="1"/>
  <c r="H53" i="1" s="1"/>
  <c r="D54" i="1"/>
  <c r="D55" i="1"/>
  <c r="D56" i="1"/>
  <c r="G56" i="1" s="1"/>
  <c r="H56" i="1" s="1"/>
  <c r="D57" i="1"/>
  <c r="D58" i="1"/>
  <c r="D59" i="1"/>
  <c r="G59" i="1" s="1"/>
  <c r="H59" i="1" s="1"/>
  <c r="D60" i="1"/>
  <c r="D61" i="1"/>
  <c r="G61" i="1" s="1"/>
  <c r="H61" i="1" s="1"/>
  <c r="D62" i="1"/>
  <c r="D63" i="1"/>
  <c r="D64" i="1"/>
  <c r="G64" i="1" s="1"/>
  <c r="H64" i="1" s="1"/>
  <c r="D65" i="1"/>
  <c r="D66" i="1"/>
  <c r="D67" i="1"/>
  <c r="G67" i="1" s="1"/>
  <c r="H67" i="1" s="1"/>
  <c r="D68" i="1"/>
  <c r="D69" i="1"/>
  <c r="G69" i="1" s="1"/>
  <c r="H69" i="1" s="1"/>
  <c r="D70" i="1"/>
  <c r="D71" i="1"/>
  <c r="D72" i="1"/>
  <c r="G72" i="1" s="1"/>
  <c r="H72" i="1" s="1"/>
  <c r="D73" i="1"/>
  <c r="D74" i="1"/>
  <c r="D75" i="1"/>
  <c r="G75" i="1" s="1"/>
  <c r="H75" i="1" s="1"/>
  <c r="D76" i="1"/>
  <c r="D77" i="1"/>
  <c r="G77" i="1" s="1"/>
  <c r="H77" i="1" s="1"/>
  <c r="D78" i="1"/>
  <c r="D79" i="1"/>
  <c r="D80" i="1"/>
  <c r="G80" i="1" s="1"/>
  <c r="H80" i="1" s="1"/>
  <c r="D81" i="1"/>
  <c r="D82" i="1"/>
  <c r="D83" i="1"/>
  <c r="G83" i="1" s="1"/>
  <c r="H83" i="1" s="1"/>
  <c r="D84" i="1"/>
  <c r="D85" i="1"/>
  <c r="G85" i="1" s="1"/>
  <c r="H85" i="1" s="1"/>
  <c r="D86" i="1"/>
  <c r="D87" i="1"/>
  <c r="D88" i="1"/>
  <c r="G88" i="1" s="1"/>
  <c r="H88" i="1" s="1"/>
  <c r="D89" i="1"/>
  <c r="D90" i="1"/>
  <c r="D91" i="1"/>
  <c r="G91" i="1" s="1"/>
  <c r="H91" i="1" s="1"/>
  <c r="D92" i="1"/>
  <c r="D93" i="1"/>
  <c r="G93" i="1" s="1"/>
  <c r="H93" i="1" s="1"/>
  <c r="D94" i="1"/>
  <c r="D95" i="1"/>
  <c r="D96" i="1"/>
  <c r="G96" i="1" s="1"/>
  <c r="H96" i="1" s="1"/>
  <c r="D97" i="1"/>
  <c r="D98" i="1"/>
  <c r="D99" i="1"/>
  <c r="G99" i="1" s="1"/>
  <c r="H99" i="1" s="1"/>
  <c r="D100" i="1"/>
  <c r="D101" i="1"/>
  <c r="G101" i="1" s="1"/>
  <c r="H101" i="1" s="1"/>
  <c r="D102" i="1"/>
  <c r="D103" i="1"/>
  <c r="D104" i="1"/>
  <c r="G104" i="1" s="1"/>
  <c r="H104" i="1" s="1"/>
  <c r="D105" i="1"/>
  <c r="D106" i="1"/>
  <c r="D107" i="1"/>
  <c r="G107" i="1" s="1"/>
  <c r="H107" i="1" s="1"/>
  <c r="D108" i="1"/>
  <c r="D109" i="1"/>
  <c r="G109" i="1" s="1"/>
  <c r="H109" i="1" s="1"/>
  <c r="D110" i="1"/>
  <c r="D111" i="1"/>
  <c r="D112" i="1"/>
  <c r="G112" i="1" s="1"/>
  <c r="H112" i="1" s="1"/>
  <c r="D113" i="1"/>
  <c r="D114" i="1"/>
  <c r="D115" i="1"/>
  <c r="G115" i="1" s="1"/>
  <c r="H115" i="1" s="1"/>
  <c r="D116" i="1"/>
  <c r="D117" i="1"/>
  <c r="D118" i="1"/>
  <c r="D119" i="1"/>
  <c r="D120" i="1"/>
  <c r="G120" i="1" s="1"/>
  <c r="H120" i="1" s="1"/>
  <c r="D121" i="1"/>
  <c r="D122" i="1"/>
  <c r="D123" i="1"/>
  <c r="G123" i="1" s="1"/>
  <c r="H123" i="1" s="1"/>
  <c r="D124" i="1"/>
  <c r="D125" i="1"/>
  <c r="G125" i="1" s="1"/>
  <c r="H125" i="1" s="1"/>
  <c r="D126" i="1"/>
  <c r="D127" i="1"/>
  <c r="D128" i="1"/>
  <c r="G128" i="1" s="1"/>
  <c r="H128" i="1" s="1"/>
  <c r="D129" i="1"/>
  <c r="D130" i="1"/>
  <c r="D131" i="1"/>
  <c r="G131" i="1" s="1"/>
  <c r="H131" i="1" s="1"/>
  <c r="D132" i="1"/>
  <c r="D133" i="1"/>
  <c r="G133" i="1" s="1"/>
  <c r="H133" i="1" s="1"/>
  <c r="D134" i="1"/>
  <c r="D135" i="1"/>
  <c r="D136" i="1"/>
  <c r="G136" i="1" s="1"/>
  <c r="H136" i="1" s="1"/>
  <c r="D137" i="1"/>
  <c r="D138" i="1"/>
  <c r="D139" i="1"/>
  <c r="G139" i="1" s="1"/>
  <c r="H139" i="1" s="1"/>
  <c r="D140" i="1"/>
  <c r="D141" i="1"/>
  <c r="G141" i="1" s="1"/>
  <c r="H141" i="1" s="1"/>
  <c r="D142" i="1"/>
  <c r="D143" i="1"/>
  <c r="D144" i="1"/>
  <c r="G144" i="1" s="1"/>
  <c r="H144" i="1" s="1"/>
  <c r="D145" i="1"/>
  <c r="D146" i="1"/>
  <c r="D147" i="1"/>
  <c r="G147" i="1" s="1"/>
  <c r="H147" i="1" s="1"/>
  <c r="D148" i="1"/>
  <c r="D149" i="1"/>
  <c r="G149" i="1" s="1"/>
  <c r="H149" i="1" s="1"/>
  <c r="D150" i="1"/>
  <c r="D151" i="1"/>
  <c r="D152" i="1"/>
  <c r="G152" i="1" s="1"/>
  <c r="H152" i="1" s="1"/>
  <c r="D153" i="1"/>
  <c r="D154" i="1"/>
  <c r="D155" i="1"/>
  <c r="G155" i="1" s="1"/>
  <c r="H155" i="1" s="1"/>
  <c r="D156" i="1"/>
  <c r="D157" i="1"/>
  <c r="G157" i="1" s="1"/>
  <c r="H157" i="1" s="1"/>
  <c r="D158" i="1"/>
  <c r="D159" i="1"/>
  <c r="D160" i="1"/>
  <c r="G160" i="1" s="1"/>
  <c r="H160" i="1" s="1"/>
  <c r="D161" i="1"/>
  <c r="D162" i="1"/>
  <c r="D163" i="1"/>
  <c r="G163" i="1" s="1"/>
  <c r="H163" i="1" s="1"/>
  <c r="D164" i="1"/>
  <c r="D165" i="1"/>
  <c r="G165" i="1" s="1"/>
  <c r="H165" i="1" s="1"/>
  <c r="D166" i="1"/>
  <c r="D167" i="1"/>
  <c r="D168" i="1"/>
  <c r="G168" i="1" s="1"/>
  <c r="H168" i="1" s="1"/>
  <c r="D169" i="1"/>
  <c r="D170" i="1"/>
  <c r="D171" i="1"/>
  <c r="G171" i="1" s="1"/>
  <c r="H171" i="1" s="1"/>
  <c r="D172" i="1"/>
  <c r="D173" i="1"/>
  <c r="G173" i="1" s="1"/>
  <c r="H173" i="1" s="1"/>
  <c r="D174" i="1"/>
  <c r="D175" i="1"/>
  <c r="D176" i="1"/>
  <c r="G176" i="1" s="1"/>
  <c r="H176" i="1" s="1"/>
  <c r="D177" i="1"/>
  <c r="D178" i="1"/>
  <c r="D179" i="1"/>
  <c r="G179" i="1" s="1"/>
  <c r="H179" i="1" s="1"/>
  <c r="D180" i="1"/>
  <c r="D181" i="1"/>
  <c r="G181" i="1" s="1"/>
  <c r="H181" i="1" s="1"/>
  <c r="D182" i="1"/>
  <c r="D183" i="1"/>
  <c r="D184" i="1"/>
  <c r="G184" i="1" s="1"/>
  <c r="H184" i="1" s="1"/>
  <c r="D185" i="1"/>
  <c r="D186" i="1"/>
  <c r="D187" i="1"/>
  <c r="G187" i="1" s="1"/>
  <c r="H187" i="1" s="1"/>
  <c r="D188" i="1"/>
  <c r="D189" i="1"/>
  <c r="G189" i="1" s="1"/>
  <c r="H189" i="1" s="1"/>
  <c r="D190" i="1"/>
  <c r="D191" i="1"/>
  <c r="D192" i="1"/>
  <c r="G192" i="1" s="1"/>
  <c r="H192" i="1" s="1"/>
  <c r="D193" i="1"/>
  <c r="D194" i="1"/>
  <c r="D195" i="1"/>
  <c r="G195" i="1" s="1"/>
  <c r="H195" i="1" s="1"/>
  <c r="D196" i="1"/>
  <c r="D197" i="1"/>
  <c r="G197" i="1" s="1"/>
  <c r="H197" i="1" s="1"/>
  <c r="D198" i="1"/>
  <c r="D199" i="1"/>
  <c r="D200" i="1"/>
  <c r="G200" i="1" s="1"/>
  <c r="H200" i="1" s="1"/>
  <c r="D201" i="1"/>
  <c r="D202" i="1"/>
  <c r="D203" i="1"/>
  <c r="G203" i="1" s="1"/>
  <c r="H203" i="1" s="1"/>
  <c r="D204" i="1"/>
  <c r="D205" i="1"/>
  <c r="G205" i="1" s="1"/>
  <c r="H205" i="1" s="1"/>
  <c r="D206" i="1"/>
  <c r="D207" i="1"/>
  <c r="D208" i="1"/>
  <c r="G208" i="1" s="1"/>
  <c r="H208" i="1" s="1"/>
  <c r="D209" i="1"/>
  <c r="D210" i="1"/>
  <c r="D211" i="1"/>
  <c r="G211" i="1" s="1"/>
  <c r="H211" i="1" s="1"/>
  <c r="D212" i="1"/>
  <c r="D213" i="1"/>
  <c r="D214" i="1"/>
  <c r="D215" i="1"/>
  <c r="D216" i="1"/>
  <c r="G216" i="1" s="1"/>
  <c r="H216" i="1" s="1"/>
  <c r="D217" i="1"/>
  <c r="D218" i="1"/>
  <c r="D219" i="1"/>
  <c r="G219" i="1" s="1"/>
  <c r="H219" i="1" s="1"/>
  <c r="D220" i="1"/>
  <c r="D221" i="1"/>
  <c r="G221" i="1" s="1"/>
  <c r="H221" i="1" s="1"/>
  <c r="D222" i="1"/>
  <c r="D223" i="1"/>
  <c r="D224" i="1"/>
  <c r="G224" i="1" s="1"/>
  <c r="H224" i="1" s="1"/>
  <c r="D225" i="1"/>
  <c r="D226" i="1"/>
  <c r="D227" i="1"/>
  <c r="G227" i="1" s="1"/>
  <c r="H227" i="1" s="1"/>
  <c r="D228" i="1"/>
  <c r="D229" i="1"/>
  <c r="G229" i="1" s="1"/>
  <c r="H229" i="1" s="1"/>
  <c r="D230" i="1"/>
  <c r="D231" i="1"/>
  <c r="D232" i="1"/>
  <c r="G232" i="1" s="1"/>
  <c r="H232" i="1" s="1"/>
  <c r="D233" i="1"/>
  <c r="D234" i="1"/>
  <c r="D235" i="1"/>
  <c r="G235" i="1" s="1"/>
  <c r="H235" i="1" s="1"/>
  <c r="D236" i="1"/>
  <c r="D237" i="1"/>
  <c r="G237" i="1" s="1"/>
  <c r="H237" i="1" s="1"/>
  <c r="D238" i="1"/>
  <c r="D239" i="1"/>
  <c r="D240" i="1"/>
  <c r="G240" i="1" s="1"/>
  <c r="H240" i="1" s="1"/>
  <c r="D241" i="1"/>
  <c r="D242" i="1"/>
  <c r="D243" i="1"/>
  <c r="G243" i="1" s="1"/>
  <c r="H243" i="1" s="1"/>
  <c r="D244" i="1"/>
  <c r="D245" i="1"/>
  <c r="G245" i="1" s="1"/>
  <c r="H245" i="1" s="1"/>
  <c r="D246" i="1"/>
  <c r="D247" i="1"/>
  <c r="D248" i="1"/>
  <c r="G248" i="1" s="1"/>
  <c r="H248" i="1" s="1"/>
  <c r="D249" i="1"/>
  <c r="D250" i="1"/>
  <c r="D251" i="1"/>
  <c r="G251" i="1" s="1"/>
  <c r="H251" i="1" s="1"/>
  <c r="D252" i="1"/>
  <c r="D253" i="1"/>
  <c r="G253" i="1" s="1"/>
  <c r="H253" i="1" s="1"/>
  <c r="D254" i="1"/>
  <c r="D255" i="1"/>
  <c r="D256" i="1"/>
  <c r="G256" i="1" s="1"/>
  <c r="H256" i="1" s="1"/>
  <c r="D257" i="1"/>
  <c r="D258" i="1"/>
  <c r="D259" i="1"/>
  <c r="G259" i="1" s="1"/>
  <c r="H259" i="1" s="1"/>
  <c r="D260" i="1"/>
  <c r="D261" i="1"/>
  <c r="G261" i="1" s="1"/>
  <c r="H261" i="1" s="1"/>
  <c r="D262" i="1"/>
  <c r="D263" i="1"/>
  <c r="D264" i="1"/>
  <c r="G264" i="1" s="1"/>
  <c r="H264" i="1" s="1"/>
  <c r="D265" i="1"/>
  <c r="D266" i="1"/>
  <c r="D267" i="1"/>
  <c r="G267" i="1" s="1"/>
  <c r="H267" i="1" s="1"/>
  <c r="D268" i="1"/>
  <c r="D269" i="1"/>
  <c r="G269" i="1" s="1"/>
  <c r="H269" i="1" s="1"/>
  <c r="D270" i="1"/>
  <c r="D271" i="1"/>
  <c r="D272" i="1"/>
  <c r="G272" i="1" s="1"/>
  <c r="H272" i="1" s="1"/>
  <c r="D273" i="1"/>
  <c r="D274" i="1"/>
  <c r="D275" i="1"/>
  <c r="G275" i="1" s="1"/>
  <c r="H275" i="1" s="1"/>
  <c r="D276" i="1"/>
  <c r="D277" i="1"/>
  <c r="G277" i="1" s="1"/>
  <c r="H277" i="1" s="1"/>
  <c r="D278" i="1"/>
  <c r="D279" i="1"/>
  <c r="D280" i="1"/>
  <c r="G280" i="1" s="1"/>
  <c r="H280" i="1" s="1"/>
  <c r="D281" i="1"/>
  <c r="D282" i="1"/>
  <c r="D283" i="1"/>
  <c r="G283" i="1" s="1"/>
  <c r="H283" i="1" s="1"/>
  <c r="D284" i="1"/>
  <c r="D285" i="1"/>
  <c r="G285" i="1" s="1"/>
  <c r="H285" i="1" s="1"/>
  <c r="D286" i="1"/>
  <c r="D287" i="1"/>
  <c r="D288" i="1"/>
  <c r="G288" i="1" s="1"/>
  <c r="H288" i="1" s="1"/>
  <c r="D289" i="1"/>
  <c r="D290" i="1"/>
  <c r="D291" i="1"/>
  <c r="G291" i="1" s="1"/>
  <c r="H291" i="1" s="1"/>
  <c r="D292" i="1"/>
  <c r="D293" i="1"/>
  <c r="G293" i="1" s="1"/>
  <c r="H293" i="1" s="1"/>
  <c r="D294" i="1"/>
  <c r="D295" i="1"/>
  <c r="D296" i="1"/>
  <c r="G296" i="1" s="1"/>
  <c r="H296" i="1" s="1"/>
  <c r="D297" i="1"/>
  <c r="D298" i="1"/>
  <c r="D299" i="1"/>
  <c r="G299" i="1" s="1"/>
  <c r="H299" i="1" s="1"/>
  <c r="D300" i="1"/>
  <c r="D301" i="1"/>
  <c r="G301" i="1" s="1"/>
  <c r="H301" i="1" s="1"/>
  <c r="D302" i="1"/>
  <c r="D303" i="1"/>
  <c r="D304" i="1"/>
  <c r="G304" i="1" s="1"/>
  <c r="H304" i="1" s="1"/>
  <c r="D305" i="1"/>
  <c r="D306" i="1"/>
  <c r="D307" i="1"/>
  <c r="G307" i="1" s="1"/>
  <c r="H307" i="1" s="1"/>
  <c r="D308" i="1"/>
  <c r="D309" i="1"/>
  <c r="G309" i="1" s="1"/>
  <c r="H309" i="1" s="1"/>
  <c r="D310" i="1"/>
  <c r="D311" i="1"/>
  <c r="D312" i="1"/>
  <c r="G312" i="1" s="1"/>
  <c r="H312" i="1" s="1"/>
  <c r="D313" i="1"/>
  <c r="D314" i="1"/>
  <c r="D315" i="1"/>
  <c r="G315" i="1" s="1"/>
  <c r="H315" i="1" s="1"/>
  <c r="D316" i="1"/>
  <c r="D317" i="1"/>
  <c r="G317" i="1" s="1"/>
  <c r="H317" i="1" s="1"/>
  <c r="D318" i="1"/>
  <c r="D319" i="1"/>
  <c r="D320" i="1"/>
  <c r="G320" i="1" s="1"/>
  <c r="H320" i="1" s="1"/>
  <c r="D321" i="1"/>
  <c r="D322" i="1"/>
  <c r="D323" i="1"/>
  <c r="G323" i="1" s="1"/>
  <c r="H323" i="1" s="1"/>
  <c r="D324" i="1"/>
  <c r="D325" i="1"/>
  <c r="G325" i="1" s="1"/>
  <c r="H325" i="1" s="1"/>
  <c r="D326" i="1"/>
  <c r="D327" i="1"/>
  <c r="D328" i="1"/>
  <c r="D329" i="1"/>
  <c r="D330" i="1"/>
  <c r="G330" i="1" s="1"/>
  <c r="H330" i="1" s="1"/>
  <c r="D331" i="1"/>
  <c r="D332" i="1"/>
  <c r="G332" i="1" s="1"/>
  <c r="H332" i="1" s="1"/>
  <c r="D333" i="1"/>
  <c r="D334" i="1"/>
  <c r="D335" i="1"/>
  <c r="G335" i="1" s="1"/>
  <c r="H335" i="1" s="1"/>
  <c r="D336" i="1"/>
  <c r="D337" i="1"/>
  <c r="D338" i="1"/>
  <c r="G338" i="1" s="1"/>
  <c r="H338" i="1" s="1"/>
  <c r="D339" i="1"/>
  <c r="D340" i="1"/>
  <c r="G340" i="1" s="1"/>
  <c r="H340" i="1" s="1"/>
  <c r="D341" i="1"/>
  <c r="D342" i="1"/>
  <c r="D343" i="1"/>
  <c r="G343" i="1" s="1"/>
  <c r="H343" i="1" s="1"/>
  <c r="D344" i="1"/>
  <c r="D345" i="1"/>
  <c r="D346" i="1"/>
  <c r="G346" i="1" s="1"/>
  <c r="H346" i="1" s="1"/>
  <c r="D347" i="1"/>
  <c r="D348" i="1"/>
  <c r="G348" i="1" s="1"/>
  <c r="H348" i="1" s="1"/>
  <c r="D349" i="1"/>
  <c r="D350" i="1"/>
  <c r="D351" i="1"/>
  <c r="G351" i="1" s="1"/>
  <c r="H351" i="1" s="1"/>
  <c r="D352" i="1"/>
  <c r="D353" i="1"/>
  <c r="D354" i="1"/>
  <c r="G354" i="1" s="1"/>
  <c r="H354" i="1" s="1"/>
  <c r="D355" i="1"/>
  <c r="D356" i="1"/>
  <c r="G356" i="1" s="1"/>
  <c r="H356" i="1" s="1"/>
  <c r="D357" i="1"/>
  <c r="D358" i="1"/>
  <c r="D359" i="1"/>
  <c r="G359" i="1" s="1"/>
  <c r="H359" i="1" s="1"/>
  <c r="D360" i="1"/>
  <c r="D361" i="1"/>
  <c r="D362" i="1"/>
  <c r="G362" i="1" s="1"/>
  <c r="H362" i="1" s="1"/>
  <c r="D363" i="1"/>
  <c r="D364" i="1"/>
  <c r="G364" i="1" s="1"/>
  <c r="H364" i="1" s="1"/>
  <c r="D365" i="1"/>
  <c r="D366" i="1"/>
  <c r="D367" i="1"/>
  <c r="G367" i="1" s="1"/>
  <c r="H367" i="1" s="1"/>
  <c r="D368" i="1"/>
  <c r="D369" i="1"/>
  <c r="D370" i="1"/>
  <c r="G370" i="1" s="1"/>
  <c r="H370" i="1" s="1"/>
  <c r="D371" i="1"/>
  <c r="D372" i="1"/>
  <c r="G372" i="1" s="1"/>
  <c r="H372" i="1" s="1"/>
  <c r="D373" i="1"/>
  <c r="D374" i="1"/>
  <c r="D375" i="1"/>
  <c r="G375" i="1" s="1"/>
  <c r="H375" i="1" s="1"/>
  <c r="D376" i="1"/>
  <c r="D377" i="1"/>
  <c r="D378" i="1"/>
  <c r="G378" i="1" s="1"/>
  <c r="H378" i="1" s="1"/>
  <c r="D379" i="1"/>
  <c r="D380" i="1"/>
  <c r="G380" i="1" s="1"/>
  <c r="H380" i="1" s="1"/>
  <c r="D381" i="1"/>
  <c r="D382" i="1"/>
  <c r="D383" i="1"/>
  <c r="G383" i="1" s="1"/>
  <c r="H383" i="1" s="1"/>
  <c r="D384" i="1"/>
  <c r="D385" i="1"/>
  <c r="D386" i="1"/>
  <c r="G386" i="1" s="1"/>
  <c r="H386" i="1" s="1"/>
  <c r="D387" i="1"/>
  <c r="D388" i="1"/>
  <c r="G388" i="1" s="1"/>
  <c r="H388" i="1" s="1"/>
  <c r="D389" i="1"/>
  <c r="D390" i="1"/>
  <c r="D391" i="1"/>
  <c r="G391" i="1" s="1"/>
  <c r="H391" i="1" s="1"/>
  <c r="D392" i="1"/>
  <c r="D393" i="1"/>
  <c r="D394" i="1"/>
  <c r="G394" i="1" s="1"/>
  <c r="H394" i="1" s="1"/>
  <c r="D395" i="1"/>
  <c r="D396" i="1"/>
  <c r="G396" i="1" s="1"/>
  <c r="H396" i="1" s="1"/>
  <c r="D397" i="1"/>
  <c r="D398" i="1"/>
  <c r="D399" i="1"/>
  <c r="G399" i="1" s="1"/>
  <c r="H399" i="1" s="1"/>
  <c r="D400" i="1"/>
  <c r="D401" i="1"/>
  <c r="D402" i="1"/>
  <c r="G402" i="1" s="1"/>
  <c r="H402" i="1" s="1"/>
  <c r="D403" i="1"/>
  <c r="D404" i="1"/>
  <c r="G404" i="1" s="1"/>
  <c r="H404" i="1" s="1"/>
  <c r="D405" i="1"/>
  <c r="D406" i="1"/>
  <c r="D407" i="1"/>
  <c r="G407" i="1" s="1"/>
  <c r="H407" i="1" s="1"/>
  <c r="D408" i="1"/>
  <c r="D409" i="1"/>
  <c r="D410" i="1"/>
  <c r="G410" i="1" s="1"/>
  <c r="H410" i="1" s="1"/>
  <c r="D411" i="1"/>
  <c r="D412" i="1"/>
  <c r="G412" i="1" s="1"/>
  <c r="H412" i="1" s="1"/>
  <c r="D413" i="1"/>
  <c r="D414" i="1"/>
  <c r="D415" i="1"/>
  <c r="G415" i="1" s="1"/>
  <c r="H415" i="1" s="1"/>
  <c r="D416" i="1"/>
  <c r="D417" i="1"/>
  <c r="D418" i="1"/>
  <c r="G418" i="1" s="1"/>
  <c r="H418" i="1" s="1"/>
  <c r="D419" i="1"/>
  <c r="D420" i="1"/>
  <c r="G420" i="1" s="1"/>
  <c r="H420" i="1" s="1"/>
  <c r="D421" i="1"/>
  <c r="D422" i="1"/>
  <c r="D423" i="1"/>
  <c r="G423" i="1" s="1"/>
  <c r="H423" i="1" s="1"/>
  <c r="D424" i="1"/>
  <c r="D425" i="1"/>
  <c r="D426" i="1"/>
  <c r="G426" i="1" s="1"/>
  <c r="H426" i="1" s="1"/>
  <c r="D427" i="1"/>
  <c r="D428" i="1"/>
  <c r="G428" i="1" s="1"/>
  <c r="H428" i="1" s="1"/>
  <c r="D429" i="1"/>
  <c r="D430" i="1"/>
  <c r="D431" i="1"/>
  <c r="G431" i="1" s="1"/>
  <c r="H431" i="1" s="1"/>
  <c r="D432" i="1"/>
  <c r="D433" i="1"/>
  <c r="D434" i="1"/>
  <c r="G434" i="1" s="1"/>
  <c r="H434" i="1" s="1"/>
  <c r="D435" i="1"/>
  <c r="D436" i="1"/>
  <c r="G436" i="1" s="1"/>
  <c r="H436" i="1" s="1"/>
  <c r="D437" i="1"/>
  <c r="D438" i="1"/>
  <c r="D439" i="1"/>
  <c r="G439" i="1" s="1"/>
  <c r="H439" i="1" s="1"/>
  <c r="D440" i="1"/>
  <c r="D441" i="1"/>
  <c r="D442" i="1"/>
  <c r="G442" i="1" s="1"/>
  <c r="H442" i="1" s="1"/>
  <c r="D443" i="1"/>
  <c r="D444" i="1"/>
  <c r="G444" i="1" s="1"/>
  <c r="H444" i="1" s="1"/>
  <c r="D445" i="1"/>
  <c r="D446" i="1"/>
  <c r="D447" i="1"/>
  <c r="G447" i="1" s="1"/>
  <c r="H447" i="1" s="1"/>
  <c r="D448" i="1"/>
  <c r="D449" i="1"/>
  <c r="D450" i="1"/>
  <c r="G450" i="1" s="1"/>
  <c r="H450" i="1" s="1"/>
  <c r="D451" i="1"/>
  <c r="D452" i="1"/>
  <c r="G452" i="1" s="1"/>
  <c r="H452" i="1" s="1"/>
  <c r="D453" i="1"/>
  <c r="D454" i="1"/>
  <c r="D455" i="1"/>
  <c r="G455" i="1" s="1"/>
  <c r="H455" i="1" s="1"/>
  <c r="D456" i="1"/>
  <c r="D457" i="1"/>
  <c r="D458" i="1"/>
  <c r="G458" i="1" s="1"/>
  <c r="H458" i="1" s="1"/>
  <c r="D459" i="1"/>
  <c r="D460" i="1"/>
  <c r="G460" i="1" s="1"/>
  <c r="H460" i="1" s="1"/>
  <c r="D461" i="1"/>
  <c r="D462" i="1"/>
  <c r="D463" i="1"/>
  <c r="G463" i="1" s="1"/>
  <c r="H463" i="1" s="1"/>
  <c r="D464" i="1"/>
  <c r="D465" i="1"/>
  <c r="D466" i="1"/>
  <c r="G466" i="1" s="1"/>
  <c r="H466" i="1" s="1"/>
  <c r="D467" i="1"/>
  <c r="D468" i="1"/>
  <c r="G468" i="1" s="1"/>
  <c r="H468" i="1" s="1"/>
  <c r="D469" i="1"/>
  <c r="D470" i="1"/>
  <c r="D471" i="1"/>
  <c r="G471" i="1" s="1"/>
  <c r="H471" i="1" s="1"/>
  <c r="H472" i="1"/>
  <c r="D473" i="1"/>
  <c r="D474" i="1"/>
  <c r="D475" i="1"/>
  <c r="G475" i="1" s="1"/>
  <c r="H475" i="1" s="1"/>
  <c r="D476" i="1"/>
  <c r="G476" i="1" s="1"/>
  <c r="H476" i="1" s="1"/>
  <c r="D477" i="1"/>
  <c r="D478" i="1"/>
  <c r="D479" i="1"/>
  <c r="G479" i="1" s="1"/>
  <c r="H479" i="1" s="1"/>
  <c r="D480" i="1"/>
  <c r="D481" i="1"/>
  <c r="D482" i="1"/>
  <c r="D483" i="1"/>
  <c r="G483" i="1" s="1"/>
  <c r="H483" i="1" s="1"/>
  <c r="D484" i="1"/>
  <c r="G484" i="1" s="1"/>
  <c r="H484" i="1" s="1"/>
  <c r="D485" i="1"/>
  <c r="D486" i="1"/>
  <c r="D487" i="1"/>
  <c r="G487" i="1" s="1"/>
  <c r="H487" i="1" s="1"/>
  <c r="D488" i="1"/>
  <c r="D489" i="1"/>
  <c r="D490" i="1"/>
  <c r="D491" i="1"/>
  <c r="G491" i="1" s="1"/>
  <c r="H491" i="1" s="1"/>
  <c r="D492" i="1"/>
  <c r="G492" i="1" s="1"/>
  <c r="H492" i="1" s="1"/>
  <c r="D493" i="1"/>
  <c r="D494" i="1"/>
  <c r="D495" i="1"/>
  <c r="G495" i="1" s="1"/>
  <c r="H495" i="1" s="1"/>
  <c r="D496" i="1"/>
  <c r="D497" i="1"/>
  <c r="D498" i="1"/>
  <c r="D499" i="1"/>
  <c r="G499" i="1" s="1"/>
  <c r="H499" i="1" s="1"/>
  <c r="D500" i="1"/>
  <c r="G500" i="1" s="1"/>
  <c r="H500" i="1" s="1"/>
  <c r="D501" i="1"/>
  <c r="D502" i="1"/>
  <c r="D503" i="1"/>
  <c r="G503" i="1" s="1"/>
  <c r="H503" i="1" s="1"/>
  <c r="D504" i="1"/>
  <c r="D505" i="1"/>
  <c r="D506" i="1"/>
  <c r="D507" i="1"/>
  <c r="G507" i="1" s="1"/>
  <c r="H507" i="1" s="1"/>
  <c r="D508" i="1"/>
  <c r="G508" i="1" s="1"/>
  <c r="H508" i="1" s="1"/>
  <c r="D509" i="1"/>
  <c r="D510" i="1"/>
  <c r="D511" i="1"/>
  <c r="D512" i="1"/>
  <c r="D513" i="1"/>
  <c r="D514" i="1"/>
  <c r="D515" i="1"/>
  <c r="D516" i="1"/>
  <c r="G516" i="1" s="1"/>
  <c r="H516" i="1" s="1"/>
  <c r="D517" i="1"/>
  <c r="D518" i="1"/>
  <c r="D519" i="1"/>
  <c r="D520" i="1"/>
  <c r="D521" i="1"/>
  <c r="D522" i="1"/>
  <c r="D523" i="1"/>
  <c r="D524" i="1"/>
  <c r="G524" i="1" s="1"/>
  <c r="H524" i="1" s="1"/>
  <c r="D525" i="1"/>
  <c r="D526" i="1"/>
  <c r="D527" i="1"/>
  <c r="D528" i="1"/>
  <c r="D529" i="1"/>
  <c r="D530" i="1"/>
  <c r="D531" i="1"/>
  <c r="D532" i="1"/>
  <c r="G532" i="1" s="1"/>
  <c r="H532" i="1" s="1"/>
  <c r="D533" i="1"/>
  <c r="D534" i="1"/>
  <c r="D535" i="1"/>
  <c r="D536" i="1"/>
  <c r="D537" i="1"/>
  <c r="D538" i="1"/>
  <c r="D539" i="1"/>
  <c r="D540" i="1"/>
  <c r="G540" i="1" s="1"/>
  <c r="H540" i="1" s="1"/>
  <c r="D541" i="1"/>
  <c r="D542" i="1"/>
  <c r="D543" i="1"/>
  <c r="D544" i="1"/>
  <c r="D545" i="1"/>
  <c r="D546" i="1"/>
  <c r="D547" i="1"/>
  <c r="D548" i="1"/>
  <c r="G548" i="1" s="1"/>
  <c r="H548" i="1" s="1"/>
  <c r="D549" i="1"/>
  <c r="D550" i="1"/>
  <c r="D551" i="1"/>
  <c r="D552" i="1"/>
  <c r="D553" i="1"/>
  <c r="D554" i="1"/>
  <c r="D555" i="1"/>
  <c r="G555" i="1" s="1"/>
  <c r="H555" i="1" s="1"/>
  <c r="D556" i="1"/>
  <c r="G556" i="1" s="1"/>
  <c r="H556" i="1" s="1"/>
  <c r="D2" i="1"/>
  <c r="D557" i="1" l="1"/>
  <c r="G213" i="1"/>
  <c r="H213" i="1" s="1"/>
  <c r="G554" i="1"/>
  <c r="H554" i="1" s="1"/>
  <c r="G546" i="1"/>
  <c r="H546" i="1" s="1"/>
  <c r="G538" i="1"/>
  <c r="H538" i="1" s="1"/>
  <c r="G530" i="1"/>
  <c r="H530" i="1" s="1"/>
  <c r="G522" i="1"/>
  <c r="H522" i="1" s="1"/>
  <c r="G514" i="1"/>
  <c r="H514" i="1" s="1"/>
  <c r="G506" i="1"/>
  <c r="H506" i="1" s="1"/>
  <c r="G498" i="1"/>
  <c r="H498" i="1" s="1"/>
  <c r="G490" i="1"/>
  <c r="H490" i="1" s="1"/>
  <c r="G482" i="1"/>
  <c r="H482" i="1" s="1"/>
  <c r="G474" i="1"/>
  <c r="H474" i="1" s="1"/>
  <c r="E557" i="1"/>
  <c r="F557" i="1"/>
  <c r="G552" i="1"/>
  <c r="H552" i="1" s="1"/>
  <c r="G544" i="1"/>
  <c r="H544" i="1" s="1"/>
  <c r="G536" i="1"/>
  <c r="H536" i="1" s="1"/>
  <c r="G528" i="1"/>
  <c r="H528" i="1" s="1"/>
  <c r="G520" i="1"/>
  <c r="H520" i="1" s="1"/>
  <c r="G512" i="1"/>
  <c r="H512" i="1" s="1"/>
  <c r="G504" i="1"/>
  <c r="H504" i="1" s="1"/>
  <c r="G496" i="1"/>
  <c r="H496" i="1" s="1"/>
  <c r="G488" i="1"/>
  <c r="H488" i="1" s="1"/>
  <c r="G480" i="1"/>
  <c r="H480" i="1" s="1"/>
  <c r="G535" i="1"/>
  <c r="H535" i="1" s="1"/>
  <c r="G511" i="1"/>
  <c r="H511" i="1" s="1"/>
  <c r="G543" i="1"/>
  <c r="H543" i="1" s="1"/>
  <c r="G527" i="1"/>
  <c r="H527" i="1" s="1"/>
  <c r="G551" i="1"/>
  <c r="H551" i="1" s="1"/>
  <c r="G519" i="1"/>
  <c r="H519" i="1" s="1"/>
  <c r="G553" i="1"/>
  <c r="H553" i="1" s="1"/>
  <c r="G545" i="1"/>
  <c r="H545" i="1" s="1"/>
  <c r="G537" i="1"/>
  <c r="H537" i="1" s="1"/>
  <c r="G529" i="1"/>
  <c r="H529" i="1" s="1"/>
  <c r="G521" i="1"/>
  <c r="H521" i="1" s="1"/>
  <c r="G513" i="1"/>
  <c r="H513" i="1" s="1"/>
  <c r="G505" i="1"/>
  <c r="H505" i="1" s="1"/>
  <c r="G497" i="1"/>
  <c r="H497" i="1" s="1"/>
  <c r="G489" i="1"/>
  <c r="H489" i="1" s="1"/>
  <c r="G481" i="1"/>
  <c r="H481" i="1" s="1"/>
  <c r="G473" i="1"/>
  <c r="H473" i="1" s="1"/>
  <c r="G465" i="1"/>
  <c r="H465" i="1" s="1"/>
  <c r="G457" i="1"/>
  <c r="H457" i="1" s="1"/>
  <c r="G449" i="1"/>
  <c r="H449" i="1" s="1"/>
  <c r="G441" i="1"/>
  <c r="H441" i="1" s="1"/>
  <c r="G433" i="1"/>
  <c r="H433" i="1" s="1"/>
  <c r="G425" i="1"/>
  <c r="H425" i="1" s="1"/>
  <c r="G417" i="1"/>
  <c r="H417" i="1" s="1"/>
  <c r="G409" i="1"/>
  <c r="H409" i="1" s="1"/>
  <c r="G401" i="1"/>
  <c r="H401" i="1" s="1"/>
  <c r="G393" i="1"/>
  <c r="H393" i="1" s="1"/>
  <c r="G385" i="1"/>
  <c r="H385" i="1" s="1"/>
  <c r="G377" i="1"/>
  <c r="H377" i="1" s="1"/>
  <c r="G369" i="1"/>
  <c r="H369" i="1" s="1"/>
  <c r="G361" i="1"/>
  <c r="H361" i="1" s="1"/>
  <c r="G353" i="1"/>
  <c r="H353" i="1" s="1"/>
  <c r="G345" i="1"/>
  <c r="H345" i="1" s="1"/>
  <c r="G337" i="1"/>
  <c r="H337" i="1" s="1"/>
  <c r="G329" i="1"/>
  <c r="H329" i="1" s="1"/>
  <c r="G322" i="1"/>
  <c r="H322" i="1" s="1"/>
  <c r="G314" i="1"/>
  <c r="H314" i="1" s="1"/>
  <c r="G306" i="1"/>
  <c r="H306" i="1" s="1"/>
  <c r="G298" i="1"/>
  <c r="H298" i="1" s="1"/>
  <c r="G290" i="1"/>
  <c r="H290" i="1" s="1"/>
  <c r="G282" i="1"/>
  <c r="H282" i="1" s="1"/>
  <c r="G274" i="1"/>
  <c r="H274" i="1" s="1"/>
  <c r="G266" i="1"/>
  <c r="H266" i="1" s="1"/>
  <c r="G258" i="1"/>
  <c r="H258" i="1" s="1"/>
  <c r="G250" i="1"/>
  <c r="H250" i="1" s="1"/>
  <c r="G242" i="1"/>
  <c r="H242" i="1" s="1"/>
  <c r="G234" i="1"/>
  <c r="H234" i="1" s="1"/>
  <c r="G226" i="1"/>
  <c r="H226" i="1" s="1"/>
  <c r="G218" i="1"/>
  <c r="H218" i="1" s="1"/>
  <c r="G210" i="1"/>
  <c r="H210" i="1" s="1"/>
  <c r="G202" i="1"/>
  <c r="H202" i="1" s="1"/>
  <c r="G194" i="1"/>
  <c r="H194" i="1" s="1"/>
  <c r="G186" i="1"/>
  <c r="H186" i="1" s="1"/>
  <c r="G178" i="1"/>
  <c r="H178" i="1" s="1"/>
  <c r="G170" i="1"/>
  <c r="H170" i="1" s="1"/>
  <c r="G162" i="1"/>
  <c r="H162" i="1" s="1"/>
  <c r="G154" i="1"/>
  <c r="H154" i="1" s="1"/>
  <c r="G146" i="1"/>
  <c r="H146" i="1" s="1"/>
  <c r="G138" i="1"/>
  <c r="H138" i="1" s="1"/>
  <c r="G130" i="1"/>
  <c r="H130" i="1" s="1"/>
  <c r="G122" i="1"/>
  <c r="H122" i="1" s="1"/>
  <c r="G114" i="1"/>
  <c r="H114" i="1" s="1"/>
  <c r="G106" i="1"/>
  <c r="H106" i="1" s="1"/>
  <c r="G98" i="1"/>
  <c r="H98" i="1" s="1"/>
  <c r="G90" i="1"/>
  <c r="H90" i="1" s="1"/>
  <c r="G82" i="1"/>
  <c r="H82" i="1" s="1"/>
  <c r="G74" i="1"/>
  <c r="H74" i="1" s="1"/>
  <c r="G66" i="1"/>
  <c r="H66" i="1" s="1"/>
  <c r="G58" i="1"/>
  <c r="H58" i="1" s="1"/>
  <c r="G50" i="1"/>
  <c r="H50" i="1" s="1"/>
  <c r="G42" i="1"/>
  <c r="H42" i="1" s="1"/>
  <c r="G34" i="1"/>
  <c r="H34" i="1" s="1"/>
  <c r="G26" i="1"/>
  <c r="H26" i="1" s="1"/>
  <c r="G18" i="1"/>
  <c r="H18" i="1" s="1"/>
  <c r="G10" i="1"/>
  <c r="H10" i="1" s="1"/>
  <c r="G464" i="1"/>
  <c r="H464" i="1" s="1"/>
  <c r="G456" i="1"/>
  <c r="H456" i="1" s="1"/>
  <c r="G448" i="1"/>
  <c r="H448" i="1" s="1"/>
  <c r="G440" i="1"/>
  <c r="H440" i="1" s="1"/>
  <c r="G432" i="1"/>
  <c r="H432" i="1" s="1"/>
  <c r="G424" i="1"/>
  <c r="H424" i="1" s="1"/>
  <c r="G416" i="1"/>
  <c r="H416" i="1" s="1"/>
  <c r="G408" i="1"/>
  <c r="H408" i="1" s="1"/>
  <c r="G400" i="1"/>
  <c r="H400" i="1" s="1"/>
  <c r="G392" i="1"/>
  <c r="H392" i="1" s="1"/>
  <c r="G384" i="1"/>
  <c r="H384" i="1" s="1"/>
  <c r="G376" i="1"/>
  <c r="H376" i="1" s="1"/>
  <c r="G368" i="1"/>
  <c r="H368" i="1" s="1"/>
  <c r="G360" i="1"/>
  <c r="H360" i="1" s="1"/>
  <c r="G352" i="1"/>
  <c r="H352" i="1" s="1"/>
  <c r="G344" i="1"/>
  <c r="H344" i="1" s="1"/>
  <c r="G336" i="1"/>
  <c r="H336" i="1" s="1"/>
  <c r="G328" i="1"/>
  <c r="H328" i="1" s="1"/>
  <c r="G321" i="1"/>
  <c r="H321" i="1" s="1"/>
  <c r="G313" i="1"/>
  <c r="H313" i="1" s="1"/>
  <c r="G305" i="1"/>
  <c r="H305" i="1" s="1"/>
  <c r="G297" i="1"/>
  <c r="H297" i="1" s="1"/>
  <c r="G289" i="1"/>
  <c r="H289" i="1" s="1"/>
  <c r="G281" i="1"/>
  <c r="H281" i="1" s="1"/>
  <c r="G273" i="1"/>
  <c r="H273" i="1" s="1"/>
  <c r="G265" i="1"/>
  <c r="H265" i="1" s="1"/>
  <c r="G257" i="1"/>
  <c r="H257" i="1" s="1"/>
  <c r="G249" i="1"/>
  <c r="H249" i="1" s="1"/>
  <c r="G241" i="1"/>
  <c r="H241" i="1" s="1"/>
  <c r="G233" i="1"/>
  <c r="H233" i="1" s="1"/>
  <c r="G225" i="1"/>
  <c r="H225" i="1" s="1"/>
  <c r="G217" i="1"/>
  <c r="H217" i="1" s="1"/>
  <c r="G209" i="1"/>
  <c r="H209" i="1" s="1"/>
  <c r="G201" i="1"/>
  <c r="H201" i="1" s="1"/>
  <c r="G193" i="1"/>
  <c r="H193" i="1" s="1"/>
  <c r="G185" i="1"/>
  <c r="H185" i="1" s="1"/>
  <c r="G177" i="1"/>
  <c r="H177" i="1" s="1"/>
  <c r="G169" i="1"/>
  <c r="H169" i="1" s="1"/>
  <c r="G161" i="1"/>
  <c r="H161" i="1" s="1"/>
  <c r="G153" i="1"/>
  <c r="H153" i="1" s="1"/>
  <c r="G145" i="1"/>
  <c r="H145" i="1" s="1"/>
  <c r="G137" i="1"/>
  <c r="H137" i="1" s="1"/>
  <c r="G129" i="1"/>
  <c r="H129" i="1" s="1"/>
  <c r="G121" i="1"/>
  <c r="H121" i="1" s="1"/>
  <c r="G113" i="1"/>
  <c r="H113" i="1" s="1"/>
  <c r="G105" i="1"/>
  <c r="H105" i="1" s="1"/>
  <c r="G97" i="1"/>
  <c r="H97" i="1" s="1"/>
  <c r="G89" i="1"/>
  <c r="H89" i="1" s="1"/>
  <c r="G81" i="1"/>
  <c r="H81" i="1" s="1"/>
  <c r="G73" i="1"/>
  <c r="H73" i="1" s="1"/>
  <c r="G65" i="1"/>
  <c r="H65" i="1" s="1"/>
  <c r="G57" i="1"/>
  <c r="H57" i="1" s="1"/>
  <c r="G49" i="1"/>
  <c r="H49" i="1" s="1"/>
  <c r="G41" i="1"/>
  <c r="H41" i="1" s="1"/>
  <c r="G33" i="1"/>
  <c r="H33" i="1" s="1"/>
  <c r="G25" i="1"/>
  <c r="H25" i="1" s="1"/>
  <c r="G17" i="1"/>
  <c r="H17" i="1" s="1"/>
  <c r="G9" i="1"/>
  <c r="H9" i="1" s="1"/>
  <c r="G117" i="1"/>
  <c r="H117" i="1" s="1"/>
  <c r="G547" i="1"/>
  <c r="H547" i="1" s="1"/>
  <c r="G539" i="1"/>
  <c r="H539" i="1" s="1"/>
  <c r="G531" i="1"/>
  <c r="H531" i="1" s="1"/>
  <c r="G523" i="1"/>
  <c r="H523" i="1" s="1"/>
  <c r="G515" i="1"/>
  <c r="H515" i="1" s="1"/>
  <c r="G467" i="1"/>
  <c r="H467" i="1" s="1"/>
  <c r="G459" i="1"/>
  <c r="H459" i="1" s="1"/>
  <c r="G451" i="1"/>
  <c r="H451" i="1" s="1"/>
  <c r="G443" i="1"/>
  <c r="H443" i="1" s="1"/>
  <c r="G435" i="1"/>
  <c r="H435" i="1" s="1"/>
  <c r="G427" i="1"/>
  <c r="H427" i="1" s="1"/>
  <c r="G419" i="1"/>
  <c r="H419" i="1" s="1"/>
  <c r="G411" i="1"/>
  <c r="H411" i="1" s="1"/>
  <c r="G403" i="1"/>
  <c r="H403" i="1" s="1"/>
  <c r="G395" i="1"/>
  <c r="H395" i="1" s="1"/>
  <c r="G387" i="1"/>
  <c r="H387" i="1" s="1"/>
  <c r="G379" i="1"/>
  <c r="H379" i="1" s="1"/>
  <c r="G371" i="1"/>
  <c r="H371" i="1" s="1"/>
  <c r="G363" i="1"/>
  <c r="H363" i="1" s="1"/>
  <c r="G355" i="1"/>
  <c r="H355" i="1" s="1"/>
  <c r="G347" i="1"/>
  <c r="H347" i="1" s="1"/>
  <c r="G339" i="1"/>
  <c r="H339" i="1" s="1"/>
  <c r="G331" i="1"/>
  <c r="H331" i="1" s="1"/>
  <c r="G324" i="1"/>
  <c r="H324" i="1" s="1"/>
  <c r="G316" i="1"/>
  <c r="H316" i="1" s="1"/>
  <c r="G308" i="1"/>
  <c r="H308" i="1" s="1"/>
  <c r="G300" i="1"/>
  <c r="H300" i="1" s="1"/>
  <c r="G292" i="1"/>
  <c r="H292" i="1" s="1"/>
  <c r="G284" i="1"/>
  <c r="H284" i="1" s="1"/>
  <c r="G276" i="1"/>
  <c r="H276" i="1" s="1"/>
  <c r="G268" i="1"/>
  <c r="H268" i="1" s="1"/>
  <c r="G260" i="1"/>
  <c r="H260" i="1" s="1"/>
  <c r="G252" i="1"/>
  <c r="H252" i="1" s="1"/>
  <c r="G244" i="1"/>
  <c r="H244" i="1" s="1"/>
  <c r="G236" i="1"/>
  <c r="H236" i="1" s="1"/>
  <c r="G228" i="1"/>
  <c r="H228" i="1" s="1"/>
  <c r="G220" i="1"/>
  <c r="H220" i="1" s="1"/>
  <c r="G212" i="1"/>
  <c r="H212" i="1" s="1"/>
  <c r="G204" i="1"/>
  <c r="H204" i="1" s="1"/>
  <c r="G196" i="1"/>
  <c r="H196" i="1" s="1"/>
  <c r="G188" i="1"/>
  <c r="H188" i="1" s="1"/>
  <c r="G180" i="1"/>
  <c r="H180" i="1" s="1"/>
  <c r="G172" i="1"/>
  <c r="H172" i="1" s="1"/>
  <c r="G164" i="1"/>
  <c r="H164" i="1" s="1"/>
  <c r="G156" i="1"/>
  <c r="H156" i="1" s="1"/>
  <c r="G148" i="1"/>
  <c r="H148" i="1" s="1"/>
  <c r="G140" i="1"/>
  <c r="H140" i="1" s="1"/>
  <c r="G132" i="1"/>
  <c r="H132" i="1" s="1"/>
  <c r="G124" i="1"/>
  <c r="H124" i="1" s="1"/>
  <c r="G116" i="1"/>
  <c r="H116" i="1" s="1"/>
  <c r="G108" i="1"/>
  <c r="H108" i="1" s="1"/>
  <c r="G100" i="1"/>
  <c r="H100" i="1" s="1"/>
  <c r="G92" i="1"/>
  <c r="H92" i="1" s="1"/>
  <c r="G84" i="1"/>
  <c r="H84" i="1" s="1"/>
  <c r="G76" i="1"/>
  <c r="H76" i="1" s="1"/>
  <c r="G68" i="1"/>
  <c r="H68" i="1" s="1"/>
  <c r="G60" i="1"/>
  <c r="H60" i="1" s="1"/>
  <c r="G52" i="1"/>
  <c r="H52" i="1" s="1"/>
  <c r="G44" i="1"/>
  <c r="H44" i="1" s="1"/>
  <c r="G36" i="1"/>
  <c r="H36" i="1" s="1"/>
  <c r="G28" i="1"/>
  <c r="H28" i="1" s="1"/>
  <c r="G20" i="1"/>
  <c r="H20" i="1" s="1"/>
  <c r="G12" i="1"/>
  <c r="H12" i="1" s="1"/>
  <c r="G4" i="1"/>
  <c r="H4" i="1" s="1"/>
  <c r="G542" i="1"/>
  <c r="H542" i="1" s="1"/>
  <c r="G518" i="1"/>
  <c r="H518" i="1" s="1"/>
  <c r="G502" i="1"/>
  <c r="H502" i="1" s="1"/>
  <c r="G486" i="1"/>
  <c r="H486" i="1" s="1"/>
  <c r="G470" i="1"/>
  <c r="H470" i="1" s="1"/>
  <c r="G454" i="1"/>
  <c r="H454" i="1" s="1"/>
  <c r="G438" i="1"/>
  <c r="H438" i="1" s="1"/>
  <c r="G430" i="1"/>
  <c r="H430" i="1" s="1"/>
  <c r="G414" i="1"/>
  <c r="H414" i="1" s="1"/>
  <c r="G398" i="1"/>
  <c r="H398" i="1" s="1"/>
  <c r="G382" i="1"/>
  <c r="H382" i="1" s="1"/>
  <c r="G366" i="1"/>
  <c r="H366" i="1" s="1"/>
  <c r="G350" i="1"/>
  <c r="H350" i="1" s="1"/>
  <c r="G342" i="1"/>
  <c r="H342" i="1" s="1"/>
  <c r="G327" i="1"/>
  <c r="H327" i="1" s="1"/>
  <c r="G311" i="1"/>
  <c r="H311" i="1" s="1"/>
  <c r="G295" i="1"/>
  <c r="H295" i="1" s="1"/>
  <c r="G287" i="1"/>
  <c r="H287" i="1" s="1"/>
  <c r="G263" i="1"/>
  <c r="H263" i="1" s="1"/>
  <c r="G255" i="1"/>
  <c r="H255" i="1" s="1"/>
  <c r="G239" i="1"/>
  <c r="H239" i="1" s="1"/>
  <c r="G223" i="1"/>
  <c r="H223" i="1" s="1"/>
  <c r="G207" i="1"/>
  <c r="H207" i="1" s="1"/>
  <c r="G191" i="1"/>
  <c r="H191" i="1" s="1"/>
  <c r="G159" i="1"/>
  <c r="H159" i="1" s="1"/>
  <c r="G2" i="1"/>
  <c r="G549" i="1"/>
  <c r="H549" i="1" s="1"/>
  <c r="G541" i="1"/>
  <c r="H541" i="1" s="1"/>
  <c r="G533" i="1"/>
  <c r="H533" i="1" s="1"/>
  <c r="G525" i="1"/>
  <c r="H525" i="1" s="1"/>
  <c r="G517" i="1"/>
  <c r="H517" i="1" s="1"/>
  <c r="G509" i="1"/>
  <c r="H509" i="1" s="1"/>
  <c r="G501" i="1"/>
  <c r="H501" i="1" s="1"/>
  <c r="G493" i="1"/>
  <c r="H493" i="1" s="1"/>
  <c r="G485" i="1"/>
  <c r="H485" i="1" s="1"/>
  <c r="G477" i="1"/>
  <c r="H477" i="1" s="1"/>
  <c r="G469" i="1"/>
  <c r="H469" i="1" s="1"/>
  <c r="G461" i="1"/>
  <c r="H461" i="1" s="1"/>
  <c r="G453" i="1"/>
  <c r="H453" i="1" s="1"/>
  <c r="G445" i="1"/>
  <c r="H445" i="1" s="1"/>
  <c r="G437" i="1"/>
  <c r="H437" i="1" s="1"/>
  <c r="G429" i="1"/>
  <c r="H429" i="1" s="1"/>
  <c r="G421" i="1"/>
  <c r="H421" i="1" s="1"/>
  <c r="G413" i="1"/>
  <c r="H413" i="1" s="1"/>
  <c r="G405" i="1"/>
  <c r="H405" i="1" s="1"/>
  <c r="G397" i="1"/>
  <c r="H397" i="1" s="1"/>
  <c r="G389" i="1"/>
  <c r="H389" i="1" s="1"/>
  <c r="G381" i="1"/>
  <c r="H381" i="1" s="1"/>
  <c r="G373" i="1"/>
  <c r="H373" i="1" s="1"/>
  <c r="G365" i="1"/>
  <c r="H365" i="1" s="1"/>
  <c r="G357" i="1"/>
  <c r="H357" i="1" s="1"/>
  <c r="G349" i="1"/>
  <c r="H349" i="1" s="1"/>
  <c r="G341" i="1"/>
  <c r="H341" i="1" s="1"/>
  <c r="G333" i="1"/>
  <c r="H333" i="1" s="1"/>
  <c r="G326" i="1"/>
  <c r="H326" i="1" s="1"/>
  <c r="G318" i="1"/>
  <c r="H318" i="1" s="1"/>
  <c r="G310" i="1"/>
  <c r="H310" i="1" s="1"/>
  <c r="G302" i="1"/>
  <c r="H302" i="1" s="1"/>
  <c r="G294" i="1"/>
  <c r="H294" i="1" s="1"/>
  <c r="G286" i="1"/>
  <c r="H286" i="1" s="1"/>
  <c r="G278" i="1"/>
  <c r="H278" i="1" s="1"/>
  <c r="G270" i="1"/>
  <c r="H270" i="1" s="1"/>
  <c r="G262" i="1"/>
  <c r="H262" i="1" s="1"/>
  <c r="G254" i="1"/>
  <c r="H254" i="1" s="1"/>
  <c r="G246" i="1"/>
  <c r="H246" i="1" s="1"/>
  <c r="G238" i="1"/>
  <c r="H238" i="1" s="1"/>
  <c r="G230" i="1"/>
  <c r="H230" i="1" s="1"/>
  <c r="G222" i="1"/>
  <c r="G214" i="1"/>
  <c r="H214" i="1" s="1"/>
  <c r="G206" i="1"/>
  <c r="H206" i="1" s="1"/>
  <c r="G198" i="1"/>
  <c r="H198" i="1" s="1"/>
  <c r="G190" i="1"/>
  <c r="H190" i="1" s="1"/>
  <c r="G182" i="1"/>
  <c r="H182" i="1" s="1"/>
  <c r="G174" i="1"/>
  <c r="H174" i="1" s="1"/>
  <c r="G166" i="1"/>
  <c r="H166" i="1" s="1"/>
  <c r="G158" i="1"/>
  <c r="H158" i="1" s="1"/>
  <c r="G150" i="1"/>
  <c r="H150" i="1" s="1"/>
  <c r="G142" i="1"/>
  <c r="H142" i="1" s="1"/>
  <c r="G134" i="1"/>
  <c r="H134" i="1" s="1"/>
  <c r="G126" i="1"/>
  <c r="H126" i="1" s="1"/>
  <c r="G550" i="1"/>
  <c r="H550" i="1" s="1"/>
  <c r="G534" i="1"/>
  <c r="H534" i="1" s="1"/>
  <c r="G526" i="1"/>
  <c r="H526" i="1" s="1"/>
  <c r="G510" i="1"/>
  <c r="H510" i="1" s="1"/>
  <c r="G494" i="1"/>
  <c r="H494" i="1" s="1"/>
  <c r="G478" i="1"/>
  <c r="H478" i="1" s="1"/>
  <c r="G462" i="1"/>
  <c r="H462" i="1" s="1"/>
  <c r="G446" i="1"/>
  <c r="H446" i="1" s="1"/>
  <c r="G422" i="1"/>
  <c r="H422" i="1" s="1"/>
  <c r="G406" i="1"/>
  <c r="H406" i="1" s="1"/>
  <c r="G390" i="1"/>
  <c r="H390" i="1" s="1"/>
  <c r="G374" i="1"/>
  <c r="H374" i="1" s="1"/>
  <c r="G358" i="1"/>
  <c r="H358" i="1" s="1"/>
  <c r="G334" i="1"/>
  <c r="H334" i="1" s="1"/>
  <c r="G319" i="1"/>
  <c r="H319" i="1" s="1"/>
  <c r="G303" i="1"/>
  <c r="H303" i="1" s="1"/>
  <c r="G279" i="1"/>
  <c r="H279" i="1" s="1"/>
  <c r="G271" i="1"/>
  <c r="H271" i="1" s="1"/>
  <c r="G247" i="1"/>
  <c r="H247" i="1" s="1"/>
  <c r="G231" i="1"/>
  <c r="H231" i="1" s="1"/>
  <c r="G215" i="1"/>
  <c r="H215" i="1" s="1"/>
  <c r="G199" i="1"/>
  <c r="H199" i="1" s="1"/>
  <c r="G183" i="1"/>
  <c r="H183" i="1" s="1"/>
  <c r="G175" i="1"/>
  <c r="H175" i="1" s="1"/>
  <c r="G167" i="1"/>
  <c r="H167" i="1" s="1"/>
  <c r="G151" i="1"/>
  <c r="H151" i="1" s="1"/>
  <c r="G143" i="1"/>
  <c r="H143" i="1" s="1"/>
  <c r="G135" i="1"/>
  <c r="H135" i="1" s="1"/>
  <c r="G127" i="1"/>
  <c r="H127" i="1" s="1"/>
  <c r="G119" i="1"/>
  <c r="H119" i="1" s="1"/>
  <c r="G111" i="1"/>
  <c r="H111" i="1" s="1"/>
  <c r="G103" i="1"/>
  <c r="H103" i="1" s="1"/>
  <c r="G95" i="1"/>
  <c r="H95" i="1" s="1"/>
  <c r="G87" i="1"/>
  <c r="H87" i="1" s="1"/>
  <c r="G79" i="1"/>
  <c r="H79" i="1" s="1"/>
  <c r="G71" i="1"/>
  <c r="H71" i="1" s="1"/>
  <c r="G63" i="1"/>
  <c r="H63" i="1" s="1"/>
  <c r="G55" i="1"/>
  <c r="H55" i="1" s="1"/>
  <c r="G47" i="1"/>
  <c r="H47" i="1" s="1"/>
  <c r="G39" i="1"/>
  <c r="H39" i="1" s="1"/>
  <c r="G31" i="1"/>
  <c r="H31" i="1" s="1"/>
  <c r="G23" i="1"/>
  <c r="H23" i="1" s="1"/>
  <c r="G15" i="1"/>
  <c r="H15" i="1" s="1"/>
  <c r="G7" i="1"/>
  <c r="H7" i="1" s="1"/>
  <c r="G118" i="1"/>
  <c r="H118" i="1" s="1"/>
  <c r="G110" i="1"/>
  <c r="H110" i="1" s="1"/>
  <c r="G102" i="1"/>
  <c r="H102" i="1" s="1"/>
  <c r="G94" i="1"/>
  <c r="H94" i="1" s="1"/>
  <c r="G86" i="1"/>
  <c r="H86" i="1" s="1"/>
  <c r="G78" i="1"/>
  <c r="H78" i="1" s="1"/>
  <c r="G70" i="1"/>
  <c r="H70" i="1" s="1"/>
  <c r="G62" i="1"/>
  <c r="H62" i="1" s="1"/>
  <c r="G54" i="1"/>
  <c r="H54" i="1" s="1"/>
  <c r="G46" i="1"/>
  <c r="H46" i="1" s="1"/>
  <c r="G38" i="1"/>
  <c r="H38" i="1" s="1"/>
  <c r="G30" i="1"/>
  <c r="H30" i="1" s="1"/>
  <c r="G22" i="1"/>
  <c r="H22" i="1" s="1"/>
  <c r="G14" i="1"/>
  <c r="H14" i="1" s="1"/>
  <c r="G6" i="1"/>
  <c r="H6" i="1" s="1"/>
  <c r="Q557" i="1"/>
  <c r="L557" i="1"/>
  <c r="V545" i="1"/>
  <c r="W545" i="1" s="1"/>
  <c r="V544" i="1"/>
  <c r="W544" i="1" s="1"/>
  <c r="V543" i="1"/>
  <c r="W543" i="1" s="1"/>
  <c r="V542" i="1"/>
  <c r="W542" i="1" s="1"/>
  <c r="V541" i="1"/>
  <c r="W541" i="1" s="1"/>
  <c r="V540" i="1"/>
  <c r="W540" i="1" s="1"/>
  <c r="V539" i="1"/>
  <c r="W539" i="1" s="1"/>
  <c r="V538" i="1"/>
  <c r="W538" i="1" s="1"/>
  <c r="V537" i="1"/>
  <c r="W537" i="1" s="1"/>
  <c r="V536" i="1"/>
  <c r="W536" i="1" s="1"/>
  <c r="V535" i="1"/>
  <c r="W535" i="1" s="1"/>
  <c r="V534" i="1"/>
  <c r="W534" i="1" s="1"/>
  <c r="V533" i="1"/>
  <c r="W533" i="1" s="1"/>
  <c r="V532" i="1"/>
  <c r="W532" i="1" s="1"/>
  <c r="V531" i="1"/>
  <c r="W531" i="1" s="1"/>
  <c r="V530" i="1"/>
  <c r="W530" i="1" s="1"/>
  <c r="V529" i="1"/>
  <c r="W529" i="1" s="1"/>
  <c r="V528" i="1"/>
  <c r="W528" i="1" s="1"/>
  <c r="V527" i="1"/>
  <c r="W527" i="1" s="1"/>
  <c r="V526" i="1"/>
  <c r="W526" i="1" s="1"/>
  <c r="V525" i="1"/>
  <c r="W525" i="1" s="1"/>
  <c r="V524" i="1"/>
  <c r="W524" i="1" s="1"/>
  <c r="V523" i="1"/>
  <c r="W523" i="1" s="1"/>
  <c r="V522" i="1"/>
  <c r="W522" i="1" s="1"/>
  <c r="V521" i="1"/>
  <c r="W521" i="1" s="1"/>
  <c r="V520" i="1"/>
  <c r="W520" i="1" s="1"/>
  <c r="V519" i="1"/>
  <c r="W519" i="1" s="1"/>
  <c r="V518" i="1"/>
  <c r="W518" i="1" s="1"/>
  <c r="V517" i="1"/>
  <c r="W517" i="1" s="1"/>
  <c r="V516" i="1"/>
  <c r="W516" i="1" s="1"/>
  <c r="V515" i="1"/>
  <c r="W515" i="1" s="1"/>
  <c r="V514" i="1"/>
  <c r="W514" i="1" s="1"/>
  <c r="V513" i="1"/>
  <c r="W513" i="1" s="1"/>
  <c r="V512" i="1"/>
  <c r="W512" i="1" s="1"/>
  <c r="BJ511" i="1"/>
  <c r="BK511" i="1" s="1"/>
  <c r="BE511" i="1"/>
  <c r="BF511" i="1" s="1"/>
  <c r="AZ511" i="1"/>
  <c r="BA511" i="1" s="1"/>
  <c r="AU511" i="1"/>
  <c r="AV511" i="1" s="1"/>
  <c r="AP511" i="1"/>
  <c r="AQ511" i="1" s="1"/>
  <c r="AK511" i="1"/>
  <c r="AL511" i="1" s="1"/>
  <c r="AF511" i="1"/>
  <c r="AG511" i="1" s="1"/>
  <c r="AA511" i="1"/>
  <c r="AB511" i="1" s="1"/>
  <c r="V511" i="1"/>
  <c r="W511" i="1" s="1"/>
  <c r="BJ510" i="1"/>
  <c r="BK510" i="1" s="1"/>
  <c r="BE510" i="1"/>
  <c r="BF510" i="1" s="1"/>
  <c r="AZ510" i="1"/>
  <c r="BA510" i="1" s="1"/>
  <c r="AU510" i="1"/>
  <c r="AV510" i="1" s="1"/>
  <c r="AP510" i="1"/>
  <c r="AQ510" i="1" s="1"/>
  <c r="AK510" i="1"/>
  <c r="AL510" i="1" s="1"/>
  <c r="AF510" i="1"/>
  <c r="AG510" i="1" s="1"/>
  <c r="AA510" i="1"/>
  <c r="AB510" i="1" s="1"/>
  <c r="V510" i="1"/>
  <c r="W510" i="1" s="1"/>
  <c r="BJ509" i="1"/>
  <c r="BK509" i="1" s="1"/>
  <c r="BE509" i="1"/>
  <c r="BF509" i="1" s="1"/>
  <c r="AZ509" i="1"/>
  <c r="BA509" i="1" s="1"/>
  <c r="AU509" i="1"/>
  <c r="AV509" i="1" s="1"/>
  <c r="AP509" i="1"/>
  <c r="AQ509" i="1" s="1"/>
  <c r="AK509" i="1"/>
  <c r="AL509" i="1" s="1"/>
  <c r="AF509" i="1"/>
  <c r="AG509" i="1" s="1"/>
  <c r="AA509" i="1"/>
  <c r="AB509" i="1" s="1"/>
  <c r="V509" i="1"/>
  <c r="W509" i="1" s="1"/>
  <c r="BJ508" i="1"/>
  <c r="BK508" i="1" s="1"/>
  <c r="BE508" i="1"/>
  <c r="BF508" i="1" s="1"/>
  <c r="AZ508" i="1"/>
  <c r="BA508" i="1" s="1"/>
  <c r="AU508" i="1"/>
  <c r="AV508" i="1" s="1"/>
  <c r="AP508" i="1"/>
  <c r="AQ508" i="1" s="1"/>
  <c r="AK508" i="1"/>
  <c r="AL508" i="1" s="1"/>
  <c r="AF508" i="1"/>
  <c r="AG508" i="1" s="1"/>
  <c r="AA508" i="1"/>
  <c r="AB508" i="1" s="1"/>
  <c r="V508" i="1"/>
  <c r="W508" i="1" s="1"/>
  <c r="BJ507" i="1"/>
  <c r="BK507" i="1" s="1"/>
  <c r="BE507" i="1"/>
  <c r="BF507" i="1" s="1"/>
  <c r="AZ507" i="1"/>
  <c r="BA507" i="1" s="1"/>
  <c r="AU507" i="1"/>
  <c r="AV507" i="1" s="1"/>
  <c r="AP507" i="1"/>
  <c r="AQ507" i="1" s="1"/>
  <c r="AK507" i="1"/>
  <c r="AL507" i="1" s="1"/>
  <c r="AF507" i="1"/>
  <c r="AG507" i="1" s="1"/>
  <c r="AA507" i="1"/>
  <c r="AB507" i="1" s="1"/>
  <c r="V507" i="1"/>
  <c r="W507" i="1" s="1"/>
  <c r="BJ506" i="1"/>
  <c r="BK506" i="1" s="1"/>
  <c r="BE506" i="1"/>
  <c r="BF506" i="1" s="1"/>
  <c r="AZ506" i="1"/>
  <c r="BA506" i="1" s="1"/>
  <c r="AU506" i="1"/>
  <c r="AV506" i="1" s="1"/>
  <c r="AP506" i="1"/>
  <c r="AQ506" i="1" s="1"/>
  <c r="AK506" i="1"/>
  <c r="AL506" i="1" s="1"/>
  <c r="AF506" i="1"/>
  <c r="AG506" i="1" s="1"/>
  <c r="AA506" i="1"/>
  <c r="AB506" i="1" s="1"/>
  <c r="V506" i="1"/>
  <c r="W506" i="1" s="1"/>
  <c r="BJ505" i="1"/>
  <c r="BK505" i="1" s="1"/>
  <c r="BE505" i="1"/>
  <c r="BF505" i="1" s="1"/>
  <c r="AZ505" i="1"/>
  <c r="BA505" i="1" s="1"/>
  <c r="AU505" i="1"/>
  <c r="AV505" i="1" s="1"/>
  <c r="AP505" i="1"/>
  <c r="AQ505" i="1" s="1"/>
  <c r="AK505" i="1"/>
  <c r="AL505" i="1" s="1"/>
  <c r="AF505" i="1"/>
  <c r="AG505" i="1" s="1"/>
  <c r="AA505" i="1"/>
  <c r="AB505" i="1" s="1"/>
  <c r="V505" i="1"/>
  <c r="W505" i="1" s="1"/>
  <c r="BJ504" i="1"/>
  <c r="BK504" i="1" s="1"/>
  <c r="BE504" i="1"/>
  <c r="BF504" i="1" s="1"/>
  <c r="AZ504" i="1"/>
  <c r="BA504" i="1" s="1"/>
  <c r="AU504" i="1"/>
  <c r="AV504" i="1" s="1"/>
  <c r="AP504" i="1"/>
  <c r="AQ504" i="1" s="1"/>
  <c r="AK504" i="1"/>
  <c r="AL504" i="1" s="1"/>
  <c r="AF504" i="1"/>
  <c r="AG504" i="1" s="1"/>
  <c r="AA504" i="1"/>
  <c r="AB504" i="1" s="1"/>
  <c r="V504" i="1"/>
  <c r="W504" i="1" s="1"/>
  <c r="BJ503" i="1"/>
  <c r="BK503" i="1" s="1"/>
  <c r="BE503" i="1"/>
  <c r="BF503" i="1" s="1"/>
  <c r="AZ503" i="1"/>
  <c r="BA503" i="1" s="1"/>
  <c r="AU503" i="1"/>
  <c r="AV503" i="1" s="1"/>
  <c r="AP503" i="1"/>
  <c r="AQ503" i="1" s="1"/>
  <c r="AK503" i="1"/>
  <c r="AL503" i="1" s="1"/>
  <c r="AF503" i="1"/>
  <c r="AG503" i="1" s="1"/>
  <c r="AA503" i="1"/>
  <c r="AB503" i="1" s="1"/>
  <c r="V503" i="1"/>
  <c r="W503" i="1" s="1"/>
  <c r="BJ502" i="1"/>
  <c r="BK502" i="1" s="1"/>
  <c r="BE502" i="1"/>
  <c r="BF502" i="1" s="1"/>
  <c r="AZ502" i="1"/>
  <c r="BA502" i="1" s="1"/>
  <c r="AU502" i="1"/>
  <c r="AV502" i="1" s="1"/>
  <c r="AP502" i="1"/>
  <c r="AQ502" i="1" s="1"/>
  <c r="AK502" i="1"/>
  <c r="AL502" i="1" s="1"/>
  <c r="AF502" i="1"/>
  <c r="AG502" i="1" s="1"/>
  <c r="AA502" i="1"/>
  <c r="AB502" i="1" s="1"/>
  <c r="V502" i="1"/>
  <c r="W502" i="1" s="1"/>
  <c r="BJ501" i="1"/>
  <c r="BK501" i="1" s="1"/>
  <c r="BE501" i="1"/>
  <c r="BF501" i="1" s="1"/>
  <c r="AZ501" i="1"/>
  <c r="BA501" i="1" s="1"/>
  <c r="AU501" i="1"/>
  <c r="AV501" i="1" s="1"/>
  <c r="AP501" i="1"/>
  <c r="AQ501" i="1" s="1"/>
  <c r="AK501" i="1"/>
  <c r="AL501" i="1" s="1"/>
  <c r="AF501" i="1"/>
  <c r="AG501" i="1" s="1"/>
  <c r="AA501" i="1"/>
  <c r="AB501" i="1" s="1"/>
  <c r="V501" i="1"/>
  <c r="W501" i="1" s="1"/>
  <c r="BJ500" i="1"/>
  <c r="BK500" i="1" s="1"/>
  <c r="BE500" i="1"/>
  <c r="BF500" i="1" s="1"/>
  <c r="AZ500" i="1"/>
  <c r="BA500" i="1" s="1"/>
  <c r="AU500" i="1"/>
  <c r="AV500" i="1" s="1"/>
  <c r="AP500" i="1"/>
  <c r="AQ500" i="1" s="1"/>
  <c r="AK500" i="1"/>
  <c r="AL500" i="1" s="1"/>
  <c r="AF500" i="1"/>
  <c r="AG500" i="1" s="1"/>
  <c r="AA500" i="1"/>
  <c r="AB500" i="1" s="1"/>
  <c r="V500" i="1"/>
  <c r="W500" i="1" s="1"/>
  <c r="BJ499" i="1"/>
  <c r="BK499" i="1" s="1"/>
  <c r="BE499" i="1"/>
  <c r="BF499" i="1" s="1"/>
  <c r="AZ499" i="1"/>
  <c r="BA499" i="1" s="1"/>
  <c r="AU499" i="1"/>
  <c r="AV499" i="1" s="1"/>
  <c r="AP499" i="1"/>
  <c r="AQ499" i="1" s="1"/>
  <c r="AK499" i="1"/>
  <c r="AL499" i="1" s="1"/>
  <c r="AF499" i="1"/>
  <c r="AG499" i="1" s="1"/>
  <c r="AA499" i="1"/>
  <c r="AB499" i="1" s="1"/>
  <c r="V499" i="1"/>
  <c r="W499" i="1" s="1"/>
  <c r="BJ498" i="1"/>
  <c r="BK498" i="1" s="1"/>
  <c r="BE498" i="1"/>
  <c r="BF498" i="1" s="1"/>
  <c r="AZ498" i="1"/>
  <c r="BA498" i="1" s="1"/>
  <c r="AU498" i="1"/>
  <c r="AV498" i="1" s="1"/>
  <c r="AP498" i="1"/>
  <c r="AQ498" i="1" s="1"/>
  <c r="AK498" i="1"/>
  <c r="AL498" i="1" s="1"/>
  <c r="AF498" i="1"/>
  <c r="AG498" i="1" s="1"/>
  <c r="AA498" i="1"/>
  <c r="AB498" i="1" s="1"/>
  <c r="V498" i="1"/>
  <c r="W498" i="1" s="1"/>
  <c r="BJ497" i="1"/>
  <c r="BK497" i="1" s="1"/>
  <c r="BE497" i="1"/>
  <c r="BF497" i="1" s="1"/>
  <c r="AZ497" i="1"/>
  <c r="BA497" i="1" s="1"/>
  <c r="AU497" i="1"/>
  <c r="AV497" i="1" s="1"/>
  <c r="AP497" i="1"/>
  <c r="AQ497" i="1" s="1"/>
  <c r="AK497" i="1"/>
  <c r="AL497" i="1" s="1"/>
  <c r="AF497" i="1"/>
  <c r="AG497" i="1" s="1"/>
  <c r="AA497" i="1"/>
  <c r="AB497" i="1" s="1"/>
  <c r="V497" i="1"/>
  <c r="W497" i="1" s="1"/>
  <c r="BJ496" i="1"/>
  <c r="BK496" i="1" s="1"/>
  <c r="BE496" i="1"/>
  <c r="BF496" i="1" s="1"/>
  <c r="AZ496" i="1"/>
  <c r="BA496" i="1" s="1"/>
  <c r="AU496" i="1"/>
  <c r="AV496" i="1" s="1"/>
  <c r="AP496" i="1"/>
  <c r="AQ496" i="1" s="1"/>
  <c r="AK496" i="1"/>
  <c r="AL496" i="1" s="1"/>
  <c r="AF496" i="1"/>
  <c r="AG496" i="1" s="1"/>
  <c r="AA496" i="1"/>
  <c r="AB496" i="1" s="1"/>
  <c r="V496" i="1"/>
  <c r="W496" i="1" s="1"/>
  <c r="BJ495" i="1"/>
  <c r="BK495" i="1" s="1"/>
  <c r="BE495" i="1"/>
  <c r="BF495" i="1" s="1"/>
  <c r="AZ495" i="1"/>
  <c r="BA495" i="1" s="1"/>
  <c r="AU495" i="1"/>
  <c r="AV495" i="1" s="1"/>
  <c r="AP495" i="1"/>
  <c r="AQ495" i="1" s="1"/>
  <c r="AK495" i="1"/>
  <c r="AL495" i="1" s="1"/>
  <c r="AF495" i="1"/>
  <c r="AG495" i="1" s="1"/>
  <c r="AA495" i="1"/>
  <c r="AB495" i="1" s="1"/>
  <c r="V495" i="1"/>
  <c r="W495" i="1" s="1"/>
  <c r="BJ494" i="1"/>
  <c r="BK494" i="1" s="1"/>
  <c r="BE494" i="1"/>
  <c r="BF494" i="1" s="1"/>
  <c r="AZ494" i="1"/>
  <c r="BA494" i="1" s="1"/>
  <c r="AU494" i="1"/>
  <c r="AV494" i="1" s="1"/>
  <c r="AP494" i="1"/>
  <c r="AQ494" i="1" s="1"/>
  <c r="AK494" i="1"/>
  <c r="AL494" i="1" s="1"/>
  <c r="AF494" i="1"/>
  <c r="AG494" i="1" s="1"/>
  <c r="AA494" i="1"/>
  <c r="AB494" i="1" s="1"/>
  <c r="V494" i="1"/>
  <c r="W494" i="1" s="1"/>
  <c r="BJ493" i="1"/>
  <c r="BK493" i="1" s="1"/>
  <c r="BE493" i="1"/>
  <c r="BF493" i="1" s="1"/>
  <c r="AZ493" i="1"/>
  <c r="BA493" i="1" s="1"/>
  <c r="AU493" i="1"/>
  <c r="AV493" i="1" s="1"/>
  <c r="AP493" i="1"/>
  <c r="AQ493" i="1" s="1"/>
  <c r="AK493" i="1"/>
  <c r="AL493" i="1" s="1"/>
  <c r="AF493" i="1"/>
  <c r="AG493" i="1" s="1"/>
  <c r="AA493" i="1"/>
  <c r="AB493" i="1" s="1"/>
  <c r="V493" i="1"/>
  <c r="W493" i="1" s="1"/>
  <c r="BJ492" i="1"/>
  <c r="BK492" i="1" s="1"/>
  <c r="BE492" i="1"/>
  <c r="BF492" i="1" s="1"/>
  <c r="AZ492" i="1"/>
  <c r="BA492" i="1" s="1"/>
  <c r="AU492" i="1"/>
  <c r="AV492" i="1" s="1"/>
  <c r="AP492" i="1"/>
  <c r="AQ492" i="1" s="1"/>
  <c r="AK492" i="1"/>
  <c r="AL492" i="1" s="1"/>
  <c r="AF492" i="1"/>
  <c r="AG492" i="1" s="1"/>
  <c r="AA492" i="1"/>
  <c r="AB492" i="1" s="1"/>
  <c r="V492" i="1"/>
  <c r="W492" i="1" s="1"/>
  <c r="BJ491" i="1"/>
  <c r="BK491" i="1" s="1"/>
  <c r="BE491" i="1"/>
  <c r="BF491" i="1" s="1"/>
  <c r="AZ491" i="1"/>
  <c r="BA491" i="1" s="1"/>
  <c r="AU491" i="1"/>
  <c r="AV491" i="1" s="1"/>
  <c r="AP491" i="1"/>
  <c r="AQ491" i="1" s="1"/>
  <c r="AK491" i="1"/>
  <c r="AL491" i="1" s="1"/>
  <c r="AF491" i="1"/>
  <c r="AG491" i="1" s="1"/>
  <c r="AA491" i="1"/>
  <c r="AB491" i="1" s="1"/>
  <c r="V491" i="1"/>
  <c r="W491" i="1" s="1"/>
  <c r="BJ490" i="1"/>
  <c r="BK490" i="1" s="1"/>
  <c r="BE490" i="1"/>
  <c r="BF490" i="1" s="1"/>
  <c r="AZ490" i="1"/>
  <c r="BA490" i="1" s="1"/>
  <c r="AU490" i="1"/>
  <c r="AV490" i="1" s="1"/>
  <c r="AP490" i="1"/>
  <c r="AQ490" i="1" s="1"/>
  <c r="AK490" i="1"/>
  <c r="AL490" i="1" s="1"/>
  <c r="AF490" i="1"/>
  <c r="AG490" i="1" s="1"/>
  <c r="AA490" i="1"/>
  <c r="AB490" i="1" s="1"/>
  <c r="V490" i="1"/>
  <c r="W490" i="1" s="1"/>
  <c r="BJ489" i="1"/>
  <c r="BK489" i="1" s="1"/>
  <c r="BE489" i="1"/>
  <c r="BF489" i="1" s="1"/>
  <c r="AZ489" i="1"/>
  <c r="BA489" i="1" s="1"/>
  <c r="AU489" i="1"/>
  <c r="AV489" i="1" s="1"/>
  <c r="AP489" i="1"/>
  <c r="AQ489" i="1" s="1"/>
  <c r="AK489" i="1"/>
  <c r="AL489" i="1" s="1"/>
  <c r="AF489" i="1"/>
  <c r="AG489" i="1" s="1"/>
  <c r="AA489" i="1"/>
  <c r="AB489" i="1" s="1"/>
  <c r="V489" i="1"/>
  <c r="W489" i="1" s="1"/>
  <c r="BJ488" i="1"/>
  <c r="BK488" i="1" s="1"/>
  <c r="BE488" i="1"/>
  <c r="BF488" i="1" s="1"/>
  <c r="AZ488" i="1"/>
  <c r="BA488" i="1" s="1"/>
  <c r="AU488" i="1"/>
  <c r="AV488" i="1" s="1"/>
  <c r="AP488" i="1"/>
  <c r="AQ488" i="1" s="1"/>
  <c r="AK488" i="1"/>
  <c r="AL488" i="1" s="1"/>
  <c r="AF488" i="1"/>
  <c r="AG488" i="1" s="1"/>
  <c r="AA488" i="1"/>
  <c r="AB488" i="1" s="1"/>
  <c r="V488" i="1"/>
  <c r="W488" i="1" s="1"/>
  <c r="BJ487" i="1"/>
  <c r="BK487" i="1" s="1"/>
  <c r="BE487" i="1"/>
  <c r="BF487" i="1" s="1"/>
  <c r="AZ487" i="1"/>
  <c r="BA487" i="1" s="1"/>
  <c r="AU487" i="1"/>
  <c r="AV487" i="1" s="1"/>
  <c r="AP487" i="1"/>
  <c r="AQ487" i="1" s="1"/>
  <c r="AK487" i="1"/>
  <c r="AL487" i="1" s="1"/>
  <c r="AF487" i="1"/>
  <c r="AG487" i="1" s="1"/>
  <c r="AA487" i="1"/>
  <c r="AB487" i="1" s="1"/>
  <c r="V487" i="1"/>
  <c r="W487" i="1" s="1"/>
  <c r="BJ486" i="1"/>
  <c r="BK486" i="1" s="1"/>
  <c r="BE486" i="1"/>
  <c r="BF486" i="1" s="1"/>
  <c r="AZ486" i="1"/>
  <c r="BA486" i="1" s="1"/>
  <c r="AU486" i="1"/>
  <c r="AV486" i="1" s="1"/>
  <c r="AP486" i="1"/>
  <c r="AQ486" i="1" s="1"/>
  <c r="AK486" i="1"/>
  <c r="AL486" i="1" s="1"/>
  <c r="AF486" i="1"/>
  <c r="AG486" i="1" s="1"/>
  <c r="AA486" i="1"/>
  <c r="AB486" i="1" s="1"/>
  <c r="V486" i="1"/>
  <c r="W486" i="1" s="1"/>
  <c r="BJ485" i="1"/>
  <c r="BK485" i="1" s="1"/>
  <c r="BE485" i="1"/>
  <c r="BF485" i="1" s="1"/>
  <c r="AZ485" i="1"/>
  <c r="BA485" i="1" s="1"/>
  <c r="AU485" i="1"/>
  <c r="AV485" i="1" s="1"/>
  <c r="AP485" i="1"/>
  <c r="AQ485" i="1" s="1"/>
  <c r="AK485" i="1"/>
  <c r="AL485" i="1" s="1"/>
  <c r="AF485" i="1"/>
  <c r="AG485" i="1" s="1"/>
  <c r="AA485" i="1"/>
  <c r="AB485" i="1" s="1"/>
  <c r="V485" i="1"/>
  <c r="W485" i="1" s="1"/>
  <c r="BJ484" i="1"/>
  <c r="BK484" i="1" s="1"/>
  <c r="BE484" i="1"/>
  <c r="BF484" i="1" s="1"/>
  <c r="AZ484" i="1"/>
  <c r="BA484" i="1" s="1"/>
  <c r="AU484" i="1"/>
  <c r="AV484" i="1" s="1"/>
  <c r="AP484" i="1"/>
  <c r="AQ484" i="1" s="1"/>
  <c r="AK484" i="1"/>
  <c r="AL484" i="1" s="1"/>
  <c r="AF484" i="1"/>
  <c r="AG484" i="1" s="1"/>
  <c r="AA484" i="1"/>
  <c r="AB484" i="1" s="1"/>
  <c r="V484" i="1"/>
  <c r="W484" i="1" s="1"/>
  <c r="BJ483" i="1"/>
  <c r="BK483" i="1" s="1"/>
  <c r="BE483" i="1"/>
  <c r="BF483" i="1" s="1"/>
  <c r="AZ483" i="1"/>
  <c r="BA483" i="1" s="1"/>
  <c r="AU483" i="1"/>
  <c r="AV483" i="1" s="1"/>
  <c r="AP483" i="1"/>
  <c r="AQ483" i="1" s="1"/>
  <c r="AK483" i="1"/>
  <c r="AL483" i="1" s="1"/>
  <c r="AF483" i="1"/>
  <c r="AG483" i="1" s="1"/>
  <c r="AA483" i="1"/>
  <c r="AB483" i="1" s="1"/>
  <c r="V483" i="1"/>
  <c r="W483" i="1" s="1"/>
  <c r="BJ482" i="1"/>
  <c r="BK482" i="1" s="1"/>
  <c r="BE482" i="1"/>
  <c r="BF482" i="1" s="1"/>
  <c r="AZ482" i="1"/>
  <c r="BA482" i="1" s="1"/>
  <c r="AU482" i="1"/>
  <c r="AV482" i="1" s="1"/>
  <c r="AP482" i="1"/>
  <c r="AQ482" i="1" s="1"/>
  <c r="AK482" i="1"/>
  <c r="AL482" i="1" s="1"/>
  <c r="AF482" i="1"/>
  <c r="AG482" i="1" s="1"/>
  <c r="AA482" i="1"/>
  <c r="AB482" i="1" s="1"/>
  <c r="V482" i="1"/>
  <c r="W482" i="1" s="1"/>
  <c r="BJ481" i="1"/>
  <c r="BK481" i="1" s="1"/>
  <c r="BE481" i="1"/>
  <c r="BF481" i="1" s="1"/>
  <c r="AZ481" i="1"/>
  <c r="BA481" i="1" s="1"/>
  <c r="AU481" i="1"/>
  <c r="AV481" i="1" s="1"/>
  <c r="AP481" i="1"/>
  <c r="AQ481" i="1" s="1"/>
  <c r="AK481" i="1"/>
  <c r="AL481" i="1" s="1"/>
  <c r="AF481" i="1"/>
  <c r="AG481" i="1" s="1"/>
  <c r="AA481" i="1"/>
  <c r="AB481" i="1" s="1"/>
  <c r="V481" i="1"/>
  <c r="W481" i="1" s="1"/>
  <c r="BJ480" i="1"/>
  <c r="BK480" i="1" s="1"/>
  <c r="BE480" i="1"/>
  <c r="BF480" i="1" s="1"/>
  <c r="AZ480" i="1"/>
  <c r="BA480" i="1" s="1"/>
  <c r="AU480" i="1"/>
  <c r="AV480" i="1" s="1"/>
  <c r="AP480" i="1"/>
  <c r="AQ480" i="1" s="1"/>
  <c r="AK480" i="1"/>
  <c r="AL480" i="1" s="1"/>
  <c r="AF480" i="1"/>
  <c r="AG480" i="1" s="1"/>
  <c r="AA480" i="1"/>
  <c r="AB480" i="1" s="1"/>
  <c r="V480" i="1"/>
  <c r="W480" i="1" s="1"/>
  <c r="BJ479" i="1"/>
  <c r="BK479" i="1" s="1"/>
  <c r="BE479" i="1"/>
  <c r="BF479" i="1" s="1"/>
  <c r="AZ479" i="1"/>
  <c r="BA479" i="1" s="1"/>
  <c r="AU479" i="1"/>
  <c r="AV479" i="1" s="1"/>
  <c r="AP479" i="1"/>
  <c r="AQ479" i="1" s="1"/>
  <c r="AK479" i="1"/>
  <c r="AL479" i="1" s="1"/>
  <c r="AF479" i="1"/>
  <c r="AG479" i="1" s="1"/>
  <c r="AA479" i="1"/>
  <c r="AB479" i="1" s="1"/>
  <c r="V479" i="1"/>
  <c r="W479" i="1" s="1"/>
  <c r="BJ478" i="1"/>
  <c r="BK478" i="1" s="1"/>
  <c r="BE478" i="1"/>
  <c r="BF478" i="1" s="1"/>
  <c r="AZ478" i="1"/>
  <c r="BA478" i="1" s="1"/>
  <c r="AU478" i="1"/>
  <c r="AV478" i="1" s="1"/>
  <c r="AP478" i="1"/>
  <c r="AQ478" i="1" s="1"/>
  <c r="AK478" i="1"/>
  <c r="AL478" i="1" s="1"/>
  <c r="AF478" i="1"/>
  <c r="AG478" i="1" s="1"/>
  <c r="AA478" i="1"/>
  <c r="AB478" i="1" s="1"/>
  <c r="V478" i="1"/>
  <c r="W478" i="1" s="1"/>
  <c r="BJ477" i="1"/>
  <c r="BK477" i="1" s="1"/>
  <c r="BE477" i="1"/>
  <c r="BF477" i="1" s="1"/>
  <c r="AZ477" i="1"/>
  <c r="BA477" i="1" s="1"/>
  <c r="AU477" i="1"/>
  <c r="AV477" i="1" s="1"/>
  <c r="AP477" i="1"/>
  <c r="AQ477" i="1" s="1"/>
  <c r="AK477" i="1"/>
  <c r="AL477" i="1" s="1"/>
  <c r="AF477" i="1"/>
  <c r="AG477" i="1" s="1"/>
  <c r="AA477" i="1"/>
  <c r="AB477" i="1" s="1"/>
  <c r="V477" i="1"/>
  <c r="W477" i="1" s="1"/>
  <c r="BJ476" i="1"/>
  <c r="BK476" i="1" s="1"/>
  <c r="BE476" i="1"/>
  <c r="BF476" i="1" s="1"/>
  <c r="AZ476" i="1"/>
  <c r="BA476" i="1" s="1"/>
  <c r="AU476" i="1"/>
  <c r="AV476" i="1" s="1"/>
  <c r="AP476" i="1"/>
  <c r="AQ476" i="1" s="1"/>
  <c r="AK476" i="1"/>
  <c r="AL476" i="1" s="1"/>
  <c r="AF476" i="1"/>
  <c r="AG476" i="1" s="1"/>
  <c r="AA476" i="1"/>
  <c r="AB476" i="1" s="1"/>
  <c r="V476" i="1"/>
  <c r="W476" i="1" s="1"/>
  <c r="BJ475" i="1"/>
  <c r="BK475" i="1" s="1"/>
  <c r="BE475" i="1"/>
  <c r="BF475" i="1" s="1"/>
  <c r="AZ475" i="1"/>
  <c r="BA475" i="1" s="1"/>
  <c r="AU475" i="1"/>
  <c r="AV475" i="1" s="1"/>
  <c r="AP475" i="1"/>
  <c r="AQ475" i="1" s="1"/>
  <c r="AK475" i="1"/>
  <c r="AL475" i="1" s="1"/>
  <c r="AF475" i="1"/>
  <c r="AG475" i="1" s="1"/>
  <c r="AA475" i="1"/>
  <c r="AB475" i="1" s="1"/>
  <c r="V475" i="1"/>
  <c r="W475" i="1" s="1"/>
  <c r="BJ474" i="1"/>
  <c r="BK474" i="1" s="1"/>
  <c r="BE474" i="1"/>
  <c r="BF474" i="1" s="1"/>
  <c r="AZ474" i="1"/>
  <c r="BA474" i="1" s="1"/>
  <c r="AU474" i="1"/>
  <c r="AV474" i="1" s="1"/>
  <c r="AP474" i="1"/>
  <c r="AQ474" i="1" s="1"/>
  <c r="AK474" i="1"/>
  <c r="AL474" i="1" s="1"/>
  <c r="AF474" i="1"/>
  <c r="AG474" i="1" s="1"/>
  <c r="AA474" i="1"/>
  <c r="AB474" i="1" s="1"/>
  <c r="V474" i="1"/>
  <c r="W474" i="1" s="1"/>
  <c r="BJ473" i="1"/>
  <c r="BK473" i="1" s="1"/>
  <c r="BE473" i="1"/>
  <c r="BF473" i="1" s="1"/>
  <c r="AZ473" i="1"/>
  <c r="BA473" i="1" s="1"/>
  <c r="AU473" i="1"/>
  <c r="AV473" i="1" s="1"/>
  <c r="AP473" i="1"/>
  <c r="AQ473" i="1" s="1"/>
  <c r="AK473" i="1"/>
  <c r="AL473" i="1" s="1"/>
  <c r="AF473" i="1"/>
  <c r="AG473" i="1" s="1"/>
  <c r="AA473" i="1"/>
  <c r="AB473" i="1" s="1"/>
  <c r="V473" i="1"/>
  <c r="W473" i="1" s="1"/>
  <c r="BJ472" i="1"/>
  <c r="BK472" i="1" s="1"/>
  <c r="BE472" i="1"/>
  <c r="BF472" i="1" s="1"/>
  <c r="AZ472" i="1"/>
  <c r="BA472" i="1" s="1"/>
  <c r="AU472" i="1"/>
  <c r="AV472" i="1" s="1"/>
  <c r="AP472" i="1"/>
  <c r="AQ472" i="1" s="1"/>
  <c r="AK472" i="1"/>
  <c r="AL472" i="1" s="1"/>
  <c r="AF472" i="1"/>
  <c r="AG472" i="1" s="1"/>
  <c r="AA472" i="1"/>
  <c r="AB472" i="1" s="1"/>
  <c r="V472" i="1"/>
  <c r="W472" i="1" s="1"/>
  <c r="BJ471" i="1"/>
  <c r="BK471" i="1" s="1"/>
  <c r="BE471" i="1"/>
  <c r="BF471" i="1" s="1"/>
  <c r="AZ471" i="1"/>
  <c r="BA471" i="1" s="1"/>
  <c r="AU471" i="1"/>
  <c r="AV471" i="1" s="1"/>
  <c r="AP471" i="1"/>
  <c r="AQ471" i="1" s="1"/>
  <c r="AK471" i="1"/>
  <c r="AL471" i="1" s="1"/>
  <c r="AF471" i="1"/>
  <c r="AG471" i="1" s="1"/>
  <c r="AA471" i="1"/>
  <c r="AB471" i="1" s="1"/>
  <c r="V471" i="1"/>
  <c r="W471" i="1" s="1"/>
  <c r="BJ470" i="1"/>
  <c r="BK470" i="1" s="1"/>
  <c r="BE470" i="1"/>
  <c r="BF470" i="1" s="1"/>
  <c r="AZ470" i="1"/>
  <c r="BA470" i="1" s="1"/>
  <c r="AU470" i="1"/>
  <c r="AV470" i="1" s="1"/>
  <c r="AP470" i="1"/>
  <c r="AQ470" i="1" s="1"/>
  <c r="AK470" i="1"/>
  <c r="AL470" i="1" s="1"/>
  <c r="AF470" i="1"/>
  <c r="AG470" i="1" s="1"/>
  <c r="AA470" i="1"/>
  <c r="AB470" i="1" s="1"/>
  <c r="V470" i="1"/>
  <c r="W470" i="1" s="1"/>
  <c r="BJ469" i="1"/>
  <c r="BK469" i="1" s="1"/>
  <c r="BE469" i="1"/>
  <c r="BF469" i="1" s="1"/>
  <c r="AZ469" i="1"/>
  <c r="BA469" i="1" s="1"/>
  <c r="AU469" i="1"/>
  <c r="AV469" i="1" s="1"/>
  <c r="AP469" i="1"/>
  <c r="AQ469" i="1" s="1"/>
  <c r="AK469" i="1"/>
  <c r="AL469" i="1" s="1"/>
  <c r="AF469" i="1"/>
  <c r="AG469" i="1" s="1"/>
  <c r="AA469" i="1"/>
  <c r="AB469" i="1" s="1"/>
  <c r="V469" i="1"/>
  <c r="W469" i="1" s="1"/>
  <c r="BJ468" i="1"/>
  <c r="BK468" i="1" s="1"/>
  <c r="BE468" i="1"/>
  <c r="BF468" i="1" s="1"/>
  <c r="AZ468" i="1"/>
  <c r="BA468" i="1" s="1"/>
  <c r="AU468" i="1"/>
  <c r="AV468" i="1" s="1"/>
  <c r="AP468" i="1"/>
  <c r="AQ468" i="1" s="1"/>
  <c r="AK468" i="1"/>
  <c r="AL468" i="1" s="1"/>
  <c r="AF468" i="1"/>
  <c r="AG468" i="1" s="1"/>
  <c r="AA468" i="1"/>
  <c r="AB468" i="1" s="1"/>
  <c r="V468" i="1"/>
  <c r="W468" i="1" s="1"/>
  <c r="BJ467" i="1"/>
  <c r="BK467" i="1" s="1"/>
  <c r="BE467" i="1"/>
  <c r="BF467" i="1" s="1"/>
  <c r="AZ467" i="1"/>
  <c r="BA467" i="1" s="1"/>
  <c r="AU467" i="1"/>
  <c r="AV467" i="1" s="1"/>
  <c r="AP467" i="1"/>
  <c r="AQ467" i="1" s="1"/>
  <c r="AK467" i="1"/>
  <c r="AL467" i="1" s="1"/>
  <c r="AF467" i="1"/>
  <c r="AG467" i="1" s="1"/>
  <c r="AA467" i="1"/>
  <c r="AB467" i="1" s="1"/>
  <c r="V467" i="1"/>
  <c r="W467" i="1" s="1"/>
  <c r="BJ466" i="1"/>
  <c r="BK466" i="1" s="1"/>
  <c r="BE466" i="1"/>
  <c r="BF466" i="1" s="1"/>
  <c r="AZ466" i="1"/>
  <c r="BA466" i="1" s="1"/>
  <c r="AU466" i="1"/>
  <c r="AV466" i="1" s="1"/>
  <c r="AP466" i="1"/>
  <c r="AQ466" i="1" s="1"/>
  <c r="AK466" i="1"/>
  <c r="AL466" i="1" s="1"/>
  <c r="AF466" i="1"/>
  <c r="AG466" i="1" s="1"/>
  <c r="AA466" i="1"/>
  <c r="AB466" i="1" s="1"/>
  <c r="V466" i="1"/>
  <c r="W466" i="1" s="1"/>
  <c r="BJ465" i="1"/>
  <c r="BK465" i="1" s="1"/>
  <c r="BE465" i="1"/>
  <c r="BF465" i="1" s="1"/>
  <c r="AZ465" i="1"/>
  <c r="BA465" i="1" s="1"/>
  <c r="AU465" i="1"/>
  <c r="AV465" i="1" s="1"/>
  <c r="AP465" i="1"/>
  <c r="AQ465" i="1" s="1"/>
  <c r="AK465" i="1"/>
  <c r="AL465" i="1" s="1"/>
  <c r="AF465" i="1"/>
  <c r="AG465" i="1" s="1"/>
  <c r="AA465" i="1"/>
  <c r="AB465" i="1" s="1"/>
  <c r="V465" i="1"/>
  <c r="W465" i="1" s="1"/>
  <c r="BJ464" i="1"/>
  <c r="BK464" i="1" s="1"/>
  <c r="BE464" i="1"/>
  <c r="BF464" i="1" s="1"/>
  <c r="AZ464" i="1"/>
  <c r="BA464" i="1" s="1"/>
  <c r="AU464" i="1"/>
  <c r="AV464" i="1" s="1"/>
  <c r="AP464" i="1"/>
  <c r="AQ464" i="1" s="1"/>
  <c r="AK464" i="1"/>
  <c r="AL464" i="1" s="1"/>
  <c r="AF464" i="1"/>
  <c r="AG464" i="1" s="1"/>
  <c r="AA464" i="1"/>
  <c r="AB464" i="1" s="1"/>
  <c r="V464" i="1"/>
  <c r="W464" i="1" s="1"/>
  <c r="BJ463" i="1"/>
  <c r="BK463" i="1" s="1"/>
  <c r="BE463" i="1"/>
  <c r="BF463" i="1" s="1"/>
  <c r="AZ463" i="1"/>
  <c r="BA463" i="1" s="1"/>
  <c r="AU463" i="1"/>
  <c r="AV463" i="1" s="1"/>
  <c r="AP463" i="1"/>
  <c r="AQ463" i="1" s="1"/>
  <c r="AK463" i="1"/>
  <c r="AL463" i="1" s="1"/>
  <c r="AF463" i="1"/>
  <c r="AG463" i="1" s="1"/>
  <c r="AA463" i="1"/>
  <c r="AB463" i="1" s="1"/>
  <c r="V463" i="1"/>
  <c r="W463" i="1" s="1"/>
  <c r="BJ462" i="1"/>
  <c r="BK462" i="1" s="1"/>
  <c r="BE462" i="1"/>
  <c r="BF462" i="1" s="1"/>
  <c r="AZ462" i="1"/>
  <c r="BA462" i="1" s="1"/>
  <c r="AU462" i="1"/>
  <c r="AV462" i="1" s="1"/>
  <c r="AP462" i="1"/>
  <c r="AQ462" i="1" s="1"/>
  <c r="AK462" i="1"/>
  <c r="AL462" i="1" s="1"/>
  <c r="AF462" i="1"/>
  <c r="AG462" i="1" s="1"/>
  <c r="AA462" i="1"/>
  <c r="AB462" i="1" s="1"/>
  <c r="V462" i="1"/>
  <c r="W462" i="1" s="1"/>
  <c r="BJ461" i="1"/>
  <c r="BK461" i="1" s="1"/>
  <c r="BE461" i="1"/>
  <c r="BF461" i="1" s="1"/>
  <c r="AZ461" i="1"/>
  <c r="BA461" i="1" s="1"/>
  <c r="AU461" i="1"/>
  <c r="AV461" i="1" s="1"/>
  <c r="AP461" i="1"/>
  <c r="AQ461" i="1" s="1"/>
  <c r="AK461" i="1"/>
  <c r="AL461" i="1" s="1"/>
  <c r="AF461" i="1"/>
  <c r="AG461" i="1" s="1"/>
  <c r="AA461" i="1"/>
  <c r="AB461" i="1" s="1"/>
  <c r="V461" i="1"/>
  <c r="W461" i="1" s="1"/>
  <c r="BJ460" i="1"/>
  <c r="BK460" i="1" s="1"/>
  <c r="BE460" i="1"/>
  <c r="BF460" i="1" s="1"/>
  <c r="AZ460" i="1"/>
  <c r="BA460" i="1" s="1"/>
  <c r="AU460" i="1"/>
  <c r="AV460" i="1" s="1"/>
  <c r="AP460" i="1"/>
  <c r="AQ460" i="1" s="1"/>
  <c r="AK460" i="1"/>
  <c r="AL460" i="1" s="1"/>
  <c r="AF460" i="1"/>
  <c r="AG460" i="1" s="1"/>
  <c r="AA460" i="1"/>
  <c r="AB460" i="1" s="1"/>
  <c r="V460" i="1"/>
  <c r="W460" i="1" s="1"/>
  <c r="BJ459" i="1"/>
  <c r="BK459" i="1" s="1"/>
  <c r="BE459" i="1"/>
  <c r="BF459" i="1" s="1"/>
  <c r="AZ459" i="1"/>
  <c r="BA459" i="1" s="1"/>
  <c r="AU459" i="1"/>
  <c r="AV459" i="1" s="1"/>
  <c r="AP459" i="1"/>
  <c r="AQ459" i="1" s="1"/>
  <c r="AK459" i="1"/>
  <c r="AL459" i="1" s="1"/>
  <c r="AF459" i="1"/>
  <c r="AG459" i="1" s="1"/>
  <c r="AA459" i="1"/>
  <c r="AB459" i="1" s="1"/>
  <c r="V459" i="1"/>
  <c r="W459" i="1" s="1"/>
  <c r="BJ458" i="1"/>
  <c r="BK458" i="1" s="1"/>
  <c r="BE458" i="1"/>
  <c r="BF458" i="1" s="1"/>
  <c r="AZ458" i="1"/>
  <c r="BA458" i="1" s="1"/>
  <c r="AU458" i="1"/>
  <c r="AV458" i="1" s="1"/>
  <c r="AP458" i="1"/>
  <c r="AQ458" i="1" s="1"/>
  <c r="AK458" i="1"/>
  <c r="AL458" i="1" s="1"/>
  <c r="AF458" i="1"/>
  <c r="AG458" i="1" s="1"/>
  <c r="AA458" i="1"/>
  <c r="AB458" i="1" s="1"/>
  <c r="V458" i="1"/>
  <c r="W458" i="1" s="1"/>
  <c r="BJ457" i="1"/>
  <c r="BK457" i="1" s="1"/>
  <c r="BE457" i="1"/>
  <c r="BF457" i="1" s="1"/>
  <c r="AZ457" i="1"/>
  <c r="BA457" i="1" s="1"/>
  <c r="AU457" i="1"/>
  <c r="AV457" i="1" s="1"/>
  <c r="AP457" i="1"/>
  <c r="AQ457" i="1" s="1"/>
  <c r="AK457" i="1"/>
  <c r="AL457" i="1" s="1"/>
  <c r="AF457" i="1"/>
  <c r="AG457" i="1" s="1"/>
  <c r="AA457" i="1"/>
  <c r="AB457" i="1" s="1"/>
  <c r="V457" i="1"/>
  <c r="W457" i="1" s="1"/>
  <c r="BJ456" i="1"/>
  <c r="BK456" i="1" s="1"/>
  <c r="BE456" i="1"/>
  <c r="BF456" i="1" s="1"/>
  <c r="AZ456" i="1"/>
  <c r="BA456" i="1" s="1"/>
  <c r="AU456" i="1"/>
  <c r="AV456" i="1" s="1"/>
  <c r="AP456" i="1"/>
  <c r="AQ456" i="1" s="1"/>
  <c r="AK456" i="1"/>
  <c r="AL456" i="1" s="1"/>
  <c r="AF456" i="1"/>
  <c r="AG456" i="1" s="1"/>
  <c r="AA456" i="1"/>
  <c r="AB456" i="1" s="1"/>
  <c r="V456" i="1"/>
  <c r="W456" i="1" s="1"/>
  <c r="BJ455" i="1"/>
  <c r="BK455" i="1" s="1"/>
  <c r="BE455" i="1"/>
  <c r="BF455" i="1" s="1"/>
  <c r="AZ455" i="1"/>
  <c r="BA455" i="1" s="1"/>
  <c r="AU455" i="1"/>
  <c r="AV455" i="1" s="1"/>
  <c r="AP455" i="1"/>
  <c r="AQ455" i="1" s="1"/>
  <c r="AK455" i="1"/>
  <c r="AL455" i="1" s="1"/>
  <c r="AF455" i="1"/>
  <c r="AG455" i="1" s="1"/>
  <c r="AA455" i="1"/>
  <c r="AB455" i="1" s="1"/>
  <c r="V455" i="1"/>
  <c r="W455" i="1" s="1"/>
  <c r="BJ454" i="1"/>
  <c r="BK454" i="1" s="1"/>
  <c r="BE454" i="1"/>
  <c r="BF454" i="1" s="1"/>
  <c r="AZ454" i="1"/>
  <c r="BA454" i="1" s="1"/>
  <c r="AU454" i="1"/>
  <c r="AV454" i="1" s="1"/>
  <c r="AP454" i="1"/>
  <c r="AQ454" i="1" s="1"/>
  <c r="AK454" i="1"/>
  <c r="AL454" i="1" s="1"/>
  <c r="AF454" i="1"/>
  <c r="AG454" i="1" s="1"/>
  <c r="AA454" i="1"/>
  <c r="AB454" i="1" s="1"/>
  <c r="V454" i="1"/>
  <c r="W454" i="1" s="1"/>
  <c r="BJ453" i="1"/>
  <c r="BK453" i="1" s="1"/>
  <c r="BE453" i="1"/>
  <c r="BF453" i="1" s="1"/>
  <c r="AZ453" i="1"/>
  <c r="BA453" i="1" s="1"/>
  <c r="AU453" i="1"/>
  <c r="AV453" i="1" s="1"/>
  <c r="AP453" i="1"/>
  <c r="AQ453" i="1" s="1"/>
  <c r="AK453" i="1"/>
  <c r="AL453" i="1" s="1"/>
  <c r="AF453" i="1"/>
  <c r="AG453" i="1" s="1"/>
  <c r="AA453" i="1"/>
  <c r="AB453" i="1" s="1"/>
  <c r="V453" i="1"/>
  <c r="W453" i="1" s="1"/>
  <c r="BJ452" i="1"/>
  <c r="BK452" i="1" s="1"/>
  <c r="BE452" i="1"/>
  <c r="BF452" i="1" s="1"/>
  <c r="AZ452" i="1"/>
  <c r="BA452" i="1" s="1"/>
  <c r="AU452" i="1"/>
  <c r="AV452" i="1" s="1"/>
  <c r="AP452" i="1"/>
  <c r="AQ452" i="1" s="1"/>
  <c r="AK452" i="1"/>
  <c r="AL452" i="1" s="1"/>
  <c r="AF452" i="1"/>
  <c r="AG452" i="1" s="1"/>
  <c r="AA452" i="1"/>
  <c r="AB452" i="1" s="1"/>
  <c r="V452" i="1"/>
  <c r="W452" i="1" s="1"/>
  <c r="BJ451" i="1"/>
  <c r="BK451" i="1" s="1"/>
  <c r="BE451" i="1"/>
  <c r="BF451" i="1" s="1"/>
  <c r="AZ451" i="1"/>
  <c r="BA451" i="1" s="1"/>
  <c r="AU451" i="1"/>
  <c r="AV451" i="1" s="1"/>
  <c r="AP451" i="1"/>
  <c r="AQ451" i="1" s="1"/>
  <c r="AK451" i="1"/>
  <c r="AL451" i="1" s="1"/>
  <c r="AF451" i="1"/>
  <c r="AG451" i="1" s="1"/>
  <c r="AA451" i="1"/>
  <c r="AB451" i="1" s="1"/>
  <c r="V451" i="1"/>
  <c r="W451" i="1" s="1"/>
  <c r="BJ450" i="1"/>
  <c r="BK450" i="1" s="1"/>
  <c r="BE450" i="1"/>
  <c r="BF450" i="1" s="1"/>
  <c r="AZ450" i="1"/>
  <c r="BA450" i="1" s="1"/>
  <c r="AU450" i="1"/>
  <c r="AV450" i="1" s="1"/>
  <c r="AP450" i="1"/>
  <c r="AQ450" i="1" s="1"/>
  <c r="AK450" i="1"/>
  <c r="AL450" i="1" s="1"/>
  <c r="AF450" i="1"/>
  <c r="AG450" i="1" s="1"/>
  <c r="AA450" i="1"/>
  <c r="AB450" i="1" s="1"/>
  <c r="V450" i="1"/>
  <c r="W450" i="1" s="1"/>
  <c r="BJ449" i="1"/>
  <c r="BK449" i="1" s="1"/>
  <c r="BE449" i="1"/>
  <c r="BF449" i="1" s="1"/>
  <c r="AZ449" i="1"/>
  <c r="BA449" i="1" s="1"/>
  <c r="AU449" i="1"/>
  <c r="AV449" i="1" s="1"/>
  <c r="AP449" i="1"/>
  <c r="AQ449" i="1" s="1"/>
  <c r="AK449" i="1"/>
  <c r="AL449" i="1" s="1"/>
  <c r="AF449" i="1"/>
  <c r="AG449" i="1" s="1"/>
  <c r="AA449" i="1"/>
  <c r="AB449" i="1" s="1"/>
  <c r="V449" i="1"/>
  <c r="W449" i="1" s="1"/>
  <c r="BJ448" i="1"/>
  <c r="BK448" i="1" s="1"/>
  <c r="BE448" i="1"/>
  <c r="BF448" i="1" s="1"/>
  <c r="AZ448" i="1"/>
  <c r="BA448" i="1" s="1"/>
  <c r="AU448" i="1"/>
  <c r="AV448" i="1" s="1"/>
  <c r="AP448" i="1"/>
  <c r="AQ448" i="1" s="1"/>
  <c r="AK448" i="1"/>
  <c r="AL448" i="1" s="1"/>
  <c r="AF448" i="1"/>
  <c r="AG448" i="1" s="1"/>
  <c r="AA448" i="1"/>
  <c r="AB448" i="1" s="1"/>
  <c r="V448" i="1"/>
  <c r="W448" i="1" s="1"/>
  <c r="BJ447" i="1"/>
  <c r="BK447" i="1" s="1"/>
  <c r="BE447" i="1"/>
  <c r="BF447" i="1" s="1"/>
  <c r="AZ447" i="1"/>
  <c r="BA447" i="1" s="1"/>
  <c r="AU447" i="1"/>
  <c r="AV447" i="1" s="1"/>
  <c r="AP447" i="1"/>
  <c r="AQ447" i="1" s="1"/>
  <c r="AK447" i="1"/>
  <c r="AL447" i="1" s="1"/>
  <c r="AF447" i="1"/>
  <c r="AG447" i="1" s="1"/>
  <c r="AA447" i="1"/>
  <c r="AB447" i="1" s="1"/>
  <c r="V447" i="1"/>
  <c r="W447" i="1" s="1"/>
  <c r="BJ446" i="1"/>
  <c r="BK446" i="1" s="1"/>
  <c r="BE446" i="1"/>
  <c r="BF446" i="1" s="1"/>
  <c r="AZ446" i="1"/>
  <c r="BA446" i="1" s="1"/>
  <c r="AU446" i="1"/>
  <c r="AV446" i="1" s="1"/>
  <c r="AP446" i="1"/>
  <c r="AQ446" i="1" s="1"/>
  <c r="AK446" i="1"/>
  <c r="AL446" i="1" s="1"/>
  <c r="AF446" i="1"/>
  <c r="AG446" i="1" s="1"/>
  <c r="AA446" i="1"/>
  <c r="AB446" i="1" s="1"/>
  <c r="V446" i="1"/>
  <c r="W446" i="1" s="1"/>
  <c r="BJ445" i="1"/>
  <c r="BK445" i="1" s="1"/>
  <c r="BE445" i="1"/>
  <c r="BF445" i="1" s="1"/>
  <c r="AZ445" i="1"/>
  <c r="BA445" i="1" s="1"/>
  <c r="AU445" i="1"/>
  <c r="AV445" i="1" s="1"/>
  <c r="AP445" i="1"/>
  <c r="AQ445" i="1" s="1"/>
  <c r="AK445" i="1"/>
  <c r="AL445" i="1" s="1"/>
  <c r="AF445" i="1"/>
  <c r="AG445" i="1" s="1"/>
  <c r="AA445" i="1"/>
  <c r="AB445" i="1" s="1"/>
  <c r="V445" i="1"/>
  <c r="W445" i="1" s="1"/>
  <c r="BJ444" i="1"/>
  <c r="BK444" i="1" s="1"/>
  <c r="BE444" i="1"/>
  <c r="BF444" i="1" s="1"/>
  <c r="AZ444" i="1"/>
  <c r="BA444" i="1" s="1"/>
  <c r="AU444" i="1"/>
  <c r="AV444" i="1" s="1"/>
  <c r="AP444" i="1"/>
  <c r="AQ444" i="1" s="1"/>
  <c r="AK444" i="1"/>
  <c r="AL444" i="1" s="1"/>
  <c r="AF444" i="1"/>
  <c r="AG444" i="1" s="1"/>
  <c r="AA444" i="1"/>
  <c r="AB444" i="1" s="1"/>
  <c r="V444" i="1"/>
  <c r="W444" i="1" s="1"/>
  <c r="BJ443" i="1"/>
  <c r="BK443" i="1" s="1"/>
  <c r="BE443" i="1"/>
  <c r="BF443" i="1" s="1"/>
  <c r="AZ443" i="1"/>
  <c r="BA443" i="1" s="1"/>
  <c r="AU443" i="1"/>
  <c r="AV443" i="1" s="1"/>
  <c r="AP443" i="1"/>
  <c r="AQ443" i="1" s="1"/>
  <c r="AK443" i="1"/>
  <c r="AL443" i="1" s="1"/>
  <c r="AF443" i="1"/>
  <c r="AG443" i="1" s="1"/>
  <c r="AA443" i="1"/>
  <c r="AB443" i="1" s="1"/>
  <c r="V443" i="1"/>
  <c r="W443" i="1" s="1"/>
  <c r="BJ442" i="1"/>
  <c r="BK442" i="1" s="1"/>
  <c r="BE442" i="1"/>
  <c r="BF442" i="1" s="1"/>
  <c r="AZ442" i="1"/>
  <c r="BA442" i="1" s="1"/>
  <c r="AU442" i="1"/>
  <c r="AV442" i="1" s="1"/>
  <c r="AP442" i="1"/>
  <c r="AQ442" i="1" s="1"/>
  <c r="AK442" i="1"/>
  <c r="AL442" i="1" s="1"/>
  <c r="AF442" i="1"/>
  <c r="AG442" i="1" s="1"/>
  <c r="AA442" i="1"/>
  <c r="AB442" i="1" s="1"/>
  <c r="V442" i="1"/>
  <c r="W442" i="1" s="1"/>
  <c r="BJ441" i="1"/>
  <c r="BK441" i="1" s="1"/>
  <c r="BE441" i="1"/>
  <c r="BF441" i="1" s="1"/>
  <c r="AZ441" i="1"/>
  <c r="BA441" i="1" s="1"/>
  <c r="AU441" i="1"/>
  <c r="AV441" i="1" s="1"/>
  <c r="AP441" i="1"/>
  <c r="AQ441" i="1" s="1"/>
  <c r="AK441" i="1"/>
  <c r="AL441" i="1" s="1"/>
  <c r="AF441" i="1"/>
  <c r="AG441" i="1" s="1"/>
  <c r="AA441" i="1"/>
  <c r="AB441" i="1" s="1"/>
  <c r="V441" i="1"/>
  <c r="W441" i="1" s="1"/>
  <c r="BJ440" i="1"/>
  <c r="BK440" i="1" s="1"/>
  <c r="BE440" i="1"/>
  <c r="BF440" i="1" s="1"/>
  <c r="AZ440" i="1"/>
  <c r="BA440" i="1" s="1"/>
  <c r="AU440" i="1"/>
  <c r="AV440" i="1" s="1"/>
  <c r="AP440" i="1"/>
  <c r="AQ440" i="1" s="1"/>
  <c r="AK440" i="1"/>
  <c r="AL440" i="1" s="1"/>
  <c r="AF440" i="1"/>
  <c r="AG440" i="1" s="1"/>
  <c r="AA440" i="1"/>
  <c r="AB440" i="1" s="1"/>
  <c r="V440" i="1"/>
  <c r="W440" i="1" s="1"/>
  <c r="BJ439" i="1"/>
  <c r="BK439" i="1" s="1"/>
  <c r="BE439" i="1"/>
  <c r="BF439" i="1" s="1"/>
  <c r="AZ439" i="1"/>
  <c r="BA439" i="1" s="1"/>
  <c r="AU439" i="1"/>
  <c r="AV439" i="1" s="1"/>
  <c r="AP439" i="1"/>
  <c r="AQ439" i="1" s="1"/>
  <c r="AK439" i="1"/>
  <c r="AL439" i="1" s="1"/>
  <c r="AF439" i="1"/>
  <c r="AG439" i="1" s="1"/>
  <c r="AA439" i="1"/>
  <c r="AB439" i="1" s="1"/>
  <c r="V439" i="1"/>
  <c r="W439" i="1" s="1"/>
  <c r="BJ438" i="1"/>
  <c r="BK438" i="1" s="1"/>
  <c r="BE438" i="1"/>
  <c r="BF438" i="1" s="1"/>
  <c r="AZ438" i="1"/>
  <c r="BA438" i="1" s="1"/>
  <c r="AU438" i="1"/>
  <c r="AV438" i="1" s="1"/>
  <c r="AP438" i="1"/>
  <c r="AQ438" i="1" s="1"/>
  <c r="AK438" i="1"/>
  <c r="AL438" i="1" s="1"/>
  <c r="AF438" i="1"/>
  <c r="AG438" i="1" s="1"/>
  <c r="AA438" i="1"/>
  <c r="AB438" i="1" s="1"/>
  <c r="V438" i="1"/>
  <c r="W438" i="1" s="1"/>
  <c r="BJ437" i="1"/>
  <c r="BK437" i="1" s="1"/>
  <c r="BE437" i="1"/>
  <c r="BF437" i="1" s="1"/>
  <c r="AZ437" i="1"/>
  <c r="BA437" i="1" s="1"/>
  <c r="AU437" i="1"/>
  <c r="AV437" i="1" s="1"/>
  <c r="AP437" i="1"/>
  <c r="AQ437" i="1" s="1"/>
  <c r="AK437" i="1"/>
  <c r="AL437" i="1" s="1"/>
  <c r="AF437" i="1"/>
  <c r="AG437" i="1" s="1"/>
  <c r="AA437" i="1"/>
  <c r="AB437" i="1" s="1"/>
  <c r="V437" i="1"/>
  <c r="W437" i="1" s="1"/>
  <c r="BJ436" i="1"/>
  <c r="BK436" i="1" s="1"/>
  <c r="BE436" i="1"/>
  <c r="BF436" i="1" s="1"/>
  <c r="AZ436" i="1"/>
  <c r="BA436" i="1" s="1"/>
  <c r="AU436" i="1"/>
  <c r="AV436" i="1" s="1"/>
  <c r="AP436" i="1"/>
  <c r="AQ436" i="1" s="1"/>
  <c r="AK436" i="1"/>
  <c r="AL436" i="1" s="1"/>
  <c r="AF436" i="1"/>
  <c r="AG436" i="1" s="1"/>
  <c r="AA436" i="1"/>
  <c r="AB436" i="1" s="1"/>
  <c r="V436" i="1"/>
  <c r="W436" i="1" s="1"/>
  <c r="BJ435" i="1"/>
  <c r="BK435" i="1" s="1"/>
  <c r="BE435" i="1"/>
  <c r="BF435" i="1" s="1"/>
  <c r="AZ435" i="1"/>
  <c r="BA435" i="1" s="1"/>
  <c r="AU435" i="1"/>
  <c r="AV435" i="1" s="1"/>
  <c r="AP435" i="1"/>
  <c r="AQ435" i="1" s="1"/>
  <c r="AK435" i="1"/>
  <c r="AL435" i="1" s="1"/>
  <c r="AF435" i="1"/>
  <c r="AG435" i="1" s="1"/>
  <c r="AA435" i="1"/>
  <c r="AB435" i="1" s="1"/>
  <c r="V435" i="1"/>
  <c r="W435" i="1" s="1"/>
  <c r="BJ434" i="1"/>
  <c r="BK434" i="1" s="1"/>
  <c r="BE434" i="1"/>
  <c r="BF434" i="1" s="1"/>
  <c r="AZ434" i="1"/>
  <c r="BA434" i="1" s="1"/>
  <c r="AU434" i="1"/>
  <c r="AV434" i="1" s="1"/>
  <c r="AP434" i="1"/>
  <c r="AQ434" i="1" s="1"/>
  <c r="AK434" i="1"/>
  <c r="AL434" i="1" s="1"/>
  <c r="AF434" i="1"/>
  <c r="AG434" i="1" s="1"/>
  <c r="AA434" i="1"/>
  <c r="AB434" i="1" s="1"/>
  <c r="V434" i="1"/>
  <c r="W434" i="1" s="1"/>
  <c r="BJ433" i="1"/>
  <c r="BK433" i="1" s="1"/>
  <c r="BE433" i="1"/>
  <c r="BF433" i="1" s="1"/>
  <c r="AZ433" i="1"/>
  <c r="BA433" i="1" s="1"/>
  <c r="AU433" i="1"/>
  <c r="AV433" i="1" s="1"/>
  <c r="AP433" i="1"/>
  <c r="AQ433" i="1" s="1"/>
  <c r="AK433" i="1"/>
  <c r="AL433" i="1" s="1"/>
  <c r="AF433" i="1"/>
  <c r="AG433" i="1" s="1"/>
  <c r="AA433" i="1"/>
  <c r="AB433" i="1" s="1"/>
  <c r="V433" i="1"/>
  <c r="W433" i="1" s="1"/>
  <c r="BJ432" i="1"/>
  <c r="BK432" i="1" s="1"/>
  <c r="BE432" i="1"/>
  <c r="BF432" i="1" s="1"/>
  <c r="AZ432" i="1"/>
  <c r="BA432" i="1" s="1"/>
  <c r="AU432" i="1"/>
  <c r="AV432" i="1" s="1"/>
  <c r="AP432" i="1"/>
  <c r="AQ432" i="1" s="1"/>
  <c r="AK432" i="1"/>
  <c r="AL432" i="1" s="1"/>
  <c r="AF432" i="1"/>
  <c r="AG432" i="1" s="1"/>
  <c r="AA432" i="1"/>
  <c r="AB432" i="1" s="1"/>
  <c r="V432" i="1"/>
  <c r="W432" i="1" s="1"/>
  <c r="BJ431" i="1"/>
  <c r="BK431" i="1" s="1"/>
  <c r="BE431" i="1"/>
  <c r="BF431" i="1" s="1"/>
  <c r="AZ431" i="1"/>
  <c r="BA431" i="1" s="1"/>
  <c r="AU431" i="1"/>
  <c r="AV431" i="1" s="1"/>
  <c r="AP431" i="1"/>
  <c r="AQ431" i="1" s="1"/>
  <c r="AK431" i="1"/>
  <c r="AL431" i="1" s="1"/>
  <c r="AF431" i="1"/>
  <c r="AG431" i="1" s="1"/>
  <c r="AA431" i="1"/>
  <c r="AB431" i="1" s="1"/>
  <c r="V431" i="1"/>
  <c r="W431" i="1" s="1"/>
  <c r="BJ430" i="1"/>
  <c r="BK430" i="1" s="1"/>
  <c r="BE430" i="1"/>
  <c r="BF430" i="1" s="1"/>
  <c r="AZ430" i="1"/>
  <c r="BA430" i="1" s="1"/>
  <c r="AU430" i="1"/>
  <c r="AV430" i="1" s="1"/>
  <c r="AP430" i="1"/>
  <c r="AQ430" i="1" s="1"/>
  <c r="AK430" i="1"/>
  <c r="AL430" i="1" s="1"/>
  <c r="AF430" i="1"/>
  <c r="AG430" i="1" s="1"/>
  <c r="AA430" i="1"/>
  <c r="AB430" i="1" s="1"/>
  <c r="V430" i="1"/>
  <c r="W430" i="1" s="1"/>
  <c r="BJ429" i="1"/>
  <c r="BK429" i="1" s="1"/>
  <c r="BE429" i="1"/>
  <c r="BF429" i="1" s="1"/>
  <c r="AZ429" i="1"/>
  <c r="BA429" i="1" s="1"/>
  <c r="AU429" i="1"/>
  <c r="AV429" i="1" s="1"/>
  <c r="AP429" i="1"/>
  <c r="AQ429" i="1" s="1"/>
  <c r="AK429" i="1"/>
  <c r="AL429" i="1" s="1"/>
  <c r="AF429" i="1"/>
  <c r="AG429" i="1" s="1"/>
  <c r="AA429" i="1"/>
  <c r="AB429" i="1" s="1"/>
  <c r="V429" i="1"/>
  <c r="W429" i="1" s="1"/>
  <c r="BJ428" i="1"/>
  <c r="BK428" i="1" s="1"/>
  <c r="BE428" i="1"/>
  <c r="BF428" i="1" s="1"/>
  <c r="AZ428" i="1"/>
  <c r="BA428" i="1" s="1"/>
  <c r="AU428" i="1"/>
  <c r="AV428" i="1" s="1"/>
  <c r="AP428" i="1"/>
  <c r="AQ428" i="1" s="1"/>
  <c r="AK428" i="1"/>
  <c r="AL428" i="1" s="1"/>
  <c r="AF428" i="1"/>
  <c r="AG428" i="1" s="1"/>
  <c r="AA428" i="1"/>
  <c r="AB428" i="1" s="1"/>
  <c r="V428" i="1"/>
  <c r="W428" i="1" s="1"/>
  <c r="BJ427" i="1"/>
  <c r="BK427" i="1" s="1"/>
  <c r="BE427" i="1"/>
  <c r="BF427" i="1" s="1"/>
  <c r="AZ427" i="1"/>
  <c r="BA427" i="1" s="1"/>
  <c r="AU427" i="1"/>
  <c r="AV427" i="1" s="1"/>
  <c r="AP427" i="1"/>
  <c r="AQ427" i="1" s="1"/>
  <c r="AK427" i="1"/>
  <c r="AL427" i="1" s="1"/>
  <c r="AF427" i="1"/>
  <c r="AG427" i="1" s="1"/>
  <c r="AA427" i="1"/>
  <c r="AB427" i="1" s="1"/>
  <c r="V427" i="1"/>
  <c r="W427" i="1" s="1"/>
  <c r="BJ426" i="1"/>
  <c r="BK426" i="1" s="1"/>
  <c r="BE426" i="1"/>
  <c r="BF426" i="1" s="1"/>
  <c r="AZ426" i="1"/>
  <c r="BA426" i="1" s="1"/>
  <c r="AU426" i="1"/>
  <c r="AV426" i="1" s="1"/>
  <c r="AP426" i="1"/>
  <c r="AQ426" i="1" s="1"/>
  <c r="AK426" i="1"/>
  <c r="AL426" i="1" s="1"/>
  <c r="AF426" i="1"/>
  <c r="AG426" i="1" s="1"/>
  <c r="AA426" i="1"/>
  <c r="AB426" i="1" s="1"/>
  <c r="V426" i="1"/>
  <c r="W426" i="1" s="1"/>
  <c r="BJ425" i="1"/>
  <c r="BK425" i="1" s="1"/>
  <c r="BE425" i="1"/>
  <c r="BF425" i="1" s="1"/>
  <c r="AZ425" i="1"/>
  <c r="BA425" i="1" s="1"/>
  <c r="AU425" i="1"/>
  <c r="AV425" i="1" s="1"/>
  <c r="AP425" i="1"/>
  <c r="AQ425" i="1" s="1"/>
  <c r="AK425" i="1"/>
  <c r="AL425" i="1" s="1"/>
  <c r="AF425" i="1"/>
  <c r="AG425" i="1" s="1"/>
  <c r="AA425" i="1"/>
  <c r="AB425" i="1" s="1"/>
  <c r="V425" i="1"/>
  <c r="W425" i="1" s="1"/>
  <c r="BJ424" i="1"/>
  <c r="BK424" i="1" s="1"/>
  <c r="BE424" i="1"/>
  <c r="BF424" i="1" s="1"/>
  <c r="AZ424" i="1"/>
  <c r="BA424" i="1" s="1"/>
  <c r="AU424" i="1"/>
  <c r="AV424" i="1" s="1"/>
  <c r="AP424" i="1"/>
  <c r="AQ424" i="1" s="1"/>
  <c r="AK424" i="1"/>
  <c r="AL424" i="1" s="1"/>
  <c r="AF424" i="1"/>
  <c r="AG424" i="1" s="1"/>
  <c r="AA424" i="1"/>
  <c r="AB424" i="1" s="1"/>
  <c r="V424" i="1"/>
  <c r="W424" i="1" s="1"/>
  <c r="BJ423" i="1"/>
  <c r="BK423" i="1" s="1"/>
  <c r="BE423" i="1"/>
  <c r="BF423" i="1" s="1"/>
  <c r="AZ423" i="1"/>
  <c r="BA423" i="1" s="1"/>
  <c r="AU423" i="1"/>
  <c r="AV423" i="1" s="1"/>
  <c r="AP423" i="1"/>
  <c r="AQ423" i="1" s="1"/>
  <c r="AK423" i="1"/>
  <c r="AL423" i="1" s="1"/>
  <c r="AF423" i="1"/>
  <c r="AG423" i="1" s="1"/>
  <c r="AA423" i="1"/>
  <c r="AB423" i="1" s="1"/>
  <c r="V423" i="1"/>
  <c r="W423" i="1" s="1"/>
  <c r="BJ422" i="1"/>
  <c r="BK422" i="1" s="1"/>
  <c r="BE422" i="1"/>
  <c r="BF422" i="1" s="1"/>
  <c r="AZ422" i="1"/>
  <c r="BA422" i="1" s="1"/>
  <c r="AU422" i="1"/>
  <c r="AV422" i="1" s="1"/>
  <c r="AP422" i="1"/>
  <c r="AQ422" i="1" s="1"/>
  <c r="AK422" i="1"/>
  <c r="AL422" i="1" s="1"/>
  <c r="AF422" i="1"/>
  <c r="AG422" i="1" s="1"/>
  <c r="AA422" i="1"/>
  <c r="AB422" i="1" s="1"/>
  <c r="V422" i="1"/>
  <c r="W422" i="1" s="1"/>
  <c r="BJ421" i="1"/>
  <c r="BK421" i="1" s="1"/>
  <c r="BE421" i="1"/>
  <c r="BF421" i="1" s="1"/>
  <c r="AZ421" i="1"/>
  <c r="BA421" i="1" s="1"/>
  <c r="AU421" i="1"/>
  <c r="AV421" i="1" s="1"/>
  <c r="AP421" i="1"/>
  <c r="AQ421" i="1" s="1"/>
  <c r="AK421" i="1"/>
  <c r="AL421" i="1" s="1"/>
  <c r="AF421" i="1"/>
  <c r="AG421" i="1" s="1"/>
  <c r="AA421" i="1"/>
  <c r="AB421" i="1" s="1"/>
  <c r="V421" i="1"/>
  <c r="W421" i="1" s="1"/>
  <c r="BJ420" i="1"/>
  <c r="BK420" i="1" s="1"/>
  <c r="BE420" i="1"/>
  <c r="BF420" i="1" s="1"/>
  <c r="AZ420" i="1"/>
  <c r="BA420" i="1" s="1"/>
  <c r="AU420" i="1"/>
  <c r="AV420" i="1" s="1"/>
  <c r="AP420" i="1"/>
  <c r="AQ420" i="1" s="1"/>
  <c r="AK420" i="1"/>
  <c r="AL420" i="1" s="1"/>
  <c r="AF420" i="1"/>
  <c r="AG420" i="1" s="1"/>
  <c r="AA420" i="1"/>
  <c r="AB420" i="1" s="1"/>
  <c r="V420" i="1"/>
  <c r="W420" i="1" s="1"/>
  <c r="BJ419" i="1"/>
  <c r="BK419" i="1" s="1"/>
  <c r="BE419" i="1"/>
  <c r="BF419" i="1" s="1"/>
  <c r="AZ419" i="1"/>
  <c r="BA419" i="1" s="1"/>
  <c r="AU419" i="1"/>
  <c r="AV419" i="1" s="1"/>
  <c r="AP419" i="1"/>
  <c r="AQ419" i="1" s="1"/>
  <c r="AK419" i="1"/>
  <c r="AL419" i="1" s="1"/>
  <c r="AF419" i="1"/>
  <c r="AG419" i="1" s="1"/>
  <c r="AA419" i="1"/>
  <c r="AB419" i="1" s="1"/>
  <c r="V419" i="1"/>
  <c r="W419" i="1" s="1"/>
  <c r="BJ418" i="1"/>
  <c r="BK418" i="1" s="1"/>
  <c r="BE418" i="1"/>
  <c r="BF418" i="1" s="1"/>
  <c r="AZ418" i="1"/>
  <c r="BA418" i="1" s="1"/>
  <c r="AU418" i="1"/>
  <c r="AV418" i="1" s="1"/>
  <c r="AP418" i="1"/>
  <c r="AQ418" i="1" s="1"/>
  <c r="AK418" i="1"/>
  <c r="AL418" i="1" s="1"/>
  <c r="AF418" i="1"/>
  <c r="AG418" i="1" s="1"/>
  <c r="AA418" i="1"/>
  <c r="AB418" i="1" s="1"/>
  <c r="V418" i="1"/>
  <c r="W418" i="1" s="1"/>
  <c r="BJ417" i="1"/>
  <c r="BK417" i="1" s="1"/>
  <c r="BE417" i="1"/>
  <c r="BF417" i="1" s="1"/>
  <c r="AZ417" i="1"/>
  <c r="BA417" i="1" s="1"/>
  <c r="AU417" i="1"/>
  <c r="AV417" i="1" s="1"/>
  <c r="AP417" i="1"/>
  <c r="AQ417" i="1" s="1"/>
  <c r="AK417" i="1"/>
  <c r="AL417" i="1" s="1"/>
  <c r="AF417" i="1"/>
  <c r="AG417" i="1" s="1"/>
  <c r="AA417" i="1"/>
  <c r="AB417" i="1" s="1"/>
  <c r="V417" i="1"/>
  <c r="W417" i="1" s="1"/>
  <c r="BJ416" i="1"/>
  <c r="BK416" i="1" s="1"/>
  <c r="BE416" i="1"/>
  <c r="BF416" i="1" s="1"/>
  <c r="AZ416" i="1"/>
  <c r="BA416" i="1" s="1"/>
  <c r="AU416" i="1"/>
  <c r="AV416" i="1" s="1"/>
  <c r="AP416" i="1"/>
  <c r="AQ416" i="1" s="1"/>
  <c r="AK416" i="1"/>
  <c r="AL416" i="1" s="1"/>
  <c r="AF416" i="1"/>
  <c r="AG416" i="1" s="1"/>
  <c r="AA416" i="1"/>
  <c r="AB416" i="1" s="1"/>
  <c r="V416" i="1"/>
  <c r="W416" i="1" s="1"/>
  <c r="BJ415" i="1"/>
  <c r="BK415" i="1" s="1"/>
  <c r="BE415" i="1"/>
  <c r="BF415" i="1" s="1"/>
  <c r="AZ415" i="1"/>
  <c r="BA415" i="1" s="1"/>
  <c r="AU415" i="1"/>
  <c r="AV415" i="1" s="1"/>
  <c r="AP415" i="1"/>
  <c r="AQ415" i="1" s="1"/>
  <c r="AK415" i="1"/>
  <c r="AL415" i="1" s="1"/>
  <c r="AF415" i="1"/>
  <c r="AG415" i="1" s="1"/>
  <c r="AA415" i="1"/>
  <c r="AB415" i="1" s="1"/>
  <c r="V415" i="1"/>
  <c r="W415" i="1" s="1"/>
  <c r="BJ414" i="1"/>
  <c r="BK414" i="1" s="1"/>
  <c r="BE414" i="1"/>
  <c r="BF414" i="1" s="1"/>
  <c r="AZ414" i="1"/>
  <c r="BA414" i="1" s="1"/>
  <c r="AU414" i="1"/>
  <c r="AV414" i="1" s="1"/>
  <c r="AP414" i="1"/>
  <c r="AQ414" i="1" s="1"/>
  <c r="AK414" i="1"/>
  <c r="AL414" i="1" s="1"/>
  <c r="AF414" i="1"/>
  <c r="AG414" i="1" s="1"/>
  <c r="AA414" i="1"/>
  <c r="AB414" i="1" s="1"/>
  <c r="V414" i="1"/>
  <c r="W414" i="1" s="1"/>
  <c r="BJ413" i="1"/>
  <c r="BK413" i="1" s="1"/>
  <c r="BE413" i="1"/>
  <c r="BF413" i="1" s="1"/>
  <c r="AZ413" i="1"/>
  <c r="BA413" i="1" s="1"/>
  <c r="AU413" i="1"/>
  <c r="AV413" i="1" s="1"/>
  <c r="AP413" i="1"/>
  <c r="AQ413" i="1" s="1"/>
  <c r="AK413" i="1"/>
  <c r="AL413" i="1" s="1"/>
  <c r="AF413" i="1"/>
  <c r="AG413" i="1" s="1"/>
  <c r="AA413" i="1"/>
  <c r="AB413" i="1" s="1"/>
  <c r="V413" i="1"/>
  <c r="W413" i="1" s="1"/>
  <c r="BJ412" i="1"/>
  <c r="BK412" i="1" s="1"/>
  <c r="BE412" i="1"/>
  <c r="BF412" i="1" s="1"/>
  <c r="AZ412" i="1"/>
  <c r="BA412" i="1" s="1"/>
  <c r="AU412" i="1"/>
  <c r="AV412" i="1" s="1"/>
  <c r="AP412" i="1"/>
  <c r="AQ412" i="1" s="1"/>
  <c r="AK412" i="1"/>
  <c r="AL412" i="1" s="1"/>
  <c r="AF412" i="1"/>
  <c r="AG412" i="1" s="1"/>
  <c r="AA412" i="1"/>
  <c r="AB412" i="1" s="1"/>
  <c r="V412" i="1"/>
  <c r="W412" i="1" s="1"/>
  <c r="BJ411" i="1"/>
  <c r="BK411" i="1" s="1"/>
  <c r="BE411" i="1"/>
  <c r="BF411" i="1" s="1"/>
  <c r="AZ411" i="1"/>
  <c r="BA411" i="1" s="1"/>
  <c r="AU411" i="1"/>
  <c r="AV411" i="1" s="1"/>
  <c r="AP411" i="1"/>
  <c r="AQ411" i="1" s="1"/>
  <c r="AK411" i="1"/>
  <c r="AL411" i="1" s="1"/>
  <c r="AF411" i="1"/>
  <c r="AG411" i="1" s="1"/>
  <c r="AA411" i="1"/>
  <c r="AB411" i="1" s="1"/>
  <c r="V411" i="1"/>
  <c r="W411" i="1" s="1"/>
  <c r="BJ410" i="1"/>
  <c r="BK410" i="1" s="1"/>
  <c r="BE410" i="1"/>
  <c r="BF410" i="1" s="1"/>
  <c r="AZ410" i="1"/>
  <c r="BA410" i="1" s="1"/>
  <c r="AU410" i="1"/>
  <c r="AV410" i="1" s="1"/>
  <c r="AP410" i="1"/>
  <c r="AQ410" i="1" s="1"/>
  <c r="AK410" i="1"/>
  <c r="AL410" i="1" s="1"/>
  <c r="AF410" i="1"/>
  <c r="AG410" i="1" s="1"/>
  <c r="AA410" i="1"/>
  <c r="AB410" i="1" s="1"/>
  <c r="V410" i="1"/>
  <c r="W410" i="1" s="1"/>
  <c r="BJ409" i="1"/>
  <c r="BK409" i="1" s="1"/>
  <c r="BE409" i="1"/>
  <c r="BF409" i="1" s="1"/>
  <c r="AZ409" i="1"/>
  <c r="BA409" i="1" s="1"/>
  <c r="AU409" i="1"/>
  <c r="AV409" i="1" s="1"/>
  <c r="AP409" i="1"/>
  <c r="AQ409" i="1" s="1"/>
  <c r="AK409" i="1"/>
  <c r="AL409" i="1" s="1"/>
  <c r="AF409" i="1"/>
  <c r="AG409" i="1" s="1"/>
  <c r="AA409" i="1"/>
  <c r="AB409" i="1" s="1"/>
  <c r="V409" i="1"/>
  <c r="W409" i="1" s="1"/>
  <c r="BJ408" i="1"/>
  <c r="BK408" i="1" s="1"/>
  <c r="BE408" i="1"/>
  <c r="BF408" i="1" s="1"/>
  <c r="AZ408" i="1"/>
  <c r="BA408" i="1" s="1"/>
  <c r="AU408" i="1"/>
  <c r="AV408" i="1" s="1"/>
  <c r="AP408" i="1"/>
  <c r="AQ408" i="1" s="1"/>
  <c r="AK408" i="1"/>
  <c r="AL408" i="1" s="1"/>
  <c r="AF408" i="1"/>
  <c r="AG408" i="1" s="1"/>
  <c r="AA408" i="1"/>
  <c r="AB408" i="1" s="1"/>
  <c r="V408" i="1"/>
  <c r="W408" i="1" s="1"/>
  <c r="BJ407" i="1"/>
  <c r="BK407" i="1" s="1"/>
  <c r="BE407" i="1"/>
  <c r="BF407" i="1" s="1"/>
  <c r="AZ407" i="1"/>
  <c r="BA407" i="1" s="1"/>
  <c r="AU407" i="1"/>
  <c r="AV407" i="1" s="1"/>
  <c r="AP407" i="1"/>
  <c r="AQ407" i="1" s="1"/>
  <c r="AK407" i="1"/>
  <c r="AL407" i="1" s="1"/>
  <c r="AF407" i="1"/>
  <c r="AG407" i="1" s="1"/>
  <c r="AA407" i="1"/>
  <c r="AB407" i="1" s="1"/>
  <c r="V407" i="1"/>
  <c r="W407" i="1" s="1"/>
  <c r="BJ406" i="1"/>
  <c r="BK406" i="1" s="1"/>
  <c r="BE406" i="1"/>
  <c r="BF406" i="1" s="1"/>
  <c r="AZ406" i="1"/>
  <c r="BA406" i="1" s="1"/>
  <c r="AU406" i="1"/>
  <c r="AV406" i="1" s="1"/>
  <c r="AP406" i="1"/>
  <c r="AQ406" i="1" s="1"/>
  <c r="AK406" i="1"/>
  <c r="AL406" i="1" s="1"/>
  <c r="AF406" i="1"/>
  <c r="AG406" i="1" s="1"/>
  <c r="AA406" i="1"/>
  <c r="AB406" i="1" s="1"/>
  <c r="V406" i="1"/>
  <c r="W406" i="1" s="1"/>
  <c r="BJ405" i="1"/>
  <c r="BK405" i="1" s="1"/>
  <c r="BE405" i="1"/>
  <c r="BF405" i="1" s="1"/>
  <c r="AZ405" i="1"/>
  <c r="BA405" i="1" s="1"/>
  <c r="AU405" i="1"/>
  <c r="AV405" i="1" s="1"/>
  <c r="AP405" i="1"/>
  <c r="AQ405" i="1" s="1"/>
  <c r="AK405" i="1"/>
  <c r="AL405" i="1" s="1"/>
  <c r="AF405" i="1"/>
  <c r="AG405" i="1" s="1"/>
  <c r="AA405" i="1"/>
  <c r="AB405" i="1" s="1"/>
  <c r="V405" i="1"/>
  <c r="W405" i="1" s="1"/>
  <c r="BJ404" i="1"/>
  <c r="BK404" i="1" s="1"/>
  <c r="BE404" i="1"/>
  <c r="BF404" i="1" s="1"/>
  <c r="AZ404" i="1"/>
  <c r="BA404" i="1" s="1"/>
  <c r="AU404" i="1"/>
  <c r="AV404" i="1" s="1"/>
  <c r="AP404" i="1"/>
  <c r="AQ404" i="1" s="1"/>
  <c r="AK404" i="1"/>
  <c r="AL404" i="1" s="1"/>
  <c r="AF404" i="1"/>
  <c r="AG404" i="1" s="1"/>
  <c r="AA404" i="1"/>
  <c r="AB404" i="1" s="1"/>
  <c r="V404" i="1"/>
  <c r="W404" i="1" s="1"/>
  <c r="BJ403" i="1"/>
  <c r="BK403" i="1" s="1"/>
  <c r="BE403" i="1"/>
  <c r="BF403" i="1" s="1"/>
  <c r="AZ403" i="1"/>
  <c r="BA403" i="1" s="1"/>
  <c r="AU403" i="1"/>
  <c r="AV403" i="1" s="1"/>
  <c r="AP403" i="1"/>
  <c r="AQ403" i="1" s="1"/>
  <c r="AK403" i="1"/>
  <c r="AL403" i="1" s="1"/>
  <c r="AF403" i="1"/>
  <c r="AG403" i="1" s="1"/>
  <c r="AA403" i="1"/>
  <c r="AB403" i="1" s="1"/>
  <c r="V403" i="1"/>
  <c r="W403" i="1" s="1"/>
  <c r="BJ402" i="1"/>
  <c r="BK402" i="1" s="1"/>
  <c r="BE402" i="1"/>
  <c r="BF402" i="1" s="1"/>
  <c r="AZ402" i="1"/>
  <c r="BA402" i="1" s="1"/>
  <c r="AU402" i="1"/>
  <c r="AV402" i="1" s="1"/>
  <c r="AP402" i="1"/>
  <c r="AQ402" i="1" s="1"/>
  <c r="AK402" i="1"/>
  <c r="AL402" i="1" s="1"/>
  <c r="AF402" i="1"/>
  <c r="AG402" i="1" s="1"/>
  <c r="AA402" i="1"/>
  <c r="AB402" i="1" s="1"/>
  <c r="V402" i="1"/>
  <c r="W402" i="1" s="1"/>
  <c r="BJ401" i="1"/>
  <c r="BK401" i="1" s="1"/>
  <c r="BE401" i="1"/>
  <c r="BF401" i="1" s="1"/>
  <c r="AZ401" i="1"/>
  <c r="BA401" i="1" s="1"/>
  <c r="AU401" i="1"/>
  <c r="AV401" i="1" s="1"/>
  <c r="AP401" i="1"/>
  <c r="AQ401" i="1" s="1"/>
  <c r="AK401" i="1"/>
  <c r="AL401" i="1" s="1"/>
  <c r="AF401" i="1"/>
  <c r="AG401" i="1" s="1"/>
  <c r="AA401" i="1"/>
  <c r="AB401" i="1" s="1"/>
  <c r="V401" i="1"/>
  <c r="W401" i="1" s="1"/>
  <c r="BJ400" i="1"/>
  <c r="BK400" i="1" s="1"/>
  <c r="BE400" i="1"/>
  <c r="BF400" i="1" s="1"/>
  <c r="AZ400" i="1"/>
  <c r="BA400" i="1" s="1"/>
  <c r="AU400" i="1"/>
  <c r="AV400" i="1" s="1"/>
  <c r="AP400" i="1"/>
  <c r="AQ400" i="1" s="1"/>
  <c r="AK400" i="1"/>
  <c r="AL400" i="1" s="1"/>
  <c r="AF400" i="1"/>
  <c r="AG400" i="1" s="1"/>
  <c r="AA400" i="1"/>
  <c r="AB400" i="1" s="1"/>
  <c r="V400" i="1"/>
  <c r="W400" i="1" s="1"/>
  <c r="BJ399" i="1"/>
  <c r="BK399" i="1" s="1"/>
  <c r="BE399" i="1"/>
  <c r="BF399" i="1" s="1"/>
  <c r="AZ399" i="1"/>
  <c r="BA399" i="1" s="1"/>
  <c r="AU399" i="1"/>
  <c r="AV399" i="1" s="1"/>
  <c r="AP399" i="1"/>
  <c r="AQ399" i="1" s="1"/>
  <c r="AK399" i="1"/>
  <c r="AL399" i="1" s="1"/>
  <c r="AF399" i="1"/>
  <c r="AG399" i="1" s="1"/>
  <c r="AA399" i="1"/>
  <c r="AB399" i="1" s="1"/>
  <c r="V399" i="1"/>
  <c r="W399" i="1" s="1"/>
  <c r="BJ398" i="1"/>
  <c r="BK398" i="1" s="1"/>
  <c r="BE398" i="1"/>
  <c r="BF398" i="1" s="1"/>
  <c r="AZ398" i="1"/>
  <c r="BA398" i="1" s="1"/>
  <c r="AU398" i="1"/>
  <c r="AV398" i="1" s="1"/>
  <c r="AP398" i="1"/>
  <c r="AQ398" i="1" s="1"/>
  <c r="AK398" i="1"/>
  <c r="AL398" i="1" s="1"/>
  <c r="AF398" i="1"/>
  <c r="AG398" i="1" s="1"/>
  <c r="AA398" i="1"/>
  <c r="AB398" i="1" s="1"/>
  <c r="V398" i="1"/>
  <c r="W398" i="1" s="1"/>
  <c r="BJ397" i="1"/>
  <c r="BK397" i="1" s="1"/>
  <c r="BE397" i="1"/>
  <c r="BF397" i="1" s="1"/>
  <c r="AZ397" i="1"/>
  <c r="BA397" i="1" s="1"/>
  <c r="AU397" i="1"/>
  <c r="AV397" i="1" s="1"/>
  <c r="AP397" i="1"/>
  <c r="AQ397" i="1" s="1"/>
  <c r="AK397" i="1"/>
  <c r="AL397" i="1" s="1"/>
  <c r="AF397" i="1"/>
  <c r="AG397" i="1" s="1"/>
  <c r="AA397" i="1"/>
  <c r="AB397" i="1" s="1"/>
  <c r="V397" i="1"/>
  <c r="W397" i="1" s="1"/>
  <c r="BJ396" i="1"/>
  <c r="BK396" i="1" s="1"/>
  <c r="BE396" i="1"/>
  <c r="BF396" i="1" s="1"/>
  <c r="AZ396" i="1"/>
  <c r="BA396" i="1" s="1"/>
  <c r="AU396" i="1"/>
  <c r="AV396" i="1" s="1"/>
  <c r="AP396" i="1"/>
  <c r="AQ396" i="1" s="1"/>
  <c r="AK396" i="1"/>
  <c r="AL396" i="1" s="1"/>
  <c r="AF396" i="1"/>
  <c r="AG396" i="1" s="1"/>
  <c r="AA396" i="1"/>
  <c r="AB396" i="1" s="1"/>
  <c r="V396" i="1"/>
  <c r="W396" i="1" s="1"/>
  <c r="BJ395" i="1"/>
  <c r="BK395" i="1" s="1"/>
  <c r="BE395" i="1"/>
  <c r="BF395" i="1" s="1"/>
  <c r="AZ395" i="1"/>
  <c r="BA395" i="1" s="1"/>
  <c r="AU395" i="1"/>
  <c r="AV395" i="1" s="1"/>
  <c r="AP395" i="1"/>
  <c r="AQ395" i="1" s="1"/>
  <c r="AK395" i="1"/>
  <c r="AL395" i="1" s="1"/>
  <c r="AF395" i="1"/>
  <c r="AG395" i="1" s="1"/>
  <c r="AA395" i="1"/>
  <c r="AB395" i="1" s="1"/>
  <c r="V395" i="1"/>
  <c r="W395" i="1" s="1"/>
  <c r="BJ394" i="1"/>
  <c r="BK394" i="1" s="1"/>
  <c r="BE394" i="1"/>
  <c r="BF394" i="1" s="1"/>
  <c r="AZ394" i="1"/>
  <c r="BA394" i="1" s="1"/>
  <c r="AU394" i="1"/>
  <c r="AV394" i="1" s="1"/>
  <c r="AP394" i="1"/>
  <c r="AQ394" i="1" s="1"/>
  <c r="AK394" i="1"/>
  <c r="AL394" i="1" s="1"/>
  <c r="AF394" i="1"/>
  <c r="AG394" i="1" s="1"/>
  <c r="AA394" i="1"/>
  <c r="AB394" i="1" s="1"/>
  <c r="V394" i="1"/>
  <c r="W394" i="1" s="1"/>
  <c r="BJ393" i="1"/>
  <c r="BK393" i="1" s="1"/>
  <c r="BE393" i="1"/>
  <c r="BF393" i="1" s="1"/>
  <c r="AZ393" i="1"/>
  <c r="BA393" i="1" s="1"/>
  <c r="AU393" i="1"/>
  <c r="AV393" i="1" s="1"/>
  <c r="AP393" i="1"/>
  <c r="AQ393" i="1" s="1"/>
  <c r="AK393" i="1"/>
  <c r="AL393" i="1" s="1"/>
  <c r="AF393" i="1"/>
  <c r="AG393" i="1" s="1"/>
  <c r="AA393" i="1"/>
  <c r="AB393" i="1" s="1"/>
  <c r="V393" i="1"/>
  <c r="W393" i="1" s="1"/>
  <c r="BJ392" i="1"/>
  <c r="BK392" i="1" s="1"/>
  <c r="BE392" i="1"/>
  <c r="BF392" i="1" s="1"/>
  <c r="AZ392" i="1"/>
  <c r="BA392" i="1" s="1"/>
  <c r="AU392" i="1"/>
  <c r="AV392" i="1" s="1"/>
  <c r="AP392" i="1"/>
  <c r="AQ392" i="1" s="1"/>
  <c r="AK392" i="1"/>
  <c r="AL392" i="1" s="1"/>
  <c r="AF392" i="1"/>
  <c r="AG392" i="1" s="1"/>
  <c r="AA392" i="1"/>
  <c r="AB392" i="1" s="1"/>
  <c r="V392" i="1"/>
  <c r="W392" i="1" s="1"/>
  <c r="BJ391" i="1"/>
  <c r="BK391" i="1" s="1"/>
  <c r="BE391" i="1"/>
  <c r="BF391" i="1" s="1"/>
  <c r="AZ391" i="1"/>
  <c r="BA391" i="1" s="1"/>
  <c r="AU391" i="1"/>
  <c r="AV391" i="1" s="1"/>
  <c r="AP391" i="1"/>
  <c r="AQ391" i="1" s="1"/>
  <c r="AK391" i="1"/>
  <c r="AL391" i="1" s="1"/>
  <c r="AF391" i="1"/>
  <c r="AG391" i="1" s="1"/>
  <c r="AA391" i="1"/>
  <c r="AB391" i="1" s="1"/>
  <c r="V391" i="1"/>
  <c r="W391" i="1" s="1"/>
  <c r="BJ390" i="1"/>
  <c r="BK390" i="1" s="1"/>
  <c r="BE390" i="1"/>
  <c r="BF390" i="1" s="1"/>
  <c r="AZ390" i="1"/>
  <c r="BA390" i="1" s="1"/>
  <c r="AU390" i="1"/>
  <c r="AV390" i="1" s="1"/>
  <c r="AP390" i="1"/>
  <c r="AQ390" i="1" s="1"/>
  <c r="AK390" i="1"/>
  <c r="AL390" i="1" s="1"/>
  <c r="AF390" i="1"/>
  <c r="AG390" i="1" s="1"/>
  <c r="AA390" i="1"/>
  <c r="AB390" i="1" s="1"/>
  <c r="V390" i="1"/>
  <c r="W390" i="1" s="1"/>
  <c r="BJ389" i="1"/>
  <c r="BK389" i="1" s="1"/>
  <c r="BE389" i="1"/>
  <c r="BF389" i="1" s="1"/>
  <c r="AZ389" i="1"/>
  <c r="BA389" i="1" s="1"/>
  <c r="AU389" i="1"/>
  <c r="AV389" i="1" s="1"/>
  <c r="AP389" i="1"/>
  <c r="AQ389" i="1" s="1"/>
  <c r="AK389" i="1"/>
  <c r="AL389" i="1" s="1"/>
  <c r="AF389" i="1"/>
  <c r="AG389" i="1" s="1"/>
  <c r="AA389" i="1"/>
  <c r="AB389" i="1" s="1"/>
  <c r="V389" i="1"/>
  <c r="W389" i="1" s="1"/>
  <c r="BJ388" i="1"/>
  <c r="BK388" i="1" s="1"/>
  <c r="BE388" i="1"/>
  <c r="BF388" i="1" s="1"/>
  <c r="AZ388" i="1"/>
  <c r="BA388" i="1" s="1"/>
  <c r="AU388" i="1"/>
  <c r="AV388" i="1" s="1"/>
  <c r="AP388" i="1"/>
  <c r="AQ388" i="1" s="1"/>
  <c r="AK388" i="1"/>
  <c r="AL388" i="1" s="1"/>
  <c r="AF388" i="1"/>
  <c r="AG388" i="1" s="1"/>
  <c r="AA388" i="1"/>
  <c r="AB388" i="1" s="1"/>
  <c r="V388" i="1"/>
  <c r="W388" i="1" s="1"/>
  <c r="BJ387" i="1"/>
  <c r="BK387" i="1" s="1"/>
  <c r="BE387" i="1"/>
  <c r="BF387" i="1" s="1"/>
  <c r="AZ387" i="1"/>
  <c r="BA387" i="1" s="1"/>
  <c r="AU387" i="1"/>
  <c r="AV387" i="1" s="1"/>
  <c r="AP387" i="1"/>
  <c r="AQ387" i="1" s="1"/>
  <c r="AK387" i="1"/>
  <c r="AL387" i="1" s="1"/>
  <c r="AF387" i="1"/>
  <c r="AG387" i="1" s="1"/>
  <c r="AA387" i="1"/>
  <c r="AB387" i="1" s="1"/>
  <c r="V387" i="1"/>
  <c r="W387" i="1" s="1"/>
  <c r="BJ386" i="1"/>
  <c r="BK386" i="1" s="1"/>
  <c r="BE386" i="1"/>
  <c r="BF386" i="1" s="1"/>
  <c r="AZ386" i="1"/>
  <c r="BA386" i="1" s="1"/>
  <c r="AU386" i="1"/>
  <c r="AV386" i="1" s="1"/>
  <c r="AP386" i="1"/>
  <c r="AQ386" i="1" s="1"/>
  <c r="AK386" i="1"/>
  <c r="AL386" i="1" s="1"/>
  <c r="AF386" i="1"/>
  <c r="AG386" i="1" s="1"/>
  <c r="AA386" i="1"/>
  <c r="AB386" i="1" s="1"/>
  <c r="V386" i="1"/>
  <c r="W386" i="1" s="1"/>
  <c r="BJ385" i="1"/>
  <c r="BK385" i="1" s="1"/>
  <c r="BE385" i="1"/>
  <c r="BF385" i="1" s="1"/>
  <c r="AZ385" i="1"/>
  <c r="BA385" i="1" s="1"/>
  <c r="AU385" i="1"/>
  <c r="AV385" i="1" s="1"/>
  <c r="AP385" i="1"/>
  <c r="AQ385" i="1" s="1"/>
  <c r="AK385" i="1"/>
  <c r="AL385" i="1" s="1"/>
  <c r="AF385" i="1"/>
  <c r="AG385" i="1" s="1"/>
  <c r="AA385" i="1"/>
  <c r="AB385" i="1" s="1"/>
  <c r="V385" i="1"/>
  <c r="W385" i="1" s="1"/>
  <c r="BJ384" i="1"/>
  <c r="BK384" i="1" s="1"/>
  <c r="BE384" i="1"/>
  <c r="BF384" i="1" s="1"/>
  <c r="AZ384" i="1"/>
  <c r="BA384" i="1" s="1"/>
  <c r="AU384" i="1"/>
  <c r="AV384" i="1" s="1"/>
  <c r="AP384" i="1"/>
  <c r="AQ384" i="1" s="1"/>
  <c r="AK384" i="1"/>
  <c r="AL384" i="1" s="1"/>
  <c r="AF384" i="1"/>
  <c r="AG384" i="1" s="1"/>
  <c r="AA384" i="1"/>
  <c r="AB384" i="1" s="1"/>
  <c r="V384" i="1"/>
  <c r="W384" i="1" s="1"/>
  <c r="BJ383" i="1"/>
  <c r="BK383" i="1" s="1"/>
  <c r="BE383" i="1"/>
  <c r="BF383" i="1" s="1"/>
  <c r="AZ383" i="1"/>
  <c r="BA383" i="1" s="1"/>
  <c r="AU383" i="1"/>
  <c r="AV383" i="1" s="1"/>
  <c r="AP383" i="1"/>
  <c r="AQ383" i="1" s="1"/>
  <c r="AK383" i="1"/>
  <c r="AL383" i="1" s="1"/>
  <c r="AF383" i="1"/>
  <c r="AG383" i="1" s="1"/>
  <c r="AA383" i="1"/>
  <c r="AB383" i="1" s="1"/>
  <c r="V383" i="1"/>
  <c r="W383" i="1" s="1"/>
  <c r="BJ382" i="1"/>
  <c r="BK382" i="1" s="1"/>
  <c r="BE382" i="1"/>
  <c r="BF382" i="1" s="1"/>
  <c r="AZ382" i="1"/>
  <c r="BA382" i="1" s="1"/>
  <c r="AU382" i="1"/>
  <c r="AV382" i="1" s="1"/>
  <c r="AP382" i="1"/>
  <c r="AQ382" i="1" s="1"/>
  <c r="AK382" i="1"/>
  <c r="AL382" i="1" s="1"/>
  <c r="AF382" i="1"/>
  <c r="AG382" i="1" s="1"/>
  <c r="AA382" i="1"/>
  <c r="AB382" i="1" s="1"/>
  <c r="V382" i="1"/>
  <c r="W382" i="1" s="1"/>
  <c r="BJ381" i="1"/>
  <c r="BK381" i="1" s="1"/>
  <c r="BE381" i="1"/>
  <c r="BF381" i="1" s="1"/>
  <c r="AZ381" i="1"/>
  <c r="BA381" i="1" s="1"/>
  <c r="AU381" i="1"/>
  <c r="AV381" i="1" s="1"/>
  <c r="AP381" i="1"/>
  <c r="AQ381" i="1" s="1"/>
  <c r="AK381" i="1"/>
  <c r="AL381" i="1" s="1"/>
  <c r="AF381" i="1"/>
  <c r="AG381" i="1" s="1"/>
  <c r="AA381" i="1"/>
  <c r="AB381" i="1" s="1"/>
  <c r="V381" i="1"/>
  <c r="W381" i="1" s="1"/>
  <c r="BJ380" i="1"/>
  <c r="BK380" i="1" s="1"/>
  <c r="BE380" i="1"/>
  <c r="BF380" i="1" s="1"/>
  <c r="AZ380" i="1"/>
  <c r="BA380" i="1" s="1"/>
  <c r="AU380" i="1"/>
  <c r="AV380" i="1" s="1"/>
  <c r="AP380" i="1"/>
  <c r="AQ380" i="1" s="1"/>
  <c r="AK380" i="1"/>
  <c r="AL380" i="1" s="1"/>
  <c r="AF380" i="1"/>
  <c r="AG380" i="1" s="1"/>
  <c r="AA380" i="1"/>
  <c r="AB380" i="1" s="1"/>
  <c r="V380" i="1"/>
  <c r="W380" i="1" s="1"/>
  <c r="BJ379" i="1"/>
  <c r="BK379" i="1" s="1"/>
  <c r="BE379" i="1"/>
  <c r="BF379" i="1" s="1"/>
  <c r="AZ379" i="1"/>
  <c r="BA379" i="1" s="1"/>
  <c r="AU379" i="1"/>
  <c r="AV379" i="1" s="1"/>
  <c r="AP379" i="1"/>
  <c r="AQ379" i="1" s="1"/>
  <c r="AK379" i="1"/>
  <c r="AL379" i="1" s="1"/>
  <c r="AF379" i="1"/>
  <c r="AG379" i="1" s="1"/>
  <c r="AA379" i="1"/>
  <c r="AB379" i="1" s="1"/>
  <c r="V379" i="1"/>
  <c r="W379" i="1" s="1"/>
  <c r="BJ378" i="1"/>
  <c r="BK378" i="1" s="1"/>
  <c r="BE378" i="1"/>
  <c r="BF378" i="1" s="1"/>
  <c r="AZ378" i="1"/>
  <c r="BA378" i="1" s="1"/>
  <c r="AU378" i="1"/>
  <c r="AV378" i="1" s="1"/>
  <c r="AP378" i="1"/>
  <c r="AQ378" i="1" s="1"/>
  <c r="AK378" i="1"/>
  <c r="AL378" i="1" s="1"/>
  <c r="AF378" i="1"/>
  <c r="AG378" i="1" s="1"/>
  <c r="AA378" i="1"/>
  <c r="AB378" i="1" s="1"/>
  <c r="V378" i="1"/>
  <c r="W378" i="1" s="1"/>
  <c r="BJ377" i="1"/>
  <c r="BK377" i="1" s="1"/>
  <c r="BE377" i="1"/>
  <c r="BF377" i="1" s="1"/>
  <c r="AZ377" i="1"/>
  <c r="BA377" i="1" s="1"/>
  <c r="AU377" i="1"/>
  <c r="AV377" i="1" s="1"/>
  <c r="AP377" i="1"/>
  <c r="AQ377" i="1" s="1"/>
  <c r="AK377" i="1"/>
  <c r="AL377" i="1" s="1"/>
  <c r="AF377" i="1"/>
  <c r="AG377" i="1" s="1"/>
  <c r="AA377" i="1"/>
  <c r="AB377" i="1" s="1"/>
  <c r="V377" i="1"/>
  <c r="W377" i="1" s="1"/>
  <c r="BJ376" i="1"/>
  <c r="BK376" i="1" s="1"/>
  <c r="BE376" i="1"/>
  <c r="BF376" i="1" s="1"/>
  <c r="AZ376" i="1"/>
  <c r="BA376" i="1" s="1"/>
  <c r="AU376" i="1"/>
  <c r="AV376" i="1" s="1"/>
  <c r="AP376" i="1"/>
  <c r="AQ376" i="1" s="1"/>
  <c r="AK376" i="1"/>
  <c r="AL376" i="1" s="1"/>
  <c r="AF376" i="1"/>
  <c r="AG376" i="1" s="1"/>
  <c r="AA376" i="1"/>
  <c r="AB376" i="1" s="1"/>
  <c r="V376" i="1"/>
  <c r="W376" i="1" s="1"/>
  <c r="BJ375" i="1"/>
  <c r="BK375" i="1" s="1"/>
  <c r="BE375" i="1"/>
  <c r="BF375" i="1" s="1"/>
  <c r="AZ375" i="1"/>
  <c r="BA375" i="1" s="1"/>
  <c r="AU375" i="1"/>
  <c r="AV375" i="1" s="1"/>
  <c r="AP375" i="1"/>
  <c r="AQ375" i="1" s="1"/>
  <c r="AK375" i="1"/>
  <c r="AL375" i="1" s="1"/>
  <c r="AF375" i="1"/>
  <c r="AG375" i="1" s="1"/>
  <c r="AA375" i="1"/>
  <c r="AB375" i="1" s="1"/>
  <c r="V375" i="1"/>
  <c r="W375" i="1" s="1"/>
  <c r="BJ374" i="1"/>
  <c r="BK374" i="1" s="1"/>
  <c r="BE374" i="1"/>
  <c r="BF374" i="1" s="1"/>
  <c r="AZ374" i="1"/>
  <c r="BA374" i="1" s="1"/>
  <c r="AU374" i="1"/>
  <c r="AV374" i="1" s="1"/>
  <c r="AP374" i="1"/>
  <c r="AQ374" i="1" s="1"/>
  <c r="AK374" i="1"/>
  <c r="AL374" i="1" s="1"/>
  <c r="AF374" i="1"/>
  <c r="AG374" i="1" s="1"/>
  <c r="AA374" i="1"/>
  <c r="AB374" i="1" s="1"/>
  <c r="V374" i="1"/>
  <c r="W374" i="1" s="1"/>
  <c r="BJ373" i="1"/>
  <c r="BK373" i="1" s="1"/>
  <c r="BE373" i="1"/>
  <c r="BF373" i="1" s="1"/>
  <c r="AZ373" i="1"/>
  <c r="BA373" i="1" s="1"/>
  <c r="AU373" i="1"/>
  <c r="AV373" i="1" s="1"/>
  <c r="AP373" i="1"/>
  <c r="AQ373" i="1" s="1"/>
  <c r="AK373" i="1"/>
  <c r="AL373" i="1" s="1"/>
  <c r="AF373" i="1"/>
  <c r="AG373" i="1" s="1"/>
  <c r="AA373" i="1"/>
  <c r="AB373" i="1" s="1"/>
  <c r="V373" i="1"/>
  <c r="W373" i="1" s="1"/>
  <c r="BJ372" i="1"/>
  <c r="BK372" i="1" s="1"/>
  <c r="BE372" i="1"/>
  <c r="BF372" i="1" s="1"/>
  <c r="AZ372" i="1"/>
  <c r="BA372" i="1" s="1"/>
  <c r="AU372" i="1"/>
  <c r="AV372" i="1" s="1"/>
  <c r="AP372" i="1"/>
  <c r="AQ372" i="1" s="1"/>
  <c r="AK372" i="1"/>
  <c r="AL372" i="1" s="1"/>
  <c r="AF372" i="1"/>
  <c r="AG372" i="1" s="1"/>
  <c r="AA372" i="1"/>
  <c r="AB372" i="1" s="1"/>
  <c r="V372" i="1"/>
  <c r="W372" i="1" s="1"/>
  <c r="BJ371" i="1"/>
  <c r="BK371" i="1" s="1"/>
  <c r="BE371" i="1"/>
  <c r="BF371" i="1" s="1"/>
  <c r="AZ371" i="1"/>
  <c r="BA371" i="1" s="1"/>
  <c r="AU371" i="1"/>
  <c r="AV371" i="1" s="1"/>
  <c r="AP371" i="1"/>
  <c r="AQ371" i="1" s="1"/>
  <c r="AK371" i="1"/>
  <c r="AL371" i="1" s="1"/>
  <c r="AF371" i="1"/>
  <c r="AG371" i="1" s="1"/>
  <c r="AA371" i="1"/>
  <c r="AB371" i="1" s="1"/>
  <c r="V371" i="1"/>
  <c r="W371" i="1" s="1"/>
  <c r="BJ370" i="1"/>
  <c r="BK370" i="1" s="1"/>
  <c r="BE370" i="1"/>
  <c r="BF370" i="1" s="1"/>
  <c r="AZ370" i="1"/>
  <c r="BA370" i="1" s="1"/>
  <c r="AU370" i="1"/>
  <c r="AV370" i="1" s="1"/>
  <c r="AP370" i="1"/>
  <c r="AQ370" i="1" s="1"/>
  <c r="AK370" i="1"/>
  <c r="AL370" i="1" s="1"/>
  <c r="AF370" i="1"/>
  <c r="AG370" i="1" s="1"/>
  <c r="AA370" i="1"/>
  <c r="AB370" i="1" s="1"/>
  <c r="V370" i="1"/>
  <c r="W370" i="1" s="1"/>
  <c r="BJ369" i="1"/>
  <c r="BK369" i="1" s="1"/>
  <c r="BE369" i="1"/>
  <c r="BF369" i="1" s="1"/>
  <c r="AZ369" i="1"/>
  <c r="BA369" i="1" s="1"/>
  <c r="AU369" i="1"/>
  <c r="AV369" i="1" s="1"/>
  <c r="AP369" i="1"/>
  <c r="AQ369" i="1" s="1"/>
  <c r="AK369" i="1"/>
  <c r="AL369" i="1" s="1"/>
  <c r="AF369" i="1"/>
  <c r="AG369" i="1" s="1"/>
  <c r="AA369" i="1"/>
  <c r="AB369" i="1" s="1"/>
  <c r="V369" i="1"/>
  <c r="W369" i="1" s="1"/>
  <c r="BJ368" i="1"/>
  <c r="BK368" i="1" s="1"/>
  <c r="BE368" i="1"/>
  <c r="BF368" i="1" s="1"/>
  <c r="AZ368" i="1"/>
  <c r="BA368" i="1" s="1"/>
  <c r="AU368" i="1"/>
  <c r="AV368" i="1" s="1"/>
  <c r="AP368" i="1"/>
  <c r="AQ368" i="1" s="1"/>
  <c r="AK368" i="1"/>
  <c r="AL368" i="1" s="1"/>
  <c r="AF368" i="1"/>
  <c r="AG368" i="1" s="1"/>
  <c r="AA368" i="1"/>
  <c r="AB368" i="1" s="1"/>
  <c r="V368" i="1"/>
  <c r="W368" i="1" s="1"/>
  <c r="BJ367" i="1"/>
  <c r="BK367" i="1" s="1"/>
  <c r="BE367" i="1"/>
  <c r="BF367" i="1" s="1"/>
  <c r="AZ367" i="1"/>
  <c r="BA367" i="1" s="1"/>
  <c r="AU367" i="1"/>
  <c r="AV367" i="1" s="1"/>
  <c r="AP367" i="1"/>
  <c r="AQ367" i="1" s="1"/>
  <c r="AK367" i="1"/>
  <c r="AL367" i="1" s="1"/>
  <c r="AF367" i="1"/>
  <c r="AG367" i="1" s="1"/>
  <c r="AA367" i="1"/>
  <c r="AB367" i="1" s="1"/>
  <c r="V367" i="1"/>
  <c r="W367" i="1" s="1"/>
  <c r="BJ366" i="1"/>
  <c r="BK366" i="1" s="1"/>
  <c r="BE366" i="1"/>
  <c r="BF366" i="1" s="1"/>
  <c r="AZ366" i="1"/>
  <c r="BA366" i="1" s="1"/>
  <c r="AU366" i="1"/>
  <c r="AV366" i="1" s="1"/>
  <c r="AP366" i="1"/>
  <c r="AQ366" i="1" s="1"/>
  <c r="AK366" i="1"/>
  <c r="AL366" i="1" s="1"/>
  <c r="AF366" i="1"/>
  <c r="AG366" i="1" s="1"/>
  <c r="AA366" i="1"/>
  <c r="AB366" i="1" s="1"/>
  <c r="V366" i="1"/>
  <c r="W366" i="1" s="1"/>
  <c r="BJ365" i="1"/>
  <c r="BK365" i="1" s="1"/>
  <c r="BE365" i="1"/>
  <c r="BF365" i="1" s="1"/>
  <c r="AZ365" i="1"/>
  <c r="BA365" i="1" s="1"/>
  <c r="AU365" i="1"/>
  <c r="AV365" i="1" s="1"/>
  <c r="AP365" i="1"/>
  <c r="AQ365" i="1" s="1"/>
  <c r="AK365" i="1"/>
  <c r="AL365" i="1" s="1"/>
  <c r="AF365" i="1"/>
  <c r="AG365" i="1" s="1"/>
  <c r="AA365" i="1"/>
  <c r="AB365" i="1" s="1"/>
  <c r="V365" i="1"/>
  <c r="W365" i="1" s="1"/>
  <c r="BJ364" i="1"/>
  <c r="BK364" i="1" s="1"/>
  <c r="BE364" i="1"/>
  <c r="BF364" i="1" s="1"/>
  <c r="AZ364" i="1"/>
  <c r="BA364" i="1" s="1"/>
  <c r="AU364" i="1"/>
  <c r="AV364" i="1" s="1"/>
  <c r="AP364" i="1"/>
  <c r="AQ364" i="1" s="1"/>
  <c r="AK364" i="1"/>
  <c r="AL364" i="1" s="1"/>
  <c r="AF364" i="1"/>
  <c r="AG364" i="1" s="1"/>
  <c r="AA364" i="1"/>
  <c r="AB364" i="1" s="1"/>
  <c r="V364" i="1"/>
  <c r="W364" i="1" s="1"/>
  <c r="BJ363" i="1"/>
  <c r="BK363" i="1" s="1"/>
  <c r="BE363" i="1"/>
  <c r="BF363" i="1" s="1"/>
  <c r="AZ363" i="1"/>
  <c r="BA363" i="1" s="1"/>
  <c r="AU363" i="1"/>
  <c r="AV363" i="1" s="1"/>
  <c r="AP363" i="1"/>
  <c r="AQ363" i="1" s="1"/>
  <c r="AK363" i="1"/>
  <c r="AL363" i="1" s="1"/>
  <c r="AF363" i="1"/>
  <c r="AG363" i="1" s="1"/>
  <c r="AA363" i="1"/>
  <c r="AB363" i="1" s="1"/>
  <c r="V363" i="1"/>
  <c r="W363" i="1" s="1"/>
  <c r="BJ362" i="1"/>
  <c r="BK362" i="1" s="1"/>
  <c r="BE362" i="1"/>
  <c r="BF362" i="1" s="1"/>
  <c r="AZ362" i="1"/>
  <c r="BA362" i="1" s="1"/>
  <c r="AU362" i="1"/>
  <c r="AV362" i="1" s="1"/>
  <c r="AP362" i="1"/>
  <c r="AQ362" i="1" s="1"/>
  <c r="AK362" i="1"/>
  <c r="AL362" i="1" s="1"/>
  <c r="AF362" i="1"/>
  <c r="AG362" i="1" s="1"/>
  <c r="AA362" i="1"/>
  <c r="AB362" i="1" s="1"/>
  <c r="V362" i="1"/>
  <c r="W362" i="1" s="1"/>
  <c r="BJ361" i="1"/>
  <c r="BK361" i="1" s="1"/>
  <c r="BE361" i="1"/>
  <c r="BF361" i="1" s="1"/>
  <c r="AZ361" i="1"/>
  <c r="BA361" i="1" s="1"/>
  <c r="AU361" i="1"/>
  <c r="AV361" i="1" s="1"/>
  <c r="AP361" i="1"/>
  <c r="AQ361" i="1" s="1"/>
  <c r="AK361" i="1"/>
  <c r="AL361" i="1" s="1"/>
  <c r="AF361" i="1"/>
  <c r="AG361" i="1" s="1"/>
  <c r="AA361" i="1"/>
  <c r="AB361" i="1" s="1"/>
  <c r="V361" i="1"/>
  <c r="W361" i="1" s="1"/>
  <c r="BJ360" i="1"/>
  <c r="BK360" i="1" s="1"/>
  <c r="BE360" i="1"/>
  <c r="BF360" i="1" s="1"/>
  <c r="AZ360" i="1"/>
  <c r="BA360" i="1" s="1"/>
  <c r="AU360" i="1"/>
  <c r="AV360" i="1" s="1"/>
  <c r="AP360" i="1"/>
  <c r="AQ360" i="1" s="1"/>
  <c r="AK360" i="1"/>
  <c r="AL360" i="1" s="1"/>
  <c r="AF360" i="1"/>
  <c r="AG360" i="1" s="1"/>
  <c r="AA360" i="1"/>
  <c r="AB360" i="1" s="1"/>
  <c r="V360" i="1"/>
  <c r="W360" i="1" s="1"/>
  <c r="BJ359" i="1"/>
  <c r="BK359" i="1" s="1"/>
  <c r="BE359" i="1"/>
  <c r="BF359" i="1" s="1"/>
  <c r="AZ359" i="1"/>
  <c r="BA359" i="1" s="1"/>
  <c r="AU359" i="1"/>
  <c r="AV359" i="1" s="1"/>
  <c r="AP359" i="1"/>
  <c r="AQ359" i="1" s="1"/>
  <c r="AK359" i="1"/>
  <c r="AL359" i="1" s="1"/>
  <c r="AF359" i="1"/>
  <c r="AG359" i="1" s="1"/>
  <c r="AA359" i="1"/>
  <c r="AB359" i="1" s="1"/>
  <c r="V359" i="1"/>
  <c r="W359" i="1" s="1"/>
  <c r="BJ358" i="1"/>
  <c r="BK358" i="1" s="1"/>
  <c r="BE358" i="1"/>
  <c r="BF358" i="1" s="1"/>
  <c r="AZ358" i="1"/>
  <c r="BA358" i="1" s="1"/>
  <c r="AU358" i="1"/>
  <c r="AV358" i="1" s="1"/>
  <c r="AP358" i="1"/>
  <c r="AQ358" i="1" s="1"/>
  <c r="AK358" i="1"/>
  <c r="AL358" i="1" s="1"/>
  <c r="AF358" i="1"/>
  <c r="AG358" i="1" s="1"/>
  <c r="AA358" i="1"/>
  <c r="AB358" i="1" s="1"/>
  <c r="V358" i="1"/>
  <c r="W358" i="1" s="1"/>
  <c r="BJ357" i="1"/>
  <c r="BK357" i="1" s="1"/>
  <c r="BE357" i="1"/>
  <c r="BF357" i="1" s="1"/>
  <c r="AZ357" i="1"/>
  <c r="BA357" i="1" s="1"/>
  <c r="AU357" i="1"/>
  <c r="AV357" i="1" s="1"/>
  <c r="AP357" i="1"/>
  <c r="AQ357" i="1" s="1"/>
  <c r="AK357" i="1"/>
  <c r="AL357" i="1" s="1"/>
  <c r="AF357" i="1"/>
  <c r="AG357" i="1" s="1"/>
  <c r="AA357" i="1"/>
  <c r="AB357" i="1" s="1"/>
  <c r="V357" i="1"/>
  <c r="W357" i="1" s="1"/>
  <c r="BJ356" i="1"/>
  <c r="BK356" i="1" s="1"/>
  <c r="BE356" i="1"/>
  <c r="BF356" i="1" s="1"/>
  <c r="AZ356" i="1"/>
  <c r="BA356" i="1" s="1"/>
  <c r="AU356" i="1"/>
  <c r="AV356" i="1" s="1"/>
  <c r="AP356" i="1"/>
  <c r="AQ356" i="1" s="1"/>
  <c r="AK356" i="1"/>
  <c r="AL356" i="1" s="1"/>
  <c r="AF356" i="1"/>
  <c r="AG356" i="1" s="1"/>
  <c r="AA356" i="1"/>
  <c r="AB356" i="1" s="1"/>
  <c r="V356" i="1"/>
  <c r="W356" i="1" s="1"/>
  <c r="BJ355" i="1"/>
  <c r="BK355" i="1" s="1"/>
  <c r="BE355" i="1"/>
  <c r="BF355" i="1" s="1"/>
  <c r="AZ355" i="1"/>
  <c r="BA355" i="1" s="1"/>
  <c r="AU355" i="1"/>
  <c r="AV355" i="1" s="1"/>
  <c r="AP355" i="1"/>
  <c r="AQ355" i="1" s="1"/>
  <c r="AK355" i="1"/>
  <c r="AL355" i="1" s="1"/>
  <c r="AF355" i="1"/>
  <c r="AG355" i="1" s="1"/>
  <c r="AA355" i="1"/>
  <c r="AB355" i="1" s="1"/>
  <c r="V355" i="1"/>
  <c r="W355" i="1" s="1"/>
  <c r="BJ354" i="1"/>
  <c r="BK354" i="1" s="1"/>
  <c r="BE354" i="1"/>
  <c r="BF354" i="1" s="1"/>
  <c r="AZ354" i="1"/>
  <c r="BA354" i="1" s="1"/>
  <c r="AU354" i="1"/>
  <c r="AV354" i="1" s="1"/>
  <c r="AP354" i="1"/>
  <c r="AQ354" i="1" s="1"/>
  <c r="AK354" i="1"/>
  <c r="AL354" i="1" s="1"/>
  <c r="AF354" i="1"/>
  <c r="AG354" i="1" s="1"/>
  <c r="AA354" i="1"/>
  <c r="AB354" i="1" s="1"/>
  <c r="V354" i="1"/>
  <c r="W354" i="1" s="1"/>
  <c r="BJ353" i="1"/>
  <c r="BK353" i="1" s="1"/>
  <c r="BE353" i="1"/>
  <c r="BF353" i="1" s="1"/>
  <c r="AZ353" i="1"/>
  <c r="BA353" i="1" s="1"/>
  <c r="AU353" i="1"/>
  <c r="AV353" i="1" s="1"/>
  <c r="AP353" i="1"/>
  <c r="AQ353" i="1" s="1"/>
  <c r="AK353" i="1"/>
  <c r="AL353" i="1" s="1"/>
  <c r="AF353" i="1"/>
  <c r="AG353" i="1" s="1"/>
  <c r="AA353" i="1"/>
  <c r="AB353" i="1" s="1"/>
  <c r="V353" i="1"/>
  <c r="W353" i="1" s="1"/>
  <c r="BJ352" i="1"/>
  <c r="BK352" i="1" s="1"/>
  <c r="BE352" i="1"/>
  <c r="BF352" i="1" s="1"/>
  <c r="AZ352" i="1"/>
  <c r="BA352" i="1" s="1"/>
  <c r="AU352" i="1"/>
  <c r="AV352" i="1" s="1"/>
  <c r="AP352" i="1"/>
  <c r="AQ352" i="1" s="1"/>
  <c r="AK352" i="1"/>
  <c r="AL352" i="1" s="1"/>
  <c r="AF352" i="1"/>
  <c r="AG352" i="1" s="1"/>
  <c r="AA352" i="1"/>
  <c r="AB352" i="1" s="1"/>
  <c r="V352" i="1"/>
  <c r="W352" i="1" s="1"/>
  <c r="BJ351" i="1"/>
  <c r="BK351" i="1" s="1"/>
  <c r="BE351" i="1"/>
  <c r="BF351" i="1" s="1"/>
  <c r="AZ351" i="1"/>
  <c r="BA351" i="1" s="1"/>
  <c r="AU351" i="1"/>
  <c r="AV351" i="1" s="1"/>
  <c r="AP351" i="1"/>
  <c r="AQ351" i="1" s="1"/>
  <c r="AK351" i="1"/>
  <c r="AL351" i="1" s="1"/>
  <c r="AF351" i="1"/>
  <c r="AG351" i="1" s="1"/>
  <c r="AA351" i="1"/>
  <c r="AB351" i="1" s="1"/>
  <c r="V351" i="1"/>
  <c r="W351" i="1" s="1"/>
  <c r="BJ350" i="1"/>
  <c r="BK350" i="1" s="1"/>
  <c r="BE350" i="1"/>
  <c r="BF350" i="1" s="1"/>
  <c r="AZ350" i="1"/>
  <c r="BA350" i="1" s="1"/>
  <c r="AU350" i="1"/>
  <c r="AV350" i="1" s="1"/>
  <c r="AP350" i="1"/>
  <c r="AQ350" i="1" s="1"/>
  <c r="AK350" i="1"/>
  <c r="AL350" i="1" s="1"/>
  <c r="AF350" i="1"/>
  <c r="AG350" i="1" s="1"/>
  <c r="AA350" i="1"/>
  <c r="AB350" i="1" s="1"/>
  <c r="V350" i="1"/>
  <c r="W350" i="1" s="1"/>
  <c r="BJ349" i="1"/>
  <c r="BK349" i="1" s="1"/>
  <c r="BE349" i="1"/>
  <c r="BF349" i="1" s="1"/>
  <c r="AZ349" i="1"/>
  <c r="BA349" i="1" s="1"/>
  <c r="AU349" i="1"/>
  <c r="AV349" i="1" s="1"/>
  <c r="AP349" i="1"/>
  <c r="AQ349" i="1" s="1"/>
  <c r="AK349" i="1"/>
  <c r="AL349" i="1" s="1"/>
  <c r="AF349" i="1"/>
  <c r="AG349" i="1" s="1"/>
  <c r="AA349" i="1"/>
  <c r="AB349" i="1" s="1"/>
  <c r="V349" i="1"/>
  <c r="W349" i="1" s="1"/>
  <c r="BJ348" i="1"/>
  <c r="BK348" i="1" s="1"/>
  <c r="BE348" i="1"/>
  <c r="BF348" i="1" s="1"/>
  <c r="AZ348" i="1"/>
  <c r="BA348" i="1" s="1"/>
  <c r="AU348" i="1"/>
  <c r="AV348" i="1" s="1"/>
  <c r="AP348" i="1"/>
  <c r="AQ348" i="1" s="1"/>
  <c r="AK348" i="1"/>
  <c r="AL348" i="1" s="1"/>
  <c r="AF348" i="1"/>
  <c r="AG348" i="1" s="1"/>
  <c r="AA348" i="1"/>
  <c r="AB348" i="1" s="1"/>
  <c r="V348" i="1"/>
  <c r="W348" i="1" s="1"/>
  <c r="BJ347" i="1"/>
  <c r="BK347" i="1" s="1"/>
  <c r="BE347" i="1"/>
  <c r="BF347" i="1" s="1"/>
  <c r="AZ347" i="1"/>
  <c r="BA347" i="1" s="1"/>
  <c r="AU347" i="1"/>
  <c r="AV347" i="1" s="1"/>
  <c r="AP347" i="1"/>
  <c r="AQ347" i="1" s="1"/>
  <c r="AK347" i="1"/>
  <c r="AL347" i="1" s="1"/>
  <c r="AF347" i="1"/>
  <c r="AG347" i="1" s="1"/>
  <c r="AA347" i="1"/>
  <c r="AB347" i="1" s="1"/>
  <c r="V347" i="1"/>
  <c r="W347" i="1" s="1"/>
  <c r="BJ346" i="1"/>
  <c r="BK346" i="1" s="1"/>
  <c r="BE346" i="1"/>
  <c r="BF346" i="1" s="1"/>
  <c r="AZ346" i="1"/>
  <c r="BA346" i="1" s="1"/>
  <c r="AU346" i="1"/>
  <c r="AV346" i="1" s="1"/>
  <c r="AP346" i="1"/>
  <c r="AQ346" i="1" s="1"/>
  <c r="AK346" i="1"/>
  <c r="AL346" i="1" s="1"/>
  <c r="AF346" i="1"/>
  <c r="AG346" i="1" s="1"/>
  <c r="AA346" i="1"/>
  <c r="AB346" i="1" s="1"/>
  <c r="V346" i="1"/>
  <c r="W346" i="1" s="1"/>
  <c r="BJ345" i="1"/>
  <c r="BK345" i="1" s="1"/>
  <c r="BE345" i="1"/>
  <c r="BF345" i="1" s="1"/>
  <c r="AZ345" i="1"/>
  <c r="BA345" i="1" s="1"/>
  <c r="AU345" i="1"/>
  <c r="AV345" i="1" s="1"/>
  <c r="AP345" i="1"/>
  <c r="AQ345" i="1" s="1"/>
  <c r="AK345" i="1"/>
  <c r="AL345" i="1" s="1"/>
  <c r="AF345" i="1"/>
  <c r="AG345" i="1" s="1"/>
  <c r="AA345" i="1"/>
  <c r="AB345" i="1" s="1"/>
  <c r="V345" i="1"/>
  <c r="W345" i="1" s="1"/>
  <c r="BJ344" i="1"/>
  <c r="BK344" i="1" s="1"/>
  <c r="BE344" i="1"/>
  <c r="BF344" i="1" s="1"/>
  <c r="AZ344" i="1"/>
  <c r="BA344" i="1" s="1"/>
  <c r="AU344" i="1"/>
  <c r="AV344" i="1" s="1"/>
  <c r="AP344" i="1"/>
  <c r="AQ344" i="1" s="1"/>
  <c r="AK344" i="1"/>
  <c r="AL344" i="1" s="1"/>
  <c r="AF344" i="1"/>
  <c r="AG344" i="1" s="1"/>
  <c r="AA344" i="1"/>
  <c r="AB344" i="1" s="1"/>
  <c r="V344" i="1"/>
  <c r="W344" i="1" s="1"/>
  <c r="BJ343" i="1"/>
  <c r="BK343" i="1" s="1"/>
  <c r="BE343" i="1"/>
  <c r="BF343" i="1" s="1"/>
  <c r="AZ343" i="1"/>
  <c r="BA343" i="1" s="1"/>
  <c r="AU343" i="1"/>
  <c r="AV343" i="1" s="1"/>
  <c r="AP343" i="1"/>
  <c r="AQ343" i="1" s="1"/>
  <c r="AK343" i="1"/>
  <c r="AL343" i="1" s="1"/>
  <c r="AF343" i="1"/>
  <c r="AG343" i="1" s="1"/>
  <c r="AA343" i="1"/>
  <c r="AB343" i="1" s="1"/>
  <c r="V343" i="1"/>
  <c r="W343" i="1" s="1"/>
  <c r="BJ342" i="1"/>
  <c r="BK342" i="1" s="1"/>
  <c r="BE342" i="1"/>
  <c r="BF342" i="1" s="1"/>
  <c r="AZ342" i="1"/>
  <c r="BA342" i="1" s="1"/>
  <c r="AU342" i="1"/>
  <c r="AV342" i="1" s="1"/>
  <c r="AP342" i="1"/>
  <c r="AQ342" i="1" s="1"/>
  <c r="AK342" i="1"/>
  <c r="AL342" i="1" s="1"/>
  <c r="AF342" i="1"/>
  <c r="AG342" i="1" s="1"/>
  <c r="AA342" i="1"/>
  <c r="AB342" i="1" s="1"/>
  <c r="V342" i="1"/>
  <c r="W342" i="1" s="1"/>
  <c r="BJ341" i="1"/>
  <c r="BK341" i="1" s="1"/>
  <c r="BE341" i="1"/>
  <c r="BF341" i="1" s="1"/>
  <c r="AZ341" i="1"/>
  <c r="BA341" i="1" s="1"/>
  <c r="AU341" i="1"/>
  <c r="AV341" i="1" s="1"/>
  <c r="AP341" i="1"/>
  <c r="AQ341" i="1" s="1"/>
  <c r="AK341" i="1"/>
  <c r="AL341" i="1" s="1"/>
  <c r="AF341" i="1"/>
  <c r="AG341" i="1" s="1"/>
  <c r="AA341" i="1"/>
  <c r="AB341" i="1" s="1"/>
  <c r="V341" i="1"/>
  <c r="W341" i="1" s="1"/>
  <c r="BJ340" i="1"/>
  <c r="BK340" i="1" s="1"/>
  <c r="BE340" i="1"/>
  <c r="BF340" i="1" s="1"/>
  <c r="AZ340" i="1"/>
  <c r="BA340" i="1" s="1"/>
  <c r="AU340" i="1"/>
  <c r="AV340" i="1" s="1"/>
  <c r="AP340" i="1"/>
  <c r="AQ340" i="1" s="1"/>
  <c r="AK340" i="1"/>
  <c r="AL340" i="1" s="1"/>
  <c r="AF340" i="1"/>
  <c r="AG340" i="1" s="1"/>
  <c r="AA340" i="1"/>
  <c r="AB340" i="1" s="1"/>
  <c r="V340" i="1"/>
  <c r="W340" i="1" s="1"/>
  <c r="BJ339" i="1"/>
  <c r="BK339" i="1" s="1"/>
  <c r="BE339" i="1"/>
  <c r="BF339" i="1" s="1"/>
  <c r="AZ339" i="1"/>
  <c r="BA339" i="1" s="1"/>
  <c r="AU339" i="1"/>
  <c r="AV339" i="1" s="1"/>
  <c r="AP339" i="1"/>
  <c r="AQ339" i="1" s="1"/>
  <c r="AK339" i="1"/>
  <c r="AL339" i="1" s="1"/>
  <c r="AF339" i="1"/>
  <c r="AG339" i="1" s="1"/>
  <c r="AA339" i="1"/>
  <c r="AB339" i="1" s="1"/>
  <c r="V339" i="1"/>
  <c r="W339" i="1" s="1"/>
  <c r="BJ338" i="1"/>
  <c r="BK338" i="1" s="1"/>
  <c r="BE338" i="1"/>
  <c r="BF338" i="1" s="1"/>
  <c r="AZ338" i="1"/>
  <c r="BA338" i="1" s="1"/>
  <c r="AU338" i="1"/>
  <c r="AV338" i="1" s="1"/>
  <c r="AP338" i="1"/>
  <c r="AQ338" i="1" s="1"/>
  <c r="AK338" i="1"/>
  <c r="AL338" i="1" s="1"/>
  <c r="AF338" i="1"/>
  <c r="AG338" i="1" s="1"/>
  <c r="AA338" i="1"/>
  <c r="AB338" i="1" s="1"/>
  <c r="V338" i="1"/>
  <c r="W338" i="1" s="1"/>
  <c r="BJ337" i="1"/>
  <c r="BK337" i="1" s="1"/>
  <c r="BE337" i="1"/>
  <c r="BF337" i="1" s="1"/>
  <c r="AZ337" i="1"/>
  <c r="BA337" i="1" s="1"/>
  <c r="AU337" i="1"/>
  <c r="AV337" i="1" s="1"/>
  <c r="AP337" i="1"/>
  <c r="AQ337" i="1" s="1"/>
  <c r="AK337" i="1"/>
  <c r="AL337" i="1" s="1"/>
  <c r="AF337" i="1"/>
  <c r="AG337" i="1" s="1"/>
  <c r="AA337" i="1"/>
  <c r="AB337" i="1" s="1"/>
  <c r="V337" i="1"/>
  <c r="W337" i="1" s="1"/>
  <c r="BJ336" i="1"/>
  <c r="BK336" i="1" s="1"/>
  <c r="BE336" i="1"/>
  <c r="BF336" i="1" s="1"/>
  <c r="AZ336" i="1"/>
  <c r="BA336" i="1" s="1"/>
  <c r="AU336" i="1"/>
  <c r="AV336" i="1" s="1"/>
  <c r="AP336" i="1"/>
  <c r="AQ336" i="1" s="1"/>
  <c r="AK336" i="1"/>
  <c r="AL336" i="1" s="1"/>
  <c r="AF336" i="1"/>
  <c r="AG336" i="1" s="1"/>
  <c r="AA336" i="1"/>
  <c r="AB336" i="1" s="1"/>
  <c r="V336" i="1"/>
  <c r="W336" i="1" s="1"/>
  <c r="BJ335" i="1"/>
  <c r="BK335" i="1" s="1"/>
  <c r="BE335" i="1"/>
  <c r="BF335" i="1" s="1"/>
  <c r="AZ335" i="1"/>
  <c r="BA335" i="1" s="1"/>
  <c r="AU335" i="1"/>
  <c r="AV335" i="1" s="1"/>
  <c r="AP335" i="1"/>
  <c r="AQ335" i="1" s="1"/>
  <c r="AK335" i="1"/>
  <c r="AL335" i="1" s="1"/>
  <c r="AF335" i="1"/>
  <c r="AG335" i="1" s="1"/>
  <c r="AA335" i="1"/>
  <c r="AB335" i="1" s="1"/>
  <c r="V335" i="1"/>
  <c r="W335" i="1" s="1"/>
  <c r="BJ334" i="1"/>
  <c r="BK334" i="1" s="1"/>
  <c r="BE334" i="1"/>
  <c r="BF334" i="1" s="1"/>
  <c r="AZ334" i="1"/>
  <c r="BA334" i="1" s="1"/>
  <c r="AU334" i="1"/>
  <c r="AV334" i="1" s="1"/>
  <c r="AP334" i="1"/>
  <c r="AQ334" i="1" s="1"/>
  <c r="AK334" i="1"/>
  <c r="AL334" i="1" s="1"/>
  <c r="AF334" i="1"/>
  <c r="AG334" i="1" s="1"/>
  <c r="AA334" i="1"/>
  <c r="AB334" i="1" s="1"/>
  <c r="V334" i="1"/>
  <c r="W334" i="1" s="1"/>
  <c r="BJ333" i="1"/>
  <c r="BK333" i="1" s="1"/>
  <c r="BE333" i="1"/>
  <c r="BF333" i="1" s="1"/>
  <c r="AZ333" i="1"/>
  <c r="BA333" i="1" s="1"/>
  <c r="AU333" i="1"/>
  <c r="AV333" i="1" s="1"/>
  <c r="AP333" i="1"/>
  <c r="AQ333" i="1" s="1"/>
  <c r="AK333" i="1"/>
  <c r="AL333" i="1" s="1"/>
  <c r="AF333" i="1"/>
  <c r="AG333" i="1" s="1"/>
  <c r="AA333" i="1"/>
  <c r="AB333" i="1" s="1"/>
  <c r="V333" i="1"/>
  <c r="W333" i="1" s="1"/>
  <c r="BJ332" i="1"/>
  <c r="BK332" i="1" s="1"/>
  <c r="BE332" i="1"/>
  <c r="BF332" i="1" s="1"/>
  <c r="AZ332" i="1"/>
  <c r="BA332" i="1" s="1"/>
  <c r="AU332" i="1"/>
  <c r="AV332" i="1" s="1"/>
  <c r="AP332" i="1"/>
  <c r="AQ332" i="1" s="1"/>
  <c r="AK332" i="1"/>
  <c r="AL332" i="1" s="1"/>
  <c r="AF332" i="1"/>
  <c r="AG332" i="1" s="1"/>
  <c r="AA332" i="1"/>
  <c r="AB332" i="1" s="1"/>
  <c r="V332" i="1"/>
  <c r="W332" i="1" s="1"/>
  <c r="BJ331" i="1"/>
  <c r="BK331" i="1" s="1"/>
  <c r="BE331" i="1"/>
  <c r="BF331" i="1" s="1"/>
  <c r="AZ331" i="1"/>
  <c r="BA331" i="1" s="1"/>
  <c r="AU331" i="1"/>
  <c r="AV331" i="1" s="1"/>
  <c r="AP331" i="1"/>
  <c r="AQ331" i="1" s="1"/>
  <c r="AK331" i="1"/>
  <c r="AL331" i="1" s="1"/>
  <c r="AF331" i="1"/>
  <c r="AG331" i="1" s="1"/>
  <c r="AA331" i="1"/>
  <c r="AB331" i="1" s="1"/>
  <c r="V331" i="1"/>
  <c r="W331" i="1" s="1"/>
  <c r="BJ330" i="1"/>
  <c r="BK330" i="1" s="1"/>
  <c r="BE330" i="1"/>
  <c r="BF330" i="1" s="1"/>
  <c r="AZ330" i="1"/>
  <c r="BA330" i="1" s="1"/>
  <c r="AU330" i="1"/>
  <c r="AV330" i="1" s="1"/>
  <c r="AP330" i="1"/>
  <c r="AQ330" i="1" s="1"/>
  <c r="AK330" i="1"/>
  <c r="AL330" i="1" s="1"/>
  <c r="AF330" i="1"/>
  <c r="AG330" i="1" s="1"/>
  <c r="AA330" i="1"/>
  <c r="AB330" i="1" s="1"/>
  <c r="V330" i="1"/>
  <c r="W330" i="1" s="1"/>
  <c r="BJ329" i="1"/>
  <c r="BK329" i="1" s="1"/>
  <c r="BE329" i="1"/>
  <c r="BF329" i="1" s="1"/>
  <c r="AZ329" i="1"/>
  <c r="BA329" i="1" s="1"/>
  <c r="AU329" i="1"/>
  <c r="AV329" i="1" s="1"/>
  <c r="AP329" i="1"/>
  <c r="AQ329" i="1" s="1"/>
  <c r="AK329" i="1"/>
  <c r="AL329" i="1" s="1"/>
  <c r="AF329" i="1"/>
  <c r="AG329" i="1" s="1"/>
  <c r="AA329" i="1"/>
  <c r="AB329" i="1" s="1"/>
  <c r="V329" i="1"/>
  <c r="W329" i="1" s="1"/>
  <c r="BJ328" i="1"/>
  <c r="BK328" i="1" s="1"/>
  <c r="BE328" i="1"/>
  <c r="BF328" i="1" s="1"/>
  <c r="AZ328" i="1"/>
  <c r="BA328" i="1" s="1"/>
  <c r="AU328" i="1"/>
  <c r="AV328" i="1" s="1"/>
  <c r="AP328" i="1"/>
  <c r="AQ328" i="1" s="1"/>
  <c r="AK328" i="1"/>
  <c r="AL328" i="1" s="1"/>
  <c r="AF328" i="1"/>
  <c r="AG328" i="1" s="1"/>
  <c r="AA328" i="1"/>
  <c r="AB328" i="1" s="1"/>
  <c r="V328" i="1"/>
  <c r="W328" i="1" s="1"/>
  <c r="BJ327" i="1"/>
  <c r="BK327" i="1" s="1"/>
  <c r="BE327" i="1"/>
  <c r="BF327" i="1" s="1"/>
  <c r="AZ327" i="1"/>
  <c r="BA327" i="1" s="1"/>
  <c r="AU327" i="1"/>
  <c r="AV327" i="1" s="1"/>
  <c r="AP327" i="1"/>
  <c r="AQ327" i="1" s="1"/>
  <c r="AK327" i="1"/>
  <c r="AL327" i="1" s="1"/>
  <c r="AF327" i="1"/>
  <c r="AG327" i="1" s="1"/>
  <c r="AA327" i="1"/>
  <c r="AB327" i="1" s="1"/>
  <c r="V327" i="1"/>
  <c r="W327" i="1" s="1"/>
  <c r="BJ326" i="1"/>
  <c r="BK326" i="1" s="1"/>
  <c r="BE326" i="1"/>
  <c r="BF326" i="1" s="1"/>
  <c r="AZ326" i="1"/>
  <c r="BA326" i="1" s="1"/>
  <c r="AU326" i="1"/>
  <c r="AV326" i="1" s="1"/>
  <c r="AP326" i="1"/>
  <c r="AQ326" i="1" s="1"/>
  <c r="AK326" i="1"/>
  <c r="AL326" i="1" s="1"/>
  <c r="AF326" i="1"/>
  <c r="AG326" i="1" s="1"/>
  <c r="AA326" i="1"/>
  <c r="AB326" i="1" s="1"/>
  <c r="V326" i="1"/>
  <c r="W326" i="1" s="1"/>
  <c r="BJ325" i="1"/>
  <c r="BK325" i="1" s="1"/>
  <c r="BE325" i="1"/>
  <c r="BF325" i="1" s="1"/>
  <c r="AZ325" i="1"/>
  <c r="BA325" i="1" s="1"/>
  <c r="AU325" i="1"/>
  <c r="AV325" i="1" s="1"/>
  <c r="AP325" i="1"/>
  <c r="AQ325" i="1" s="1"/>
  <c r="AK325" i="1"/>
  <c r="AL325" i="1" s="1"/>
  <c r="AF325" i="1"/>
  <c r="AG325" i="1" s="1"/>
  <c r="AA325" i="1"/>
  <c r="AB325" i="1" s="1"/>
  <c r="V325" i="1"/>
  <c r="W325" i="1" s="1"/>
  <c r="BJ324" i="1"/>
  <c r="BK324" i="1" s="1"/>
  <c r="BE324" i="1"/>
  <c r="BF324" i="1" s="1"/>
  <c r="AZ324" i="1"/>
  <c r="BA324" i="1" s="1"/>
  <c r="AU324" i="1"/>
  <c r="AV324" i="1" s="1"/>
  <c r="AP324" i="1"/>
  <c r="AQ324" i="1" s="1"/>
  <c r="AK324" i="1"/>
  <c r="AL324" i="1" s="1"/>
  <c r="AF324" i="1"/>
  <c r="AG324" i="1" s="1"/>
  <c r="AA324" i="1"/>
  <c r="AB324" i="1" s="1"/>
  <c r="V324" i="1"/>
  <c r="W324" i="1" s="1"/>
  <c r="BJ323" i="1"/>
  <c r="BK323" i="1" s="1"/>
  <c r="BE323" i="1"/>
  <c r="BF323" i="1" s="1"/>
  <c r="AZ323" i="1"/>
  <c r="BA323" i="1" s="1"/>
  <c r="AU323" i="1"/>
  <c r="AV323" i="1" s="1"/>
  <c r="AP323" i="1"/>
  <c r="AQ323" i="1" s="1"/>
  <c r="AK323" i="1"/>
  <c r="AL323" i="1" s="1"/>
  <c r="AF323" i="1"/>
  <c r="AG323" i="1" s="1"/>
  <c r="AA323" i="1"/>
  <c r="AB323" i="1" s="1"/>
  <c r="V323" i="1"/>
  <c r="W323" i="1" s="1"/>
  <c r="BJ322" i="1"/>
  <c r="BK322" i="1" s="1"/>
  <c r="BE322" i="1"/>
  <c r="BF322" i="1" s="1"/>
  <c r="AZ322" i="1"/>
  <c r="BA322" i="1" s="1"/>
  <c r="AU322" i="1"/>
  <c r="AV322" i="1" s="1"/>
  <c r="AP322" i="1"/>
  <c r="AQ322" i="1" s="1"/>
  <c r="AK322" i="1"/>
  <c r="AL322" i="1" s="1"/>
  <c r="AF322" i="1"/>
  <c r="AG322" i="1" s="1"/>
  <c r="AA322" i="1"/>
  <c r="AB322" i="1" s="1"/>
  <c r="V322" i="1"/>
  <c r="W322" i="1" s="1"/>
  <c r="BJ321" i="1"/>
  <c r="BK321" i="1" s="1"/>
  <c r="BE321" i="1"/>
  <c r="BF321" i="1" s="1"/>
  <c r="AZ321" i="1"/>
  <c r="BA321" i="1" s="1"/>
  <c r="AU321" i="1"/>
  <c r="AV321" i="1" s="1"/>
  <c r="AP321" i="1"/>
  <c r="AQ321" i="1" s="1"/>
  <c r="AK321" i="1"/>
  <c r="AL321" i="1" s="1"/>
  <c r="AF321" i="1"/>
  <c r="AG321" i="1" s="1"/>
  <c r="AA321" i="1"/>
  <c r="AB321" i="1" s="1"/>
  <c r="V321" i="1"/>
  <c r="W321" i="1" s="1"/>
  <c r="BJ320" i="1"/>
  <c r="BK320" i="1" s="1"/>
  <c r="BE320" i="1"/>
  <c r="BF320" i="1" s="1"/>
  <c r="AZ320" i="1"/>
  <c r="BA320" i="1" s="1"/>
  <c r="AU320" i="1"/>
  <c r="AV320" i="1" s="1"/>
  <c r="AP320" i="1"/>
  <c r="AQ320" i="1" s="1"/>
  <c r="AK320" i="1"/>
  <c r="AL320" i="1" s="1"/>
  <c r="AF320" i="1"/>
  <c r="AG320" i="1" s="1"/>
  <c r="AA320" i="1"/>
  <c r="AB320" i="1" s="1"/>
  <c r="V320" i="1"/>
  <c r="W320" i="1" s="1"/>
  <c r="BJ319" i="1"/>
  <c r="BK319" i="1" s="1"/>
  <c r="BE319" i="1"/>
  <c r="BF319" i="1" s="1"/>
  <c r="AZ319" i="1"/>
  <c r="BA319" i="1" s="1"/>
  <c r="AU319" i="1"/>
  <c r="AV319" i="1" s="1"/>
  <c r="AP319" i="1"/>
  <c r="AQ319" i="1" s="1"/>
  <c r="AK319" i="1"/>
  <c r="AL319" i="1" s="1"/>
  <c r="AF319" i="1"/>
  <c r="AG319" i="1" s="1"/>
  <c r="AA319" i="1"/>
  <c r="AB319" i="1" s="1"/>
  <c r="V319" i="1"/>
  <c r="W319" i="1" s="1"/>
  <c r="BJ318" i="1"/>
  <c r="BK318" i="1" s="1"/>
  <c r="BE318" i="1"/>
  <c r="BF318" i="1" s="1"/>
  <c r="AZ318" i="1"/>
  <c r="BA318" i="1" s="1"/>
  <c r="AU318" i="1"/>
  <c r="AV318" i="1" s="1"/>
  <c r="AP318" i="1"/>
  <c r="AQ318" i="1" s="1"/>
  <c r="AK318" i="1"/>
  <c r="AL318" i="1" s="1"/>
  <c r="AF318" i="1"/>
  <c r="AG318" i="1" s="1"/>
  <c r="AA318" i="1"/>
  <c r="AB318" i="1" s="1"/>
  <c r="V318" i="1"/>
  <c r="W318" i="1" s="1"/>
  <c r="BJ317" i="1"/>
  <c r="BK317" i="1" s="1"/>
  <c r="BE317" i="1"/>
  <c r="BF317" i="1" s="1"/>
  <c r="AZ317" i="1"/>
  <c r="BA317" i="1" s="1"/>
  <c r="AU317" i="1"/>
  <c r="AV317" i="1" s="1"/>
  <c r="AP317" i="1"/>
  <c r="AQ317" i="1" s="1"/>
  <c r="AK317" i="1"/>
  <c r="AL317" i="1" s="1"/>
  <c r="AF317" i="1"/>
  <c r="AG317" i="1" s="1"/>
  <c r="AA317" i="1"/>
  <c r="AB317" i="1" s="1"/>
  <c r="V317" i="1"/>
  <c r="W317" i="1" s="1"/>
  <c r="BJ316" i="1"/>
  <c r="BK316" i="1" s="1"/>
  <c r="BE316" i="1"/>
  <c r="BF316" i="1" s="1"/>
  <c r="AZ316" i="1"/>
  <c r="BA316" i="1" s="1"/>
  <c r="AU316" i="1"/>
  <c r="AV316" i="1" s="1"/>
  <c r="AP316" i="1"/>
  <c r="AQ316" i="1" s="1"/>
  <c r="AK316" i="1"/>
  <c r="AL316" i="1" s="1"/>
  <c r="AF316" i="1"/>
  <c r="AG316" i="1" s="1"/>
  <c r="AA316" i="1"/>
  <c r="AB316" i="1" s="1"/>
  <c r="V316" i="1"/>
  <c r="W316" i="1" s="1"/>
  <c r="BJ315" i="1"/>
  <c r="BK315" i="1" s="1"/>
  <c r="BE315" i="1"/>
  <c r="BF315" i="1" s="1"/>
  <c r="AZ315" i="1"/>
  <c r="BA315" i="1" s="1"/>
  <c r="AU315" i="1"/>
  <c r="AV315" i="1" s="1"/>
  <c r="AP315" i="1"/>
  <c r="AQ315" i="1" s="1"/>
  <c r="AK315" i="1"/>
  <c r="AL315" i="1" s="1"/>
  <c r="AF315" i="1"/>
  <c r="AG315" i="1" s="1"/>
  <c r="AA315" i="1"/>
  <c r="AB315" i="1" s="1"/>
  <c r="V315" i="1"/>
  <c r="W315" i="1" s="1"/>
  <c r="BJ314" i="1"/>
  <c r="BK314" i="1" s="1"/>
  <c r="BE314" i="1"/>
  <c r="BF314" i="1" s="1"/>
  <c r="AZ314" i="1"/>
  <c r="BA314" i="1" s="1"/>
  <c r="AU314" i="1"/>
  <c r="AV314" i="1" s="1"/>
  <c r="AP314" i="1"/>
  <c r="AQ314" i="1" s="1"/>
  <c r="AK314" i="1"/>
  <c r="AL314" i="1" s="1"/>
  <c r="AF314" i="1"/>
  <c r="AG314" i="1" s="1"/>
  <c r="AA314" i="1"/>
  <c r="AB314" i="1" s="1"/>
  <c r="V314" i="1"/>
  <c r="W314" i="1" s="1"/>
  <c r="BJ313" i="1"/>
  <c r="BK313" i="1" s="1"/>
  <c r="BE313" i="1"/>
  <c r="BF313" i="1" s="1"/>
  <c r="AZ313" i="1"/>
  <c r="BA313" i="1" s="1"/>
  <c r="AU313" i="1"/>
  <c r="AV313" i="1" s="1"/>
  <c r="AP313" i="1"/>
  <c r="AQ313" i="1" s="1"/>
  <c r="AK313" i="1"/>
  <c r="AL313" i="1" s="1"/>
  <c r="AF313" i="1"/>
  <c r="AG313" i="1" s="1"/>
  <c r="AA313" i="1"/>
  <c r="AB313" i="1" s="1"/>
  <c r="V313" i="1"/>
  <c r="W313" i="1" s="1"/>
  <c r="BJ312" i="1"/>
  <c r="BK312" i="1" s="1"/>
  <c r="BE312" i="1"/>
  <c r="BF312" i="1" s="1"/>
  <c r="AZ312" i="1"/>
  <c r="BA312" i="1" s="1"/>
  <c r="AU312" i="1"/>
  <c r="AV312" i="1" s="1"/>
  <c r="AP312" i="1"/>
  <c r="AQ312" i="1" s="1"/>
  <c r="AK312" i="1"/>
  <c r="AL312" i="1" s="1"/>
  <c r="AF312" i="1"/>
  <c r="AG312" i="1" s="1"/>
  <c r="AA312" i="1"/>
  <c r="AB312" i="1" s="1"/>
  <c r="V312" i="1"/>
  <c r="W312" i="1" s="1"/>
  <c r="BJ311" i="1"/>
  <c r="BK311" i="1" s="1"/>
  <c r="BE311" i="1"/>
  <c r="BF311" i="1" s="1"/>
  <c r="AZ311" i="1"/>
  <c r="BA311" i="1" s="1"/>
  <c r="AU311" i="1"/>
  <c r="AV311" i="1" s="1"/>
  <c r="AP311" i="1"/>
  <c r="AQ311" i="1" s="1"/>
  <c r="AK311" i="1"/>
  <c r="AL311" i="1" s="1"/>
  <c r="AF311" i="1"/>
  <c r="AG311" i="1" s="1"/>
  <c r="AA311" i="1"/>
  <c r="AB311" i="1" s="1"/>
  <c r="V311" i="1"/>
  <c r="W311" i="1" s="1"/>
  <c r="BJ310" i="1"/>
  <c r="BK310" i="1" s="1"/>
  <c r="BE310" i="1"/>
  <c r="BF310" i="1" s="1"/>
  <c r="AZ310" i="1"/>
  <c r="BA310" i="1" s="1"/>
  <c r="AU310" i="1"/>
  <c r="AV310" i="1" s="1"/>
  <c r="AP310" i="1"/>
  <c r="AQ310" i="1" s="1"/>
  <c r="AK310" i="1"/>
  <c r="AL310" i="1" s="1"/>
  <c r="AF310" i="1"/>
  <c r="AG310" i="1" s="1"/>
  <c r="AA310" i="1"/>
  <c r="AB310" i="1" s="1"/>
  <c r="V310" i="1"/>
  <c r="W310" i="1" s="1"/>
  <c r="BJ309" i="1"/>
  <c r="BK309" i="1" s="1"/>
  <c r="BE309" i="1"/>
  <c r="BF309" i="1" s="1"/>
  <c r="AZ309" i="1"/>
  <c r="BA309" i="1" s="1"/>
  <c r="AU309" i="1"/>
  <c r="AV309" i="1" s="1"/>
  <c r="AP309" i="1"/>
  <c r="AQ309" i="1" s="1"/>
  <c r="AK309" i="1"/>
  <c r="AL309" i="1" s="1"/>
  <c r="AF309" i="1"/>
  <c r="AG309" i="1" s="1"/>
  <c r="AA309" i="1"/>
  <c r="AB309" i="1" s="1"/>
  <c r="V309" i="1"/>
  <c r="W309" i="1" s="1"/>
  <c r="BJ308" i="1"/>
  <c r="BK308" i="1" s="1"/>
  <c r="BE308" i="1"/>
  <c r="BF308" i="1" s="1"/>
  <c r="AZ308" i="1"/>
  <c r="BA308" i="1" s="1"/>
  <c r="AU308" i="1"/>
  <c r="AV308" i="1" s="1"/>
  <c r="AP308" i="1"/>
  <c r="AQ308" i="1" s="1"/>
  <c r="AK308" i="1"/>
  <c r="AL308" i="1" s="1"/>
  <c r="AF308" i="1"/>
  <c r="AG308" i="1" s="1"/>
  <c r="AA308" i="1"/>
  <c r="AB308" i="1" s="1"/>
  <c r="V308" i="1"/>
  <c r="W308" i="1" s="1"/>
  <c r="BJ307" i="1"/>
  <c r="BK307" i="1" s="1"/>
  <c r="BE307" i="1"/>
  <c r="BF307" i="1" s="1"/>
  <c r="AZ307" i="1"/>
  <c r="BA307" i="1" s="1"/>
  <c r="AU307" i="1"/>
  <c r="AV307" i="1" s="1"/>
  <c r="AP307" i="1"/>
  <c r="AQ307" i="1" s="1"/>
  <c r="AK307" i="1"/>
  <c r="AL307" i="1" s="1"/>
  <c r="AF307" i="1"/>
  <c r="AG307" i="1" s="1"/>
  <c r="AA307" i="1"/>
  <c r="AB307" i="1" s="1"/>
  <c r="V307" i="1"/>
  <c r="W307" i="1" s="1"/>
  <c r="BJ306" i="1"/>
  <c r="BK306" i="1" s="1"/>
  <c r="BE306" i="1"/>
  <c r="BF306" i="1" s="1"/>
  <c r="AZ306" i="1"/>
  <c r="BA306" i="1" s="1"/>
  <c r="AU306" i="1"/>
  <c r="AV306" i="1" s="1"/>
  <c r="AP306" i="1"/>
  <c r="AQ306" i="1" s="1"/>
  <c r="AK306" i="1"/>
  <c r="AL306" i="1" s="1"/>
  <c r="AF306" i="1"/>
  <c r="AG306" i="1" s="1"/>
  <c r="AA306" i="1"/>
  <c r="AB306" i="1" s="1"/>
  <c r="V306" i="1"/>
  <c r="W306" i="1" s="1"/>
  <c r="BJ305" i="1"/>
  <c r="BK305" i="1" s="1"/>
  <c r="BE305" i="1"/>
  <c r="BF305" i="1" s="1"/>
  <c r="AZ305" i="1"/>
  <c r="BA305" i="1" s="1"/>
  <c r="AU305" i="1"/>
  <c r="AV305" i="1" s="1"/>
  <c r="AP305" i="1"/>
  <c r="AQ305" i="1" s="1"/>
  <c r="AK305" i="1"/>
  <c r="AL305" i="1" s="1"/>
  <c r="AF305" i="1"/>
  <c r="AG305" i="1" s="1"/>
  <c r="AA305" i="1"/>
  <c r="AB305" i="1" s="1"/>
  <c r="V305" i="1"/>
  <c r="W305" i="1" s="1"/>
  <c r="BJ304" i="1"/>
  <c r="BK304" i="1" s="1"/>
  <c r="BE304" i="1"/>
  <c r="BF304" i="1" s="1"/>
  <c r="AZ304" i="1"/>
  <c r="BA304" i="1" s="1"/>
  <c r="AU304" i="1"/>
  <c r="AV304" i="1" s="1"/>
  <c r="AP304" i="1"/>
  <c r="AQ304" i="1" s="1"/>
  <c r="AK304" i="1"/>
  <c r="AL304" i="1" s="1"/>
  <c r="AF304" i="1"/>
  <c r="AG304" i="1" s="1"/>
  <c r="AA304" i="1"/>
  <c r="AB304" i="1" s="1"/>
  <c r="V304" i="1"/>
  <c r="W304" i="1" s="1"/>
  <c r="BJ303" i="1"/>
  <c r="BK303" i="1" s="1"/>
  <c r="BE303" i="1"/>
  <c r="BF303" i="1" s="1"/>
  <c r="AZ303" i="1"/>
  <c r="BA303" i="1" s="1"/>
  <c r="AU303" i="1"/>
  <c r="AV303" i="1" s="1"/>
  <c r="AP303" i="1"/>
  <c r="AQ303" i="1" s="1"/>
  <c r="AK303" i="1"/>
  <c r="AL303" i="1" s="1"/>
  <c r="AF303" i="1"/>
  <c r="AG303" i="1" s="1"/>
  <c r="AA303" i="1"/>
  <c r="AB303" i="1" s="1"/>
  <c r="V303" i="1"/>
  <c r="W303" i="1" s="1"/>
  <c r="BJ302" i="1"/>
  <c r="BK302" i="1" s="1"/>
  <c r="BE302" i="1"/>
  <c r="BF302" i="1" s="1"/>
  <c r="AZ302" i="1"/>
  <c r="BA302" i="1" s="1"/>
  <c r="AU302" i="1"/>
  <c r="AV302" i="1" s="1"/>
  <c r="AP302" i="1"/>
  <c r="AQ302" i="1" s="1"/>
  <c r="AK302" i="1"/>
  <c r="AL302" i="1" s="1"/>
  <c r="AF302" i="1"/>
  <c r="AG302" i="1" s="1"/>
  <c r="AA302" i="1"/>
  <c r="AB302" i="1" s="1"/>
  <c r="V302" i="1"/>
  <c r="W302" i="1" s="1"/>
  <c r="BJ301" i="1"/>
  <c r="BK301" i="1" s="1"/>
  <c r="BE301" i="1"/>
  <c r="BF301" i="1" s="1"/>
  <c r="AZ301" i="1"/>
  <c r="BA301" i="1" s="1"/>
  <c r="AU301" i="1"/>
  <c r="AV301" i="1" s="1"/>
  <c r="AP301" i="1"/>
  <c r="AQ301" i="1" s="1"/>
  <c r="AK301" i="1"/>
  <c r="AL301" i="1" s="1"/>
  <c r="AF301" i="1"/>
  <c r="AG301" i="1" s="1"/>
  <c r="AA301" i="1"/>
  <c r="AB301" i="1" s="1"/>
  <c r="V301" i="1"/>
  <c r="W301" i="1" s="1"/>
  <c r="BJ300" i="1"/>
  <c r="BK300" i="1" s="1"/>
  <c r="BE300" i="1"/>
  <c r="BF300" i="1" s="1"/>
  <c r="AZ300" i="1"/>
  <c r="BA300" i="1" s="1"/>
  <c r="AU300" i="1"/>
  <c r="AV300" i="1" s="1"/>
  <c r="AP300" i="1"/>
  <c r="AQ300" i="1" s="1"/>
  <c r="AK300" i="1"/>
  <c r="AL300" i="1" s="1"/>
  <c r="AF300" i="1"/>
  <c r="AG300" i="1" s="1"/>
  <c r="AA300" i="1"/>
  <c r="AB300" i="1" s="1"/>
  <c r="V300" i="1"/>
  <c r="W300" i="1" s="1"/>
  <c r="BJ299" i="1"/>
  <c r="BK299" i="1" s="1"/>
  <c r="BE299" i="1"/>
  <c r="BF299" i="1" s="1"/>
  <c r="AZ299" i="1"/>
  <c r="BA299" i="1" s="1"/>
  <c r="AU299" i="1"/>
  <c r="AV299" i="1" s="1"/>
  <c r="AP299" i="1"/>
  <c r="AQ299" i="1" s="1"/>
  <c r="AK299" i="1"/>
  <c r="AL299" i="1" s="1"/>
  <c r="AF299" i="1"/>
  <c r="AG299" i="1" s="1"/>
  <c r="AA299" i="1"/>
  <c r="AB299" i="1" s="1"/>
  <c r="V299" i="1"/>
  <c r="W299" i="1" s="1"/>
  <c r="BJ298" i="1"/>
  <c r="BK298" i="1" s="1"/>
  <c r="BE298" i="1"/>
  <c r="BF298" i="1" s="1"/>
  <c r="AZ298" i="1"/>
  <c r="BA298" i="1" s="1"/>
  <c r="AU298" i="1"/>
  <c r="AV298" i="1" s="1"/>
  <c r="AP298" i="1"/>
  <c r="AQ298" i="1" s="1"/>
  <c r="AK298" i="1"/>
  <c r="AL298" i="1" s="1"/>
  <c r="AF298" i="1"/>
  <c r="AG298" i="1" s="1"/>
  <c r="AA298" i="1"/>
  <c r="AB298" i="1" s="1"/>
  <c r="V298" i="1"/>
  <c r="W298" i="1" s="1"/>
  <c r="BJ297" i="1"/>
  <c r="BK297" i="1" s="1"/>
  <c r="BE297" i="1"/>
  <c r="BF297" i="1" s="1"/>
  <c r="AZ297" i="1"/>
  <c r="BA297" i="1" s="1"/>
  <c r="AU297" i="1"/>
  <c r="AV297" i="1" s="1"/>
  <c r="AP297" i="1"/>
  <c r="AQ297" i="1" s="1"/>
  <c r="AK297" i="1"/>
  <c r="AL297" i="1" s="1"/>
  <c r="AF297" i="1"/>
  <c r="AG297" i="1" s="1"/>
  <c r="AA297" i="1"/>
  <c r="AB297" i="1" s="1"/>
  <c r="V297" i="1"/>
  <c r="W297" i="1" s="1"/>
  <c r="BJ296" i="1"/>
  <c r="BK296" i="1" s="1"/>
  <c r="BE296" i="1"/>
  <c r="BF296" i="1" s="1"/>
  <c r="AZ296" i="1"/>
  <c r="BA296" i="1" s="1"/>
  <c r="AU296" i="1"/>
  <c r="AV296" i="1" s="1"/>
  <c r="AP296" i="1"/>
  <c r="AQ296" i="1" s="1"/>
  <c r="AK296" i="1"/>
  <c r="AL296" i="1" s="1"/>
  <c r="AF296" i="1"/>
  <c r="AG296" i="1" s="1"/>
  <c r="AA296" i="1"/>
  <c r="AB296" i="1" s="1"/>
  <c r="V296" i="1"/>
  <c r="W296" i="1" s="1"/>
  <c r="BJ295" i="1"/>
  <c r="BK295" i="1" s="1"/>
  <c r="BE295" i="1"/>
  <c r="BF295" i="1" s="1"/>
  <c r="AZ295" i="1"/>
  <c r="BA295" i="1" s="1"/>
  <c r="AU295" i="1"/>
  <c r="AV295" i="1" s="1"/>
  <c r="AP295" i="1"/>
  <c r="AQ295" i="1" s="1"/>
  <c r="AK295" i="1"/>
  <c r="AL295" i="1" s="1"/>
  <c r="AF295" i="1"/>
  <c r="AG295" i="1" s="1"/>
  <c r="AA295" i="1"/>
  <c r="AB295" i="1" s="1"/>
  <c r="V295" i="1"/>
  <c r="W295" i="1" s="1"/>
  <c r="BJ294" i="1"/>
  <c r="BK294" i="1" s="1"/>
  <c r="BE294" i="1"/>
  <c r="BF294" i="1" s="1"/>
  <c r="AZ294" i="1"/>
  <c r="BA294" i="1" s="1"/>
  <c r="AU294" i="1"/>
  <c r="AV294" i="1" s="1"/>
  <c r="AP294" i="1"/>
  <c r="AQ294" i="1" s="1"/>
  <c r="AK294" i="1"/>
  <c r="AL294" i="1" s="1"/>
  <c r="AF294" i="1"/>
  <c r="AG294" i="1" s="1"/>
  <c r="AA294" i="1"/>
  <c r="AB294" i="1" s="1"/>
  <c r="V294" i="1"/>
  <c r="W294" i="1" s="1"/>
  <c r="BJ293" i="1"/>
  <c r="BK293" i="1" s="1"/>
  <c r="BE293" i="1"/>
  <c r="BF293" i="1" s="1"/>
  <c r="AZ293" i="1"/>
  <c r="BA293" i="1" s="1"/>
  <c r="AU293" i="1"/>
  <c r="AV293" i="1" s="1"/>
  <c r="AP293" i="1"/>
  <c r="AQ293" i="1" s="1"/>
  <c r="AK293" i="1"/>
  <c r="AL293" i="1" s="1"/>
  <c r="AF293" i="1"/>
  <c r="AG293" i="1" s="1"/>
  <c r="AA293" i="1"/>
  <c r="AB293" i="1" s="1"/>
  <c r="V293" i="1"/>
  <c r="W293" i="1" s="1"/>
  <c r="BJ292" i="1"/>
  <c r="BK292" i="1" s="1"/>
  <c r="BE292" i="1"/>
  <c r="BF292" i="1" s="1"/>
  <c r="AZ292" i="1"/>
  <c r="BA292" i="1" s="1"/>
  <c r="AU292" i="1"/>
  <c r="AV292" i="1" s="1"/>
  <c r="AP292" i="1"/>
  <c r="AQ292" i="1" s="1"/>
  <c r="AK292" i="1"/>
  <c r="AL292" i="1" s="1"/>
  <c r="AF292" i="1"/>
  <c r="AG292" i="1" s="1"/>
  <c r="AA292" i="1"/>
  <c r="AB292" i="1" s="1"/>
  <c r="V292" i="1"/>
  <c r="W292" i="1" s="1"/>
  <c r="BJ291" i="1"/>
  <c r="BK291" i="1" s="1"/>
  <c r="BE291" i="1"/>
  <c r="BF291" i="1" s="1"/>
  <c r="AZ291" i="1"/>
  <c r="BA291" i="1" s="1"/>
  <c r="AU291" i="1"/>
  <c r="AV291" i="1" s="1"/>
  <c r="AP291" i="1"/>
  <c r="AQ291" i="1" s="1"/>
  <c r="AK291" i="1"/>
  <c r="AL291" i="1" s="1"/>
  <c r="AF291" i="1"/>
  <c r="AG291" i="1" s="1"/>
  <c r="AA291" i="1"/>
  <c r="AB291" i="1" s="1"/>
  <c r="V291" i="1"/>
  <c r="W291" i="1" s="1"/>
  <c r="BJ290" i="1"/>
  <c r="BK290" i="1" s="1"/>
  <c r="BE290" i="1"/>
  <c r="BF290" i="1" s="1"/>
  <c r="AZ290" i="1"/>
  <c r="BA290" i="1" s="1"/>
  <c r="AU290" i="1"/>
  <c r="AV290" i="1" s="1"/>
  <c r="AP290" i="1"/>
  <c r="AQ290" i="1" s="1"/>
  <c r="AK290" i="1"/>
  <c r="AL290" i="1" s="1"/>
  <c r="AF290" i="1"/>
  <c r="AG290" i="1" s="1"/>
  <c r="AA290" i="1"/>
  <c r="AB290" i="1" s="1"/>
  <c r="V290" i="1"/>
  <c r="W290" i="1" s="1"/>
  <c r="BJ289" i="1"/>
  <c r="BK289" i="1" s="1"/>
  <c r="BE289" i="1"/>
  <c r="BF289" i="1" s="1"/>
  <c r="AZ289" i="1"/>
  <c r="BA289" i="1" s="1"/>
  <c r="AU289" i="1"/>
  <c r="AV289" i="1" s="1"/>
  <c r="AP289" i="1"/>
  <c r="AQ289" i="1" s="1"/>
  <c r="AK289" i="1"/>
  <c r="AL289" i="1" s="1"/>
  <c r="AF289" i="1"/>
  <c r="AG289" i="1" s="1"/>
  <c r="AA289" i="1"/>
  <c r="AB289" i="1" s="1"/>
  <c r="V289" i="1"/>
  <c r="W289" i="1" s="1"/>
  <c r="BJ288" i="1"/>
  <c r="BK288" i="1" s="1"/>
  <c r="BE288" i="1"/>
  <c r="BF288" i="1" s="1"/>
  <c r="AZ288" i="1"/>
  <c r="BA288" i="1" s="1"/>
  <c r="AU288" i="1"/>
  <c r="AV288" i="1" s="1"/>
  <c r="AP288" i="1"/>
  <c r="AQ288" i="1" s="1"/>
  <c r="AK288" i="1"/>
  <c r="AL288" i="1" s="1"/>
  <c r="AF288" i="1"/>
  <c r="AG288" i="1" s="1"/>
  <c r="AA288" i="1"/>
  <c r="AB288" i="1" s="1"/>
  <c r="V288" i="1"/>
  <c r="W288" i="1" s="1"/>
  <c r="BJ287" i="1"/>
  <c r="BK287" i="1" s="1"/>
  <c r="BE287" i="1"/>
  <c r="BF287" i="1" s="1"/>
  <c r="AZ287" i="1"/>
  <c r="BA287" i="1" s="1"/>
  <c r="AU287" i="1"/>
  <c r="AV287" i="1" s="1"/>
  <c r="AP287" i="1"/>
  <c r="AQ287" i="1" s="1"/>
  <c r="AK287" i="1"/>
  <c r="AL287" i="1" s="1"/>
  <c r="AF287" i="1"/>
  <c r="AG287" i="1" s="1"/>
  <c r="AA287" i="1"/>
  <c r="AB287" i="1" s="1"/>
  <c r="V287" i="1"/>
  <c r="W287" i="1" s="1"/>
  <c r="BJ286" i="1"/>
  <c r="BK286" i="1" s="1"/>
  <c r="BE286" i="1"/>
  <c r="BF286" i="1" s="1"/>
  <c r="AZ286" i="1"/>
  <c r="BA286" i="1" s="1"/>
  <c r="AU286" i="1"/>
  <c r="AV286" i="1" s="1"/>
  <c r="AP286" i="1"/>
  <c r="AQ286" i="1" s="1"/>
  <c r="AK286" i="1"/>
  <c r="AL286" i="1" s="1"/>
  <c r="AF286" i="1"/>
  <c r="AG286" i="1" s="1"/>
  <c r="AA286" i="1"/>
  <c r="AB286" i="1" s="1"/>
  <c r="V286" i="1"/>
  <c r="W286" i="1" s="1"/>
  <c r="BJ285" i="1"/>
  <c r="BK285" i="1" s="1"/>
  <c r="BE285" i="1"/>
  <c r="BF285" i="1" s="1"/>
  <c r="AZ285" i="1"/>
  <c r="BA285" i="1" s="1"/>
  <c r="AU285" i="1"/>
  <c r="AV285" i="1" s="1"/>
  <c r="AP285" i="1"/>
  <c r="AQ285" i="1" s="1"/>
  <c r="AK285" i="1"/>
  <c r="AL285" i="1" s="1"/>
  <c r="AF285" i="1"/>
  <c r="AG285" i="1" s="1"/>
  <c r="AA285" i="1"/>
  <c r="AB285" i="1" s="1"/>
  <c r="V285" i="1"/>
  <c r="W285" i="1" s="1"/>
  <c r="BJ284" i="1"/>
  <c r="BK284" i="1" s="1"/>
  <c r="BE284" i="1"/>
  <c r="BF284" i="1" s="1"/>
  <c r="AZ284" i="1"/>
  <c r="BA284" i="1" s="1"/>
  <c r="AU284" i="1"/>
  <c r="AV284" i="1" s="1"/>
  <c r="AP284" i="1"/>
  <c r="AQ284" i="1" s="1"/>
  <c r="AK284" i="1"/>
  <c r="AL284" i="1" s="1"/>
  <c r="AF284" i="1"/>
  <c r="AG284" i="1" s="1"/>
  <c r="AA284" i="1"/>
  <c r="AB284" i="1" s="1"/>
  <c r="V284" i="1"/>
  <c r="W284" i="1" s="1"/>
  <c r="BJ283" i="1"/>
  <c r="BK283" i="1" s="1"/>
  <c r="BE283" i="1"/>
  <c r="BF283" i="1" s="1"/>
  <c r="AZ283" i="1"/>
  <c r="BA283" i="1" s="1"/>
  <c r="AU283" i="1"/>
  <c r="AV283" i="1" s="1"/>
  <c r="AP283" i="1"/>
  <c r="AQ283" i="1" s="1"/>
  <c r="AK283" i="1"/>
  <c r="AL283" i="1" s="1"/>
  <c r="AF283" i="1"/>
  <c r="AG283" i="1" s="1"/>
  <c r="AA283" i="1"/>
  <c r="AB283" i="1" s="1"/>
  <c r="V283" i="1"/>
  <c r="W283" i="1" s="1"/>
  <c r="BJ282" i="1"/>
  <c r="BK282" i="1" s="1"/>
  <c r="BE282" i="1"/>
  <c r="BF282" i="1" s="1"/>
  <c r="AZ282" i="1"/>
  <c r="BA282" i="1" s="1"/>
  <c r="AU282" i="1"/>
  <c r="AV282" i="1" s="1"/>
  <c r="AP282" i="1"/>
  <c r="AQ282" i="1" s="1"/>
  <c r="AK282" i="1"/>
  <c r="AL282" i="1" s="1"/>
  <c r="AF282" i="1"/>
  <c r="AG282" i="1" s="1"/>
  <c r="AA282" i="1"/>
  <c r="AB282" i="1" s="1"/>
  <c r="V282" i="1"/>
  <c r="W282" i="1" s="1"/>
  <c r="BJ281" i="1"/>
  <c r="BK281" i="1" s="1"/>
  <c r="BE281" i="1"/>
  <c r="BF281" i="1" s="1"/>
  <c r="AZ281" i="1"/>
  <c r="BA281" i="1" s="1"/>
  <c r="AU281" i="1"/>
  <c r="AV281" i="1" s="1"/>
  <c r="AP281" i="1"/>
  <c r="AQ281" i="1" s="1"/>
  <c r="AK281" i="1"/>
  <c r="AL281" i="1" s="1"/>
  <c r="AF281" i="1"/>
  <c r="AG281" i="1" s="1"/>
  <c r="AA281" i="1"/>
  <c r="AB281" i="1" s="1"/>
  <c r="V281" i="1"/>
  <c r="W281" i="1" s="1"/>
  <c r="BJ280" i="1"/>
  <c r="BK280" i="1" s="1"/>
  <c r="BE280" i="1"/>
  <c r="BF280" i="1" s="1"/>
  <c r="AZ280" i="1"/>
  <c r="BA280" i="1" s="1"/>
  <c r="AU280" i="1"/>
  <c r="AV280" i="1" s="1"/>
  <c r="AP280" i="1"/>
  <c r="AQ280" i="1" s="1"/>
  <c r="AK280" i="1"/>
  <c r="AL280" i="1" s="1"/>
  <c r="AF280" i="1"/>
  <c r="AG280" i="1" s="1"/>
  <c r="AA280" i="1"/>
  <c r="AB280" i="1" s="1"/>
  <c r="V280" i="1"/>
  <c r="W280" i="1" s="1"/>
  <c r="BJ279" i="1"/>
  <c r="BK279" i="1" s="1"/>
  <c r="BE279" i="1"/>
  <c r="BF279" i="1" s="1"/>
  <c r="AZ279" i="1"/>
  <c r="BA279" i="1" s="1"/>
  <c r="AU279" i="1"/>
  <c r="AV279" i="1" s="1"/>
  <c r="AP279" i="1"/>
  <c r="AQ279" i="1" s="1"/>
  <c r="AK279" i="1"/>
  <c r="AL279" i="1" s="1"/>
  <c r="AF279" i="1"/>
  <c r="AG279" i="1" s="1"/>
  <c r="AA279" i="1"/>
  <c r="AB279" i="1" s="1"/>
  <c r="V279" i="1"/>
  <c r="W279" i="1" s="1"/>
  <c r="BJ278" i="1"/>
  <c r="BK278" i="1" s="1"/>
  <c r="BE278" i="1"/>
  <c r="BF278" i="1" s="1"/>
  <c r="AZ278" i="1"/>
  <c r="BA278" i="1" s="1"/>
  <c r="AU278" i="1"/>
  <c r="AV278" i="1" s="1"/>
  <c r="AP278" i="1"/>
  <c r="AQ278" i="1" s="1"/>
  <c r="AK278" i="1"/>
  <c r="AL278" i="1" s="1"/>
  <c r="AF278" i="1"/>
  <c r="AG278" i="1" s="1"/>
  <c r="AA278" i="1"/>
  <c r="AB278" i="1" s="1"/>
  <c r="V278" i="1"/>
  <c r="W278" i="1" s="1"/>
  <c r="BJ277" i="1"/>
  <c r="BK277" i="1" s="1"/>
  <c r="BE277" i="1"/>
  <c r="BF277" i="1" s="1"/>
  <c r="AZ277" i="1"/>
  <c r="BA277" i="1" s="1"/>
  <c r="AU277" i="1"/>
  <c r="AV277" i="1" s="1"/>
  <c r="AP277" i="1"/>
  <c r="AQ277" i="1" s="1"/>
  <c r="AK277" i="1"/>
  <c r="AL277" i="1" s="1"/>
  <c r="AF277" i="1"/>
  <c r="AG277" i="1" s="1"/>
  <c r="AA277" i="1"/>
  <c r="AB277" i="1" s="1"/>
  <c r="V277" i="1"/>
  <c r="W277" i="1" s="1"/>
  <c r="BJ276" i="1"/>
  <c r="BK276" i="1" s="1"/>
  <c r="BE276" i="1"/>
  <c r="BF276" i="1" s="1"/>
  <c r="AZ276" i="1"/>
  <c r="BA276" i="1" s="1"/>
  <c r="AU276" i="1"/>
  <c r="AV276" i="1" s="1"/>
  <c r="AP276" i="1"/>
  <c r="AQ276" i="1" s="1"/>
  <c r="AK276" i="1"/>
  <c r="AL276" i="1" s="1"/>
  <c r="AF276" i="1"/>
  <c r="AG276" i="1" s="1"/>
  <c r="AA276" i="1"/>
  <c r="AB276" i="1" s="1"/>
  <c r="V276" i="1"/>
  <c r="W276" i="1" s="1"/>
  <c r="BJ275" i="1"/>
  <c r="BK275" i="1" s="1"/>
  <c r="BE275" i="1"/>
  <c r="BF275" i="1" s="1"/>
  <c r="AZ275" i="1"/>
  <c r="BA275" i="1" s="1"/>
  <c r="AU275" i="1"/>
  <c r="AV275" i="1" s="1"/>
  <c r="AP275" i="1"/>
  <c r="AQ275" i="1" s="1"/>
  <c r="AK275" i="1"/>
  <c r="AL275" i="1" s="1"/>
  <c r="AF275" i="1"/>
  <c r="AG275" i="1" s="1"/>
  <c r="AA275" i="1"/>
  <c r="AB275" i="1" s="1"/>
  <c r="V275" i="1"/>
  <c r="W275" i="1" s="1"/>
  <c r="BJ274" i="1"/>
  <c r="BK274" i="1" s="1"/>
  <c r="BE274" i="1"/>
  <c r="BF274" i="1" s="1"/>
  <c r="AZ274" i="1"/>
  <c r="BA274" i="1" s="1"/>
  <c r="AU274" i="1"/>
  <c r="AV274" i="1" s="1"/>
  <c r="AP274" i="1"/>
  <c r="AQ274" i="1" s="1"/>
  <c r="AK274" i="1"/>
  <c r="AL274" i="1" s="1"/>
  <c r="AF274" i="1"/>
  <c r="AG274" i="1" s="1"/>
  <c r="AA274" i="1"/>
  <c r="AB274" i="1" s="1"/>
  <c r="V274" i="1"/>
  <c r="W274" i="1" s="1"/>
  <c r="BJ273" i="1"/>
  <c r="BK273" i="1" s="1"/>
  <c r="BE273" i="1"/>
  <c r="BF273" i="1" s="1"/>
  <c r="AZ273" i="1"/>
  <c r="BA273" i="1" s="1"/>
  <c r="AU273" i="1"/>
  <c r="AV273" i="1" s="1"/>
  <c r="AP273" i="1"/>
  <c r="AQ273" i="1" s="1"/>
  <c r="AK273" i="1"/>
  <c r="AL273" i="1" s="1"/>
  <c r="AF273" i="1"/>
  <c r="AG273" i="1" s="1"/>
  <c r="AA273" i="1"/>
  <c r="AB273" i="1" s="1"/>
  <c r="V273" i="1"/>
  <c r="W273" i="1" s="1"/>
  <c r="BJ272" i="1"/>
  <c r="BK272" i="1" s="1"/>
  <c r="BE272" i="1"/>
  <c r="BF272" i="1" s="1"/>
  <c r="AZ272" i="1"/>
  <c r="BA272" i="1" s="1"/>
  <c r="AU272" i="1"/>
  <c r="AV272" i="1" s="1"/>
  <c r="AP272" i="1"/>
  <c r="AQ272" i="1" s="1"/>
  <c r="AK272" i="1"/>
  <c r="AL272" i="1" s="1"/>
  <c r="AF272" i="1"/>
  <c r="AG272" i="1" s="1"/>
  <c r="AA272" i="1"/>
  <c r="AB272" i="1" s="1"/>
  <c r="V272" i="1"/>
  <c r="W272" i="1" s="1"/>
  <c r="BJ271" i="1"/>
  <c r="BK271" i="1" s="1"/>
  <c r="BE271" i="1"/>
  <c r="BF271" i="1" s="1"/>
  <c r="AZ271" i="1"/>
  <c r="BA271" i="1" s="1"/>
  <c r="AU271" i="1"/>
  <c r="AV271" i="1" s="1"/>
  <c r="AP271" i="1"/>
  <c r="AQ271" i="1" s="1"/>
  <c r="AK271" i="1"/>
  <c r="AL271" i="1" s="1"/>
  <c r="AF271" i="1"/>
  <c r="AG271" i="1" s="1"/>
  <c r="AA271" i="1"/>
  <c r="AB271" i="1" s="1"/>
  <c r="V271" i="1"/>
  <c r="W271" i="1" s="1"/>
  <c r="BJ270" i="1"/>
  <c r="BK270" i="1" s="1"/>
  <c r="BE270" i="1"/>
  <c r="BF270" i="1" s="1"/>
  <c r="AZ270" i="1"/>
  <c r="BA270" i="1" s="1"/>
  <c r="AU270" i="1"/>
  <c r="AV270" i="1" s="1"/>
  <c r="AP270" i="1"/>
  <c r="AQ270" i="1" s="1"/>
  <c r="AK270" i="1"/>
  <c r="AL270" i="1" s="1"/>
  <c r="AF270" i="1"/>
  <c r="AG270" i="1" s="1"/>
  <c r="AA270" i="1"/>
  <c r="AB270" i="1" s="1"/>
  <c r="V270" i="1"/>
  <c r="W270" i="1" s="1"/>
  <c r="BJ269" i="1"/>
  <c r="BK269" i="1" s="1"/>
  <c r="BE269" i="1"/>
  <c r="BF269" i="1" s="1"/>
  <c r="AZ269" i="1"/>
  <c r="BA269" i="1" s="1"/>
  <c r="AU269" i="1"/>
  <c r="AV269" i="1" s="1"/>
  <c r="AP269" i="1"/>
  <c r="AQ269" i="1" s="1"/>
  <c r="AK269" i="1"/>
  <c r="AL269" i="1" s="1"/>
  <c r="AF269" i="1"/>
  <c r="AG269" i="1" s="1"/>
  <c r="AA269" i="1"/>
  <c r="AB269" i="1" s="1"/>
  <c r="V269" i="1"/>
  <c r="W269" i="1" s="1"/>
  <c r="BJ268" i="1"/>
  <c r="BK268" i="1" s="1"/>
  <c r="BE268" i="1"/>
  <c r="BF268" i="1" s="1"/>
  <c r="AZ268" i="1"/>
  <c r="BA268" i="1" s="1"/>
  <c r="AU268" i="1"/>
  <c r="AV268" i="1" s="1"/>
  <c r="AP268" i="1"/>
  <c r="AQ268" i="1" s="1"/>
  <c r="AK268" i="1"/>
  <c r="AL268" i="1" s="1"/>
  <c r="AF268" i="1"/>
  <c r="AG268" i="1" s="1"/>
  <c r="AA268" i="1"/>
  <c r="AB268" i="1" s="1"/>
  <c r="V268" i="1"/>
  <c r="W268" i="1" s="1"/>
  <c r="BJ267" i="1"/>
  <c r="BK267" i="1" s="1"/>
  <c r="BE267" i="1"/>
  <c r="BF267" i="1" s="1"/>
  <c r="AZ267" i="1"/>
  <c r="BA267" i="1" s="1"/>
  <c r="AU267" i="1"/>
  <c r="AV267" i="1" s="1"/>
  <c r="AP267" i="1"/>
  <c r="AQ267" i="1" s="1"/>
  <c r="AK267" i="1"/>
  <c r="AL267" i="1" s="1"/>
  <c r="AF267" i="1"/>
  <c r="AG267" i="1" s="1"/>
  <c r="AA267" i="1"/>
  <c r="AB267" i="1" s="1"/>
  <c r="V267" i="1"/>
  <c r="W267" i="1" s="1"/>
  <c r="BJ266" i="1"/>
  <c r="BK266" i="1" s="1"/>
  <c r="BE266" i="1"/>
  <c r="BF266" i="1" s="1"/>
  <c r="AZ266" i="1"/>
  <c r="BA266" i="1" s="1"/>
  <c r="AU266" i="1"/>
  <c r="AV266" i="1" s="1"/>
  <c r="AP266" i="1"/>
  <c r="AQ266" i="1" s="1"/>
  <c r="AK266" i="1"/>
  <c r="AL266" i="1" s="1"/>
  <c r="AF266" i="1"/>
  <c r="AG266" i="1" s="1"/>
  <c r="AA266" i="1"/>
  <c r="AB266" i="1" s="1"/>
  <c r="V266" i="1"/>
  <c r="W266" i="1" s="1"/>
  <c r="BJ265" i="1"/>
  <c r="BK265" i="1" s="1"/>
  <c r="BE265" i="1"/>
  <c r="BF265" i="1" s="1"/>
  <c r="AZ265" i="1"/>
  <c r="BA265" i="1" s="1"/>
  <c r="AU265" i="1"/>
  <c r="AV265" i="1" s="1"/>
  <c r="AP265" i="1"/>
  <c r="AQ265" i="1" s="1"/>
  <c r="AK265" i="1"/>
  <c r="AL265" i="1" s="1"/>
  <c r="AF265" i="1"/>
  <c r="AG265" i="1" s="1"/>
  <c r="AA265" i="1"/>
  <c r="AB265" i="1" s="1"/>
  <c r="V265" i="1"/>
  <c r="W265" i="1" s="1"/>
  <c r="BJ264" i="1"/>
  <c r="BK264" i="1" s="1"/>
  <c r="BE264" i="1"/>
  <c r="BF264" i="1" s="1"/>
  <c r="AZ264" i="1"/>
  <c r="BA264" i="1" s="1"/>
  <c r="AU264" i="1"/>
  <c r="AV264" i="1" s="1"/>
  <c r="AP264" i="1"/>
  <c r="AQ264" i="1" s="1"/>
  <c r="AK264" i="1"/>
  <c r="AL264" i="1" s="1"/>
  <c r="AF264" i="1"/>
  <c r="AG264" i="1" s="1"/>
  <c r="AA264" i="1"/>
  <c r="AB264" i="1" s="1"/>
  <c r="V264" i="1"/>
  <c r="W264" i="1" s="1"/>
  <c r="BJ263" i="1"/>
  <c r="BK263" i="1" s="1"/>
  <c r="BE263" i="1"/>
  <c r="BF263" i="1" s="1"/>
  <c r="AZ263" i="1"/>
  <c r="BA263" i="1" s="1"/>
  <c r="AU263" i="1"/>
  <c r="AV263" i="1" s="1"/>
  <c r="AP263" i="1"/>
  <c r="AQ263" i="1" s="1"/>
  <c r="AK263" i="1"/>
  <c r="AL263" i="1" s="1"/>
  <c r="AF263" i="1"/>
  <c r="AG263" i="1" s="1"/>
  <c r="AA263" i="1"/>
  <c r="AB263" i="1" s="1"/>
  <c r="V263" i="1"/>
  <c r="W263" i="1" s="1"/>
  <c r="BJ262" i="1"/>
  <c r="BK262" i="1" s="1"/>
  <c r="BE262" i="1"/>
  <c r="BF262" i="1" s="1"/>
  <c r="AZ262" i="1"/>
  <c r="BA262" i="1" s="1"/>
  <c r="AU262" i="1"/>
  <c r="AV262" i="1" s="1"/>
  <c r="AP262" i="1"/>
  <c r="AQ262" i="1" s="1"/>
  <c r="AK262" i="1"/>
  <c r="AL262" i="1" s="1"/>
  <c r="AF262" i="1"/>
  <c r="AG262" i="1" s="1"/>
  <c r="AA262" i="1"/>
  <c r="AB262" i="1" s="1"/>
  <c r="V262" i="1"/>
  <c r="W262" i="1" s="1"/>
  <c r="BJ261" i="1"/>
  <c r="BK261" i="1" s="1"/>
  <c r="BE261" i="1"/>
  <c r="BF261" i="1" s="1"/>
  <c r="AZ261" i="1"/>
  <c r="BA261" i="1" s="1"/>
  <c r="AU261" i="1"/>
  <c r="AV261" i="1" s="1"/>
  <c r="AP261" i="1"/>
  <c r="AQ261" i="1" s="1"/>
  <c r="AK261" i="1"/>
  <c r="AL261" i="1" s="1"/>
  <c r="AF261" i="1"/>
  <c r="AG261" i="1" s="1"/>
  <c r="AA261" i="1"/>
  <c r="AB261" i="1" s="1"/>
  <c r="V261" i="1"/>
  <c r="W261" i="1" s="1"/>
  <c r="BJ260" i="1"/>
  <c r="BK260" i="1" s="1"/>
  <c r="BE260" i="1"/>
  <c r="BF260" i="1" s="1"/>
  <c r="AZ260" i="1"/>
  <c r="BA260" i="1" s="1"/>
  <c r="AU260" i="1"/>
  <c r="AV260" i="1" s="1"/>
  <c r="AP260" i="1"/>
  <c r="AQ260" i="1" s="1"/>
  <c r="AK260" i="1"/>
  <c r="AL260" i="1" s="1"/>
  <c r="AF260" i="1"/>
  <c r="AG260" i="1" s="1"/>
  <c r="AA260" i="1"/>
  <c r="AB260" i="1" s="1"/>
  <c r="V260" i="1"/>
  <c r="W260" i="1" s="1"/>
  <c r="BJ259" i="1"/>
  <c r="BK259" i="1" s="1"/>
  <c r="BE259" i="1"/>
  <c r="BF259" i="1" s="1"/>
  <c r="AZ259" i="1"/>
  <c r="BA259" i="1" s="1"/>
  <c r="AU259" i="1"/>
  <c r="AV259" i="1" s="1"/>
  <c r="AP259" i="1"/>
  <c r="AQ259" i="1" s="1"/>
  <c r="AK259" i="1"/>
  <c r="AL259" i="1" s="1"/>
  <c r="AF259" i="1"/>
  <c r="AG259" i="1" s="1"/>
  <c r="AA259" i="1"/>
  <c r="AB259" i="1" s="1"/>
  <c r="V259" i="1"/>
  <c r="W259" i="1" s="1"/>
  <c r="BJ258" i="1"/>
  <c r="BK258" i="1" s="1"/>
  <c r="BE258" i="1"/>
  <c r="BF258" i="1" s="1"/>
  <c r="AZ258" i="1"/>
  <c r="BA258" i="1" s="1"/>
  <c r="AU258" i="1"/>
  <c r="AV258" i="1" s="1"/>
  <c r="AP258" i="1"/>
  <c r="AQ258" i="1" s="1"/>
  <c r="AK258" i="1"/>
  <c r="AL258" i="1" s="1"/>
  <c r="AF258" i="1"/>
  <c r="AG258" i="1" s="1"/>
  <c r="AA258" i="1"/>
  <c r="AB258" i="1" s="1"/>
  <c r="V258" i="1"/>
  <c r="W258" i="1" s="1"/>
  <c r="BJ257" i="1"/>
  <c r="BK257" i="1" s="1"/>
  <c r="BE257" i="1"/>
  <c r="BF257" i="1" s="1"/>
  <c r="AZ257" i="1"/>
  <c r="BA257" i="1" s="1"/>
  <c r="AU257" i="1"/>
  <c r="AV257" i="1" s="1"/>
  <c r="AP257" i="1"/>
  <c r="AQ257" i="1" s="1"/>
  <c r="AK257" i="1"/>
  <c r="AL257" i="1" s="1"/>
  <c r="AF257" i="1"/>
  <c r="AG257" i="1" s="1"/>
  <c r="AA257" i="1"/>
  <c r="AB257" i="1" s="1"/>
  <c r="V257" i="1"/>
  <c r="W257" i="1" s="1"/>
  <c r="BJ256" i="1"/>
  <c r="BK256" i="1" s="1"/>
  <c r="BE256" i="1"/>
  <c r="BF256" i="1" s="1"/>
  <c r="AZ256" i="1"/>
  <c r="BA256" i="1" s="1"/>
  <c r="AU256" i="1"/>
  <c r="AV256" i="1" s="1"/>
  <c r="AP256" i="1"/>
  <c r="AQ256" i="1" s="1"/>
  <c r="AK256" i="1"/>
  <c r="AL256" i="1" s="1"/>
  <c r="AF256" i="1"/>
  <c r="AG256" i="1" s="1"/>
  <c r="AA256" i="1"/>
  <c r="AB256" i="1" s="1"/>
  <c r="V256" i="1"/>
  <c r="W256" i="1" s="1"/>
  <c r="BJ255" i="1"/>
  <c r="BK255" i="1" s="1"/>
  <c r="BE255" i="1"/>
  <c r="BF255" i="1" s="1"/>
  <c r="AZ255" i="1"/>
  <c r="BA255" i="1" s="1"/>
  <c r="AU255" i="1"/>
  <c r="AV255" i="1" s="1"/>
  <c r="AP255" i="1"/>
  <c r="AQ255" i="1" s="1"/>
  <c r="AK255" i="1"/>
  <c r="AL255" i="1" s="1"/>
  <c r="AF255" i="1"/>
  <c r="AG255" i="1" s="1"/>
  <c r="AA255" i="1"/>
  <c r="AB255" i="1" s="1"/>
  <c r="V255" i="1"/>
  <c r="W255" i="1" s="1"/>
  <c r="BJ254" i="1"/>
  <c r="BK254" i="1" s="1"/>
  <c r="BE254" i="1"/>
  <c r="BF254" i="1" s="1"/>
  <c r="AZ254" i="1"/>
  <c r="BA254" i="1" s="1"/>
  <c r="AU254" i="1"/>
  <c r="AV254" i="1" s="1"/>
  <c r="AP254" i="1"/>
  <c r="AQ254" i="1" s="1"/>
  <c r="AK254" i="1"/>
  <c r="AL254" i="1" s="1"/>
  <c r="AF254" i="1"/>
  <c r="AG254" i="1" s="1"/>
  <c r="AA254" i="1"/>
  <c r="AB254" i="1" s="1"/>
  <c r="V254" i="1"/>
  <c r="W254" i="1" s="1"/>
  <c r="BJ253" i="1"/>
  <c r="BK253" i="1" s="1"/>
  <c r="BE253" i="1"/>
  <c r="BF253" i="1" s="1"/>
  <c r="AZ253" i="1"/>
  <c r="BA253" i="1" s="1"/>
  <c r="AU253" i="1"/>
  <c r="AV253" i="1" s="1"/>
  <c r="AP253" i="1"/>
  <c r="AQ253" i="1" s="1"/>
  <c r="AK253" i="1"/>
  <c r="AL253" i="1" s="1"/>
  <c r="AF253" i="1"/>
  <c r="AG253" i="1" s="1"/>
  <c r="AA253" i="1"/>
  <c r="AB253" i="1" s="1"/>
  <c r="V253" i="1"/>
  <c r="W253" i="1" s="1"/>
  <c r="BJ252" i="1"/>
  <c r="BK252" i="1" s="1"/>
  <c r="BE252" i="1"/>
  <c r="BF252" i="1" s="1"/>
  <c r="AZ252" i="1"/>
  <c r="BA252" i="1" s="1"/>
  <c r="AU252" i="1"/>
  <c r="AV252" i="1" s="1"/>
  <c r="AP252" i="1"/>
  <c r="AQ252" i="1" s="1"/>
  <c r="AK252" i="1"/>
  <c r="AL252" i="1" s="1"/>
  <c r="AF252" i="1"/>
  <c r="AG252" i="1" s="1"/>
  <c r="AA252" i="1"/>
  <c r="AB252" i="1" s="1"/>
  <c r="V252" i="1"/>
  <c r="W252" i="1" s="1"/>
  <c r="BJ251" i="1"/>
  <c r="BK251" i="1" s="1"/>
  <c r="BE251" i="1"/>
  <c r="BF251" i="1" s="1"/>
  <c r="AZ251" i="1"/>
  <c r="BA251" i="1" s="1"/>
  <c r="AU251" i="1"/>
  <c r="AV251" i="1" s="1"/>
  <c r="AP251" i="1"/>
  <c r="AQ251" i="1" s="1"/>
  <c r="AK251" i="1"/>
  <c r="AL251" i="1" s="1"/>
  <c r="AF251" i="1"/>
  <c r="AG251" i="1" s="1"/>
  <c r="AA251" i="1"/>
  <c r="AB251" i="1" s="1"/>
  <c r="V251" i="1"/>
  <c r="W251" i="1" s="1"/>
  <c r="BJ250" i="1"/>
  <c r="BK250" i="1" s="1"/>
  <c r="BE250" i="1"/>
  <c r="BF250" i="1" s="1"/>
  <c r="AZ250" i="1"/>
  <c r="BA250" i="1" s="1"/>
  <c r="AU250" i="1"/>
  <c r="AV250" i="1" s="1"/>
  <c r="AP250" i="1"/>
  <c r="AQ250" i="1" s="1"/>
  <c r="AK250" i="1"/>
  <c r="AL250" i="1" s="1"/>
  <c r="AF250" i="1"/>
  <c r="AG250" i="1" s="1"/>
  <c r="AA250" i="1"/>
  <c r="AB250" i="1" s="1"/>
  <c r="V250" i="1"/>
  <c r="W250" i="1" s="1"/>
  <c r="BJ249" i="1"/>
  <c r="BK249" i="1" s="1"/>
  <c r="BE249" i="1"/>
  <c r="BF249" i="1" s="1"/>
  <c r="AZ249" i="1"/>
  <c r="BA249" i="1" s="1"/>
  <c r="AU249" i="1"/>
  <c r="AV249" i="1" s="1"/>
  <c r="AP249" i="1"/>
  <c r="AQ249" i="1" s="1"/>
  <c r="AK249" i="1"/>
  <c r="AL249" i="1" s="1"/>
  <c r="AF249" i="1"/>
  <c r="AG249" i="1" s="1"/>
  <c r="AA249" i="1"/>
  <c r="AB249" i="1" s="1"/>
  <c r="V249" i="1"/>
  <c r="W249" i="1" s="1"/>
  <c r="BJ248" i="1"/>
  <c r="BK248" i="1" s="1"/>
  <c r="BE248" i="1"/>
  <c r="BF248" i="1" s="1"/>
  <c r="AZ248" i="1"/>
  <c r="BA248" i="1" s="1"/>
  <c r="AU248" i="1"/>
  <c r="AV248" i="1" s="1"/>
  <c r="AP248" i="1"/>
  <c r="AQ248" i="1" s="1"/>
  <c r="AK248" i="1"/>
  <c r="AL248" i="1" s="1"/>
  <c r="AF248" i="1"/>
  <c r="AG248" i="1" s="1"/>
  <c r="AA248" i="1"/>
  <c r="AB248" i="1" s="1"/>
  <c r="V248" i="1"/>
  <c r="W248" i="1" s="1"/>
  <c r="BJ247" i="1"/>
  <c r="BK247" i="1" s="1"/>
  <c r="BE247" i="1"/>
  <c r="BF247" i="1" s="1"/>
  <c r="AZ247" i="1"/>
  <c r="BA247" i="1" s="1"/>
  <c r="AU247" i="1"/>
  <c r="AV247" i="1" s="1"/>
  <c r="AP247" i="1"/>
  <c r="AQ247" i="1" s="1"/>
  <c r="AK247" i="1"/>
  <c r="AL247" i="1" s="1"/>
  <c r="AF247" i="1"/>
  <c r="AG247" i="1" s="1"/>
  <c r="AA247" i="1"/>
  <c r="AB247" i="1" s="1"/>
  <c r="V247" i="1"/>
  <c r="W247" i="1" s="1"/>
  <c r="BJ246" i="1"/>
  <c r="BK246" i="1" s="1"/>
  <c r="BE246" i="1"/>
  <c r="BF246" i="1" s="1"/>
  <c r="AZ246" i="1"/>
  <c r="BA246" i="1" s="1"/>
  <c r="AU246" i="1"/>
  <c r="AV246" i="1" s="1"/>
  <c r="AP246" i="1"/>
  <c r="AQ246" i="1" s="1"/>
  <c r="AK246" i="1"/>
  <c r="AL246" i="1" s="1"/>
  <c r="AF246" i="1"/>
  <c r="AG246" i="1" s="1"/>
  <c r="AA246" i="1"/>
  <c r="AB246" i="1" s="1"/>
  <c r="V246" i="1"/>
  <c r="W246" i="1" s="1"/>
  <c r="BJ245" i="1"/>
  <c r="BK245" i="1" s="1"/>
  <c r="BE245" i="1"/>
  <c r="BF245" i="1" s="1"/>
  <c r="AZ245" i="1"/>
  <c r="BA245" i="1" s="1"/>
  <c r="AU245" i="1"/>
  <c r="AV245" i="1" s="1"/>
  <c r="AP245" i="1"/>
  <c r="AQ245" i="1" s="1"/>
  <c r="AK245" i="1"/>
  <c r="AL245" i="1" s="1"/>
  <c r="AF245" i="1"/>
  <c r="AG245" i="1" s="1"/>
  <c r="AA245" i="1"/>
  <c r="AB245" i="1" s="1"/>
  <c r="V245" i="1"/>
  <c r="W245" i="1" s="1"/>
  <c r="BJ244" i="1"/>
  <c r="BK244" i="1" s="1"/>
  <c r="BE244" i="1"/>
  <c r="BF244" i="1" s="1"/>
  <c r="AZ244" i="1"/>
  <c r="BA244" i="1" s="1"/>
  <c r="AU244" i="1"/>
  <c r="AV244" i="1" s="1"/>
  <c r="AP244" i="1"/>
  <c r="AQ244" i="1" s="1"/>
  <c r="AK244" i="1"/>
  <c r="AL244" i="1" s="1"/>
  <c r="AF244" i="1"/>
  <c r="AG244" i="1" s="1"/>
  <c r="AA244" i="1"/>
  <c r="AB244" i="1" s="1"/>
  <c r="V244" i="1"/>
  <c r="W244" i="1" s="1"/>
  <c r="BJ243" i="1"/>
  <c r="BK243" i="1" s="1"/>
  <c r="BE243" i="1"/>
  <c r="BF243" i="1" s="1"/>
  <c r="AZ243" i="1"/>
  <c r="BA243" i="1" s="1"/>
  <c r="AU243" i="1"/>
  <c r="AV243" i="1" s="1"/>
  <c r="AP243" i="1"/>
  <c r="AQ243" i="1" s="1"/>
  <c r="AK243" i="1"/>
  <c r="AL243" i="1" s="1"/>
  <c r="AF243" i="1"/>
  <c r="AG243" i="1" s="1"/>
  <c r="AA243" i="1"/>
  <c r="AB243" i="1" s="1"/>
  <c r="V243" i="1"/>
  <c r="W243" i="1" s="1"/>
  <c r="BJ242" i="1"/>
  <c r="BK242" i="1" s="1"/>
  <c r="BE242" i="1"/>
  <c r="BF242" i="1" s="1"/>
  <c r="AZ242" i="1"/>
  <c r="BA242" i="1" s="1"/>
  <c r="AU242" i="1"/>
  <c r="AV242" i="1" s="1"/>
  <c r="AP242" i="1"/>
  <c r="AQ242" i="1" s="1"/>
  <c r="AK242" i="1"/>
  <c r="AL242" i="1" s="1"/>
  <c r="AF242" i="1"/>
  <c r="AG242" i="1" s="1"/>
  <c r="AA242" i="1"/>
  <c r="AB242" i="1" s="1"/>
  <c r="V242" i="1"/>
  <c r="W242" i="1" s="1"/>
  <c r="BJ241" i="1"/>
  <c r="BK241" i="1" s="1"/>
  <c r="BE241" i="1"/>
  <c r="BF241" i="1" s="1"/>
  <c r="AZ241" i="1"/>
  <c r="BA241" i="1" s="1"/>
  <c r="AU241" i="1"/>
  <c r="AV241" i="1" s="1"/>
  <c r="AP241" i="1"/>
  <c r="AQ241" i="1" s="1"/>
  <c r="AK241" i="1"/>
  <c r="AL241" i="1" s="1"/>
  <c r="AF241" i="1"/>
  <c r="AG241" i="1" s="1"/>
  <c r="AA241" i="1"/>
  <c r="AB241" i="1" s="1"/>
  <c r="V241" i="1"/>
  <c r="W241" i="1" s="1"/>
  <c r="BJ240" i="1"/>
  <c r="BK240" i="1" s="1"/>
  <c r="BE240" i="1"/>
  <c r="BF240" i="1" s="1"/>
  <c r="AZ240" i="1"/>
  <c r="BA240" i="1" s="1"/>
  <c r="AU240" i="1"/>
  <c r="AV240" i="1" s="1"/>
  <c r="AP240" i="1"/>
  <c r="AQ240" i="1" s="1"/>
  <c r="AK240" i="1"/>
  <c r="AL240" i="1" s="1"/>
  <c r="AF240" i="1"/>
  <c r="AG240" i="1" s="1"/>
  <c r="AA240" i="1"/>
  <c r="AB240" i="1" s="1"/>
  <c r="V240" i="1"/>
  <c r="W240" i="1" s="1"/>
  <c r="BJ239" i="1"/>
  <c r="BK239" i="1" s="1"/>
  <c r="BE239" i="1"/>
  <c r="BF239" i="1" s="1"/>
  <c r="AZ239" i="1"/>
  <c r="BA239" i="1" s="1"/>
  <c r="AU239" i="1"/>
  <c r="AV239" i="1" s="1"/>
  <c r="AP239" i="1"/>
  <c r="AQ239" i="1" s="1"/>
  <c r="AK239" i="1"/>
  <c r="AL239" i="1" s="1"/>
  <c r="AF239" i="1"/>
  <c r="AG239" i="1" s="1"/>
  <c r="AA239" i="1"/>
  <c r="AB239" i="1" s="1"/>
  <c r="V239" i="1"/>
  <c r="W239" i="1" s="1"/>
  <c r="BJ238" i="1"/>
  <c r="BK238" i="1" s="1"/>
  <c r="BE238" i="1"/>
  <c r="BF238" i="1" s="1"/>
  <c r="AZ238" i="1"/>
  <c r="BA238" i="1" s="1"/>
  <c r="AU238" i="1"/>
  <c r="AV238" i="1" s="1"/>
  <c r="AP238" i="1"/>
  <c r="AQ238" i="1" s="1"/>
  <c r="AK238" i="1"/>
  <c r="AL238" i="1" s="1"/>
  <c r="AF238" i="1"/>
  <c r="AG238" i="1" s="1"/>
  <c r="AA238" i="1"/>
  <c r="AB238" i="1" s="1"/>
  <c r="V238" i="1"/>
  <c r="W238" i="1" s="1"/>
  <c r="BJ237" i="1"/>
  <c r="BK237" i="1" s="1"/>
  <c r="BE237" i="1"/>
  <c r="BF237" i="1" s="1"/>
  <c r="AZ237" i="1"/>
  <c r="BA237" i="1" s="1"/>
  <c r="AU237" i="1"/>
  <c r="AV237" i="1" s="1"/>
  <c r="AP237" i="1"/>
  <c r="AQ237" i="1" s="1"/>
  <c r="AK237" i="1"/>
  <c r="AL237" i="1" s="1"/>
  <c r="AF237" i="1"/>
  <c r="AG237" i="1" s="1"/>
  <c r="AA237" i="1"/>
  <c r="AB237" i="1" s="1"/>
  <c r="V237" i="1"/>
  <c r="W237" i="1" s="1"/>
  <c r="BJ236" i="1"/>
  <c r="BK236" i="1" s="1"/>
  <c r="BE236" i="1"/>
  <c r="BF236" i="1" s="1"/>
  <c r="AZ236" i="1"/>
  <c r="BA236" i="1" s="1"/>
  <c r="AU236" i="1"/>
  <c r="AV236" i="1" s="1"/>
  <c r="AP236" i="1"/>
  <c r="AQ236" i="1" s="1"/>
  <c r="AK236" i="1"/>
  <c r="AL236" i="1" s="1"/>
  <c r="AF236" i="1"/>
  <c r="AG236" i="1" s="1"/>
  <c r="AA236" i="1"/>
  <c r="AB236" i="1" s="1"/>
  <c r="V236" i="1"/>
  <c r="W236" i="1" s="1"/>
  <c r="BJ235" i="1"/>
  <c r="BK235" i="1" s="1"/>
  <c r="BE235" i="1"/>
  <c r="BF235" i="1" s="1"/>
  <c r="AZ235" i="1"/>
  <c r="BA235" i="1" s="1"/>
  <c r="AU235" i="1"/>
  <c r="AV235" i="1" s="1"/>
  <c r="AP235" i="1"/>
  <c r="AQ235" i="1" s="1"/>
  <c r="AK235" i="1"/>
  <c r="AL235" i="1" s="1"/>
  <c r="AF235" i="1"/>
  <c r="AG235" i="1" s="1"/>
  <c r="AA235" i="1"/>
  <c r="AB235" i="1" s="1"/>
  <c r="V235" i="1"/>
  <c r="W235" i="1" s="1"/>
  <c r="BJ234" i="1"/>
  <c r="BK234" i="1" s="1"/>
  <c r="BE234" i="1"/>
  <c r="BF234" i="1" s="1"/>
  <c r="AZ234" i="1"/>
  <c r="BA234" i="1" s="1"/>
  <c r="AU234" i="1"/>
  <c r="AV234" i="1" s="1"/>
  <c r="AP234" i="1"/>
  <c r="AQ234" i="1" s="1"/>
  <c r="AK234" i="1"/>
  <c r="AL234" i="1" s="1"/>
  <c r="AF234" i="1"/>
  <c r="AG234" i="1" s="1"/>
  <c r="AA234" i="1"/>
  <c r="AB234" i="1" s="1"/>
  <c r="V234" i="1"/>
  <c r="W234" i="1" s="1"/>
  <c r="BJ233" i="1"/>
  <c r="BK233" i="1" s="1"/>
  <c r="BE233" i="1"/>
  <c r="BF233" i="1" s="1"/>
  <c r="AZ233" i="1"/>
  <c r="BA233" i="1" s="1"/>
  <c r="AU233" i="1"/>
  <c r="AV233" i="1" s="1"/>
  <c r="AP233" i="1"/>
  <c r="AQ233" i="1" s="1"/>
  <c r="AK233" i="1"/>
  <c r="AL233" i="1" s="1"/>
  <c r="AF233" i="1"/>
  <c r="AG233" i="1" s="1"/>
  <c r="AA233" i="1"/>
  <c r="AB233" i="1" s="1"/>
  <c r="V233" i="1"/>
  <c r="W233" i="1" s="1"/>
  <c r="BJ232" i="1"/>
  <c r="BK232" i="1" s="1"/>
  <c r="BE232" i="1"/>
  <c r="BF232" i="1" s="1"/>
  <c r="AZ232" i="1"/>
  <c r="BA232" i="1" s="1"/>
  <c r="AU232" i="1"/>
  <c r="AV232" i="1" s="1"/>
  <c r="AP232" i="1"/>
  <c r="AQ232" i="1" s="1"/>
  <c r="AK232" i="1"/>
  <c r="AL232" i="1" s="1"/>
  <c r="AF232" i="1"/>
  <c r="AG232" i="1" s="1"/>
  <c r="AA232" i="1"/>
  <c r="AB232" i="1" s="1"/>
  <c r="V232" i="1"/>
  <c r="W232" i="1" s="1"/>
  <c r="BJ231" i="1"/>
  <c r="BK231" i="1" s="1"/>
  <c r="BE231" i="1"/>
  <c r="BF231" i="1" s="1"/>
  <c r="AZ231" i="1"/>
  <c r="BA231" i="1" s="1"/>
  <c r="AU231" i="1"/>
  <c r="AV231" i="1" s="1"/>
  <c r="AP231" i="1"/>
  <c r="AQ231" i="1" s="1"/>
  <c r="AK231" i="1"/>
  <c r="AL231" i="1" s="1"/>
  <c r="AF231" i="1"/>
  <c r="AG231" i="1" s="1"/>
  <c r="AA231" i="1"/>
  <c r="AB231" i="1" s="1"/>
  <c r="V231" i="1"/>
  <c r="W231" i="1" s="1"/>
  <c r="BJ230" i="1"/>
  <c r="BK230" i="1" s="1"/>
  <c r="BE230" i="1"/>
  <c r="BF230" i="1" s="1"/>
  <c r="AZ230" i="1"/>
  <c r="BA230" i="1" s="1"/>
  <c r="AU230" i="1"/>
  <c r="AV230" i="1" s="1"/>
  <c r="AP230" i="1"/>
  <c r="AQ230" i="1" s="1"/>
  <c r="AK230" i="1"/>
  <c r="AL230" i="1" s="1"/>
  <c r="AF230" i="1"/>
  <c r="AG230" i="1" s="1"/>
  <c r="AA230" i="1"/>
  <c r="AB230" i="1" s="1"/>
  <c r="V230" i="1"/>
  <c r="W230" i="1" s="1"/>
  <c r="BJ229" i="1"/>
  <c r="BK229" i="1" s="1"/>
  <c r="BE229" i="1"/>
  <c r="BF229" i="1" s="1"/>
  <c r="AZ229" i="1"/>
  <c r="BA229" i="1" s="1"/>
  <c r="AU229" i="1"/>
  <c r="AV229" i="1" s="1"/>
  <c r="AP229" i="1"/>
  <c r="AQ229" i="1" s="1"/>
  <c r="AK229" i="1"/>
  <c r="AL229" i="1" s="1"/>
  <c r="AF229" i="1"/>
  <c r="AG229" i="1" s="1"/>
  <c r="AA229" i="1"/>
  <c r="AB229" i="1" s="1"/>
  <c r="V229" i="1"/>
  <c r="W229" i="1" s="1"/>
  <c r="BJ228" i="1"/>
  <c r="BK228" i="1" s="1"/>
  <c r="BE228" i="1"/>
  <c r="BF228" i="1" s="1"/>
  <c r="AZ228" i="1"/>
  <c r="BA228" i="1" s="1"/>
  <c r="AU228" i="1"/>
  <c r="AV228" i="1" s="1"/>
  <c r="AP228" i="1"/>
  <c r="AQ228" i="1" s="1"/>
  <c r="AK228" i="1"/>
  <c r="AL228" i="1" s="1"/>
  <c r="AF228" i="1"/>
  <c r="AG228" i="1" s="1"/>
  <c r="AA228" i="1"/>
  <c r="AB228" i="1" s="1"/>
  <c r="V228" i="1"/>
  <c r="W228" i="1" s="1"/>
  <c r="BJ227" i="1"/>
  <c r="BK227" i="1" s="1"/>
  <c r="BE227" i="1"/>
  <c r="BF227" i="1" s="1"/>
  <c r="AZ227" i="1"/>
  <c r="BA227" i="1" s="1"/>
  <c r="AU227" i="1"/>
  <c r="AV227" i="1" s="1"/>
  <c r="AP227" i="1"/>
  <c r="AQ227" i="1" s="1"/>
  <c r="AK227" i="1"/>
  <c r="AL227" i="1" s="1"/>
  <c r="AF227" i="1"/>
  <c r="AG227" i="1" s="1"/>
  <c r="AA227" i="1"/>
  <c r="AB227" i="1" s="1"/>
  <c r="V227" i="1"/>
  <c r="W227" i="1" s="1"/>
  <c r="BJ226" i="1"/>
  <c r="BK226" i="1" s="1"/>
  <c r="BE226" i="1"/>
  <c r="BF226" i="1" s="1"/>
  <c r="AZ226" i="1"/>
  <c r="BA226" i="1" s="1"/>
  <c r="AU226" i="1"/>
  <c r="AV226" i="1" s="1"/>
  <c r="AP226" i="1"/>
  <c r="AQ226" i="1" s="1"/>
  <c r="AK226" i="1"/>
  <c r="AL226" i="1" s="1"/>
  <c r="AF226" i="1"/>
  <c r="AG226" i="1" s="1"/>
  <c r="AA226" i="1"/>
  <c r="AB226" i="1" s="1"/>
  <c r="V226" i="1"/>
  <c r="W226" i="1" s="1"/>
  <c r="BJ225" i="1"/>
  <c r="BK225" i="1" s="1"/>
  <c r="BE225" i="1"/>
  <c r="BF225" i="1" s="1"/>
  <c r="AZ225" i="1"/>
  <c r="BA225" i="1" s="1"/>
  <c r="AU225" i="1"/>
  <c r="AV225" i="1" s="1"/>
  <c r="AP225" i="1"/>
  <c r="AQ225" i="1" s="1"/>
  <c r="AK225" i="1"/>
  <c r="AL225" i="1" s="1"/>
  <c r="AF225" i="1"/>
  <c r="AG225" i="1" s="1"/>
  <c r="AA225" i="1"/>
  <c r="AB225" i="1" s="1"/>
  <c r="V225" i="1"/>
  <c r="W225" i="1" s="1"/>
  <c r="BJ224" i="1"/>
  <c r="BK224" i="1" s="1"/>
  <c r="BE224" i="1"/>
  <c r="BF224" i="1" s="1"/>
  <c r="AZ224" i="1"/>
  <c r="BA224" i="1" s="1"/>
  <c r="AU224" i="1"/>
  <c r="AV224" i="1" s="1"/>
  <c r="AP224" i="1"/>
  <c r="AQ224" i="1" s="1"/>
  <c r="AK224" i="1"/>
  <c r="AL224" i="1" s="1"/>
  <c r="AF224" i="1"/>
  <c r="AG224" i="1" s="1"/>
  <c r="AA224" i="1"/>
  <c r="AB224" i="1" s="1"/>
  <c r="V224" i="1"/>
  <c r="W224" i="1" s="1"/>
  <c r="BJ223" i="1"/>
  <c r="BK223" i="1" s="1"/>
  <c r="BE223" i="1"/>
  <c r="BF223" i="1" s="1"/>
  <c r="AZ223" i="1"/>
  <c r="BA223" i="1" s="1"/>
  <c r="AU223" i="1"/>
  <c r="AV223" i="1" s="1"/>
  <c r="AP223" i="1"/>
  <c r="AQ223" i="1" s="1"/>
  <c r="AK223" i="1"/>
  <c r="AL223" i="1" s="1"/>
  <c r="AF223" i="1"/>
  <c r="AG223" i="1" s="1"/>
  <c r="AA223" i="1"/>
  <c r="AB223" i="1" s="1"/>
  <c r="V223" i="1"/>
  <c r="W223" i="1" s="1"/>
  <c r="BJ222" i="1"/>
  <c r="BK222" i="1" s="1"/>
  <c r="BE222" i="1"/>
  <c r="BF222" i="1" s="1"/>
  <c r="AZ222" i="1"/>
  <c r="BA222" i="1" s="1"/>
  <c r="AU222" i="1"/>
  <c r="AV222" i="1" s="1"/>
  <c r="AP222" i="1"/>
  <c r="AQ222" i="1" s="1"/>
  <c r="AK222" i="1"/>
  <c r="AL222" i="1" s="1"/>
  <c r="AF222" i="1"/>
  <c r="AG222" i="1" s="1"/>
  <c r="AA222" i="1"/>
  <c r="AB222" i="1" s="1"/>
  <c r="V222" i="1"/>
  <c r="W222" i="1" s="1"/>
  <c r="BJ221" i="1"/>
  <c r="BK221" i="1" s="1"/>
  <c r="BE221" i="1"/>
  <c r="BF221" i="1" s="1"/>
  <c r="AZ221" i="1"/>
  <c r="BA221" i="1" s="1"/>
  <c r="AU221" i="1"/>
  <c r="AV221" i="1" s="1"/>
  <c r="AP221" i="1"/>
  <c r="AQ221" i="1" s="1"/>
  <c r="AK221" i="1"/>
  <c r="AL221" i="1" s="1"/>
  <c r="AF221" i="1"/>
  <c r="AG221" i="1" s="1"/>
  <c r="AA221" i="1"/>
  <c r="AB221" i="1" s="1"/>
  <c r="V221" i="1"/>
  <c r="W221" i="1" s="1"/>
  <c r="BJ220" i="1"/>
  <c r="BK220" i="1" s="1"/>
  <c r="BE220" i="1"/>
  <c r="BF220" i="1" s="1"/>
  <c r="AZ220" i="1"/>
  <c r="BA220" i="1" s="1"/>
  <c r="AU220" i="1"/>
  <c r="AV220" i="1" s="1"/>
  <c r="AP220" i="1"/>
  <c r="AQ220" i="1" s="1"/>
  <c r="AK220" i="1"/>
  <c r="AL220" i="1" s="1"/>
  <c r="AF220" i="1"/>
  <c r="AG220" i="1" s="1"/>
  <c r="AA220" i="1"/>
  <c r="AB220" i="1" s="1"/>
  <c r="V220" i="1"/>
  <c r="W220" i="1" s="1"/>
  <c r="BJ219" i="1"/>
  <c r="BK219" i="1" s="1"/>
  <c r="BE219" i="1"/>
  <c r="BF219" i="1" s="1"/>
  <c r="AZ219" i="1"/>
  <c r="BA219" i="1" s="1"/>
  <c r="AU219" i="1"/>
  <c r="AV219" i="1" s="1"/>
  <c r="AP219" i="1"/>
  <c r="AQ219" i="1" s="1"/>
  <c r="AK219" i="1"/>
  <c r="AL219" i="1" s="1"/>
  <c r="AF219" i="1"/>
  <c r="AG219" i="1" s="1"/>
  <c r="AA219" i="1"/>
  <c r="AB219" i="1" s="1"/>
  <c r="V219" i="1"/>
  <c r="W219" i="1" s="1"/>
  <c r="BJ218" i="1"/>
  <c r="BK218" i="1" s="1"/>
  <c r="BE218" i="1"/>
  <c r="BF218" i="1" s="1"/>
  <c r="AZ218" i="1"/>
  <c r="BA218" i="1" s="1"/>
  <c r="AU218" i="1"/>
  <c r="AV218" i="1" s="1"/>
  <c r="AP218" i="1"/>
  <c r="AQ218" i="1" s="1"/>
  <c r="AK218" i="1"/>
  <c r="AL218" i="1" s="1"/>
  <c r="AF218" i="1"/>
  <c r="AG218" i="1" s="1"/>
  <c r="AA218" i="1"/>
  <c r="AB218" i="1" s="1"/>
  <c r="V218" i="1"/>
  <c r="W218" i="1" s="1"/>
  <c r="BJ217" i="1"/>
  <c r="BK217" i="1" s="1"/>
  <c r="BE217" i="1"/>
  <c r="BF217" i="1" s="1"/>
  <c r="AZ217" i="1"/>
  <c r="BA217" i="1" s="1"/>
  <c r="AU217" i="1"/>
  <c r="AV217" i="1" s="1"/>
  <c r="AP217" i="1"/>
  <c r="AQ217" i="1" s="1"/>
  <c r="AK217" i="1"/>
  <c r="AL217" i="1" s="1"/>
  <c r="AF217" i="1"/>
  <c r="AG217" i="1" s="1"/>
  <c r="AA217" i="1"/>
  <c r="AB217" i="1" s="1"/>
  <c r="V217" i="1"/>
  <c r="W217" i="1" s="1"/>
  <c r="BJ216" i="1"/>
  <c r="BK216" i="1" s="1"/>
  <c r="BE216" i="1"/>
  <c r="BF216" i="1" s="1"/>
  <c r="AZ216" i="1"/>
  <c r="BA216" i="1" s="1"/>
  <c r="AU216" i="1"/>
  <c r="AV216" i="1" s="1"/>
  <c r="AP216" i="1"/>
  <c r="AQ216" i="1" s="1"/>
  <c r="AK216" i="1"/>
  <c r="AL216" i="1" s="1"/>
  <c r="AF216" i="1"/>
  <c r="AG216" i="1" s="1"/>
  <c r="AA216" i="1"/>
  <c r="AB216" i="1" s="1"/>
  <c r="V216" i="1"/>
  <c r="W216" i="1" s="1"/>
  <c r="BJ215" i="1"/>
  <c r="BK215" i="1" s="1"/>
  <c r="BE215" i="1"/>
  <c r="BF215" i="1" s="1"/>
  <c r="AZ215" i="1"/>
  <c r="BA215" i="1" s="1"/>
  <c r="AU215" i="1"/>
  <c r="AV215" i="1" s="1"/>
  <c r="AP215" i="1"/>
  <c r="AQ215" i="1" s="1"/>
  <c r="AK215" i="1"/>
  <c r="AL215" i="1" s="1"/>
  <c r="AF215" i="1"/>
  <c r="AG215" i="1" s="1"/>
  <c r="AA215" i="1"/>
  <c r="AB215" i="1" s="1"/>
  <c r="V215" i="1"/>
  <c r="W215" i="1" s="1"/>
  <c r="BJ214" i="1"/>
  <c r="BK214" i="1" s="1"/>
  <c r="BE214" i="1"/>
  <c r="BF214" i="1" s="1"/>
  <c r="AZ214" i="1"/>
  <c r="BA214" i="1" s="1"/>
  <c r="AU214" i="1"/>
  <c r="AV214" i="1" s="1"/>
  <c r="AP214" i="1"/>
  <c r="AQ214" i="1" s="1"/>
  <c r="AK214" i="1"/>
  <c r="AL214" i="1" s="1"/>
  <c r="AF214" i="1"/>
  <c r="AG214" i="1" s="1"/>
  <c r="AA214" i="1"/>
  <c r="AB214" i="1" s="1"/>
  <c r="V214" i="1"/>
  <c r="W214" i="1" s="1"/>
  <c r="BJ213" i="1"/>
  <c r="BK213" i="1" s="1"/>
  <c r="BE213" i="1"/>
  <c r="BF213" i="1" s="1"/>
  <c r="AZ213" i="1"/>
  <c r="BA213" i="1" s="1"/>
  <c r="AU213" i="1"/>
  <c r="AV213" i="1" s="1"/>
  <c r="AP213" i="1"/>
  <c r="AQ213" i="1" s="1"/>
  <c r="AK213" i="1"/>
  <c r="AL213" i="1" s="1"/>
  <c r="AF213" i="1"/>
  <c r="AG213" i="1" s="1"/>
  <c r="AA213" i="1"/>
  <c r="AB213" i="1" s="1"/>
  <c r="V213" i="1"/>
  <c r="W213" i="1" s="1"/>
  <c r="BJ212" i="1"/>
  <c r="BK212" i="1" s="1"/>
  <c r="BE212" i="1"/>
  <c r="BF212" i="1" s="1"/>
  <c r="AZ212" i="1"/>
  <c r="BA212" i="1" s="1"/>
  <c r="AU212" i="1"/>
  <c r="AV212" i="1" s="1"/>
  <c r="AP212" i="1"/>
  <c r="AQ212" i="1" s="1"/>
  <c r="AK212" i="1"/>
  <c r="AL212" i="1" s="1"/>
  <c r="AF212" i="1"/>
  <c r="AG212" i="1" s="1"/>
  <c r="AA212" i="1"/>
  <c r="AB212" i="1" s="1"/>
  <c r="V212" i="1"/>
  <c r="W212" i="1" s="1"/>
  <c r="BJ211" i="1"/>
  <c r="BK211" i="1" s="1"/>
  <c r="BE211" i="1"/>
  <c r="BF211" i="1" s="1"/>
  <c r="AZ211" i="1"/>
  <c r="BA211" i="1" s="1"/>
  <c r="AU211" i="1"/>
  <c r="AV211" i="1" s="1"/>
  <c r="AP211" i="1"/>
  <c r="AQ211" i="1" s="1"/>
  <c r="AK211" i="1"/>
  <c r="AL211" i="1" s="1"/>
  <c r="AF211" i="1"/>
  <c r="AG211" i="1" s="1"/>
  <c r="AA211" i="1"/>
  <c r="AB211" i="1" s="1"/>
  <c r="V211" i="1"/>
  <c r="W211" i="1" s="1"/>
  <c r="BJ210" i="1"/>
  <c r="BK210" i="1" s="1"/>
  <c r="BE210" i="1"/>
  <c r="BF210" i="1" s="1"/>
  <c r="AZ210" i="1"/>
  <c r="BA210" i="1" s="1"/>
  <c r="AU210" i="1"/>
  <c r="AV210" i="1" s="1"/>
  <c r="AP210" i="1"/>
  <c r="AQ210" i="1" s="1"/>
  <c r="AK210" i="1"/>
  <c r="AL210" i="1" s="1"/>
  <c r="AF210" i="1"/>
  <c r="AG210" i="1" s="1"/>
  <c r="AA210" i="1"/>
  <c r="AB210" i="1" s="1"/>
  <c r="V210" i="1"/>
  <c r="W210" i="1" s="1"/>
  <c r="BJ209" i="1"/>
  <c r="BK209" i="1" s="1"/>
  <c r="BE209" i="1"/>
  <c r="BF209" i="1" s="1"/>
  <c r="AZ209" i="1"/>
  <c r="BA209" i="1" s="1"/>
  <c r="AU209" i="1"/>
  <c r="AV209" i="1" s="1"/>
  <c r="AP209" i="1"/>
  <c r="AQ209" i="1" s="1"/>
  <c r="AK209" i="1"/>
  <c r="AL209" i="1" s="1"/>
  <c r="AF209" i="1"/>
  <c r="AG209" i="1" s="1"/>
  <c r="AA209" i="1"/>
  <c r="AB209" i="1" s="1"/>
  <c r="V209" i="1"/>
  <c r="W209" i="1" s="1"/>
  <c r="BJ208" i="1"/>
  <c r="BK208" i="1" s="1"/>
  <c r="BE208" i="1"/>
  <c r="BF208" i="1" s="1"/>
  <c r="AZ208" i="1"/>
  <c r="BA208" i="1" s="1"/>
  <c r="AU208" i="1"/>
  <c r="AV208" i="1" s="1"/>
  <c r="AP208" i="1"/>
  <c r="AQ208" i="1" s="1"/>
  <c r="AK208" i="1"/>
  <c r="AL208" i="1" s="1"/>
  <c r="AF208" i="1"/>
  <c r="AG208" i="1" s="1"/>
  <c r="AA208" i="1"/>
  <c r="AB208" i="1" s="1"/>
  <c r="V208" i="1"/>
  <c r="W208" i="1" s="1"/>
  <c r="BJ207" i="1"/>
  <c r="BK207" i="1" s="1"/>
  <c r="BE207" i="1"/>
  <c r="BF207" i="1" s="1"/>
  <c r="AZ207" i="1"/>
  <c r="BA207" i="1" s="1"/>
  <c r="AU207" i="1"/>
  <c r="AV207" i="1" s="1"/>
  <c r="AP207" i="1"/>
  <c r="AQ207" i="1" s="1"/>
  <c r="AK207" i="1"/>
  <c r="AL207" i="1" s="1"/>
  <c r="AF207" i="1"/>
  <c r="AG207" i="1" s="1"/>
  <c r="AA207" i="1"/>
  <c r="AB207" i="1" s="1"/>
  <c r="V207" i="1"/>
  <c r="W207" i="1" s="1"/>
  <c r="BJ206" i="1"/>
  <c r="BK206" i="1" s="1"/>
  <c r="BE206" i="1"/>
  <c r="BF206" i="1" s="1"/>
  <c r="AZ206" i="1"/>
  <c r="BA206" i="1" s="1"/>
  <c r="AU206" i="1"/>
  <c r="AV206" i="1" s="1"/>
  <c r="AP206" i="1"/>
  <c r="AQ206" i="1" s="1"/>
  <c r="AK206" i="1"/>
  <c r="AL206" i="1" s="1"/>
  <c r="AF206" i="1"/>
  <c r="AG206" i="1" s="1"/>
  <c r="AA206" i="1"/>
  <c r="AB206" i="1" s="1"/>
  <c r="V206" i="1"/>
  <c r="W206" i="1" s="1"/>
  <c r="BJ205" i="1"/>
  <c r="BK205" i="1" s="1"/>
  <c r="BE205" i="1"/>
  <c r="BF205" i="1" s="1"/>
  <c r="AZ205" i="1"/>
  <c r="BA205" i="1" s="1"/>
  <c r="AU205" i="1"/>
  <c r="AV205" i="1" s="1"/>
  <c r="AP205" i="1"/>
  <c r="AQ205" i="1" s="1"/>
  <c r="AK205" i="1"/>
  <c r="AL205" i="1" s="1"/>
  <c r="AF205" i="1"/>
  <c r="AG205" i="1" s="1"/>
  <c r="AA205" i="1"/>
  <c r="AB205" i="1" s="1"/>
  <c r="V205" i="1"/>
  <c r="W205" i="1" s="1"/>
  <c r="BJ204" i="1"/>
  <c r="BK204" i="1" s="1"/>
  <c r="BE204" i="1"/>
  <c r="BF204" i="1" s="1"/>
  <c r="AZ204" i="1"/>
  <c r="BA204" i="1" s="1"/>
  <c r="AU204" i="1"/>
  <c r="AV204" i="1" s="1"/>
  <c r="AP204" i="1"/>
  <c r="AQ204" i="1" s="1"/>
  <c r="AK204" i="1"/>
  <c r="AL204" i="1" s="1"/>
  <c r="AF204" i="1"/>
  <c r="AG204" i="1" s="1"/>
  <c r="AA204" i="1"/>
  <c r="AB204" i="1" s="1"/>
  <c r="V204" i="1"/>
  <c r="W204" i="1" s="1"/>
  <c r="BJ203" i="1"/>
  <c r="BK203" i="1" s="1"/>
  <c r="BE203" i="1"/>
  <c r="BF203" i="1" s="1"/>
  <c r="AZ203" i="1"/>
  <c r="BA203" i="1" s="1"/>
  <c r="AU203" i="1"/>
  <c r="AV203" i="1" s="1"/>
  <c r="AP203" i="1"/>
  <c r="AQ203" i="1" s="1"/>
  <c r="AK203" i="1"/>
  <c r="AL203" i="1" s="1"/>
  <c r="AF203" i="1"/>
  <c r="AG203" i="1" s="1"/>
  <c r="AA203" i="1"/>
  <c r="AB203" i="1" s="1"/>
  <c r="V203" i="1"/>
  <c r="W203" i="1" s="1"/>
  <c r="BJ202" i="1"/>
  <c r="BK202" i="1" s="1"/>
  <c r="BE202" i="1"/>
  <c r="BF202" i="1" s="1"/>
  <c r="AZ202" i="1"/>
  <c r="BA202" i="1" s="1"/>
  <c r="AU202" i="1"/>
  <c r="AV202" i="1" s="1"/>
  <c r="AP202" i="1"/>
  <c r="AQ202" i="1" s="1"/>
  <c r="AK202" i="1"/>
  <c r="AL202" i="1" s="1"/>
  <c r="AF202" i="1"/>
  <c r="AG202" i="1" s="1"/>
  <c r="AA202" i="1"/>
  <c r="AB202" i="1" s="1"/>
  <c r="V202" i="1"/>
  <c r="W202" i="1" s="1"/>
  <c r="BJ201" i="1"/>
  <c r="BK201" i="1" s="1"/>
  <c r="BE201" i="1"/>
  <c r="BF201" i="1" s="1"/>
  <c r="AZ201" i="1"/>
  <c r="BA201" i="1" s="1"/>
  <c r="AU201" i="1"/>
  <c r="AV201" i="1" s="1"/>
  <c r="AP201" i="1"/>
  <c r="AQ201" i="1" s="1"/>
  <c r="AK201" i="1"/>
  <c r="AL201" i="1" s="1"/>
  <c r="AF201" i="1"/>
  <c r="AG201" i="1" s="1"/>
  <c r="AA201" i="1"/>
  <c r="AB201" i="1" s="1"/>
  <c r="V201" i="1"/>
  <c r="W201" i="1" s="1"/>
  <c r="BJ200" i="1"/>
  <c r="BK200" i="1" s="1"/>
  <c r="BE200" i="1"/>
  <c r="BF200" i="1" s="1"/>
  <c r="AZ200" i="1"/>
  <c r="BA200" i="1" s="1"/>
  <c r="AU200" i="1"/>
  <c r="AV200" i="1" s="1"/>
  <c r="AP200" i="1"/>
  <c r="AQ200" i="1" s="1"/>
  <c r="AK200" i="1"/>
  <c r="AL200" i="1" s="1"/>
  <c r="AF200" i="1"/>
  <c r="AG200" i="1" s="1"/>
  <c r="AA200" i="1"/>
  <c r="AB200" i="1" s="1"/>
  <c r="V200" i="1"/>
  <c r="W200" i="1" s="1"/>
  <c r="BJ199" i="1"/>
  <c r="BK199" i="1" s="1"/>
  <c r="BE199" i="1"/>
  <c r="BF199" i="1" s="1"/>
  <c r="AZ199" i="1"/>
  <c r="BA199" i="1" s="1"/>
  <c r="AU199" i="1"/>
  <c r="AV199" i="1" s="1"/>
  <c r="AP199" i="1"/>
  <c r="AQ199" i="1" s="1"/>
  <c r="AK199" i="1"/>
  <c r="AL199" i="1" s="1"/>
  <c r="AF199" i="1"/>
  <c r="AG199" i="1" s="1"/>
  <c r="AA199" i="1"/>
  <c r="AB199" i="1" s="1"/>
  <c r="V199" i="1"/>
  <c r="W199" i="1" s="1"/>
  <c r="BJ198" i="1"/>
  <c r="BK198" i="1" s="1"/>
  <c r="BE198" i="1"/>
  <c r="BF198" i="1" s="1"/>
  <c r="AZ198" i="1"/>
  <c r="BA198" i="1" s="1"/>
  <c r="AU198" i="1"/>
  <c r="AV198" i="1" s="1"/>
  <c r="AP198" i="1"/>
  <c r="AQ198" i="1" s="1"/>
  <c r="AK198" i="1"/>
  <c r="AL198" i="1" s="1"/>
  <c r="AF198" i="1"/>
  <c r="AG198" i="1" s="1"/>
  <c r="AA198" i="1"/>
  <c r="AB198" i="1" s="1"/>
  <c r="V198" i="1"/>
  <c r="W198" i="1" s="1"/>
  <c r="BJ197" i="1"/>
  <c r="BK197" i="1" s="1"/>
  <c r="BE197" i="1"/>
  <c r="BF197" i="1" s="1"/>
  <c r="AZ197" i="1"/>
  <c r="BA197" i="1" s="1"/>
  <c r="AU197" i="1"/>
  <c r="AV197" i="1" s="1"/>
  <c r="AP197" i="1"/>
  <c r="AQ197" i="1" s="1"/>
  <c r="AK197" i="1"/>
  <c r="AL197" i="1" s="1"/>
  <c r="AF197" i="1"/>
  <c r="AG197" i="1" s="1"/>
  <c r="AA197" i="1"/>
  <c r="AB197" i="1" s="1"/>
  <c r="V197" i="1"/>
  <c r="W197" i="1" s="1"/>
  <c r="BJ196" i="1"/>
  <c r="BK196" i="1" s="1"/>
  <c r="BE196" i="1"/>
  <c r="BF196" i="1" s="1"/>
  <c r="AZ196" i="1"/>
  <c r="BA196" i="1" s="1"/>
  <c r="AU196" i="1"/>
  <c r="AV196" i="1" s="1"/>
  <c r="AP196" i="1"/>
  <c r="AQ196" i="1" s="1"/>
  <c r="AK196" i="1"/>
  <c r="AL196" i="1" s="1"/>
  <c r="AF196" i="1"/>
  <c r="AG196" i="1" s="1"/>
  <c r="AA196" i="1"/>
  <c r="AB196" i="1" s="1"/>
  <c r="V196" i="1"/>
  <c r="W196" i="1" s="1"/>
  <c r="BJ195" i="1"/>
  <c r="BK195" i="1" s="1"/>
  <c r="BE195" i="1"/>
  <c r="BF195" i="1" s="1"/>
  <c r="AZ195" i="1"/>
  <c r="BA195" i="1" s="1"/>
  <c r="AU195" i="1"/>
  <c r="AV195" i="1" s="1"/>
  <c r="AP195" i="1"/>
  <c r="AQ195" i="1" s="1"/>
  <c r="AK195" i="1"/>
  <c r="AL195" i="1" s="1"/>
  <c r="AF195" i="1"/>
  <c r="AG195" i="1" s="1"/>
  <c r="AA195" i="1"/>
  <c r="AB195" i="1" s="1"/>
  <c r="V195" i="1"/>
  <c r="W195" i="1" s="1"/>
  <c r="BJ194" i="1"/>
  <c r="BK194" i="1" s="1"/>
  <c r="BE194" i="1"/>
  <c r="BF194" i="1" s="1"/>
  <c r="AZ194" i="1"/>
  <c r="BA194" i="1" s="1"/>
  <c r="AU194" i="1"/>
  <c r="AV194" i="1" s="1"/>
  <c r="AP194" i="1"/>
  <c r="AQ194" i="1" s="1"/>
  <c r="AK194" i="1"/>
  <c r="AL194" i="1" s="1"/>
  <c r="AF194" i="1"/>
  <c r="AG194" i="1" s="1"/>
  <c r="AA194" i="1"/>
  <c r="AB194" i="1" s="1"/>
  <c r="V194" i="1"/>
  <c r="W194" i="1" s="1"/>
  <c r="BJ193" i="1"/>
  <c r="BK193" i="1" s="1"/>
  <c r="BE193" i="1"/>
  <c r="BF193" i="1" s="1"/>
  <c r="AZ193" i="1"/>
  <c r="BA193" i="1" s="1"/>
  <c r="AU193" i="1"/>
  <c r="AV193" i="1" s="1"/>
  <c r="AP193" i="1"/>
  <c r="AQ193" i="1" s="1"/>
  <c r="AK193" i="1"/>
  <c r="AL193" i="1" s="1"/>
  <c r="AF193" i="1"/>
  <c r="AG193" i="1" s="1"/>
  <c r="AA193" i="1"/>
  <c r="AB193" i="1" s="1"/>
  <c r="V193" i="1"/>
  <c r="W193" i="1" s="1"/>
  <c r="BJ192" i="1"/>
  <c r="BK192" i="1" s="1"/>
  <c r="BE192" i="1"/>
  <c r="BF192" i="1" s="1"/>
  <c r="AZ192" i="1"/>
  <c r="BA192" i="1" s="1"/>
  <c r="AU192" i="1"/>
  <c r="AV192" i="1" s="1"/>
  <c r="AP192" i="1"/>
  <c r="AQ192" i="1" s="1"/>
  <c r="AK192" i="1"/>
  <c r="AL192" i="1" s="1"/>
  <c r="AF192" i="1"/>
  <c r="AG192" i="1" s="1"/>
  <c r="AA192" i="1"/>
  <c r="AB192" i="1" s="1"/>
  <c r="V192" i="1"/>
  <c r="W192" i="1" s="1"/>
  <c r="BJ191" i="1"/>
  <c r="BK191" i="1" s="1"/>
  <c r="BE191" i="1"/>
  <c r="BF191" i="1" s="1"/>
  <c r="AZ191" i="1"/>
  <c r="BA191" i="1" s="1"/>
  <c r="AU191" i="1"/>
  <c r="AV191" i="1" s="1"/>
  <c r="AP191" i="1"/>
  <c r="AQ191" i="1" s="1"/>
  <c r="AK191" i="1"/>
  <c r="AL191" i="1" s="1"/>
  <c r="AF191" i="1"/>
  <c r="AG191" i="1" s="1"/>
  <c r="AA191" i="1"/>
  <c r="AB191" i="1" s="1"/>
  <c r="V191" i="1"/>
  <c r="W191" i="1" s="1"/>
  <c r="BJ190" i="1"/>
  <c r="BK190" i="1" s="1"/>
  <c r="BE190" i="1"/>
  <c r="BF190" i="1" s="1"/>
  <c r="AZ190" i="1"/>
  <c r="BA190" i="1" s="1"/>
  <c r="AU190" i="1"/>
  <c r="AV190" i="1" s="1"/>
  <c r="AP190" i="1"/>
  <c r="AQ190" i="1" s="1"/>
  <c r="AK190" i="1"/>
  <c r="AL190" i="1" s="1"/>
  <c r="AF190" i="1"/>
  <c r="AG190" i="1" s="1"/>
  <c r="AA190" i="1"/>
  <c r="AB190" i="1" s="1"/>
  <c r="V190" i="1"/>
  <c r="W190" i="1" s="1"/>
  <c r="BJ189" i="1"/>
  <c r="BK189" i="1" s="1"/>
  <c r="BE189" i="1"/>
  <c r="BF189" i="1" s="1"/>
  <c r="AZ189" i="1"/>
  <c r="BA189" i="1" s="1"/>
  <c r="AU189" i="1"/>
  <c r="AV189" i="1" s="1"/>
  <c r="AP189" i="1"/>
  <c r="AQ189" i="1" s="1"/>
  <c r="AK189" i="1"/>
  <c r="AL189" i="1" s="1"/>
  <c r="AF189" i="1"/>
  <c r="AG189" i="1" s="1"/>
  <c r="AA189" i="1"/>
  <c r="AB189" i="1" s="1"/>
  <c r="V189" i="1"/>
  <c r="W189" i="1" s="1"/>
  <c r="BJ188" i="1"/>
  <c r="BK188" i="1" s="1"/>
  <c r="BE188" i="1"/>
  <c r="BF188" i="1" s="1"/>
  <c r="AZ188" i="1"/>
  <c r="BA188" i="1" s="1"/>
  <c r="AU188" i="1"/>
  <c r="AV188" i="1" s="1"/>
  <c r="AP188" i="1"/>
  <c r="AQ188" i="1" s="1"/>
  <c r="AK188" i="1"/>
  <c r="AL188" i="1" s="1"/>
  <c r="AF188" i="1"/>
  <c r="AG188" i="1" s="1"/>
  <c r="AA188" i="1"/>
  <c r="AB188" i="1" s="1"/>
  <c r="V188" i="1"/>
  <c r="W188" i="1" s="1"/>
  <c r="BJ187" i="1"/>
  <c r="BK187" i="1" s="1"/>
  <c r="BE187" i="1"/>
  <c r="BF187" i="1" s="1"/>
  <c r="AZ187" i="1"/>
  <c r="BA187" i="1" s="1"/>
  <c r="AU187" i="1"/>
  <c r="AV187" i="1" s="1"/>
  <c r="AP187" i="1"/>
  <c r="AQ187" i="1" s="1"/>
  <c r="AK187" i="1"/>
  <c r="AL187" i="1" s="1"/>
  <c r="AF187" i="1"/>
  <c r="AG187" i="1" s="1"/>
  <c r="AA187" i="1"/>
  <c r="AB187" i="1" s="1"/>
  <c r="V187" i="1"/>
  <c r="W187" i="1" s="1"/>
  <c r="BJ186" i="1"/>
  <c r="BK186" i="1" s="1"/>
  <c r="BE186" i="1"/>
  <c r="BF186" i="1" s="1"/>
  <c r="AZ186" i="1"/>
  <c r="BA186" i="1" s="1"/>
  <c r="AU186" i="1"/>
  <c r="AV186" i="1" s="1"/>
  <c r="AP186" i="1"/>
  <c r="AQ186" i="1" s="1"/>
  <c r="AK186" i="1"/>
  <c r="AL186" i="1" s="1"/>
  <c r="AF186" i="1"/>
  <c r="AG186" i="1" s="1"/>
  <c r="AA186" i="1"/>
  <c r="AB186" i="1" s="1"/>
  <c r="V186" i="1"/>
  <c r="W186" i="1" s="1"/>
  <c r="BJ185" i="1"/>
  <c r="BK185" i="1" s="1"/>
  <c r="BE185" i="1"/>
  <c r="BF185" i="1" s="1"/>
  <c r="AZ185" i="1"/>
  <c r="BA185" i="1" s="1"/>
  <c r="AU185" i="1"/>
  <c r="AV185" i="1" s="1"/>
  <c r="AP185" i="1"/>
  <c r="AQ185" i="1" s="1"/>
  <c r="AK185" i="1"/>
  <c r="AL185" i="1" s="1"/>
  <c r="AF185" i="1"/>
  <c r="AG185" i="1" s="1"/>
  <c r="AA185" i="1"/>
  <c r="AB185" i="1" s="1"/>
  <c r="V185" i="1"/>
  <c r="W185" i="1" s="1"/>
  <c r="BJ184" i="1"/>
  <c r="BK184" i="1" s="1"/>
  <c r="BE184" i="1"/>
  <c r="BF184" i="1" s="1"/>
  <c r="AZ184" i="1"/>
  <c r="BA184" i="1" s="1"/>
  <c r="AU184" i="1"/>
  <c r="AV184" i="1" s="1"/>
  <c r="AP184" i="1"/>
  <c r="AQ184" i="1" s="1"/>
  <c r="AK184" i="1"/>
  <c r="AL184" i="1" s="1"/>
  <c r="AF184" i="1"/>
  <c r="AG184" i="1" s="1"/>
  <c r="AA184" i="1"/>
  <c r="AB184" i="1" s="1"/>
  <c r="V184" i="1"/>
  <c r="W184" i="1" s="1"/>
  <c r="BJ183" i="1"/>
  <c r="BK183" i="1" s="1"/>
  <c r="BE183" i="1"/>
  <c r="BF183" i="1" s="1"/>
  <c r="AZ183" i="1"/>
  <c r="BA183" i="1" s="1"/>
  <c r="AU183" i="1"/>
  <c r="AV183" i="1" s="1"/>
  <c r="AP183" i="1"/>
  <c r="AQ183" i="1" s="1"/>
  <c r="AK183" i="1"/>
  <c r="AL183" i="1" s="1"/>
  <c r="AF183" i="1"/>
  <c r="AG183" i="1" s="1"/>
  <c r="AA183" i="1"/>
  <c r="AB183" i="1" s="1"/>
  <c r="V183" i="1"/>
  <c r="W183" i="1" s="1"/>
  <c r="BJ182" i="1"/>
  <c r="BK182" i="1" s="1"/>
  <c r="BE182" i="1"/>
  <c r="BF182" i="1" s="1"/>
  <c r="AZ182" i="1"/>
  <c r="BA182" i="1" s="1"/>
  <c r="AU182" i="1"/>
  <c r="AV182" i="1" s="1"/>
  <c r="AP182" i="1"/>
  <c r="AQ182" i="1" s="1"/>
  <c r="AK182" i="1"/>
  <c r="AL182" i="1" s="1"/>
  <c r="AF182" i="1"/>
  <c r="AG182" i="1" s="1"/>
  <c r="AA182" i="1"/>
  <c r="AB182" i="1" s="1"/>
  <c r="V182" i="1"/>
  <c r="W182" i="1" s="1"/>
  <c r="BJ181" i="1"/>
  <c r="BK181" i="1" s="1"/>
  <c r="BE181" i="1"/>
  <c r="BF181" i="1" s="1"/>
  <c r="AZ181" i="1"/>
  <c r="BA181" i="1" s="1"/>
  <c r="AU181" i="1"/>
  <c r="AV181" i="1" s="1"/>
  <c r="AP181" i="1"/>
  <c r="AQ181" i="1" s="1"/>
  <c r="AK181" i="1"/>
  <c r="AL181" i="1" s="1"/>
  <c r="AF181" i="1"/>
  <c r="AG181" i="1" s="1"/>
  <c r="AA181" i="1"/>
  <c r="AB181" i="1" s="1"/>
  <c r="V181" i="1"/>
  <c r="W181" i="1" s="1"/>
  <c r="BJ180" i="1"/>
  <c r="BK180" i="1" s="1"/>
  <c r="BE180" i="1"/>
  <c r="BF180" i="1" s="1"/>
  <c r="AZ180" i="1"/>
  <c r="BA180" i="1" s="1"/>
  <c r="AU180" i="1"/>
  <c r="AV180" i="1" s="1"/>
  <c r="AP180" i="1"/>
  <c r="AQ180" i="1" s="1"/>
  <c r="AK180" i="1"/>
  <c r="AL180" i="1" s="1"/>
  <c r="AF180" i="1"/>
  <c r="AG180" i="1" s="1"/>
  <c r="AA180" i="1"/>
  <c r="AB180" i="1" s="1"/>
  <c r="V180" i="1"/>
  <c r="W180" i="1" s="1"/>
  <c r="BJ179" i="1"/>
  <c r="BK179" i="1" s="1"/>
  <c r="BE179" i="1"/>
  <c r="BF179" i="1" s="1"/>
  <c r="AZ179" i="1"/>
  <c r="BA179" i="1" s="1"/>
  <c r="AU179" i="1"/>
  <c r="AV179" i="1" s="1"/>
  <c r="AP179" i="1"/>
  <c r="AQ179" i="1" s="1"/>
  <c r="AK179" i="1"/>
  <c r="AL179" i="1" s="1"/>
  <c r="AF179" i="1"/>
  <c r="AG179" i="1" s="1"/>
  <c r="AA179" i="1"/>
  <c r="AB179" i="1" s="1"/>
  <c r="V179" i="1"/>
  <c r="W179" i="1" s="1"/>
  <c r="BJ178" i="1"/>
  <c r="BK178" i="1" s="1"/>
  <c r="BE178" i="1"/>
  <c r="BF178" i="1" s="1"/>
  <c r="AZ178" i="1"/>
  <c r="BA178" i="1" s="1"/>
  <c r="AU178" i="1"/>
  <c r="AV178" i="1" s="1"/>
  <c r="AP178" i="1"/>
  <c r="AQ178" i="1" s="1"/>
  <c r="AK178" i="1"/>
  <c r="AL178" i="1" s="1"/>
  <c r="AF178" i="1"/>
  <c r="AG178" i="1" s="1"/>
  <c r="AA178" i="1"/>
  <c r="AB178" i="1" s="1"/>
  <c r="V178" i="1"/>
  <c r="W178" i="1" s="1"/>
  <c r="BJ177" i="1"/>
  <c r="BK177" i="1" s="1"/>
  <c r="BE177" i="1"/>
  <c r="BF177" i="1" s="1"/>
  <c r="AZ177" i="1"/>
  <c r="BA177" i="1" s="1"/>
  <c r="AU177" i="1"/>
  <c r="AV177" i="1" s="1"/>
  <c r="AP177" i="1"/>
  <c r="AQ177" i="1" s="1"/>
  <c r="AK177" i="1"/>
  <c r="AL177" i="1" s="1"/>
  <c r="AF177" i="1"/>
  <c r="AG177" i="1" s="1"/>
  <c r="AA177" i="1"/>
  <c r="AB177" i="1" s="1"/>
  <c r="V177" i="1"/>
  <c r="W177" i="1" s="1"/>
  <c r="BJ176" i="1"/>
  <c r="BK176" i="1" s="1"/>
  <c r="BE176" i="1"/>
  <c r="BF176" i="1" s="1"/>
  <c r="AZ176" i="1"/>
  <c r="BA176" i="1" s="1"/>
  <c r="AU176" i="1"/>
  <c r="AV176" i="1" s="1"/>
  <c r="AP176" i="1"/>
  <c r="AQ176" i="1" s="1"/>
  <c r="AK176" i="1"/>
  <c r="AL176" i="1" s="1"/>
  <c r="AF176" i="1"/>
  <c r="AG176" i="1" s="1"/>
  <c r="AA176" i="1"/>
  <c r="AB176" i="1" s="1"/>
  <c r="V176" i="1"/>
  <c r="W176" i="1" s="1"/>
  <c r="BJ175" i="1"/>
  <c r="BK175" i="1" s="1"/>
  <c r="BE175" i="1"/>
  <c r="BF175" i="1" s="1"/>
  <c r="AZ175" i="1"/>
  <c r="BA175" i="1" s="1"/>
  <c r="AU175" i="1"/>
  <c r="AV175" i="1" s="1"/>
  <c r="AP175" i="1"/>
  <c r="AQ175" i="1" s="1"/>
  <c r="AK175" i="1"/>
  <c r="AL175" i="1" s="1"/>
  <c r="AF175" i="1"/>
  <c r="AG175" i="1" s="1"/>
  <c r="AA175" i="1"/>
  <c r="AB175" i="1" s="1"/>
  <c r="V175" i="1"/>
  <c r="W175" i="1" s="1"/>
  <c r="BJ174" i="1"/>
  <c r="BK174" i="1" s="1"/>
  <c r="BE174" i="1"/>
  <c r="BF174" i="1" s="1"/>
  <c r="AZ174" i="1"/>
  <c r="BA174" i="1" s="1"/>
  <c r="AU174" i="1"/>
  <c r="AV174" i="1" s="1"/>
  <c r="AP174" i="1"/>
  <c r="AQ174" i="1" s="1"/>
  <c r="AK174" i="1"/>
  <c r="AL174" i="1" s="1"/>
  <c r="AF174" i="1"/>
  <c r="AG174" i="1" s="1"/>
  <c r="AA174" i="1"/>
  <c r="AB174" i="1" s="1"/>
  <c r="V174" i="1"/>
  <c r="W174" i="1" s="1"/>
  <c r="BJ173" i="1"/>
  <c r="BK173" i="1" s="1"/>
  <c r="BE173" i="1"/>
  <c r="BF173" i="1" s="1"/>
  <c r="AZ173" i="1"/>
  <c r="BA173" i="1" s="1"/>
  <c r="AU173" i="1"/>
  <c r="AV173" i="1" s="1"/>
  <c r="AP173" i="1"/>
  <c r="AQ173" i="1" s="1"/>
  <c r="AK173" i="1"/>
  <c r="AL173" i="1" s="1"/>
  <c r="AF173" i="1"/>
  <c r="AG173" i="1" s="1"/>
  <c r="AA173" i="1"/>
  <c r="AB173" i="1" s="1"/>
  <c r="V173" i="1"/>
  <c r="W173" i="1" s="1"/>
  <c r="BJ172" i="1"/>
  <c r="BK172" i="1" s="1"/>
  <c r="BE172" i="1"/>
  <c r="BF172" i="1" s="1"/>
  <c r="AZ172" i="1"/>
  <c r="BA172" i="1" s="1"/>
  <c r="AU172" i="1"/>
  <c r="AV172" i="1" s="1"/>
  <c r="AP172" i="1"/>
  <c r="AQ172" i="1" s="1"/>
  <c r="AK172" i="1"/>
  <c r="AL172" i="1" s="1"/>
  <c r="AF172" i="1"/>
  <c r="AG172" i="1" s="1"/>
  <c r="AB172" i="1"/>
  <c r="V172" i="1"/>
  <c r="W172" i="1" s="1"/>
  <c r="BJ171" i="1"/>
  <c r="BK171" i="1" s="1"/>
  <c r="BE171" i="1"/>
  <c r="BF171" i="1" s="1"/>
  <c r="AZ171" i="1"/>
  <c r="BA171" i="1" s="1"/>
  <c r="AU171" i="1"/>
  <c r="AV171" i="1" s="1"/>
  <c r="AP171" i="1"/>
  <c r="AQ171" i="1" s="1"/>
  <c r="AK171" i="1"/>
  <c r="AL171" i="1" s="1"/>
  <c r="AF171" i="1"/>
  <c r="AG171" i="1" s="1"/>
  <c r="AA171" i="1"/>
  <c r="AB171" i="1" s="1"/>
  <c r="V171" i="1"/>
  <c r="W171" i="1" s="1"/>
  <c r="BJ170" i="1"/>
  <c r="BK170" i="1" s="1"/>
  <c r="BE170" i="1"/>
  <c r="BF170" i="1" s="1"/>
  <c r="AZ170" i="1"/>
  <c r="BA170" i="1" s="1"/>
  <c r="AU170" i="1"/>
  <c r="AV170" i="1" s="1"/>
  <c r="AP170" i="1"/>
  <c r="AQ170" i="1" s="1"/>
  <c r="AK170" i="1"/>
  <c r="AL170" i="1" s="1"/>
  <c r="AF170" i="1"/>
  <c r="AG170" i="1" s="1"/>
  <c r="AA170" i="1"/>
  <c r="AB170" i="1" s="1"/>
  <c r="V170" i="1"/>
  <c r="W170" i="1" s="1"/>
  <c r="BJ169" i="1"/>
  <c r="BK169" i="1" s="1"/>
  <c r="BE169" i="1"/>
  <c r="BF169" i="1" s="1"/>
  <c r="AZ169" i="1"/>
  <c r="BA169" i="1" s="1"/>
  <c r="AU169" i="1"/>
  <c r="AV169" i="1" s="1"/>
  <c r="AP169" i="1"/>
  <c r="AQ169" i="1" s="1"/>
  <c r="AK169" i="1"/>
  <c r="AL169" i="1" s="1"/>
  <c r="AF169" i="1"/>
  <c r="AG169" i="1" s="1"/>
  <c r="AA169" i="1"/>
  <c r="AB169" i="1" s="1"/>
  <c r="V169" i="1"/>
  <c r="W169" i="1" s="1"/>
  <c r="BJ168" i="1"/>
  <c r="BK168" i="1" s="1"/>
  <c r="BE168" i="1"/>
  <c r="BF168" i="1" s="1"/>
  <c r="AZ168" i="1"/>
  <c r="BA168" i="1" s="1"/>
  <c r="AU168" i="1"/>
  <c r="AV168" i="1" s="1"/>
  <c r="AP168" i="1"/>
  <c r="AQ168" i="1" s="1"/>
  <c r="AK168" i="1"/>
  <c r="AL168" i="1" s="1"/>
  <c r="AF168" i="1"/>
  <c r="AG168" i="1" s="1"/>
  <c r="AA168" i="1"/>
  <c r="AB168" i="1" s="1"/>
  <c r="V168" i="1"/>
  <c r="W168" i="1" s="1"/>
  <c r="BJ167" i="1"/>
  <c r="BK167" i="1" s="1"/>
  <c r="BE167" i="1"/>
  <c r="BF167" i="1" s="1"/>
  <c r="AZ167" i="1"/>
  <c r="BA167" i="1" s="1"/>
  <c r="AU167" i="1"/>
  <c r="AV167" i="1" s="1"/>
  <c r="AP167" i="1"/>
  <c r="AQ167" i="1" s="1"/>
  <c r="AK167" i="1"/>
  <c r="AL167" i="1" s="1"/>
  <c r="AF167" i="1"/>
  <c r="AG167" i="1" s="1"/>
  <c r="AA167" i="1"/>
  <c r="AB167" i="1" s="1"/>
  <c r="V167" i="1"/>
  <c r="W167" i="1" s="1"/>
  <c r="BJ166" i="1"/>
  <c r="BK166" i="1" s="1"/>
  <c r="BE166" i="1"/>
  <c r="BF166" i="1" s="1"/>
  <c r="AZ166" i="1"/>
  <c r="BA166" i="1" s="1"/>
  <c r="AU166" i="1"/>
  <c r="AV166" i="1" s="1"/>
  <c r="AP166" i="1"/>
  <c r="AQ166" i="1" s="1"/>
  <c r="AK166" i="1"/>
  <c r="AL166" i="1" s="1"/>
  <c r="AF166" i="1"/>
  <c r="AG166" i="1" s="1"/>
  <c r="AA166" i="1"/>
  <c r="AB166" i="1" s="1"/>
  <c r="V166" i="1"/>
  <c r="W166" i="1" s="1"/>
  <c r="BJ165" i="1"/>
  <c r="BK165" i="1" s="1"/>
  <c r="BE165" i="1"/>
  <c r="BF165" i="1" s="1"/>
  <c r="AZ165" i="1"/>
  <c r="BA165" i="1" s="1"/>
  <c r="AU165" i="1"/>
  <c r="AV165" i="1" s="1"/>
  <c r="AP165" i="1"/>
  <c r="AQ165" i="1" s="1"/>
  <c r="AK165" i="1"/>
  <c r="AL165" i="1" s="1"/>
  <c r="AF165" i="1"/>
  <c r="AG165" i="1" s="1"/>
  <c r="AA165" i="1"/>
  <c r="AB165" i="1" s="1"/>
  <c r="V165" i="1"/>
  <c r="W165" i="1" s="1"/>
  <c r="BJ164" i="1"/>
  <c r="BK164" i="1" s="1"/>
  <c r="BE164" i="1"/>
  <c r="BF164" i="1" s="1"/>
  <c r="AZ164" i="1"/>
  <c r="BA164" i="1" s="1"/>
  <c r="AU164" i="1"/>
  <c r="AV164" i="1" s="1"/>
  <c r="AP164" i="1"/>
  <c r="AQ164" i="1" s="1"/>
  <c r="AK164" i="1"/>
  <c r="AL164" i="1" s="1"/>
  <c r="AF164" i="1"/>
  <c r="AG164" i="1" s="1"/>
  <c r="AA164" i="1"/>
  <c r="AB164" i="1" s="1"/>
  <c r="V164" i="1"/>
  <c r="W164" i="1" s="1"/>
  <c r="BJ163" i="1"/>
  <c r="BK163" i="1" s="1"/>
  <c r="BE163" i="1"/>
  <c r="BF163" i="1" s="1"/>
  <c r="AZ163" i="1"/>
  <c r="BA163" i="1" s="1"/>
  <c r="AU163" i="1"/>
  <c r="AV163" i="1" s="1"/>
  <c r="AP163" i="1"/>
  <c r="AQ163" i="1" s="1"/>
  <c r="AK163" i="1"/>
  <c r="AL163" i="1" s="1"/>
  <c r="AF163" i="1"/>
  <c r="AG163" i="1" s="1"/>
  <c r="AA163" i="1"/>
  <c r="AB163" i="1" s="1"/>
  <c r="V163" i="1"/>
  <c r="W163" i="1" s="1"/>
  <c r="BJ162" i="1"/>
  <c r="BK162" i="1" s="1"/>
  <c r="BE162" i="1"/>
  <c r="BF162" i="1" s="1"/>
  <c r="AZ162" i="1"/>
  <c r="BA162" i="1" s="1"/>
  <c r="AU162" i="1"/>
  <c r="AV162" i="1" s="1"/>
  <c r="AP162" i="1"/>
  <c r="AQ162" i="1" s="1"/>
  <c r="AK162" i="1"/>
  <c r="AL162" i="1" s="1"/>
  <c r="AF162" i="1"/>
  <c r="AG162" i="1" s="1"/>
  <c r="AA162" i="1"/>
  <c r="AB162" i="1" s="1"/>
  <c r="V162" i="1"/>
  <c r="W162" i="1" s="1"/>
  <c r="BJ161" i="1"/>
  <c r="BK161" i="1" s="1"/>
  <c r="BE161" i="1"/>
  <c r="BF161" i="1" s="1"/>
  <c r="AZ161" i="1"/>
  <c r="BA161" i="1" s="1"/>
  <c r="AU161" i="1"/>
  <c r="AV161" i="1" s="1"/>
  <c r="AP161" i="1"/>
  <c r="AQ161" i="1" s="1"/>
  <c r="AK161" i="1"/>
  <c r="AL161" i="1" s="1"/>
  <c r="AF161" i="1"/>
  <c r="AG161" i="1" s="1"/>
  <c r="AA161" i="1"/>
  <c r="AB161" i="1" s="1"/>
  <c r="V161" i="1"/>
  <c r="W161" i="1" s="1"/>
  <c r="BJ160" i="1"/>
  <c r="BK160" i="1" s="1"/>
  <c r="BE160" i="1"/>
  <c r="BF160" i="1" s="1"/>
  <c r="AZ160" i="1"/>
  <c r="BA160" i="1" s="1"/>
  <c r="AU160" i="1"/>
  <c r="AV160" i="1" s="1"/>
  <c r="AP160" i="1"/>
  <c r="AQ160" i="1" s="1"/>
  <c r="AK160" i="1"/>
  <c r="AL160" i="1" s="1"/>
  <c r="AF160" i="1"/>
  <c r="AG160" i="1" s="1"/>
  <c r="AA160" i="1"/>
  <c r="AB160" i="1" s="1"/>
  <c r="V160" i="1"/>
  <c r="W160" i="1" s="1"/>
  <c r="BJ159" i="1"/>
  <c r="BK159" i="1" s="1"/>
  <c r="BE159" i="1"/>
  <c r="BF159" i="1" s="1"/>
  <c r="AZ159" i="1"/>
  <c r="BA159" i="1" s="1"/>
  <c r="AU159" i="1"/>
  <c r="AV159" i="1" s="1"/>
  <c r="AP159" i="1"/>
  <c r="AQ159" i="1" s="1"/>
  <c r="AK159" i="1"/>
  <c r="AL159" i="1" s="1"/>
  <c r="AF159" i="1"/>
  <c r="AG159" i="1" s="1"/>
  <c r="AA159" i="1"/>
  <c r="AB159" i="1" s="1"/>
  <c r="V159" i="1"/>
  <c r="W159" i="1" s="1"/>
  <c r="BJ158" i="1"/>
  <c r="BK158" i="1" s="1"/>
  <c r="BE158" i="1"/>
  <c r="BF158" i="1" s="1"/>
  <c r="AZ158" i="1"/>
  <c r="BA158" i="1" s="1"/>
  <c r="AU158" i="1"/>
  <c r="AV158" i="1" s="1"/>
  <c r="AP158" i="1"/>
  <c r="AQ158" i="1" s="1"/>
  <c r="AK158" i="1"/>
  <c r="AL158" i="1" s="1"/>
  <c r="AF158" i="1"/>
  <c r="AG158" i="1" s="1"/>
  <c r="AA158" i="1"/>
  <c r="AB158" i="1" s="1"/>
  <c r="V158" i="1"/>
  <c r="W158" i="1" s="1"/>
  <c r="BJ157" i="1"/>
  <c r="BK157" i="1" s="1"/>
  <c r="BE157" i="1"/>
  <c r="BF157" i="1" s="1"/>
  <c r="AZ157" i="1"/>
  <c r="BA157" i="1" s="1"/>
  <c r="AU157" i="1"/>
  <c r="AV157" i="1" s="1"/>
  <c r="AP157" i="1"/>
  <c r="AQ157" i="1" s="1"/>
  <c r="AK157" i="1"/>
  <c r="AL157" i="1" s="1"/>
  <c r="AF157" i="1"/>
  <c r="AG157" i="1" s="1"/>
  <c r="AA157" i="1"/>
  <c r="AB157" i="1" s="1"/>
  <c r="V157" i="1"/>
  <c r="W157" i="1" s="1"/>
  <c r="BJ156" i="1"/>
  <c r="BK156" i="1" s="1"/>
  <c r="BE156" i="1"/>
  <c r="BF156" i="1" s="1"/>
  <c r="AZ156" i="1"/>
  <c r="BA156" i="1" s="1"/>
  <c r="AU156" i="1"/>
  <c r="AV156" i="1" s="1"/>
  <c r="AP156" i="1"/>
  <c r="AQ156" i="1" s="1"/>
  <c r="AK156" i="1"/>
  <c r="AL156" i="1" s="1"/>
  <c r="AF156" i="1"/>
  <c r="AG156" i="1" s="1"/>
  <c r="AA156" i="1"/>
  <c r="AB156" i="1" s="1"/>
  <c r="V156" i="1"/>
  <c r="W156" i="1" s="1"/>
  <c r="BJ155" i="1"/>
  <c r="BK155" i="1" s="1"/>
  <c r="BE155" i="1"/>
  <c r="BF155" i="1" s="1"/>
  <c r="AZ155" i="1"/>
  <c r="BA155" i="1" s="1"/>
  <c r="AU155" i="1"/>
  <c r="AV155" i="1" s="1"/>
  <c r="AP155" i="1"/>
  <c r="AQ155" i="1" s="1"/>
  <c r="AK155" i="1"/>
  <c r="AL155" i="1" s="1"/>
  <c r="AF155" i="1"/>
  <c r="AG155" i="1" s="1"/>
  <c r="AA155" i="1"/>
  <c r="AB155" i="1" s="1"/>
  <c r="V155" i="1"/>
  <c r="W155" i="1" s="1"/>
  <c r="BJ154" i="1"/>
  <c r="BK154" i="1" s="1"/>
  <c r="BE154" i="1"/>
  <c r="BF154" i="1" s="1"/>
  <c r="AZ154" i="1"/>
  <c r="BA154" i="1" s="1"/>
  <c r="AU154" i="1"/>
  <c r="AV154" i="1" s="1"/>
  <c r="AP154" i="1"/>
  <c r="AQ154" i="1" s="1"/>
  <c r="AK154" i="1"/>
  <c r="AL154" i="1" s="1"/>
  <c r="AF154" i="1"/>
  <c r="AG154" i="1" s="1"/>
  <c r="AA154" i="1"/>
  <c r="AB154" i="1" s="1"/>
  <c r="V154" i="1"/>
  <c r="W154" i="1" s="1"/>
  <c r="BJ153" i="1"/>
  <c r="BK153" i="1" s="1"/>
  <c r="BE153" i="1"/>
  <c r="BF153" i="1" s="1"/>
  <c r="AZ153" i="1"/>
  <c r="BA153" i="1" s="1"/>
  <c r="AU153" i="1"/>
  <c r="AV153" i="1" s="1"/>
  <c r="AP153" i="1"/>
  <c r="AQ153" i="1" s="1"/>
  <c r="AK153" i="1"/>
  <c r="AL153" i="1" s="1"/>
  <c r="AF153" i="1"/>
  <c r="AG153" i="1" s="1"/>
  <c r="AA153" i="1"/>
  <c r="AB153" i="1" s="1"/>
  <c r="V153" i="1"/>
  <c r="W153" i="1" s="1"/>
  <c r="BJ152" i="1"/>
  <c r="BK152" i="1" s="1"/>
  <c r="BE152" i="1"/>
  <c r="BF152" i="1" s="1"/>
  <c r="AZ152" i="1"/>
  <c r="BA152" i="1" s="1"/>
  <c r="AU152" i="1"/>
  <c r="AV152" i="1" s="1"/>
  <c r="AP152" i="1"/>
  <c r="AQ152" i="1" s="1"/>
  <c r="AK152" i="1"/>
  <c r="AL152" i="1" s="1"/>
  <c r="AF152" i="1"/>
  <c r="AG152" i="1" s="1"/>
  <c r="AA152" i="1"/>
  <c r="AB152" i="1" s="1"/>
  <c r="V152" i="1"/>
  <c r="W152" i="1" s="1"/>
  <c r="BJ151" i="1"/>
  <c r="BK151" i="1" s="1"/>
  <c r="BE151" i="1"/>
  <c r="BF151" i="1" s="1"/>
  <c r="AZ151" i="1"/>
  <c r="BA151" i="1" s="1"/>
  <c r="AU151" i="1"/>
  <c r="AV151" i="1" s="1"/>
  <c r="AP151" i="1"/>
  <c r="AQ151" i="1" s="1"/>
  <c r="AK151" i="1"/>
  <c r="AL151" i="1" s="1"/>
  <c r="AF151" i="1"/>
  <c r="AG151" i="1" s="1"/>
  <c r="AA151" i="1"/>
  <c r="AB151" i="1" s="1"/>
  <c r="V151" i="1"/>
  <c r="W151" i="1" s="1"/>
  <c r="BJ150" i="1"/>
  <c r="BK150" i="1" s="1"/>
  <c r="BE150" i="1"/>
  <c r="BF150" i="1" s="1"/>
  <c r="AZ150" i="1"/>
  <c r="BA150" i="1" s="1"/>
  <c r="AU150" i="1"/>
  <c r="AV150" i="1" s="1"/>
  <c r="AP150" i="1"/>
  <c r="AQ150" i="1" s="1"/>
  <c r="AK150" i="1"/>
  <c r="AL150" i="1" s="1"/>
  <c r="AF150" i="1"/>
  <c r="AG150" i="1" s="1"/>
  <c r="AA150" i="1"/>
  <c r="AB150" i="1" s="1"/>
  <c r="V150" i="1"/>
  <c r="W150" i="1" s="1"/>
  <c r="BJ149" i="1"/>
  <c r="BK149" i="1" s="1"/>
  <c r="BE149" i="1"/>
  <c r="BF149" i="1" s="1"/>
  <c r="AZ149" i="1"/>
  <c r="BA149" i="1" s="1"/>
  <c r="AU149" i="1"/>
  <c r="AV149" i="1" s="1"/>
  <c r="AP149" i="1"/>
  <c r="AQ149" i="1" s="1"/>
  <c r="AK149" i="1"/>
  <c r="AL149" i="1" s="1"/>
  <c r="AF149" i="1"/>
  <c r="AG149" i="1" s="1"/>
  <c r="AA149" i="1"/>
  <c r="AB149" i="1" s="1"/>
  <c r="V149" i="1"/>
  <c r="W149" i="1" s="1"/>
  <c r="BJ148" i="1"/>
  <c r="BK148" i="1" s="1"/>
  <c r="BE148" i="1"/>
  <c r="BF148" i="1" s="1"/>
  <c r="AZ148" i="1"/>
  <c r="BA148" i="1" s="1"/>
  <c r="AU148" i="1"/>
  <c r="AV148" i="1" s="1"/>
  <c r="AP148" i="1"/>
  <c r="AQ148" i="1" s="1"/>
  <c r="AK148" i="1"/>
  <c r="AL148" i="1" s="1"/>
  <c r="AF148" i="1"/>
  <c r="AG148" i="1" s="1"/>
  <c r="AA148" i="1"/>
  <c r="AB148" i="1" s="1"/>
  <c r="V148" i="1"/>
  <c r="W148" i="1" s="1"/>
  <c r="BJ147" i="1"/>
  <c r="BK147" i="1" s="1"/>
  <c r="BE147" i="1"/>
  <c r="BF147" i="1" s="1"/>
  <c r="AZ147" i="1"/>
  <c r="BA147" i="1" s="1"/>
  <c r="AU147" i="1"/>
  <c r="AV147" i="1" s="1"/>
  <c r="AP147" i="1"/>
  <c r="AQ147" i="1" s="1"/>
  <c r="AK147" i="1"/>
  <c r="AL147" i="1" s="1"/>
  <c r="AF147" i="1"/>
  <c r="AG147" i="1" s="1"/>
  <c r="AA147" i="1"/>
  <c r="AB147" i="1" s="1"/>
  <c r="V147" i="1"/>
  <c r="W147" i="1" s="1"/>
  <c r="BJ146" i="1"/>
  <c r="BK146" i="1" s="1"/>
  <c r="BE146" i="1"/>
  <c r="BF146" i="1" s="1"/>
  <c r="AZ146" i="1"/>
  <c r="BA146" i="1" s="1"/>
  <c r="AU146" i="1"/>
  <c r="AV146" i="1" s="1"/>
  <c r="AP146" i="1"/>
  <c r="AQ146" i="1" s="1"/>
  <c r="AK146" i="1"/>
  <c r="AL146" i="1" s="1"/>
  <c r="AF146" i="1"/>
  <c r="AG146" i="1" s="1"/>
  <c r="AA146" i="1"/>
  <c r="AB146" i="1" s="1"/>
  <c r="V146" i="1"/>
  <c r="W146" i="1" s="1"/>
  <c r="BJ145" i="1"/>
  <c r="BK145" i="1" s="1"/>
  <c r="BE145" i="1"/>
  <c r="BF145" i="1" s="1"/>
  <c r="AZ145" i="1"/>
  <c r="BA145" i="1" s="1"/>
  <c r="AU145" i="1"/>
  <c r="AV145" i="1" s="1"/>
  <c r="AP145" i="1"/>
  <c r="AQ145" i="1" s="1"/>
  <c r="AK145" i="1"/>
  <c r="AL145" i="1" s="1"/>
  <c r="AF145" i="1"/>
  <c r="AG145" i="1" s="1"/>
  <c r="AA145" i="1"/>
  <c r="AB145" i="1" s="1"/>
  <c r="V145" i="1"/>
  <c r="W145" i="1" s="1"/>
  <c r="BJ144" i="1"/>
  <c r="BK144" i="1" s="1"/>
  <c r="BE144" i="1"/>
  <c r="BF144" i="1" s="1"/>
  <c r="AZ144" i="1"/>
  <c r="BA144" i="1" s="1"/>
  <c r="AU144" i="1"/>
  <c r="AV144" i="1" s="1"/>
  <c r="AP144" i="1"/>
  <c r="AQ144" i="1" s="1"/>
  <c r="AK144" i="1"/>
  <c r="AL144" i="1" s="1"/>
  <c r="AF144" i="1"/>
  <c r="AG144" i="1" s="1"/>
  <c r="AA144" i="1"/>
  <c r="AB144" i="1" s="1"/>
  <c r="V144" i="1"/>
  <c r="W144" i="1" s="1"/>
  <c r="BJ143" i="1"/>
  <c r="BK143" i="1" s="1"/>
  <c r="BE143" i="1"/>
  <c r="BF143" i="1" s="1"/>
  <c r="AZ143" i="1"/>
  <c r="BA143" i="1" s="1"/>
  <c r="AU143" i="1"/>
  <c r="AV143" i="1" s="1"/>
  <c r="AP143" i="1"/>
  <c r="AQ143" i="1" s="1"/>
  <c r="AK143" i="1"/>
  <c r="AL143" i="1" s="1"/>
  <c r="AF143" i="1"/>
  <c r="AG143" i="1" s="1"/>
  <c r="AA143" i="1"/>
  <c r="AB143" i="1" s="1"/>
  <c r="V143" i="1"/>
  <c r="W143" i="1" s="1"/>
  <c r="BJ142" i="1"/>
  <c r="BK142" i="1" s="1"/>
  <c r="BE142" i="1"/>
  <c r="BF142" i="1" s="1"/>
  <c r="AZ142" i="1"/>
  <c r="BA142" i="1" s="1"/>
  <c r="AU142" i="1"/>
  <c r="AV142" i="1" s="1"/>
  <c r="AP142" i="1"/>
  <c r="AQ142" i="1" s="1"/>
  <c r="AK142" i="1"/>
  <c r="AL142" i="1" s="1"/>
  <c r="AF142" i="1"/>
  <c r="AG142" i="1" s="1"/>
  <c r="AA142" i="1"/>
  <c r="AB142" i="1" s="1"/>
  <c r="V142" i="1"/>
  <c r="W142" i="1" s="1"/>
  <c r="BJ141" i="1"/>
  <c r="BK141" i="1" s="1"/>
  <c r="BE141" i="1"/>
  <c r="BF141" i="1" s="1"/>
  <c r="AZ141" i="1"/>
  <c r="BA141" i="1" s="1"/>
  <c r="AU141" i="1"/>
  <c r="AV141" i="1" s="1"/>
  <c r="AP141" i="1"/>
  <c r="AQ141" i="1" s="1"/>
  <c r="AK141" i="1"/>
  <c r="AL141" i="1" s="1"/>
  <c r="AF141" i="1"/>
  <c r="AG141" i="1" s="1"/>
  <c r="AA141" i="1"/>
  <c r="AB141" i="1" s="1"/>
  <c r="V141" i="1"/>
  <c r="W141" i="1" s="1"/>
  <c r="BJ140" i="1"/>
  <c r="BK140" i="1" s="1"/>
  <c r="BE140" i="1"/>
  <c r="BF140" i="1" s="1"/>
  <c r="AZ140" i="1"/>
  <c r="BA140" i="1" s="1"/>
  <c r="AU140" i="1"/>
  <c r="AV140" i="1" s="1"/>
  <c r="AP140" i="1"/>
  <c r="AQ140" i="1" s="1"/>
  <c r="AK140" i="1"/>
  <c r="AL140" i="1" s="1"/>
  <c r="AF140" i="1"/>
  <c r="AG140" i="1" s="1"/>
  <c r="AA140" i="1"/>
  <c r="AB140" i="1" s="1"/>
  <c r="V140" i="1"/>
  <c r="W140" i="1" s="1"/>
  <c r="BJ139" i="1"/>
  <c r="BK139" i="1" s="1"/>
  <c r="BE139" i="1"/>
  <c r="BF139" i="1" s="1"/>
  <c r="AZ139" i="1"/>
  <c r="BA139" i="1" s="1"/>
  <c r="AU139" i="1"/>
  <c r="AV139" i="1" s="1"/>
  <c r="AP139" i="1"/>
  <c r="AQ139" i="1" s="1"/>
  <c r="AK139" i="1"/>
  <c r="AL139" i="1" s="1"/>
  <c r="AF139" i="1"/>
  <c r="AG139" i="1" s="1"/>
  <c r="AA139" i="1"/>
  <c r="AB139" i="1" s="1"/>
  <c r="V139" i="1"/>
  <c r="W139" i="1" s="1"/>
  <c r="BJ138" i="1"/>
  <c r="BK138" i="1" s="1"/>
  <c r="BE138" i="1"/>
  <c r="BF138" i="1" s="1"/>
  <c r="AZ138" i="1"/>
  <c r="BA138" i="1" s="1"/>
  <c r="AU138" i="1"/>
  <c r="AV138" i="1" s="1"/>
  <c r="AP138" i="1"/>
  <c r="AQ138" i="1" s="1"/>
  <c r="AK138" i="1"/>
  <c r="AL138" i="1" s="1"/>
  <c r="AF138" i="1"/>
  <c r="AG138" i="1" s="1"/>
  <c r="AA138" i="1"/>
  <c r="AB138" i="1" s="1"/>
  <c r="V138" i="1"/>
  <c r="W138" i="1" s="1"/>
  <c r="BJ137" i="1"/>
  <c r="BK137" i="1" s="1"/>
  <c r="BE137" i="1"/>
  <c r="BF137" i="1" s="1"/>
  <c r="AZ137" i="1"/>
  <c r="BA137" i="1" s="1"/>
  <c r="AU137" i="1"/>
  <c r="AV137" i="1" s="1"/>
  <c r="AP137" i="1"/>
  <c r="AQ137" i="1" s="1"/>
  <c r="AK137" i="1"/>
  <c r="AL137" i="1" s="1"/>
  <c r="AF137" i="1"/>
  <c r="AG137" i="1" s="1"/>
  <c r="AA137" i="1"/>
  <c r="AB137" i="1" s="1"/>
  <c r="V137" i="1"/>
  <c r="W137" i="1" s="1"/>
  <c r="BJ136" i="1"/>
  <c r="BK136" i="1" s="1"/>
  <c r="BE136" i="1"/>
  <c r="BF136" i="1" s="1"/>
  <c r="AZ136" i="1"/>
  <c r="BA136" i="1" s="1"/>
  <c r="AU136" i="1"/>
  <c r="AV136" i="1" s="1"/>
  <c r="AP136" i="1"/>
  <c r="AQ136" i="1" s="1"/>
  <c r="AK136" i="1"/>
  <c r="AL136" i="1" s="1"/>
  <c r="AF136" i="1"/>
  <c r="AG136" i="1" s="1"/>
  <c r="AA136" i="1"/>
  <c r="AB136" i="1" s="1"/>
  <c r="V136" i="1"/>
  <c r="W136" i="1" s="1"/>
  <c r="BJ135" i="1"/>
  <c r="BK135" i="1" s="1"/>
  <c r="BE135" i="1"/>
  <c r="BF135" i="1" s="1"/>
  <c r="AZ135" i="1"/>
  <c r="BA135" i="1" s="1"/>
  <c r="AU135" i="1"/>
  <c r="AV135" i="1" s="1"/>
  <c r="AP135" i="1"/>
  <c r="AQ135" i="1" s="1"/>
  <c r="AK135" i="1"/>
  <c r="AL135" i="1" s="1"/>
  <c r="AF135" i="1"/>
  <c r="AG135" i="1" s="1"/>
  <c r="AA135" i="1"/>
  <c r="AB135" i="1" s="1"/>
  <c r="V135" i="1"/>
  <c r="W135" i="1" s="1"/>
  <c r="BJ134" i="1"/>
  <c r="BK134" i="1" s="1"/>
  <c r="BE134" i="1"/>
  <c r="BF134" i="1" s="1"/>
  <c r="AZ134" i="1"/>
  <c r="BA134" i="1" s="1"/>
  <c r="AU134" i="1"/>
  <c r="AV134" i="1" s="1"/>
  <c r="AP134" i="1"/>
  <c r="AQ134" i="1" s="1"/>
  <c r="AK134" i="1"/>
  <c r="AL134" i="1" s="1"/>
  <c r="AF134" i="1"/>
  <c r="AG134" i="1" s="1"/>
  <c r="AA134" i="1"/>
  <c r="AB134" i="1" s="1"/>
  <c r="V134" i="1"/>
  <c r="W134" i="1" s="1"/>
  <c r="BJ133" i="1"/>
  <c r="BK133" i="1" s="1"/>
  <c r="BE133" i="1"/>
  <c r="BF133" i="1" s="1"/>
  <c r="AZ133" i="1"/>
  <c r="BA133" i="1" s="1"/>
  <c r="AU133" i="1"/>
  <c r="AV133" i="1" s="1"/>
  <c r="AP133" i="1"/>
  <c r="AQ133" i="1" s="1"/>
  <c r="AK133" i="1"/>
  <c r="AL133" i="1" s="1"/>
  <c r="AF133" i="1"/>
  <c r="AG133" i="1" s="1"/>
  <c r="AA133" i="1"/>
  <c r="AB133" i="1" s="1"/>
  <c r="V133" i="1"/>
  <c r="W133" i="1" s="1"/>
  <c r="BJ132" i="1"/>
  <c r="BK132" i="1" s="1"/>
  <c r="BE132" i="1"/>
  <c r="BF132" i="1" s="1"/>
  <c r="AZ132" i="1"/>
  <c r="BA132" i="1" s="1"/>
  <c r="AU132" i="1"/>
  <c r="AV132" i="1" s="1"/>
  <c r="AP132" i="1"/>
  <c r="AQ132" i="1" s="1"/>
  <c r="AK132" i="1"/>
  <c r="AL132" i="1" s="1"/>
  <c r="AF132" i="1"/>
  <c r="AG132" i="1" s="1"/>
  <c r="AA132" i="1"/>
  <c r="AB132" i="1" s="1"/>
  <c r="V132" i="1"/>
  <c r="W132" i="1" s="1"/>
  <c r="BJ131" i="1"/>
  <c r="BK131" i="1" s="1"/>
  <c r="BE131" i="1"/>
  <c r="BF131" i="1" s="1"/>
  <c r="AZ131" i="1"/>
  <c r="BA131" i="1" s="1"/>
  <c r="AU131" i="1"/>
  <c r="AV131" i="1" s="1"/>
  <c r="AP131" i="1"/>
  <c r="AQ131" i="1" s="1"/>
  <c r="AK131" i="1"/>
  <c r="AL131" i="1" s="1"/>
  <c r="AF131" i="1"/>
  <c r="AG131" i="1" s="1"/>
  <c r="AA131" i="1"/>
  <c r="AB131" i="1" s="1"/>
  <c r="V131" i="1"/>
  <c r="W131" i="1" s="1"/>
  <c r="BJ130" i="1"/>
  <c r="BK130" i="1" s="1"/>
  <c r="BE130" i="1"/>
  <c r="BF130" i="1" s="1"/>
  <c r="AZ130" i="1"/>
  <c r="BA130" i="1" s="1"/>
  <c r="AU130" i="1"/>
  <c r="AV130" i="1" s="1"/>
  <c r="AP130" i="1"/>
  <c r="AQ130" i="1" s="1"/>
  <c r="AK130" i="1"/>
  <c r="AL130" i="1" s="1"/>
  <c r="AF130" i="1"/>
  <c r="AG130" i="1" s="1"/>
  <c r="AA130" i="1"/>
  <c r="AB130" i="1" s="1"/>
  <c r="V130" i="1"/>
  <c r="W130" i="1" s="1"/>
  <c r="BJ129" i="1"/>
  <c r="BK129" i="1" s="1"/>
  <c r="BE129" i="1"/>
  <c r="BF129" i="1" s="1"/>
  <c r="AZ129" i="1"/>
  <c r="BA129" i="1" s="1"/>
  <c r="AU129" i="1"/>
  <c r="AV129" i="1" s="1"/>
  <c r="AP129" i="1"/>
  <c r="AQ129" i="1" s="1"/>
  <c r="AK129" i="1"/>
  <c r="AL129" i="1" s="1"/>
  <c r="AF129" i="1"/>
  <c r="AG129" i="1" s="1"/>
  <c r="AA129" i="1"/>
  <c r="AB129" i="1" s="1"/>
  <c r="V129" i="1"/>
  <c r="W129" i="1" s="1"/>
  <c r="BJ128" i="1"/>
  <c r="BK128" i="1" s="1"/>
  <c r="BE128" i="1"/>
  <c r="BF128" i="1" s="1"/>
  <c r="AZ128" i="1"/>
  <c r="BA128" i="1" s="1"/>
  <c r="AU128" i="1"/>
  <c r="AV128" i="1" s="1"/>
  <c r="AP128" i="1"/>
  <c r="AQ128" i="1" s="1"/>
  <c r="AK128" i="1"/>
  <c r="AL128" i="1" s="1"/>
  <c r="AF128" i="1"/>
  <c r="AG128" i="1" s="1"/>
  <c r="AA128" i="1"/>
  <c r="AB128" i="1" s="1"/>
  <c r="V128" i="1"/>
  <c r="W128" i="1" s="1"/>
  <c r="BJ127" i="1"/>
  <c r="BK127" i="1" s="1"/>
  <c r="BE127" i="1"/>
  <c r="BF127" i="1" s="1"/>
  <c r="AZ127" i="1"/>
  <c r="BA127" i="1" s="1"/>
  <c r="AU127" i="1"/>
  <c r="AV127" i="1" s="1"/>
  <c r="AP127" i="1"/>
  <c r="AQ127" i="1" s="1"/>
  <c r="AK127" i="1"/>
  <c r="AL127" i="1" s="1"/>
  <c r="AF127" i="1"/>
  <c r="AG127" i="1" s="1"/>
  <c r="AA127" i="1"/>
  <c r="AB127" i="1" s="1"/>
  <c r="V127" i="1"/>
  <c r="W127" i="1" s="1"/>
  <c r="BJ126" i="1"/>
  <c r="BK126" i="1" s="1"/>
  <c r="BE126" i="1"/>
  <c r="BF126" i="1" s="1"/>
  <c r="AZ126" i="1"/>
  <c r="BA126" i="1" s="1"/>
  <c r="AU126" i="1"/>
  <c r="AV126" i="1" s="1"/>
  <c r="AP126" i="1"/>
  <c r="AQ126" i="1" s="1"/>
  <c r="AK126" i="1"/>
  <c r="AL126" i="1" s="1"/>
  <c r="AF126" i="1"/>
  <c r="AG126" i="1" s="1"/>
  <c r="AA126" i="1"/>
  <c r="AB126" i="1" s="1"/>
  <c r="V126" i="1"/>
  <c r="W126" i="1" s="1"/>
  <c r="BJ125" i="1"/>
  <c r="BK125" i="1" s="1"/>
  <c r="BE125" i="1"/>
  <c r="BF125" i="1" s="1"/>
  <c r="AZ125" i="1"/>
  <c r="BA125" i="1" s="1"/>
  <c r="AU125" i="1"/>
  <c r="AV125" i="1" s="1"/>
  <c r="AP125" i="1"/>
  <c r="AQ125" i="1" s="1"/>
  <c r="AK125" i="1"/>
  <c r="AL125" i="1" s="1"/>
  <c r="AF125" i="1"/>
  <c r="AG125" i="1" s="1"/>
  <c r="AA125" i="1"/>
  <c r="AB125" i="1" s="1"/>
  <c r="V125" i="1"/>
  <c r="W125" i="1" s="1"/>
  <c r="BJ124" i="1"/>
  <c r="BK124" i="1" s="1"/>
  <c r="BE124" i="1"/>
  <c r="BF124" i="1" s="1"/>
  <c r="AZ124" i="1"/>
  <c r="BA124" i="1" s="1"/>
  <c r="AU124" i="1"/>
  <c r="AV124" i="1" s="1"/>
  <c r="AP124" i="1"/>
  <c r="AQ124" i="1" s="1"/>
  <c r="AK124" i="1"/>
  <c r="AL124" i="1" s="1"/>
  <c r="AF124" i="1"/>
  <c r="AG124" i="1" s="1"/>
  <c r="AA124" i="1"/>
  <c r="AB124" i="1" s="1"/>
  <c r="V124" i="1"/>
  <c r="W124" i="1" s="1"/>
  <c r="BJ123" i="1"/>
  <c r="BK123" i="1" s="1"/>
  <c r="BE123" i="1"/>
  <c r="BF123" i="1" s="1"/>
  <c r="AZ123" i="1"/>
  <c r="BA123" i="1" s="1"/>
  <c r="AU123" i="1"/>
  <c r="AV123" i="1" s="1"/>
  <c r="AP123" i="1"/>
  <c r="AQ123" i="1" s="1"/>
  <c r="AK123" i="1"/>
  <c r="AL123" i="1" s="1"/>
  <c r="AF123" i="1"/>
  <c r="AG123" i="1" s="1"/>
  <c r="AA123" i="1"/>
  <c r="AB123" i="1" s="1"/>
  <c r="V123" i="1"/>
  <c r="W123" i="1" s="1"/>
  <c r="BJ122" i="1"/>
  <c r="BK122" i="1" s="1"/>
  <c r="BE122" i="1"/>
  <c r="BF122" i="1" s="1"/>
  <c r="AZ122" i="1"/>
  <c r="BA122" i="1" s="1"/>
  <c r="AU122" i="1"/>
  <c r="AV122" i="1" s="1"/>
  <c r="AP122" i="1"/>
  <c r="AQ122" i="1" s="1"/>
  <c r="AK122" i="1"/>
  <c r="AL122" i="1" s="1"/>
  <c r="AF122" i="1"/>
  <c r="AG122" i="1" s="1"/>
  <c r="AA122" i="1"/>
  <c r="AB122" i="1" s="1"/>
  <c r="V122" i="1"/>
  <c r="W122" i="1" s="1"/>
  <c r="BJ121" i="1"/>
  <c r="BK121" i="1" s="1"/>
  <c r="BE121" i="1"/>
  <c r="BF121" i="1" s="1"/>
  <c r="AZ121" i="1"/>
  <c r="BA121" i="1" s="1"/>
  <c r="AU121" i="1"/>
  <c r="AV121" i="1" s="1"/>
  <c r="AP121" i="1"/>
  <c r="AQ121" i="1" s="1"/>
  <c r="AK121" i="1"/>
  <c r="AL121" i="1" s="1"/>
  <c r="AF121" i="1"/>
  <c r="AG121" i="1" s="1"/>
  <c r="AA121" i="1"/>
  <c r="AB121" i="1" s="1"/>
  <c r="V121" i="1"/>
  <c r="W121" i="1" s="1"/>
  <c r="BJ120" i="1"/>
  <c r="BK120" i="1" s="1"/>
  <c r="BE120" i="1"/>
  <c r="BF120" i="1" s="1"/>
  <c r="AZ120" i="1"/>
  <c r="BA120" i="1" s="1"/>
  <c r="AU120" i="1"/>
  <c r="AV120" i="1" s="1"/>
  <c r="AP120" i="1"/>
  <c r="AQ120" i="1" s="1"/>
  <c r="AK120" i="1"/>
  <c r="AL120" i="1" s="1"/>
  <c r="AF120" i="1"/>
  <c r="AG120" i="1" s="1"/>
  <c r="AA120" i="1"/>
  <c r="AB120" i="1" s="1"/>
  <c r="V120" i="1"/>
  <c r="W120" i="1" s="1"/>
  <c r="BJ119" i="1"/>
  <c r="BK119" i="1" s="1"/>
  <c r="BE119" i="1"/>
  <c r="BF119" i="1" s="1"/>
  <c r="AZ119" i="1"/>
  <c r="BA119" i="1" s="1"/>
  <c r="AU119" i="1"/>
  <c r="AV119" i="1" s="1"/>
  <c r="AP119" i="1"/>
  <c r="AQ119" i="1" s="1"/>
  <c r="AK119" i="1"/>
  <c r="AL119" i="1" s="1"/>
  <c r="AF119" i="1"/>
  <c r="AG119" i="1" s="1"/>
  <c r="AA119" i="1"/>
  <c r="AB119" i="1" s="1"/>
  <c r="V119" i="1"/>
  <c r="W119" i="1" s="1"/>
  <c r="BJ118" i="1"/>
  <c r="BK118" i="1" s="1"/>
  <c r="BE118" i="1"/>
  <c r="BF118" i="1" s="1"/>
  <c r="AZ118" i="1"/>
  <c r="BA118" i="1" s="1"/>
  <c r="AU118" i="1"/>
  <c r="AV118" i="1" s="1"/>
  <c r="AP118" i="1"/>
  <c r="AQ118" i="1" s="1"/>
  <c r="AK118" i="1"/>
  <c r="AL118" i="1" s="1"/>
  <c r="AF118" i="1"/>
  <c r="AG118" i="1" s="1"/>
  <c r="AA118" i="1"/>
  <c r="AB118" i="1" s="1"/>
  <c r="V118" i="1"/>
  <c r="W118" i="1" s="1"/>
  <c r="BJ117" i="1"/>
  <c r="BK117" i="1" s="1"/>
  <c r="BE117" i="1"/>
  <c r="BF117" i="1" s="1"/>
  <c r="AZ117" i="1"/>
  <c r="BA117" i="1" s="1"/>
  <c r="AU117" i="1"/>
  <c r="AV117" i="1" s="1"/>
  <c r="AP117" i="1"/>
  <c r="AQ117" i="1" s="1"/>
  <c r="AK117" i="1"/>
  <c r="AL117" i="1" s="1"/>
  <c r="AF117" i="1"/>
  <c r="AG117" i="1" s="1"/>
  <c r="AA117" i="1"/>
  <c r="AB117" i="1" s="1"/>
  <c r="V117" i="1"/>
  <c r="W117" i="1" s="1"/>
  <c r="BJ116" i="1"/>
  <c r="BK116" i="1" s="1"/>
  <c r="BE116" i="1"/>
  <c r="BF116" i="1" s="1"/>
  <c r="AZ116" i="1"/>
  <c r="BA116" i="1" s="1"/>
  <c r="AU116" i="1"/>
  <c r="AV116" i="1" s="1"/>
  <c r="AP116" i="1"/>
  <c r="AQ116" i="1" s="1"/>
  <c r="AK116" i="1"/>
  <c r="AL116" i="1" s="1"/>
  <c r="AF116" i="1"/>
  <c r="AG116" i="1" s="1"/>
  <c r="AA116" i="1"/>
  <c r="AB116" i="1" s="1"/>
  <c r="V116" i="1"/>
  <c r="W116" i="1" s="1"/>
  <c r="BJ115" i="1"/>
  <c r="BK115" i="1" s="1"/>
  <c r="BE115" i="1"/>
  <c r="BF115" i="1" s="1"/>
  <c r="AZ115" i="1"/>
  <c r="BA115" i="1" s="1"/>
  <c r="AU115" i="1"/>
  <c r="AV115" i="1" s="1"/>
  <c r="AP115" i="1"/>
  <c r="AQ115" i="1" s="1"/>
  <c r="AK115" i="1"/>
  <c r="AL115" i="1" s="1"/>
  <c r="AF115" i="1"/>
  <c r="AG115" i="1" s="1"/>
  <c r="AA115" i="1"/>
  <c r="AB115" i="1" s="1"/>
  <c r="V115" i="1"/>
  <c r="W115" i="1" s="1"/>
  <c r="BJ114" i="1"/>
  <c r="BK114" i="1" s="1"/>
  <c r="BE114" i="1"/>
  <c r="BF114" i="1" s="1"/>
  <c r="AZ114" i="1"/>
  <c r="BA114" i="1" s="1"/>
  <c r="AU114" i="1"/>
  <c r="AV114" i="1" s="1"/>
  <c r="AP114" i="1"/>
  <c r="AQ114" i="1" s="1"/>
  <c r="AK114" i="1"/>
  <c r="AL114" i="1" s="1"/>
  <c r="AF114" i="1"/>
  <c r="AG114" i="1" s="1"/>
  <c r="AA114" i="1"/>
  <c r="AB114" i="1" s="1"/>
  <c r="V114" i="1"/>
  <c r="W114" i="1" s="1"/>
  <c r="BJ113" i="1"/>
  <c r="BK113" i="1" s="1"/>
  <c r="BE113" i="1"/>
  <c r="BF113" i="1" s="1"/>
  <c r="AZ113" i="1"/>
  <c r="BA113" i="1" s="1"/>
  <c r="AU113" i="1"/>
  <c r="AV113" i="1" s="1"/>
  <c r="AP113" i="1"/>
  <c r="AQ113" i="1" s="1"/>
  <c r="AK113" i="1"/>
  <c r="AL113" i="1" s="1"/>
  <c r="AF113" i="1"/>
  <c r="AG113" i="1" s="1"/>
  <c r="AA113" i="1"/>
  <c r="AB113" i="1" s="1"/>
  <c r="V113" i="1"/>
  <c r="W113" i="1" s="1"/>
  <c r="BJ112" i="1"/>
  <c r="BK112" i="1" s="1"/>
  <c r="BE112" i="1"/>
  <c r="BF112" i="1" s="1"/>
  <c r="AZ112" i="1"/>
  <c r="BA112" i="1" s="1"/>
  <c r="AU112" i="1"/>
  <c r="AV112" i="1" s="1"/>
  <c r="AP112" i="1"/>
  <c r="AQ112" i="1" s="1"/>
  <c r="AK112" i="1"/>
  <c r="AL112" i="1" s="1"/>
  <c r="AF112" i="1"/>
  <c r="AG112" i="1" s="1"/>
  <c r="AA112" i="1"/>
  <c r="AB112" i="1" s="1"/>
  <c r="V112" i="1"/>
  <c r="W112" i="1" s="1"/>
  <c r="BJ111" i="1"/>
  <c r="BK111" i="1" s="1"/>
  <c r="BE111" i="1"/>
  <c r="BF111" i="1" s="1"/>
  <c r="AZ111" i="1"/>
  <c r="BA111" i="1" s="1"/>
  <c r="AU111" i="1"/>
  <c r="AV111" i="1" s="1"/>
  <c r="AP111" i="1"/>
  <c r="AQ111" i="1" s="1"/>
  <c r="AK111" i="1"/>
  <c r="AL111" i="1" s="1"/>
  <c r="AF111" i="1"/>
  <c r="AG111" i="1" s="1"/>
  <c r="AA111" i="1"/>
  <c r="AB111" i="1" s="1"/>
  <c r="V111" i="1"/>
  <c r="W111" i="1" s="1"/>
  <c r="BJ110" i="1"/>
  <c r="BK110" i="1" s="1"/>
  <c r="BE110" i="1"/>
  <c r="BF110" i="1" s="1"/>
  <c r="AZ110" i="1"/>
  <c r="BA110" i="1" s="1"/>
  <c r="AU110" i="1"/>
  <c r="AV110" i="1" s="1"/>
  <c r="AP110" i="1"/>
  <c r="AQ110" i="1" s="1"/>
  <c r="AK110" i="1"/>
  <c r="AL110" i="1" s="1"/>
  <c r="AF110" i="1"/>
  <c r="AG110" i="1" s="1"/>
  <c r="AA110" i="1"/>
  <c r="AB110" i="1" s="1"/>
  <c r="V110" i="1"/>
  <c r="W110" i="1" s="1"/>
  <c r="BJ109" i="1"/>
  <c r="BK109" i="1" s="1"/>
  <c r="BE109" i="1"/>
  <c r="BF109" i="1" s="1"/>
  <c r="AZ109" i="1"/>
  <c r="BA109" i="1" s="1"/>
  <c r="AU109" i="1"/>
  <c r="AV109" i="1" s="1"/>
  <c r="AP109" i="1"/>
  <c r="AQ109" i="1" s="1"/>
  <c r="AK109" i="1"/>
  <c r="AL109" i="1" s="1"/>
  <c r="AF109" i="1"/>
  <c r="AG109" i="1" s="1"/>
  <c r="AA109" i="1"/>
  <c r="AB109" i="1" s="1"/>
  <c r="V109" i="1"/>
  <c r="W109" i="1" s="1"/>
  <c r="BJ108" i="1"/>
  <c r="BK108" i="1" s="1"/>
  <c r="BE108" i="1"/>
  <c r="BF108" i="1" s="1"/>
  <c r="AZ108" i="1"/>
  <c r="BA108" i="1" s="1"/>
  <c r="AU108" i="1"/>
  <c r="AV108" i="1" s="1"/>
  <c r="AP108" i="1"/>
  <c r="AQ108" i="1" s="1"/>
  <c r="AK108" i="1"/>
  <c r="AL108" i="1" s="1"/>
  <c r="AF108" i="1"/>
  <c r="AG108" i="1" s="1"/>
  <c r="AA108" i="1"/>
  <c r="AB108" i="1" s="1"/>
  <c r="V108" i="1"/>
  <c r="W108" i="1" s="1"/>
  <c r="BJ107" i="1"/>
  <c r="BK107" i="1" s="1"/>
  <c r="BE107" i="1"/>
  <c r="BF107" i="1" s="1"/>
  <c r="AZ107" i="1"/>
  <c r="BA107" i="1" s="1"/>
  <c r="AU107" i="1"/>
  <c r="AV107" i="1" s="1"/>
  <c r="AP107" i="1"/>
  <c r="AQ107" i="1" s="1"/>
  <c r="AK107" i="1"/>
  <c r="AL107" i="1" s="1"/>
  <c r="AF107" i="1"/>
  <c r="AG107" i="1" s="1"/>
  <c r="AA107" i="1"/>
  <c r="AB107" i="1" s="1"/>
  <c r="V107" i="1"/>
  <c r="W107" i="1" s="1"/>
  <c r="BJ106" i="1"/>
  <c r="BK106" i="1" s="1"/>
  <c r="BE106" i="1"/>
  <c r="BF106" i="1" s="1"/>
  <c r="AZ106" i="1"/>
  <c r="BA106" i="1" s="1"/>
  <c r="AU106" i="1"/>
  <c r="AV106" i="1" s="1"/>
  <c r="AP106" i="1"/>
  <c r="AQ106" i="1" s="1"/>
  <c r="AK106" i="1"/>
  <c r="AL106" i="1" s="1"/>
  <c r="AF106" i="1"/>
  <c r="AG106" i="1" s="1"/>
  <c r="AA106" i="1"/>
  <c r="AB106" i="1" s="1"/>
  <c r="V106" i="1"/>
  <c r="W106" i="1" s="1"/>
  <c r="BJ105" i="1"/>
  <c r="BK105" i="1" s="1"/>
  <c r="BE105" i="1"/>
  <c r="BF105" i="1" s="1"/>
  <c r="AZ105" i="1"/>
  <c r="BA105" i="1" s="1"/>
  <c r="AU105" i="1"/>
  <c r="AV105" i="1" s="1"/>
  <c r="AP105" i="1"/>
  <c r="AQ105" i="1" s="1"/>
  <c r="AK105" i="1"/>
  <c r="AL105" i="1" s="1"/>
  <c r="AF105" i="1"/>
  <c r="AG105" i="1" s="1"/>
  <c r="AA105" i="1"/>
  <c r="AB105" i="1" s="1"/>
  <c r="V105" i="1"/>
  <c r="W105" i="1" s="1"/>
  <c r="BJ104" i="1"/>
  <c r="BK104" i="1" s="1"/>
  <c r="BE104" i="1"/>
  <c r="BF104" i="1" s="1"/>
  <c r="AZ104" i="1"/>
  <c r="BA104" i="1" s="1"/>
  <c r="AU104" i="1"/>
  <c r="AV104" i="1" s="1"/>
  <c r="AP104" i="1"/>
  <c r="AQ104" i="1" s="1"/>
  <c r="AK104" i="1"/>
  <c r="AL104" i="1" s="1"/>
  <c r="AF104" i="1"/>
  <c r="AG104" i="1" s="1"/>
  <c r="AA104" i="1"/>
  <c r="AB104" i="1" s="1"/>
  <c r="V104" i="1"/>
  <c r="W104" i="1" s="1"/>
  <c r="BJ103" i="1"/>
  <c r="BK103" i="1" s="1"/>
  <c r="BE103" i="1"/>
  <c r="BF103" i="1" s="1"/>
  <c r="AZ103" i="1"/>
  <c r="BA103" i="1" s="1"/>
  <c r="AU103" i="1"/>
  <c r="AV103" i="1" s="1"/>
  <c r="AP103" i="1"/>
  <c r="AQ103" i="1" s="1"/>
  <c r="AK103" i="1"/>
  <c r="AL103" i="1" s="1"/>
  <c r="AF103" i="1"/>
  <c r="AG103" i="1" s="1"/>
  <c r="AA103" i="1"/>
  <c r="AB103" i="1" s="1"/>
  <c r="V103" i="1"/>
  <c r="W103" i="1" s="1"/>
  <c r="BJ102" i="1"/>
  <c r="BK102" i="1" s="1"/>
  <c r="BE102" i="1"/>
  <c r="BF102" i="1" s="1"/>
  <c r="AZ102" i="1"/>
  <c r="BA102" i="1" s="1"/>
  <c r="AU102" i="1"/>
  <c r="AV102" i="1" s="1"/>
  <c r="AP102" i="1"/>
  <c r="AQ102" i="1" s="1"/>
  <c r="AK102" i="1"/>
  <c r="AL102" i="1" s="1"/>
  <c r="AF102" i="1"/>
  <c r="AG102" i="1" s="1"/>
  <c r="AA102" i="1"/>
  <c r="AB102" i="1" s="1"/>
  <c r="V102" i="1"/>
  <c r="W102" i="1" s="1"/>
  <c r="BJ101" i="1"/>
  <c r="BK101" i="1" s="1"/>
  <c r="BE101" i="1"/>
  <c r="BF101" i="1" s="1"/>
  <c r="AZ101" i="1"/>
  <c r="BA101" i="1" s="1"/>
  <c r="AU101" i="1"/>
  <c r="AV101" i="1" s="1"/>
  <c r="AP101" i="1"/>
  <c r="AQ101" i="1" s="1"/>
  <c r="AK101" i="1"/>
  <c r="AL101" i="1" s="1"/>
  <c r="AF101" i="1"/>
  <c r="AG101" i="1" s="1"/>
  <c r="AA101" i="1"/>
  <c r="AB101" i="1" s="1"/>
  <c r="V101" i="1"/>
  <c r="W101" i="1" s="1"/>
  <c r="BJ100" i="1"/>
  <c r="BK100" i="1" s="1"/>
  <c r="BE100" i="1"/>
  <c r="BF100" i="1" s="1"/>
  <c r="AZ100" i="1"/>
  <c r="BA100" i="1" s="1"/>
  <c r="AU100" i="1"/>
  <c r="AV100" i="1" s="1"/>
  <c r="AP100" i="1"/>
  <c r="AQ100" i="1" s="1"/>
  <c r="AK100" i="1"/>
  <c r="AL100" i="1" s="1"/>
  <c r="AF100" i="1"/>
  <c r="AG100" i="1" s="1"/>
  <c r="AA100" i="1"/>
  <c r="AB100" i="1" s="1"/>
  <c r="V100" i="1"/>
  <c r="W100" i="1" s="1"/>
  <c r="BJ99" i="1"/>
  <c r="BK99" i="1" s="1"/>
  <c r="BE99" i="1"/>
  <c r="BF99" i="1" s="1"/>
  <c r="AZ99" i="1"/>
  <c r="BA99" i="1" s="1"/>
  <c r="AU99" i="1"/>
  <c r="AV99" i="1" s="1"/>
  <c r="AP99" i="1"/>
  <c r="AQ99" i="1" s="1"/>
  <c r="AK99" i="1"/>
  <c r="AL99" i="1" s="1"/>
  <c r="AF99" i="1"/>
  <c r="AG99" i="1" s="1"/>
  <c r="AA99" i="1"/>
  <c r="AB99" i="1" s="1"/>
  <c r="V99" i="1"/>
  <c r="W99" i="1" s="1"/>
  <c r="BJ98" i="1"/>
  <c r="BK98" i="1" s="1"/>
  <c r="BE98" i="1"/>
  <c r="BF98" i="1" s="1"/>
  <c r="AZ98" i="1"/>
  <c r="BA98" i="1" s="1"/>
  <c r="AU98" i="1"/>
  <c r="AV98" i="1" s="1"/>
  <c r="AP98" i="1"/>
  <c r="AQ98" i="1" s="1"/>
  <c r="AK98" i="1"/>
  <c r="AL98" i="1" s="1"/>
  <c r="AF98" i="1"/>
  <c r="AG98" i="1" s="1"/>
  <c r="AA98" i="1"/>
  <c r="AB98" i="1" s="1"/>
  <c r="V98" i="1"/>
  <c r="W98" i="1" s="1"/>
  <c r="BJ97" i="1"/>
  <c r="BK97" i="1" s="1"/>
  <c r="BE97" i="1"/>
  <c r="BF97" i="1" s="1"/>
  <c r="AZ97" i="1"/>
  <c r="BA97" i="1" s="1"/>
  <c r="AU97" i="1"/>
  <c r="AV97" i="1" s="1"/>
  <c r="AP97" i="1"/>
  <c r="AQ97" i="1" s="1"/>
  <c r="AK97" i="1"/>
  <c r="AL97" i="1" s="1"/>
  <c r="AF97" i="1"/>
  <c r="AG97" i="1" s="1"/>
  <c r="AA97" i="1"/>
  <c r="AB97" i="1" s="1"/>
  <c r="V97" i="1"/>
  <c r="W97" i="1" s="1"/>
  <c r="BJ96" i="1"/>
  <c r="BK96" i="1" s="1"/>
  <c r="BE96" i="1"/>
  <c r="BF96" i="1" s="1"/>
  <c r="AZ96" i="1"/>
  <c r="BA96" i="1" s="1"/>
  <c r="AU96" i="1"/>
  <c r="AV96" i="1" s="1"/>
  <c r="AP96" i="1"/>
  <c r="AQ96" i="1" s="1"/>
  <c r="AK96" i="1"/>
  <c r="AL96" i="1" s="1"/>
  <c r="AF96" i="1"/>
  <c r="AG96" i="1" s="1"/>
  <c r="AA96" i="1"/>
  <c r="AB96" i="1" s="1"/>
  <c r="V96" i="1"/>
  <c r="W96" i="1" s="1"/>
  <c r="BJ95" i="1"/>
  <c r="BK95" i="1" s="1"/>
  <c r="BE95" i="1"/>
  <c r="BF95" i="1" s="1"/>
  <c r="AZ95" i="1"/>
  <c r="BA95" i="1" s="1"/>
  <c r="AU95" i="1"/>
  <c r="AV95" i="1" s="1"/>
  <c r="AP95" i="1"/>
  <c r="AQ95" i="1" s="1"/>
  <c r="AK95" i="1"/>
  <c r="AL95" i="1" s="1"/>
  <c r="AF95" i="1"/>
  <c r="AG95" i="1" s="1"/>
  <c r="AA95" i="1"/>
  <c r="AB95" i="1" s="1"/>
  <c r="V95" i="1"/>
  <c r="W95" i="1" s="1"/>
  <c r="BJ94" i="1"/>
  <c r="BK94" i="1" s="1"/>
  <c r="BE94" i="1"/>
  <c r="BF94" i="1" s="1"/>
  <c r="AZ94" i="1"/>
  <c r="BA94" i="1" s="1"/>
  <c r="AU94" i="1"/>
  <c r="AV94" i="1" s="1"/>
  <c r="AP94" i="1"/>
  <c r="AQ94" i="1" s="1"/>
  <c r="AK94" i="1"/>
  <c r="AL94" i="1" s="1"/>
  <c r="AF94" i="1"/>
  <c r="AG94" i="1" s="1"/>
  <c r="AA94" i="1"/>
  <c r="AB94" i="1" s="1"/>
  <c r="V94" i="1"/>
  <c r="W94" i="1" s="1"/>
  <c r="BJ93" i="1"/>
  <c r="BK93" i="1" s="1"/>
  <c r="BE93" i="1"/>
  <c r="BF93" i="1" s="1"/>
  <c r="AZ93" i="1"/>
  <c r="BA93" i="1" s="1"/>
  <c r="AU93" i="1"/>
  <c r="AV93" i="1" s="1"/>
  <c r="AP93" i="1"/>
  <c r="AQ93" i="1" s="1"/>
  <c r="AK93" i="1"/>
  <c r="AL93" i="1" s="1"/>
  <c r="AF93" i="1"/>
  <c r="AG93" i="1" s="1"/>
  <c r="AA93" i="1"/>
  <c r="AB93" i="1" s="1"/>
  <c r="V93" i="1"/>
  <c r="W93" i="1" s="1"/>
  <c r="BJ92" i="1"/>
  <c r="BK92" i="1" s="1"/>
  <c r="BE92" i="1"/>
  <c r="BF92" i="1" s="1"/>
  <c r="AZ92" i="1"/>
  <c r="BA92" i="1" s="1"/>
  <c r="AU92" i="1"/>
  <c r="AV92" i="1" s="1"/>
  <c r="AP92" i="1"/>
  <c r="AQ92" i="1" s="1"/>
  <c r="AK92" i="1"/>
  <c r="AL92" i="1" s="1"/>
  <c r="AF92" i="1"/>
  <c r="AG92" i="1" s="1"/>
  <c r="AA92" i="1"/>
  <c r="AB92" i="1" s="1"/>
  <c r="V92" i="1"/>
  <c r="W92" i="1" s="1"/>
  <c r="BJ91" i="1"/>
  <c r="BK91" i="1" s="1"/>
  <c r="BE91" i="1"/>
  <c r="BF91" i="1" s="1"/>
  <c r="AZ91" i="1"/>
  <c r="BA91" i="1" s="1"/>
  <c r="AU91" i="1"/>
  <c r="AV91" i="1" s="1"/>
  <c r="AP91" i="1"/>
  <c r="AQ91" i="1" s="1"/>
  <c r="AK91" i="1"/>
  <c r="AL91" i="1" s="1"/>
  <c r="AF91" i="1"/>
  <c r="AG91" i="1" s="1"/>
  <c r="AA91" i="1"/>
  <c r="AB91" i="1" s="1"/>
  <c r="V91" i="1"/>
  <c r="W91" i="1" s="1"/>
  <c r="BJ90" i="1"/>
  <c r="BK90" i="1" s="1"/>
  <c r="BE90" i="1"/>
  <c r="BF90" i="1" s="1"/>
  <c r="AZ90" i="1"/>
  <c r="BA90" i="1" s="1"/>
  <c r="AU90" i="1"/>
  <c r="AV90" i="1" s="1"/>
  <c r="AP90" i="1"/>
  <c r="AQ90" i="1" s="1"/>
  <c r="AK90" i="1"/>
  <c r="AL90" i="1" s="1"/>
  <c r="AF90" i="1"/>
  <c r="AG90" i="1" s="1"/>
  <c r="AA90" i="1"/>
  <c r="AB90" i="1" s="1"/>
  <c r="V90" i="1"/>
  <c r="W90" i="1" s="1"/>
  <c r="BJ89" i="1"/>
  <c r="BK89" i="1" s="1"/>
  <c r="BE89" i="1"/>
  <c r="BF89" i="1" s="1"/>
  <c r="AZ89" i="1"/>
  <c r="BA89" i="1" s="1"/>
  <c r="AU89" i="1"/>
  <c r="AV89" i="1" s="1"/>
  <c r="AP89" i="1"/>
  <c r="AQ89" i="1" s="1"/>
  <c r="AK89" i="1"/>
  <c r="AL89" i="1" s="1"/>
  <c r="AF89" i="1"/>
  <c r="AG89" i="1" s="1"/>
  <c r="AA89" i="1"/>
  <c r="AB89" i="1" s="1"/>
  <c r="V89" i="1"/>
  <c r="W89" i="1" s="1"/>
  <c r="BJ88" i="1"/>
  <c r="BK88" i="1" s="1"/>
  <c r="BE88" i="1"/>
  <c r="BF88" i="1" s="1"/>
  <c r="AZ88" i="1"/>
  <c r="BA88" i="1" s="1"/>
  <c r="AU88" i="1"/>
  <c r="AV88" i="1" s="1"/>
  <c r="AP88" i="1"/>
  <c r="AQ88" i="1" s="1"/>
  <c r="AK88" i="1"/>
  <c r="AL88" i="1" s="1"/>
  <c r="AF88" i="1"/>
  <c r="AG88" i="1" s="1"/>
  <c r="AA88" i="1"/>
  <c r="AB88" i="1" s="1"/>
  <c r="V88" i="1"/>
  <c r="W88" i="1" s="1"/>
  <c r="BJ87" i="1"/>
  <c r="BK87" i="1" s="1"/>
  <c r="BE87" i="1"/>
  <c r="BF87" i="1" s="1"/>
  <c r="AZ87" i="1"/>
  <c r="BA87" i="1" s="1"/>
  <c r="AU87" i="1"/>
  <c r="AV87" i="1" s="1"/>
  <c r="AP87" i="1"/>
  <c r="AQ87" i="1" s="1"/>
  <c r="AK87" i="1"/>
  <c r="AL87" i="1" s="1"/>
  <c r="AF87" i="1"/>
  <c r="AG87" i="1" s="1"/>
  <c r="AA87" i="1"/>
  <c r="AB87" i="1" s="1"/>
  <c r="V87" i="1"/>
  <c r="W87" i="1" s="1"/>
  <c r="BJ86" i="1"/>
  <c r="BK86" i="1" s="1"/>
  <c r="BE86" i="1"/>
  <c r="BF86" i="1" s="1"/>
  <c r="AZ86" i="1"/>
  <c r="BA86" i="1" s="1"/>
  <c r="AU86" i="1"/>
  <c r="AV86" i="1" s="1"/>
  <c r="AP86" i="1"/>
  <c r="AQ86" i="1" s="1"/>
  <c r="AK86" i="1"/>
  <c r="AL86" i="1" s="1"/>
  <c r="AF86" i="1"/>
  <c r="AG86" i="1" s="1"/>
  <c r="AA86" i="1"/>
  <c r="AB86" i="1" s="1"/>
  <c r="V86" i="1"/>
  <c r="W86" i="1" s="1"/>
  <c r="BJ85" i="1"/>
  <c r="BK85" i="1" s="1"/>
  <c r="BE85" i="1"/>
  <c r="BF85" i="1" s="1"/>
  <c r="AZ85" i="1"/>
  <c r="BA85" i="1" s="1"/>
  <c r="AU85" i="1"/>
  <c r="AV85" i="1" s="1"/>
  <c r="AP85" i="1"/>
  <c r="AQ85" i="1" s="1"/>
  <c r="AK85" i="1"/>
  <c r="AL85" i="1" s="1"/>
  <c r="AF85" i="1"/>
  <c r="AG85" i="1" s="1"/>
  <c r="AA85" i="1"/>
  <c r="AB85" i="1" s="1"/>
  <c r="V85" i="1"/>
  <c r="W85" i="1" s="1"/>
  <c r="BJ84" i="1"/>
  <c r="BK84" i="1" s="1"/>
  <c r="BE84" i="1"/>
  <c r="BF84" i="1" s="1"/>
  <c r="AZ84" i="1"/>
  <c r="BA84" i="1" s="1"/>
  <c r="AU84" i="1"/>
  <c r="AV84" i="1" s="1"/>
  <c r="AP84" i="1"/>
  <c r="AQ84" i="1" s="1"/>
  <c r="AK84" i="1"/>
  <c r="AL84" i="1" s="1"/>
  <c r="AF84" i="1"/>
  <c r="AG84" i="1" s="1"/>
  <c r="AA84" i="1"/>
  <c r="AB84" i="1" s="1"/>
  <c r="V84" i="1"/>
  <c r="W84" i="1" s="1"/>
  <c r="BJ83" i="1"/>
  <c r="BK83" i="1" s="1"/>
  <c r="BE83" i="1"/>
  <c r="BF83" i="1" s="1"/>
  <c r="AZ83" i="1"/>
  <c r="BA83" i="1" s="1"/>
  <c r="AU83" i="1"/>
  <c r="AV83" i="1" s="1"/>
  <c r="AP83" i="1"/>
  <c r="AQ83" i="1" s="1"/>
  <c r="AK83" i="1"/>
  <c r="AL83" i="1" s="1"/>
  <c r="AF83" i="1"/>
  <c r="AG83" i="1" s="1"/>
  <c r="AA83" i="1"/>
  <c r="AB83" i="1" s="1"/>
  <c r="V83" i="1"/>
  <c r="W83" i="1" s="1"/>
  <c r="BJ82" i="1"/>
  <c r="BK82" i="1" s="1"/>
  <c r="BE82" i="1"/>
  <c r="BF82" i="1" s="1"/>
  <c r="AZ82" i="1"/>
  <c r="BA82" i="1" s="1"/>
  <c r="AU82" i="1"/>
  <c r="AV82" i="1" s="1"/>
  <c r="AP82" i="1"/>
  <c r="AQ82" i="1" s="1"/>
  <c r="AK82" i="1"/>
  <c r="AL82" i="1" s="1"/>
  <c r="AF82" i="1"/>
  <c r="AG82" i="1" s="1"/>
  <c r="AA82" i="1"/>
  <c r="AB82" i="1" s="1"/>
  <c r="V82" i="1"/>
  <c r="W82" i="1" s="1"/>
  <c r="BJ81" i="1"/>
  <c r="BK81" i="1" s="1"/>
  <c r="BE81" i="1"/>
  <c r="BF81" i="1" s="1"/>
  <c r="AZ81" i="1"/>
  <c r="BA81" i="1" s="1"/>
  <c r="AU81" i="1"/>
  <c r="AV81" i="1" s="1"/>
  <c r="AP81" i="1"/>
  <c r="AQ81" i="1" s="1"/>
  <c r="AK81" i="1"/>
  <c r="AL81" i="1" s="1"/>
  <c r="AF81" i="1"/>
  <c r="AG81" i="1" s="1"/>
  <c r="AA81" i="1"/>
  <c r="AB81" i="1" s="1"/>
  <c r="V81" i="1"/>
  <c r="W81" i="1" s="1"/>
  <c r="BJ80" i="1"/>
  <c r="BK80" i="1" s="1"/>
  <c r="BE80" i="1"/>
  <c r="BF80" i="1" s="1"/>
  <c r="AZ80" i="1"/>
  <c r="BA80" i="1" s="1"/>
  <c r="AU80" i="1"/>
  <c r="AV80" i="1" s="1"/>
  <c r="AP80" i="1"/>
  <c r="AQ80" i="1" s="1"/>
  <c r="AK80" i="1"/>
  <c r="AL80" i="1" s="1"/>
  <c r="AF80" i="1"/>
  <c r="AG80" i="1" s="1"/>
  <c r="AA80" i="1"/>
  <c r="AB80" i="1" s="1"/>
  <c r="V80" i="1"/>
  <c r="W80" i="1" s="1"/>
  <c r="BJ79" i="1"/>
  <c r="BK79" i="1" s="1"/>
  <c r="BE79" i="1"/>
  <c r="BF79" i="1" s="1"/>
  <c r="AZ79" i="1"/>
  <c r="BA79" i="1" s="1"/>
  <c r="AU79" i="1"/>
  <c r="AV79" i="1" s="1"/>
  <c r="AP79" i="1"/>
  <c r="AQ79" i="1" s="1"/>
  <c r="AK79" i="1"/>
  <c r="AL79" i="1" s="1"/>
  <c r="AF79" i="1"/>
  <c r="AG79" i="1" s="1"/>
  <c r="AA79" i="1"/>
  <c r="AB79" i="1" s="1"/>
  <c r="V79" i="1"/>
  <c r="W79" i="1" s="1"/>
  <c r="BJ78" i="1"/>
  <c r="BK78" i="1" s="1"/>
  <c r="BE78" i="1"/>
  <c r="BF78" i="1" s="1"/>
  <c r="AZ78" i="1"/>
  <c r="BA78" i="1" s="1"/>
  <c r="AU78" i="1"/>
  <c r="AV78" i="1" s="1"/>
  <c r="AP78" i="1"/>
  <c r="AQ78" i="1" s="1"/>
  <c r="AK78" i="1"/>
  <c r="AL78" i="1" s="1"/>
  <c r="AF78" i="1"/>
  <c r="AG78" i="1" s="1"/>
  <c r="AA78" i="1"/>
  <c r="AB78" i="1" s="1"/>
  <c r="V78" i="1"/>
  <c r="W78" i="1" s="1"/>
  <c r="BJ77" i="1"/>
  <c r="BK77" i="1" s="1"/>
  <c r="BE77" i="1"/>
  <c r="BF77" i="1" s="1"/>
  <c r="AZ77" i="1"/>
  <c r="BA77" i="1" s="1"/>
  <c r="AU77" i="1"/>
  <c r="AV77" i="1" s="1"/>
  <c r="AP77" i="1"/>
  <c r="AQ77" i="1" s="1"/>
  <c r="AK77" i="1"/>
  <c r="AL77" i="1" s="1"/>
  <c r="AF77" i="1"/>
  <c r="AG77" i="1" s="1"/>
  <c r="AA77" i="1"/>
  <c r="AB77" i="1" s="1"/>
  <c r="V77" i="1"/>
  <c r="W77" i="1" s="1"/>
  <c r="BJ76" i="1"/>
  <c r="BK76" i="1" s="1"/>
  <c r="BE76" i="1"/>
  <c r="BF76" i="1" s="1"/>
  <c r="AZ76" i="1"/>
  <c r="BA76" i="1" s="1"/>
  <c r="AU76" i="1"/>
  <c r="AV76" i="1" s="1"/>
  <c r="AP76" i="1"/>
  <c r="AQ76" i="1" s="1"/>
  <c r="AK76" i="1"/>
  <c r="AL76" i="1" s="1"/>
  <c r="AF76" i="1"/>
  <c r="AG76" i="1" s="1"/>
  <c r="AA76" i="1"/>
  <c r="AB76" i="1" s="1"/>
  <c r="V76" i="1"/>
  <c r="W76" i="1" s="1"/>
  <c r="BJ75" i="1"/>
  <c r="BK75" i="1" s="1"/>
  <c r="BE75" i="1"/>
  <c r="BF75" i="1" s="1"/>
  <c r="AZ75" i="1"/>
  <c r="BA75" i="1" s="1"/>
  <c r="AU75" i="1"/>
  <c r="AV75" i="1" s="1"/>
  <c r="AP75" i="1"/>
  <c r="AQ75" i="1" s="1"/>
  <c r="AK75" i="1"/>
  <c r="AL75" i="1" s="1"/>
  <c r="AF75" i="1"/>
  <c r="AG75" i="1" s="1"/>
  <c r="AA75" i="1"/>
  <c r="AB75" i="1" s="1"/>
  <c r="V75" i="1"/>
  <c r="W75" i="1" s="1"/>
  <c r="BJ74" i="1"/>
  <c r="BK74" i="1" s="1"/>
  <c r="BE74" i="1"/>
  <c r="BF74" i="1" s="1"/>
  <c r="AZ74" i="1"/>
  <c r="BA74" i="1" s="1"/>
  <c r="AU74" i="1"/>
  <c r="AV74" i="1" s="1"/>
  <c r="AP74" i="1"/>
  <c r="AQ74" i="1" s="1"/>
  <c r="AK74" i="1"/>
  <c r="AL74" i="1" s="1"/>
  <c r="AF74" i="1"/>
  <c r="AG74" i="1" s="1"/>
  <c r="AA74" i="1"/>
  <c r="AB74" i="1" s="1"/>
  <c r="V74" i="1"/>
  <c r="W74" i="1" s="1"/>
  <c r="BJ73" i="1"/>
  <c r="BK73" i="1" s="1"/>
  <c r="BE73" i="1"/>
  <c r="BF73" i="1" s="1"/>
  <c r="AZ73" i="1"/>
  <c r="BA73" i="1" s="1"/>
  <c r="AU73" i="1"/>
  <c r="AV73" i="1" s="1"/>
  <c r="AP73" i="1"/>
  <c r="AQ73" i="1" s="1"/>
  <c r="AK73" i="1"/>
  <c r="AL73" i="1" s="1"/>
  <c r="AF73" i="1"/>
  <c r="AG73" i="1" s="1"/>
  <c r="AA73" i="1"/>
  <c r="AB73" i="1" s="1"/>
  <c r="V73" i="1"/>
  <c r="W73" i="1" s="1"/>
  <c r="BJ72" i="1"/>
  <c r="BK72" i="1" s="1"/>
  <c r="BE72" i="1"/>
  <c r="BF72" i="1" s="1"/>
  <c r="AZ72" i="1"/>
  <c r="BA72" i="1" s="1"/>
  <c r="AU72" i="1"/>
  <c r="AV72" i="1" s="1"/>
  <c r="AP72" i="1"/>
  <c r="AQ72" i="1" s="1"/>
  <c r="AK72" i="1"/>
  <c r="AL72" i="1" s="1"/>
  <c r="AF72" i="1"/>
  <c r="AG72" i="1" s="1"/>
  <c r="AA72" i="1"/>
  <c r="AB72" i="1" s="1"/>
  <c r="V72" i="1"/>
  <c r="W72" i="1" s="1"/>
  <c r="BJ71" i="1"/>
  <c r="BK71" i="1" s="1"/>
  <c r="BE71" i="1"/>
  <c r="BF71" i="1" s="1"/>
  <c r="AZ71" i="1"/>
  <c r="BA71" i="1" s="1"/>
  <c r="AU71" i="1"/>
  <c r="AV71" i="1" s="1"/>
  <c r="AP71" i="1"/>
  <c r="AQ71" i="1" s="1"/>
  <c r="AK71" i="1"/>
  <c r="AL71" i="1" s="1"/>
  <c r="AF71" i="1"/>
  <c r="AG71" i="1" s="1"/>
  <c r="AA71" i="1"/>
  <c r="AB71" i="1" s="1"/>
  <c r="V71" i="1"/>
  <c r="W71" i="1" s="1"/>
  <c r="BJ70" i="1"/>
  <c r="BK70" i="1" s="1"/>
  <c r="BE70" i="1"/>
  <c r="BF70" i="1" s="1"/>
  <c r="AZ70" i="1"/>
  <c r="BA70" i="1" s="1"/>
  <c r="AU70" i="1"/>
  <c r="AV70" i="1" s="1"/>
  <c r="AP70" i="1"/>
  <c r="AQ70" i="1" s="1"/>
  <c r="AK70" i="1"/>
  <c r="AL70" i="1" s="1"/>
  <c r="AF70" i="1"/>
  <c r="AG70" i="1" s="1"/>
  <c r="AA70" i="1"/>
  <c r="AB70" i="1" s="1"/>
  <c r="V70" i="1"/>
  <c r="W70" i="1" s="1"/>
  <c r="BJ69" i="1"/>
  <c r="BK69" i="1" s="1"/>
  <c r="BE69" i="1"/>
  <c r="BF69" i="1" s="1"/>
  <c r="AZ69" i="1"/>
  <c r="BA69" i="1" s="1"/>
  <c r="AU69" i="1"/>
  <c r="AV69" i="1" s="1"/>
  <c r="AP69" i="1"/>
  <c r="AQ69" i="1" s="1"/>
  <c r="AK69" i="1"/>
  <c r="AL69" i="1" s="1"/>
  <c r="AF69" i="1"/>
  <c r="AG69" i="1" s="1"/>
  <c r="AA69" i="1"/>
  <c r="AB69" i="1" s="1"/>
  <c r="V69" i="1"/>
  <c r="W69" i="1" s="1"/>
  <c r="BJ68" i="1"/>
  <c r="BK68" i="1" s="1"/>
  <c r="BE68" i="1"/>
  <c r="BF68" i="1" s="1"/>
  <c r="AZ68" i="1"/>
  <c r="BA68" i="1" s="1"/>
  <c r="AU68" i="1"/>
  <c r="AV68" i="1" s="1"/>
  <c r="AP68" i="1"/>
  <c r="AQ68" i="1" s="1"/>
  <c r="AK68" i="1"/>
  <c r="AL68" i="1" s="1"/>
  <c r="AF68" i="1"/>
  <c r="AG68" i="1" s="1"/>
  <c r="AA68" i="1"/>
  <c r="AB68" i="1" s="1"/>
  <c r="V68" i="1"/>
  <c r="W68" i="1" s="1"/>
  <c r="BJ67" i="1"/>
  <c r="BK67" i="1" s="1"/>
  <c r="BE67" i="1"/>
  <c r="BF67" i="1" s="1"/>
  <c r="AZ67" i="1"/>
  <c r="BA67" i="1" s="1"/>
  <c r="AU67" i="1"/>
  <c r="AV67" i="1" s="1"/>
  <c r="AP67" i="1"/>
  <c r="AQ67" i="1" s="1"/>
  <c r="AK67" i="1"/>
  <c r="AL67" i="1" s="1"/>
  <c r="AF67" i="1"/>
  <c r="AG67" i="1" s="1"/>
  <c r="AA67" i="1"/>
  <c r="AB67" i="1" s="1"/>
  <c r="V67" i="1"/>
  <c r="W67" i="1" s="1"/>
  <c r="BJ66" i="1"/>
  <c r="BK66" i="1" s="1"/>
  <c r="BE66" i="1"/>
  <c r="BF66" i="1" s="1"/>
  <c r="AZ66" i="1"/>
  <c r="BA66" i="1" s="1"/>
  <c r="AU66" i="1"/>
  <c r="AV66" i="1" s="1"/>
  <c r="AP66" i="1"/>
  <c r="AQ66" i="1" s="1"/>
  <c r="AK66" i="1"/>
  <c r="AL66" i="1" s="1"/>
  <c r="AF66" i="1"/>
  <c r="AG66" i="1" s="1"/>
  <c r="AA66" i="1"/>
  <c r="AB66" i="1" s="1"/>
  <c r="V66" i="1"/>
  <c r="W66" i="1" s="1"/>
  <c r="BJ64" i="1"/>
  <c r="BK64" i="1" s="1"/>
  <c r="BE64" i="1"/>
  <c r="BF64" i="1" s="1"/>
  <c r="AZ64" i="1"/>
  <c r="BA64" i="1" s="1"/>
  <c r="AU64" i="1"/>
  <c r="AV64" i="1" s="1"/>
  <c r="AP64" i="1"/>
  <c r="AQ64" i="1" s="1"/>
  <c r="AK64" i="1"/>
  <c r="AL64" i="1" s="1"/>
  <c r="AF64" i="1"/>
  <c r="AG64" i="1" s="1"/>
  <c r="AA64" i="1"/>
  <c r="AB64" i="1" s="1"/>
  <c r="V64" i="1"/>
  <c r="W64" i="1" s="1"/>
  <c r="BJ63" i="1"/>
  <c r="BK63" i="1" s="1"/>
  <c r="BE63" i="1"/>
  <c r="BF63" i="1" s="1"/>
  <c r="AZ63" i="1"/>
  <c r="BA63" i="1" s="1"/>
  <c r="AU63" i="1"/>
  <c r="AV63" i="1" s="1"/>
  <c r="AP63" i="1"/>
  <c r="AQ63" i="1" s="1"/>
  <c r="AK63" i="1"/>
  <c r="AL63" i="1" s="1"/>
  <c r="AF63" i="1"/>
  <c r="AG63" i="1" s="1"/>
  <c r="AA63" i="1"/>
  <c r="AB63" i="1" s="1"/>
  <c r="V63" i="1"/>
  <c r="W63" i="1" s="1"/>
  <c r="BJ62" i="1"/>
  <c r="BK62" i="1" s="1"/>
  <c r="BE62" i="1"/>
  <c r="BF62" i="1" s="1"/>
  <c r="AZ62" i="1"/>
  <c r="BA62" i="1" s="1"/>
  <c r="AU62" i="1"/>
  <c r="AV62" i="1" s="1"/>
  <c r="AP62" i="1"/>
  <c r="AQ62" i="1" s="1"/>
  <c r="AK62" i="1"/>
  <c r="AL62" i="1" s="1"/>
  <c r="AF62" i="1"/>
  <c r="AG62" i="1" s="1"/>
  <c r="AA62" i="1"/>
  <c r="AB62" i="1" s="1"/>
  <c r="V62" i="1"/>
  <c r="W62" i="1" s="1"/>
  <c r="BJ61" i="1"/>
  <c r="BK61" i="1" s="1"/>
  <c r="BE61" i="1"/>
  <c r="BF61" i="1" s="1"/>
  <c r="AZ61" i="1"/>
  <c r="BA61" i="1" s="1"/>
  <c r="AU61" i="1"/>
  <c r="AV61" i="1" s="1"/>
  <c r="AP61" i="1"/>
  <c r="AQ61" i="1" s="1"/>
  <c r="AK61" i="1"/>
  <c r="AL61" i="1" s="1"/>
  <c r="AF61" i="1"/>
  <c r="AG61" i="1" s="1"/>
  <c r="AA61" i="1"/>
  <c r="AB61" i="1" s="1"/>
  <c r="V61" i="1"/>
  <c r="W61" i="1" s="1"/>
  <c r="BJ60" i="1"/>
  <c r="BK60" i="1" s="1"/>
  <c r="BE60" i="1"/>
  <c r="BF60" i="1" s="1"/>
  <c r="AZ60" i="1"/>
  <c r="BA60" i="1" s="1"/>
  <c r="AU60" i="1"/>
  <c r="AV60" i="1" s="1"/>
  <c r="AP60" i="1"/>
  <c r="AQ60" i="1" s="1"/>
  <c r="AK60" i="1"/>
  <c r="AL60" i="1" s="1"/>
  <c r="AF60" i="1"/>
  <c r="AG60" i="1" s="1"/>
  <c r="AA60" i="1"/>
  <c r="AB60" i="1" s="1"/>
  <c r="V60" i="1"/>
  <c r="W60" i="1" s="1"/>
  <c r="BJ59" i="1"/>
  <c r="BK59" i="1" s="1"/>
  <c r="BE59" i="1"/>
  <c r="BF59" i="1" s="1"/>
  <c r="AZ59" i="1"/>
  <c r="BA59" i="1" s="1"/>
  <c r="AU59" i="1"/>
  <c r="AV59" i="1" s="1"/>
  <c r="AP59" i="1"/>
  <c r="AQ59" i="1" s="1"/>
  <c r="AK59" i="1"/>
  <c r="AL59" i="1" s="1"/>
  <c r="AF59" i="1"/>
  <c r="AG59" i="1" s="1"/>
  <c r="AA59" i="1"/>
  <c r="AB59" i="1" s="1"/>
  <c r="V59" i="1"/>
  <c r="W59" i="1" s="1"/>
  <c r="BJ58" i="1"/>
  <c r="BK58" i="1" s="1"/>
  <c r="BE58" i="1"/>
  <c r="BF58" i="1" s="1"/>
  <c r="AZ58" i="1"/>
  <c r="BA58" i="1" s="1"/>
  <c r="AU58" i="1"/>
  <c r="AV58" i="1" s="1"/>
  <c r="AP58" i="1"/>
  <c r="AQ58" i="1" s="1"/>
  <c r="AK58" i="1"/>
  <c r="AL58" i="1" s="1"/>
  <c r="AF58" i="1"/>
  <c r="AG58" i="1" s="1"/>
  <c r="AA58" i="1"/>
  <c r="AB58" i="1" s="1"/>
  <c r="V58" i="1"/>
  <c r="W58" i="1" s="1"/>
  <c r="BJ57" i="1"/>
  <c r="BK57" i="1" s="1"/>
  <c r="BE57" i="1"/>
  <c r="BF57" i="1" s="1"/>
  <c r="AZ57" i="1"/>
  <c r="BA57" i="1" s="1"/>
  <c r="AU57" i="1"/>
  <c r="AV57" i="1" s="1"/>
  <c r="AP57" i="1"/>
  <c r="AQ57" i="1" s="1"/>
  <c r="AK57" i="1"/>
  <c r="AL57" i="1" s="1"/>
  <c r="AF57" i="1"/>
  <c r="AG57" i="1" s="1"/>
  <c r="AA57" i="1"/>
  <c r="AB57" i="1" s="1"/>
  <c r="V57" i="1"/>
  <c r="W57" i="1" s="1"/>
  <c r="BJ56" i="1"/>
  <c r="BK56" i="1" s="1"/>
  <c r="BE56" i="1"/>
  <c r="BF56" i="1" s="1"/>
  <c r="AZ56" i="1"/>
  <c r="BA56" i="1" s="1"/>
  <c r="AU56" i="1"/>
  <c r="AV56" i="1" s="1"/>
  <c r="AP56" i="1"/>
  <c r="AQ56" i="1" s="1"/>
  <c r="AK56" i="1"/>
  <c r="AL56" i="1" s="1"/>
  <c r="AF56" i="1"/>
  <c r="AG56" i="1" s="1"/>
  <c r="AA56" i="1"/>
  <c r="AB56" i="1" s="1"/>
  <c r="V56" i="1"/>
  <c r="W56" i="1" s="1"/>
  <c r="BJ55" i="1"/>
  <c r="BK55" i="1" s="1"/>
  <c r="BE55" i="1"/>
  <c r="BF55" i="1" s="1"/>
  <c r="AZ55" i="1"/>
  <c r="BA55" i="1" s="1"/>
  <c r="AU55" i="1"/>
  <c r="AV55" i="1" s="1"/>
  <c r="AP55" i="1"/>
  <c r="AQ55" i="1" s="1"/>
  <c r="AK55" i="1"/>
  <c r="AL55" i="1" s="1"/>
  <c r="AF55" i="1"/>
  <c r="AG55" i="1" s="1"/>
  <c r="AA55" i="1"/>
  <c r="AB55" i="1" s="1"/>
  <c r="V55" i="1"/>
  <c r="W55" i="1" s="1"/>
  <c r="BJ54" i="1"/>
  <c r="BK54" i="1" s="1"/>
  <c r="BE54" i="1"/>
  <c r="BF54" i="1" s="1"/>
  <c r="AZ54" i="1"/>
  <c r="BA54" i="1" s="1"/>
  <c r="AU54" i="1"/>
  <c r="AV54" i="1" s="1"/>
  <c r="AP54" i="1"/>
  <c r="AQ54" i="1" s="1"/>
  <c r="AK54" i="1"/>
  <c r="AL54" i="1" s="1"/>
  <c r="AF54" i="1"/>
  <c r="AG54" i="1" s="1"/>
  <c r="AA54" i="1"/>
  <c r="AB54" i="1" s="1"/>
  <c r="V54" i="1"/>
  <c r="W54" i="1" s="1"/>
  <c r="BJ53" i="1"/>
  <c r="BK53" i="1" s="1"/>
  <c r="BE53" i="1"/>
  <c r="BF53" i="1" s="1"/>
  <c r="AZ53" i="1"/>
  <c r="BA53" i="1" s="1"/>
  <c r="AU53" i="1"/>
  <c r="AV53" i="1" s="1"/>
  <c r="AP53" i="1"/>
  <c r="AQ53" i="1" s="1"/>
  <c r="AK53" i="1"/>
  <c r="AL53" i="1" s="1"/>
  <c r="AF53" i="1"/>
  <c r="AG53" i="1" s="1"/>
  <c r="AA53" i="1"/>
  <c r="AB53" i="1" s="1"/>
  <c r="V53" i="1"/>
  <c r="W53" i="1" s="1"/>
  <c r="BJ52" i="1"/>
  <c r="BK52" i="1" s="1"/>
  <c r="BE52" i="1"/>
  <c r="BF52" i="1" s="1"/>
  <c r="AZ52" i="1"/>
  <c r="BA52" i="1" s="1"/>
  <c r="AU52" i="1"/>
  <c r="AV52" i="1" s="1"/>
  <c r="AP52" i="1"/>
  <c r="AQ52" i="1" s="1"/>
  <c r="AK52" i="1"/>
  <c r="AL52" i="1" s="1"/>
  <c r="AF52" i="1"/>
  <c r="AG52" i="1" s="1"/>
  <c r="AA52" i="1"/>
  <c r="AB52" i="1" s="1"/>
  <c r="V52" i="1"/>
  <c r="W52" i="1" s="1"/>
  <c r="BJ51" i="1"/>
  <c r="BK51" i="1" s="1"/>
  <c r="BE51" i="1"/>
  <c r="BF51" i="1" s="1"/>
  <c r="AZ51" i="1"/>
  <c r="BA51" i="1" s="1"/>
  <c r="AU51" i="1"/>
  <c r="AV51" i="1" s="1"/>
  <c r="AP51" i="1"/>
  <c r="AQ51" i="1" s="1"/>
  <c r="AK51" i="1"/>
  <c r="AL51" i="1" s="1"/>
  <c r="AF51" i="1"/>
  <c r="AG51" i="1" s="1"/>
  <c r="AA51" i="1"/>
  <c r="AB51" i="1" s="1"/>
  <c r="V51" i="1"/>
  <c r="W51" i="1" s="1"/>
  <c r="BJ50" i="1"/>
  <c r="BK50" i="1" s="1"/>
  <c r="BE50" i="1"/>
  <c r="BF50" i="1" s="1"/>
  <c r="AZ50" i="1"/>
  <c r="BA50" i="1" s="1"/>
  <c r="AU50" i="1"/>
  <c r="AV50" i="1" s="1"/>
  <c r="AP50" i="1"/>
  <c r="AQ50" i="1" s="1"/>
  <c r="AK50" i="1"/>
  <c r="AL50" i="1" s="1"/>
  <c r="AF50" i="1"/>
  <c r="AG50" i="1" s="1"/>
  <c r="AA50" i="1"/>
  <c r="AB50" i="1" s="1"/>
  <c r="V50" i="1"/>
  <c r="W50" i="1" s="1"/>
  <c r="BJ49" i="1"/>
  <c r="BK49" i="1" s="1"/>
  <c r="BE49" i="1"/>
  <c r="BF49" i="1" s="1"/>
  <c r="AZ49" i="1"/>
  <c r="BA49" i="1" s="1"/>
  <c r="AU49" i="1"/>
  <c r="AV49" i="1" s="1"/>
  <c r="AP49" i="1"/>
  <c r="AQ49" i="1" s="1"/>
  <c r="AK49" i="1"/>
  <c r="AL49" i="1" s="1"/>
  <c r="AF49" i="1"/>
  <c r="AG49" i="1" s="1"/>
  <c r="AA49" i="1"/>
  <c r="AB49" i="1" s="1"/>
  <c r="V49" i="1"/>
  <c r="W49" i="1" s="1"/>
  <c r="BJ48" i="1"/>
  <c r="BK48" i="1" s="1"/>
  <c r="BE48" i="1"/>
  <c r="BF48" i="1" s="1"/>
  <c r="AZ48" i="1"/>
  <c r="BA48" i="1" s="1"/>
  <c r="AU48" i="1"/>
  <c r="AV48" i="1" s="1"/>
  <c r="AP48" i="1"/>
  <c r="AQ48" i="1" s="1"/>
  <c r="AK48" i="1"/>
  <c r="AL48" i="1" s="1"/>
  <c r="AF48" i="1"/>
  <c r="AG48" i="1" s="1"/>
  <c r="AA48" i="1"/>
  <c r="AB48" i="1" s="1"/>
  <c r="V48" i="1"/>
  <c r="W48" i="1" s="1"/>
  <c r="BJ47" i="1"/>
  <c r="BK47" i="1" s="1"/>
  <c r="BE47" i="1"/>
  <c r="BF47" i="1" s="1"/>
  <c r="AZ47" i="1"/>
  <c r="BA47" i="1" s="1"/>
  <c r="AU47" i="1"/>
  <c r="AV47" i="1" s="1"/>
  <c r="AP47" i="1"/>
  <c r="AQ47" i="1" s="1"/>
  <c r="AK47" i="1"/>
  <c r="AL47" i="1" s="1"/>
  <c r="AF47" i="1"/>
  <c r="AG47" i="1" s="1"/>
  <c r="AA47" i="1"/>
  <c r="AB47" i="1" s="1"/>
  <c r="V47" i="1"/>
  <c r="W47" i="1" s="1"/>
  <c r="BJ46" i="1"/>
  <c r="BK46" i="1" s="1"/>
  <c r="BE46" i="1"/>
  <c r="BF46" i="1" s="1"/>
  <c r="AZ46" i="1"/>
  <c r="BA46" i="1" s="1"/>
  <c r="AU46" i="1"/>
  <c r="AV46" i="1" s="1"/>
  <c r="AP46" i="1"/>
  <c r="AQ46" i="1" s="1"/>
  <c r="AK46" i="1"/>
  <c r="AL46" i="1" s="1"/>
  <c r="AF46" i="1"/>
  <c r="AG46" i="1" s="1"/>
  <c r="AA46" i="1"/>
  <c r="AB46" i="1" s="1"/>
  <c r="V46" i="1"/>
  <c r="W46" i="1" s="1"/>
  <c r="BJ45" i="1"/>
  <c r="BK45" i="1" s="1"/>
  <c r="BE45" i="1"/>
  <c r="BF45" i="1" s="1"/>
  <c r="AZ45" i="1"/>
  <c r="BA45" i="1" s="1"/>
  <c r="AU45" i="1"/>
  <c r="AV45" i="1" s="1"/>
  <c r="AP45" i="1"/>
  <c r="AQ45" i="1" s="1"/>
  <c r="AK45" i="1"/>
  <c r="AL45" i="1" s="1"/>
  <c r="AF45" i="1"/>
  <c r="AG45" i="1" s="1"/>
  <c r="AA45" i="1"/>
  <c r="AB45" i="1" s="1"/>
  <c r="V45" i="1"/>
  <c r="W45" i="1" s="1"/>
  <c r="BJ44" i="1"/>
  <c r="BK44" i="1" s="1"/>
  <c r="BE44" i="1"/>
  <c r="BF44" i="1" s="1"/>
  <c r="AZ44" i="1"/>
  <c r="BA44" i="1" s="1"/>
  <c r="AU44" i="1"/>
  <c r="AV44" i="1" s="1"/>
  <c r="AP44" i="1"/>
  <c r="AQ44" i="1" s="1"/>
  <c r="AK44" i="1"/>
  <c r="AL44" i="1" s="1"/>
  <c r="AF44" i="1"/>
  <c r="AG44" i="1" s="1"/>
  <c r="AA44" i="1"/>
  <c r="AB44" i="1" s="1"/>
  <c r="V44" i="1"/>
  <c r="W44" i="1" s="1"/>
  <c r="BJ43" i="1"/>
  <c r="BK43" i="1" s="1"/>
  <c r="BE43" i="1"/>
  <c r="BF43" i="1" s="1"/>
  <c r="AZ43" i="1"/>
  <c r="BA43" i="1" s="1"/>
  <c r="AU43" i="1"/>
  <c r="AV43" i="1" s="1"/>
  <c r="AP43" i="1"/>
  <c r="AQ43" i="1" s="1"/>
  <c r="AK43" i="1"/>
  <c r="AL43" i="1" s="1"/>
  <c r="AF43" i="1"/>
  <c r="AG43" i="1" s="1"/>
  <c r="AA43" i="1"/>
  <c r="AB43" i="1" s="1"/>
  <c r="V43" i="1"/>
  <c r="W43" i="1" s="1"/>
  <c r="BJ42" i="1"/>
  <c r="BK42" i="1" s="1"/>
  <c r="BE42" i="1"/>
  <c r="BF42" i="1" s="1"/>
  <c r="AZ42" i="1"/>
  <c r="BA42" i="1" s="1"/>
  <c r="AU42" i="1"/>
  <c r="AV42" i="1" s="1"/>
  <c r="AP42" i="1"/>
  <c r="AQ42" i="1" s="1"/>
  <c r="AK42" i="1"/>
  <c r="AL42" i="1" s="1"/>
  <c r="AF42" i="1"/>
  <c r="AG42" i="1" s="1"/>
  <c r="AA42" i="1"/>
  <c r="AB42" i="1" s="1"/>
  <c r="V42" i="1"/>
  <c r="W42" i="1" s="1"/>
  <c r="BJ41" i="1"/>
  <c r="BK41" i="1" s="1"/>
  <c r="BE41" i="1"/>
  <c r="BF41" i="1" s="1"/>
  <c r="AZ41" i="1"/>
  <c r="BA41" i="1" s="1"/>
  <c r="AU41" i="1"/>
  <c r="AV41" i="1" s="1"/>
  <c r="AP41" i="1"/>
  <c r="AQ41" i="1" s="1"/>
  <c r="AK41" i="1"/>
  <c r="AL41" i="1" s="1"/>
  <c r="AF41" i="1"/>
  <c r="AG41" i="1" s="1"/>
  <c r="AA41" i="1"/>
  <c r="AB41" i="1" s="1"/>
  <c r="V41" i="1"/>
  <c r="W41" i="1" s="1"/>
  <c r="BJ40" i="1"/>
  <c r="BK40" i="1" s="1"/>
  <c r="BE40" i="1"/>
  <c r="BF40" i="1" s="1"/>
  <c r="AZ40" i="1"/>
  <c r="BA40" i="1" s="1"/>
  <c r="AU40" i="1"/>
  <c r="AV40" i="1" s="1"/>
  <c r="AP40" i="1"/>
  <c r="AQ40" i="1" s="1"/>
  <c r="AK40" i="1"/>
  <c r="AL40" i="1" s="1"/>
  <c r="AF40" i="1"/>
  <c r="AG40" i="1" s="1"/>
  <c r="AA40" i="1"/>
  <c r="AB40" i="1" s="1"/>
  <c r="V40" i="1"/>
  <c r="W40" i="1" s="1"/>
  <c r="BJ39" i="1"/>
  <c r="BK39" i="1" s="1"/>
  <c r="BE39" i="1"/>
  <c r="BF39" i="1" s="1"/>
  <c r="AZ39" i="1"/>
  <c r="BA39" i="1" s="1"/>
  <c r="AU39" i="1"/>
  <c r="AV39" i="1" s="1"/>
  <c r="AP39" i="1"/>
  <c r="AQ39" i="1" s="1"/>
  <c r="AK39" i="1"/>
  <c r="AL39" i="1" s="1"/>
  <c r="AF39" i="1"/>
  <c r="AG39" i="1" s="1"/>
  <c r="AA39" i="1"/>
  <c r="AB39" i="1" s="1"/>
  <c r="V39" i="1"/>
  <c r="W39" i="1" s="1"/>
  <c r="BJ38" i="1"/>
  <c r="BK38" i="1" s="1"/>
  <c r="BE38" i="1"/>
  <c r="BF38" i="1" s="1"/>
  <c r="AZ38" i="1"/>
  <c r="BA38" i="1" s="1"/>
  <c r="AU38" i="1"/>
  <c r="AV38" i="1" s="1"/>
  <c r="AP38" i="1"/>
  <c r="AQ38" i="1" s="1"/>
  <c r="AK38" i="1"/>
  <c r="AL38" i="1" s="1"/>
  <c r="AF38" i="1"/>
  <c r="AG38" i="1" s="1"/>
  <c r="AA38" i="1"/>
  <c r="AB38" i="1" s="1"/>
  <c r="V38" i="1"/>
  <c r="W38" i="1" s="1"/>
  <c r="BJ37" i="1"/>
  <c r="BK37" i="1" s="1"/>
  <c r="BE37" i="1"/>
  <c r="BF37" i="1" s="1"/>
  <c r="AZ37" i="1"/>
  <c r="BA37" i="1" s="1"/>
  <c r="AU37" i="1"/>
  <c r="AV37" i="1" s="1"/>
  <c r="AP37" i="1"/>
  <c r="AQ37" i="1" s="1"/>
  <c r="AK37" i="1"/>
  <c r="AL37" i="1" s="1"/>
  <c r="AF37" i="1"/>
  <c r="AG37" i="1" s="1"/>
  <c r="AA37" i="1"/>
  <c r="AB37" i="1" s="1"/>
  <c r="V37" i="1"/>
  <c r="W37" i="1" s="1"/>
  <c r="BJ36" i="1"/>
  <c r="BK36" i="1" s="1"/>
  <c r="BE36" i="1"/>
  <c r="BF36" i="1" s="1"/>
  <c r="AZ36" i="1"/>
  <c r="BA36" i="1" s="1"/>
  <c r="AU36" i="1"/>
  <c r="AV36" i="1" s="1"/>
  <c r="AP36" i="1"/>
  <c r="AQ36" i="1" s="1"/>
  <c r="AK36" i="1"/>
  <c r="AL36" i="1" s="1"/>
  <c r="AF36" i="1"/>
  <c r="AG36" i="1" s="1"/>
  <c r="AA36" i="1"/>
  <c r="AB36" i="1" s="1"/>
  <c r="V36" i="1"/>
  <c r="W36" i="1" s="1"/>
  <c r="BJ35" i="1"/>
  <c r="BK35" i="1" s="1"/>
  <c r="BE35" i="1"/>
  <c r="BF35" i="1" s="1"/>
  <c r="AZ35" i="1"/>
  <c r="BA35" i="1" s="1"/>
  <c r="AU35" i="1"/>
  <c r="AV35" i="1" s="1"/>
  <c r="AP35" i="1"/>
  <c r="AQ35" i="1" s="1"/>
  <c r="AK35" i="1"/>
  <c r="AL35" i="1" s="1"/>
  <c r="AF35" i="1"/>
  <c r="AG35" i="1" s="1"/>
  <c r="AA35" i="1"/>
  <c r="AB35" i="1" s="1"/>
  <c r="V35" i="1"/>
  <c r="W35" i="1" s="1"/>
  <c r="BJ34" i="1"/>
  <c r="BK34" i="1" s="1"/>
  <c r="BE34" i="1"/>
  <c r="BF34" i="1" s="1"/>
  <c r="AZ34" i="1"/>
  <c r="BA34" i="1" s="1"/>
  <c r="AU34" i="1"/>
  <c r="AV34" i="1" s="1"/>
  <c r="AP34" i="1"/>
  <c r="AQ34" i="1" s="1"/>
  <c r="AK34" i="1"/>
  <c r="AL34" i="1" s="1"/>
  <c r="AF34" i="1"/>
  <c r="AG34" i="1" s="1"/>
  <c r="AA34" i="1"/>
  <c r="AB34" i="1" s="1"/>
  <c r="V34" i="1"/>
  <c r="W34" i="1" s="1"/>
  <c r="BJ33" i="1"/>
  <c r="BK33" i="1" s="1"/>
  <c r="BE33" i="1"/>
  <c r="BF33" i="1" s="1"/>
  <c r="AZ33" i="1"/>
  <c r="BA33" i="1" s="1"/>
  <c r="AU33" i="1"/>
  <c r="AV33" i="1" s="1"/>
  <c r="AP33" i="1"/>
  <c r="AQ33" i="1" s="1"/>
  <c r="AK33" i="1"/>
  <c r="AL33" i="1" s="1"/>
  <c r="AF33" i="1"/>
  <c r="AG33" i="1" s="1"/>
  <c r="AA33" i="1"/>
  <c r="AB33" i="1" s="1"/>
  <c r="V33" i="1"/>
  <c r="W33" i="1" s="1"/>
  <c r="BJ32" i="1"/>
  <c r="BK32" i="1" s="1"/>
  <c r="BE32" i="1"/>
  <c r="BF32" i="1" s="1"/>
  <c r="AZ32" i="1"/>
  <c r="BA32" i="1" s="1"/>
  <c r="AU32" i="1"/>
  <c r="AV32" i="1" s="1"/>
  <c r="AP32" i="1"/>
  <c r="AQ32" i="1" s="1"/>
  <c r="AK32" i="1"/>
  <c r="AL32" i="1" s="1"/>
  <c r="AF32" i="1"/>
  <c r="AG32" i="1" s="1"/>
  <c r="AA32" i="1"/>
  <c r="AB32" i="1" s="1"/>
  <c r="V32" i="1"/>
  <c r="W32" i="1" s="1"/>
  <c r="BJ31" i="1"/>
  <c r="BK31" i="1" s="1"/>
  <c r="BE31" i="1"/>
  <c r="BF31" i="1" s="1"/>
  <c r="AZ31" i="1"/>
  <c r="BA31" i="1" s="1"/>
  <c r="AU31" i="1"/>
  <c r="AV31" i="1" s="1"/>
  <c r="AP31" i="1"/>
  <c r="AQ31" i="1" s="1"/>
  <c r="AK31" i="1"/>
  <c r="AL31" i="1" s="1"/>
  <c r="AF31" i="1"/>
  <c r="AG31" i="1" s="1"/>
  <c r="AA31" i="1"/>
  <c r="AB31" i="1" s="1"/>
  <c r="V31" i="1"/>
  <c r="W31" i="1" s="1"/>
  <c r="BJ30" i="1"/>
  <c r="BK30" i="1" s="1"/>
  <c r="BE30" i="1"/>
  <c r="BF30" i="1" s="1"/>
  <c r="AZ30" i="1"/>
  <c r="BA30" i="1" s="1"/>
  <c r="AU30" i="1"/>
  <c r="AV30" i="1" s="1"/>
  <c r="AP30" i="1"/>
  <c r="AQ30" i="1" s="1"/>
  <c r="AK30" i="1"/>
  <c r="AL30" i="1" s="1"/>
  <c r="AF30" i="1"/>
  <c r="AG30" i="1" s="1"/>
  <c r="AA30" i="1"/>
  <c r="AB30" i="1" s="1"/>
  <c r="V30" i="1"/>
  <c r="W30" i="1" s="1"/>
  <c r="BJ29" i="1"/>
  <c r="BK29" i="1" s="1"/>
  <c r="BE29" i="1"/>
  <c r="BF29" i="1" s="1"/>
  <c r="AZ29" i="1"/>
  <c r="BA29" i="1" s="1"/>
  <c r="AU29" i="1"/>
  <c r="AV29" i="1" s="1"/>
  <c r="AP29" i="1"/>
  <c r="AQ29" i="1" s="1"/>
  <c r="AK29" i="1"/>
  <c r="AL29" i="1" s="1"/>
  <c r="AF29" i="1"/>
  <c r="AG29" i="1" s="1"/>
  <c r="AA29" i="1"/>
  <c r="AB29" i="1" s="1"/>
  <c r="V29" i="1"/>
  <c r="W29" i="1" s="1"/>
  <c r="BJ28" i="1"/>
  <c r="BK28" i="1" s="1"/>
  <c r="BE28" i="1"/>
  <c r="BF28" i="1" s="1"/>
  <c r="AZ28" i="1"/>
  <c r="BA28" i="1" s="1"/>
  <c r="AU28" i="1"/>
  <c r="AV28" i="1" s="1"/>
  <c r="AP28" i="1"/>
  <c r="AQ28" i="1" s="1"/>
  <c r="AK28" i="1"/>
  <c r="AL28" i="1" s="1"/>
  <c r="AF28" i="1"/>
  <c r="AG28" i="1" s="1"/>
  <c r="AA28" i="1"/>
  <c r="AB28" i="1" s="1"/>
  <c r="V28" i="1"/>
  <c r="W28" i="1" s="1"/>
  <c r="BJ27" i="1"/>
  <c r="BK27" i="1" s="1"/>
  <c r="BE27" i="1"/>
  <c r="BF27" i="1" s="1"/>
  <c r="AZ27" i="1"/>
  <c r="BA27" i="1" s="1"/>
  <c r="AU27" i="1"/>
  <c r="AV27" i="1" s="1"/>
  <c r="AP27" i="1"/>
  <c r="AQ27" i="1" s="1"/>
  <c r="AK27" i="1"/>
  <c r="AL27" i="1" s="1"/>
  <c r="AF27" i="1"/>
  <c r="AG27" i="1" s="1"/>
  <c r="AA27" i="1"/>
  <c r="AB27" i="1" s="1"/>
  <c r="V27" i="1"/>
  <c r="W27" i="1" s="1"/>
  <c r="BJ26" i="1"/>
  <c r="BK26" i="1" s="1"/>
  <c r="BE26" i="1"/>
  <c r="BF26" i="1" s="1"/>
  <c r="AZ26" i="1"/>
  <c r="BA26" i="1" s="1"/>
  <c r="AU26" i="1"/>
  <c r="AV26" i="1" s="1"/>
  <c r="AP26" i="1"/>
  <c r="AQ26" i="1" s="1"/>
  <c r="AK26" i="1"/>
  <c r="AL26" i="1" s="1"/>
  <c r="AF26" i="1"/>
  <c r="AG26" i="1" s="1"/>
  <c r="AA26" i="1"/>
  <c r="AB26" i="1" s="1"/>
  <c r="V26" i="1"/>
  <c r="W26" i="1" s="1"/>
  <c r="BJ25" i="1"/>
  <c r="BK25" i="1" s="1"/>
  <c r="BE25" i="1"/>
  <c r="BF25" i="1" s="1"/>
  <c r="AZ25" i="1"/>
  <c r="BA25" i="1" s="1"/>
  <c r="AU25" i="1"/>
  <c r="AV25" i="1" s="1"/>
  <c r="AP25" i="1"/>
  <c r="AQ25" i="1" s="1"/>
  <c r="AK25" i="1"/>
  <c r="AL25" i="1" s="1"/>
  <c r="AF25" i="1"/>
  <c r="AG25" i="1" s="1"/>
  <c r="AA25" i="1"/>
  <c r="AB25" i="1" s="1"/>
  <c r="V25" i="1"/>
  <c r="W25" i="1" s="1"/>
  <c r="BJ24" i="1"/>
  <c r="BK24" i="1" s="1"/>
  <c r="BE24" i="1"/>
  <c r="BF24" i="1" s="1"/>
  <c r="AZ24" i="1"/>
  <c r="BA24" i="1" s="1"/>
  <c r="AU24" i="1"/>
  <c r="AV24" i="1" s="1"/>
  <c r="AP24" i="1"/>
  <c r="AQ24" i="1" s="1"/>
  <c r="AK24" i="1"/>
  <c r="AL24" i="1" s="1"/>
  <c r="AF24" i="1"/>
  <c r="AG24" i="1" s="1"/>
  <c r="AA24" i="1"/>
  <c r="AB24" i="1" s="1"/>
  <c r="V24" i="1"/>
  <c r="W24" i="1" s="1"/>
  <c r="BJ23" i="1"/>
  <c r="BK23" i="1" s="1"/>
  <c r="BE23" i="1"/>
  <c r="BF23" i="1" s="1"/>
  <c r="AZ23" i="1"/>
  <c r="BA23" i="1" s="1"/>
  <c r="AU23" i="1"/>
  <c r="AV23" i="1" s="1"/>
  <c r="AP23" i="1"/>
  <c r="AQ23" i="1" s="1"/>
  <c r="AK23" i="1"/>
  <c r="AL23" i="1" s="1"/>
  <c r="AF23" i="1"/>
  <c r="AG23" i="1" s="1"/>
  <c r="AA23" i="1"/>
  <c r="AB23" i="1" s="1"/>
  <c r="V23" i="1"/>
  <c r="W23" i="1" s="1"/>
  <c r="BJ22" i="1"/>
  <c r="BK22" i="1" s="1"/>
  <c r="BE22" i="1"/>
  <c r="BF22" i="1" s="1"/>
  <c r="AZ22" i="1"/>
  <c r="BA22" i="1" s="1"/>
  <c r="AU22" i="1"/>
  <c r="AV22" i="1" s="1"/>
  <c r="AP22" i="1"/>
  <c r="AQ22" i="1" s="1"/>
  <c r="AK22" i="1"/>
  <c r="AL22" i="1" s="1"/>
  <c r="AF22" i="1"/>
  <c r="AG22" i="1" s="1"/>
  <c r="AA22" i="1"/>
  <c r="AB22" i="1" s="1"/>
  <c r="V22" i="1"/>
  <c r="W22" i="1" s="1"/>
  <c r="BJ21" i="1"/>
  <c r="BK21" i="1" s="1"/>
  <c r="BE21" i="1"/>
  <c r="BF21" i="1" s="1"/>
  <c r="AZ21" i="1"/>
  <c r="BA21" i="1" s="1"/>
  <c r="AU21" i="1"/>
  <c r="AV21" i="1" s="1"/>
  <c r="AP21" i="1"/>
  <c r="AQ21" i="1" s="1"/>
  <c r="AK21" i="1"/>
  <c r="AL21" i="1" s="1"/>
  <c r="AF21" i="1"/>
  <c r="AG21" i="1" s="1"/>
  <c r="AA21" i="1"/>
  <c r="AB21" i="1" s="1"/>
  <c r="V21" i="1"/>
  <c r="W21" i="1" s="1"/>
  <c r="BJ20" i="1"/>
  <c r="BK20" i="1" s="1"/>
  <c r="BE20" i="1"/>
  <c r="BF20" i="1" s="1"/>
  <c r="AZ20" i="1"/>
  <c r="BA20" i="1" s="1"/>
  <c r="AU20" i="1"/>
  <c r="AV20" i="1" s="1"/>
  <c r="AP20" i="1"/>
  <c r="AQ20" i="1" s="1"/>
  <c r="AK20" i="1"/>
  <c r="AL20" i="1" s="1"/>
  <c r="AF20" i="1"/>
  <c r="AG20" i="1" s="1"/>
  <c r="AA20" i="1"/>
  <c r="AB20" i="1" s="1"/>
  <c r="V20" i="1"/>
  <c r="W20" i="1" s="1"/>
  <c r="BJ19" i="1"/>
  <c r="BK19" i="1" s="1"/>
  <c r="BE19" i="1"/>
  <c r="BF19" i="1" s="1"/>
  <c r="AZ19" i="1"/>
  <c r="BA19" i="1" s="1"/>
  <c r="AU19" i="1"/>
  <c r="AV19" i="1" s="1"/>
  <c r="AP19" i="1"/>
  <c r="AQ19" i="1" s="1"/>
  <c r="AK19" i="1"/>
  <c r="AL19" i="1" s="1"/>
  <c r="AF19" i="1"/>
  <c r="AG19" i="1" s="1"/>
  <c r="AA19" i="1"/>
  <c r="AB19" i="1" s="1"/>
  <c r="V19" i="1"/>
  <c r="W19" i="1" s="1"/>
  <c r="BJ18" i="1"/>
  <c r="BK18" i="1" s="1"/>
  <c r="BE18" i="1"/>
  <c r="BF18" i="1" s="1"/>
  <c r="AZ18" i="1"/>
  <c r="BA18" i="1" s="1"/>
  <c r="AU18" i="1"/>
  <c r="AV18" i="1" s="1"/>
  <c r="AP18" i="1"/>
  <c r="AQ18" i="1" s="1"/>
  <c r="AK18" i="1"/>
  <c r="AL18" i="1" s="1"/>
  <c r="AF18" i="1"/>
  <c r="AG18" i="1" s="1"/>
  <c r="AA18" i="1"/>
  <c r="AB18" i="1" s="1"/>
  <c r="V18" i="1"/>
  <c r="W18" i="1" s="1"/>
  <c r="BJ17" i="1"/>
  <c r="BK17" i="1" s="1"/>
  <c r="BE17" i="1"/>
  <c r="BF17" i="1" s="1"/>
  <c r="AZ17" i="1"/>
  <c r="BA17" i="1" s="1"/>
  <c r="AU17" i="1"/>
  <c r="AV17" i="1" s="1"/>
  <c r="AP17" i="1"/>
  <c r="AQ17" i="1" s="1"/>
  <c r="AK17" i="1"/>
  <c r="AL17" i="1" s="1"/>
  <c r="AF17" i="1"/>
  <c r="AG17" i="1" s="1"/>
  <c r="AA17" i="1"/>
  <c r="AB17" i="1" s="1"/>
  <c r="V17" i="1"/>
  <c r="W17" i="1" s="1"/>
  <c r="BJ16" i="1"/>
  <c r="BK16" i="1" s="1"/>
  <c r="BE16" i="1"/>
  <c r="BF16" i="1" s="1"/>
  <c r="AZ16" i="1"/>
  <c r="BA16" i="1" s="1"/>
  <c r="AU16" i="1"/>
  <c r="AV16" i="1" s="1"/>
  <c r="AP16" i="1"/>
  <c r="AQ16" i="1" s="1"/>
  <c r="AK16" i="1"/>
  <c r="AL16" i="1" s="1"/>
  <c r="AF16" i="1"/>
  <c r="AG16" i="1" s="1"/>
  <c r="AA16" i="1"/>
  <c r="AB16" i="1" s="1"/>
  <c r="V16" i="1"/>
  <c r="W16" i="1" s="1"/>
  <c r="BJ15" i="1"/>
  <c r="BK15" i="1" s="1"/>
  <c r="BE15" i="1"/>
  <c r="BF15" i="1" s="1"/>
  <c r="AZ15" i="1"/>
  <c r="BA15" i="1" s="1"/>
  <c r="AU15" i="1"/>
  <c r="AV15" i="1" s="1"/>
  <c r="AP15" i="1"/>
  <c r="AQ15" i="1" s="1"/>
  <c r="AK15" i="1"/>
  <c r="AL15" i="1" s="1"/>
  <c r="AF15" i="1"/>
  <c r="AG15" i="1" s="1"/>
  <c r="AA15" i="1"/>
  <c r="AB15" i="1" s="1"/>
  <c r="V15" i="1"/>
  <c r="W15" i="1" s="1"/>
  <c r="BJ14" i="1"/>
  <c r="BK14" i="1" s="1"/>
  <c r="BE14" i="1"/>
  <c r="BF14" i="1" s="1"/>
  <c r="AZ14" i="1"/>
  <c r="BA14" i="1" s="1"/>
  <c r="AU14" i="1"/>
  <c r="AV14" i="1" s="1"/>
  <c r="AP14" i="1"/>
  <c r="AQ14" i="1" s="1"/>
  <c r="AK14" i="1"/>
  <c r="AL14" i="1" s="1"/>
  <c r="AF14" i="1"/>
  <c r="AG14" i="1" s="1"/>
  <c r="AA14" i="1"/>
  <c r="AB14" i="1" s="1"/>
  <c r="V14" i="1"/>
  <c r="W14" i="1" s="1"/>
  <c r="BJ13" i="1"/>
  <c r="BK13" i="1" s="1"/>
  <c r="BE13" i="1"/>
  <c r="BF13" i="1" s="1"/>
  <c r="AZ13" i="1"/>
  <c r="BA13" i="1" s="1"/>
  <c r="AU13" i="1"/>
  <c r="AV13" i="1" s="1"/>
  <c r="AP13" i="1"/>
  <c r="AQ13" i="1" s="1"/>
  <c r="AK13" i="1"/>
  <c r="AL13" i="1" s="1"/>
  <c r="AF13" i="1"/>
  <c r="AG13" i="1" s="1"/>
  <c r="AA13" i="1"/>
  <c r="AB13" i="1" s="1"/>
  <c r="V13" i="1"/>
  <c r="W13" i="1" s="1"/>
  <c r="BJ12" i="1"/>
  <c r="BK12" i="1" s="1"/>
  <c r="BE12" i="1"/>
  <c r="BF12" i="1" s="1"/>
  <c r="AZ12" i="1"/>
  <c r="BA12" i="1" s="1"/>
  <c r="AU12" i="1"/>
  <c r="AV12" i="1" s="1"/>
  <c r="AP12" i="1"/>
  <c r="AQ12" i="1" s="1"/>
  <c r="AK12" i="1"/>
  <c r="AL12" i="1" s="1"/>
  <c r="AF12" i="1"/>
  <c r="AG12" i="1" s="1"/>
  <c r="AA12" i="1"/>
  <c r="AB12" i="1" s="1"/>
  <c r="V12" i="1"/>
  <c r="W12" i="1" s="1"/>
  <c r="BJ11" i="1"/>
  <c r="BK11" i="1" s="1"/>
  <c r="BE11" i="1"/>
  <c r="BF11" i="1" s="1"/>
  <c r="AZ11" i="1"/>
  <c r="BA11" i="1" s="1"/>
  <c r="AU11" i="1"/>
  <c r="AV11" i="1" s="1"/>
  <c r="AP11" i="1"/>
  <c r="AQ11" i="1" s="1"/>
  <c r="AK11" i="1"/>
  <c r="AL11" i="1" s="1"/>
  <c r="AF11" i="1"/>
  <c r="AG11" i="1" s="1"/>
  <c r="AA11" i="1"/>
  <c r="AB11" i="1" s="1"/>
  <c r="V11" i="1"/>
  <c r="W11" i="1" s="1"/>
  <c r="BJ10" i="1"/>
  <c r="BK10" i="1" s="1"/>
  <c r="BE10" i="1"/>
  <c r="BF10" i="1" s="1"/>
  <c r="AZ10" i="1"/>
  <c r="BA10" i="1" s="1"/>
  <c r="AU10" i="1"/>
  <c r="AV10" i="1" s="1"/>
  <c r="AP10" i="1"/>
  <c r="AQ10" i="1" s="1"/>
  <c r="AK10" i="1"/>
  <c r="AL10" i="1" s="1"/>
  <c r="AF10" i="1"/>
  <c r="AG10" i="1" s="1"/>
  <c r="AA10" i="1"/>
  <c r="AB10" i="1" s="1"/>
  <c r="V10" i="1"/>
  <c r="W10" i="1" s="1"/>
  <c r="BJ9" i="1"/>
  <c r="BK9" i="1" s="1"/>
  <c r="BE9" i="1"/>
  <c r="BF9" i="1" s="1"/>
  <c r="AZ9" i="1"/>
  <c r="BA9" i="1" s="1"/>
  <c r="AU9" i="1"/>
  <c r="AV9" i="1" s="1"/>
  <c r="AP9" i="1"/>
  <c r="AQ9" i="1" s="1"/>
  <c r="AK9" i="1"/>
  <c r="AL9" i="1" s="1"/>
  <c r="AF9" i="1"/>
  <c r="AG9" i="1" s="1"/>
  <c r="AA9" i="1"/>
  <c r="AB9" i="1" s="1"/>
  <c r="V9" i="1"/>
  <c r="W9" i="1" s="1"/>
  <c r="BJ8" i="1"/>
  <c r="BK8" i="1" s="1"/>
  <c r="BE8" i="1"/>
  <c r="BF8" i="1" s="1"/>
  <c r="AZ8" i="1"/>
  <c r="BA8" i="1" s="1"/>
  <c r="AU8" i="1"/>
  <c r="AV8" i="1" s="1"/>
  <c r="AP8" i="1"/>
  <c r="AQ8" i="1" s="1"/>
  <c r="AK8" i="1"/>
  <c r="AL8" i="1" s="1"/>
  <c r="AF8" i="1"/>
  <c r="AG8" i="1" s="1"/>
  <c r="AA8" i="1"/>
  <c r="AB8" i="1" s="1"/>
  <c r="V8" i="1"/>
  <c r="W8" i="1" s="1"/>
  <c r="BJ7" i="1"/>
  <c r="BK7" i="1" s="1"/>
  <c r="BE7" i="1"/>
  <c r="BF7" i="1" s="1"/>
  <c r="AZ7" i="1"/>
  <c r="BA7" i="1" s="1"/>
  <c r="AU7" i="1"/>
  <c r="AV7" i="1" s="1"/>
  <c r="AP7" i="1"/>
  <c r="AQ7" i="1" s="1"/>
  <c r="AK7" i="1"/>
  <c r="AL7" i="1" s="1"/>
  <c r="AF7" i="1"/>
  <c r="AG7" i="1" s="1"/>
  <c r="AA7" i="1"/>
  <c r="AB7" i="1" s="1"/>
  <c r="V7" i="1"/>
  <c r="W7" i="1" s="1"/>
  <c r="BJ6" i="1"/>
  <c r="BK6" i="1" s="1"/>
  <c r="BE6" i="1"/>
  <c r="BF6" i="1" s="1"/>
  <c r="AZ6" i="1"/>
  <c r="BA6" i="1" s="1"/>
  <c r="AU6" i="1"/>
  <c r="AV6" i="1" s="1"/>
  <c r="AP6" i="1"/>
  <c r="AQ6" i="1" s="1"/>
  <c r="AK6" i="1"/>
  <c r="AL6" i="1" s="1"/>
  <c r="AF6" i="1"/>
  <c r="AG6" i="1" s="1"/>
  <c r="AA6" i="1"/>
  <c r="AB6" i="1" s="1"/>
  <c r="V6" i="1"/>
  <c r="W6" i="1" s="1"/>
  <c r="BJ5" i="1"/>
  <c r="BK5" i="1" s="1"/>
  <c r="BE5" i="1"/>
  <c r="BF5" i="1" s="1"/>
  <c r="AZ5" i="1"/>
  <c r="BA5" i="1" s="1"/>
  <c r="AU5" i="1"/>
  <c r="AV5" i="1" s="1"/>
  <c r="AP5" i="1"/>
  <c r="AQ5" i="1" s="1"/>
  <c r="AK5" i="1"/>
  <c r="AL5" i="1" s="1"/>
  <c r="AF5" i="1"/>
  <c r="AG5" i="1" s="1"/>
  <c r="AA5" i="1"/>
  <c r="AB5" i="1" s="1"/>
  <c r="V5" i="1"/>
  <c r="W5" i="1" s="1"/>
  <c r="BJ4" i="1"/>
  <c r="BK4" i="1" s="1"/>
  <c r="BE4" i="1"/>
  <c r="BF4" i="1" s="1"/>
  <c r="AZ4" i="1"/>
  <c r="BA4" i="1" s="1"/>
  <c r="AU4" i="1"/>
  <c r="AV4" i="1" s="1"/>
  <c r="AP4" i="1"/>
  <c r="AQ4" i="1" s="1"/>
  <c r="AK4" i="1"/>
  <c r="AL4" i="1" s="1"/>
  <c r="AF4" i="1"/>
  <c r="AG4" i="1" s="1"/>
  <c r="AA4" i="1"/>
  <c r="AB4" i="1" s="1"/>
  <c r="V4" i="1"/>
  <c r="W4" i="1" s="1"/>
  <c r="BJ3" i="1"/>
  <c r="BK3" i="1" s="1"/>
  <c r="BE3" i="1"/>
  <c r="BF3" i="1" s="1"/>
  <c r="AZ3" i="1"/>
  <c r="BA3" i="1" s="1"/>
  <c r="AU3" i="1"/>
  <c r="AV3" i="1" s="1"/>
  <c r="AP3" i="1"/>
  <c r="AQ3" i="1" s="1"/>
  <c r="AK3" i="1"/>
  <c r="AL3" i="1" s="1"/>
  <c r="AF3" i="1"/>
  <c r="AG3" i="1" s="1"/>
  <c r="AA3" i="1"/>
  <c r="AB3" i="1" s="1"/>
  <c r="V3" i="1"/>
  <c r="W3" i="1" s="1"/>
  <c r="BJ2" i="1"/>
  <c r="BK2" i="1" s="1"/>
  <c r="BE2" i="1"/>
  <c r="BF2" i="1" s="1"/>
  <c r="AZ2" i="1"/>
  <c r="BA2" i="1" s="1"/>
  <c r="AU2" i="1"/>
  <c r="AV2" i="1" s="1"/>
  <c r="AP2" i="1"/>
  <c r="AQ2" i="1" s="1"/>
  <c r="AK2" i="1"/>
  <c r="AL2" i="1" s="1"/>
  <c r="AF2" i="1"/>
  <c r="AG2" i="1" s="1"/>
  <c r="AA2" i="1"/>
  <c r="AB2" i="1" s="1"/>
  <c r="V2" i="1"/>
  <c r="W2" i="1" s="1"/>
  <c r="H2" i="1" l="1"/>
  <c r="H557" i="1" s="1"/>
  <c r="G557" i="1"/>
</calcChain>
</file>

<file path=xl/sharedStrings.xml><?xml version="1.0" encoding="utf-8"?>
<sst xmlns="http://schemas.openxmlformats.org/spreadsheetml/2006/main" count="620" uniqueCount="609">
  <si>
    <t>CODIGO</t>
  </si>
  <si>
    <t>DESCRIPCIÓN</t>
  </si>
  <si>
    <t>PRECIO UNITARIO B/.</t>
  </si>
  <si>
    <t>CANTIDAD EXISTENCIA ALMACÉN CDPA ABRIL 2026</t>
  </si>
  <si>
    <t>CANTIDAD EXISTENCIA ALMACÉN CDDI ABRIL 2026</t>
  </si>
  <si>
    <t>CANTIDAD EXISTENCIA ALMACÉN CDCH ABRIL 2026</t>
  </si>
  <si>
    <t>TOTAL DE EXISTENCIAS  DISPONIBLES    ABRIL 2026</t>
  </si>
  <si>
    <t>MONTO DE EXISTENCIAS ABRIL EN B/.</t>
  </si>
  <si>
    <t>CANTIDAD EXISTENCIA ALMACÉN CDDI MAYO 2026</t>
  </si>
  <si>
    <t>CANTIDAD EXISTENCIA ALMACÉN CDCH MAYO 2026</t>
  </si>
  <si>
    <t>TOTAL DE EXISTENCIAS  DISPONIBLES    MAYO 2026</t>
  </si>
  <si>
    <t>MONTO DE EXISTENCIAS MAYO EN B/.</t>
  </si>
  <si>
    <t>CANTIDAD EXISTENCIA ALMACÉN CDPA JUNIO 2026</t>
  </si>
  <si>
    <t>CANTIDAD EXISTENCIA ALMACÉN CDDI JUNIO 2026</t>
  </si>
  <si>
    <t>CANTIDAD EXISTENCIA ALMACÉN CDCH JUNIO 2026</t>
  </si>
  <si>
    <t>TOTAL DE EXISTENCIAS  DISPONIBLES    JUNIO 2026</t>
  </si>
  <si>
    <t>CANTIDAD EXISTENCIA ALMACÉN CDPA  MAYO 2026</t>
  </si>
  <si>
    <t>MONTO DE EXISTENCIAS EN JUNIO B/.</t>
  </si>
  <si>
    <t>CANTIDAD EXISTENCIA ALMACÉN CDPA JULIO 2026</t>
  </si>
  <si>
    <t>CANTIDAD EXISTENCIA ALMACÉN CDDI JULIO 2026</t>
  </si>
  <si>
    <t>CANTIDAD EXISTENCIA ALMACÉN CDCH JULIO 2026</t>
  </si>
  <si>
    <t>TOTAL DE EXISTENCIAS  DISPONIBLES    JULIO 2025</t>
  </si>
  <si>
    <t>MONTO DE EXISTENCIAS EN JULIO B/.</t>
  </si>
  <si>
    <t>CANTIDAD EXISTENCIA ALMACÉN CDPA AGOSTO 2026</t>
  </si>
  <si>
    <t>CANTIDAD EXISTENCIA ALMACÉN CDDI AGOSTO 2026</t>
  </si>
  <si>
    <t>CANTIDAD EXISTENCIA ALMACÉN CDCH AGOSTO 2026</t>
  </si>
  <si>
    <t>TOTAL DE EXISTENCIAS  DISPONIBLES    AGOSTO 2026</t>
  </si>
  <si>
    <t>MONTO DE EXISTENCIAS EN AGOSTO B/.</t>
  </si>
  <si>
    <t>CANTIDAD EXISTENCIA ALMACÉN CDPA SEPTIEMBRE 2026</t>
  </si>
  <si>
    <t>CANTIDAD EXISTENCIA ALMACÉN CDDI SEPTIEMBRE 2026</t>
  </si>
  <si>
    <t>CANTIDAD EXISTENCIA ALMACÉN CDCH SEPTIEMBRE 2026</t>
  </si>
  <si>
    <t>TOTAL DE EXISTENCIAS  DISPONIBLES    SEPTIEMBRE 2026</t>
  </si>
  <si>
    <t>MONTO DE EXISTENCIAS EN SEPTIEMBRE B/.</t>
  </si>
  <si>
    <t>CANTIDAD EXISTENCIA ALMACÉN CDPA OCTUBRE 2026</t>
  </si>
  <si>
    <t>CANTIDAD EXISTENCIA ALMACÉN CDDI OCTUBRE 2026</t>
  </si>
  <si>
    <t>CANTIDAD EXISTENCIA ALMACÉN CDCH OCTUBRE 2026</t>
  </si>
  <si>
    <t>TOTAL DE EXISTENCIAS  DISPONIBLES    OCTUBRE 2026</t>
  </si>
  <si>
    <t>MONTO DE EXISTENCIAS EN OCTUBRE B/.</t>
  </si>
  <si>
    <t>CANTIDAD EXISTENCIA ALMACÉN CDPA NOVIEMBRE 2026</t>
  </si>
  <si>
    <t>CANTIDAD EXISTENCIA ALMACÉN CDDI NOVIEMBRE 2026</t>
  </si>
  <si>
    <t>CANTIDAD EXISTENCIA ALMACÉN CDCH NOVIEMBRE 2026</t>
  </si>
  <si>
    <t>TOTAL DE EXISTENCIAS  DISPONIBLES    NOVIEMBRE 2026</t>
  </si>
  <si>
    <t>MONTO DE EXISTENCIAS EN NOVIEMBRE B/.</t>
  </si>
  <si>
    <t>CANTIDAD EXISTENCIA ALMACÉN CDPA DICIEMBRE 2026</t>
  </si>
  <si>
    <t>CANTIDAD EXISTENCIA ALMACÉN CDDI DICIEMBRE 2026</t>
  </si>
  <si>
    <t>CANTIDAD EXISTENCIA ALMACÉN CDCH DICIEMBRE 2026</t>
  </si>
  <si>
    <t>TOTAL DE EXISTENCIAS  DISPONIBLES DICIEMBRE 2026</t>
  </si>
  <si>
    <t>MONTO DE EXISTENCIAS EN DICIEMBRE 2025 B/.</t>
  </si>
  <si>
    <t>ABACAVIR 300mg, tableta, V.O.</t>
  </si>
  <si>
    <t>ABIRATERONA 250mg, tableta, V.O.</t>
  </si>
  <si>
    <t>ACALABRUTINIB 100mg, cápsula, V.O.</t>
  </si>
  <si>
    <t>ACETAZOLAMIDA, 250MG, TABLETA, V.O.</t>
  </si>
  <si>
    <t>ACETIL SALICÍLICO ÁCIDO, 75-100MG, TABLETA, V.O.</t>
  </si>
  <si>
    <t>ACETILCOLINA CLORURO 1:100 o CARBACOL 0.01%, solución estéril, Vía Oftálmica.</t>
  </si>
  <si>
    <t>ACICLOVIR 25mg/ml, polvo liofilizado, I.V.</t>
  </si>
  <si>
    <t>ACICLOVIR 3%, ungüento, tubo, 3-7g, Vía Oftálmica.</t>
  </si>
  <si>
    <t>ACICLOVIR 400mg, cápsula o tableta, V.O.</t>
  </si>
  <si>
    <t>ACIDO ALENDRONICO (ALENDRONATO SODICO TRIHIDRATADO) 70mg, tableta, V.O.</t>
  </si>
  <si>
    <t>ADALIMUMAB, 40mg, solución inyectable, S.C.</t>
  </si>
  <si>
    <t>ADENOSINA, 3MG/ML, SOLUCIÓN, . I.V.</t>
  </si>
  <si>
    <t>ADRENALINA CLORURO (EPINEFRINA) 1:1,000, 1mg/ml, solución, 1ml, S.C. I.M. I.V.</t>
  </si>
  <si>
    <t>AGUA ESTÉRIL, frasco o bolsa, 1,000-4,000ml, Vía Parenteral.</t>
  </si>
  <si>
    <t>AGUA ESTERIL, para inyectable, vial o bolsa multiuso con sello de seguridad, 50-100ml.</t>
  </si>
  <si>
    <t>ALBENDAZOL, 40MG/ML, SUSPENSIÓN, FRASCO, V.O.</t>
  </si>
  <si>
    <t>ALBÚMINA HUMANA POBRE EN SODIO 10g/50ml (20%) ó 12.5g/50ml (25%), solución, I.V.</t>
  </si>
  <si>
    <t>ALFACALCIDOL, 1MCG, CÁPSULA, V.O.</t>
  </si>
  <si>
    <t>ALOPURINOL 300mg, tableta, V.O.</t>
  </si>
  <si>
    <t>ALTEPLASA (rtpA) 50mg, polvo liofilizado, I.V.</t>
  </si>
  <si>
    <t>ALUMINIO ACETATO ACIDO 0.050%- 0.060%, locion, pH: 3.5-4.8, frasco, 120ml, Via Topica</t>
  </si>
  <si>
    <t>ALUMINIO ACETATO ÁCIDO, (ACETATO DE CALCIO Y SULFATO DE ALUMÍNIO), POLVO, SOBRE,  2-3G, VÍA TÓPICA.</t>
  </si>
  <si>
    <t>ALUMINIO ACETATO ÁCIDO, 0.050% A 0.060%, CREMA, PH: 4.0 - 4.8, TUBO, 30G VÍA TÓPICA.</t>
  </si>
  <si>
    <t xml:space="preserve">ALUMINIO Y MAGNESIO HIDRÓXIDO, 5.9-8.3% DE HIDRÓXIDOS TOTALES, GEL O SUSPENSIÓN, FRASCO, 150-240ML, V.O.                            </t>
  </si>
  <si>
    <t>AMIKACINA SULFATO 250 MG/ML, solución, I.M., I.V.</t>
  </si>
  <si>
    <t>AMINOÁCIDOS CRISTALINOS al 10%, con CISTEÍNA, HISTIDINA, TAURINA y TIROSINA, solución, 250-500ml, I.V.</t>
  </si>
  <si>
    <t>AMINOÁCIDOS CRISTALINOS al 10%, solución, 500ml, I.V.</t>
  </si>
  <si>
    <t>Aminoácidos, al 13.4%, enriquecido con Glutamina, solución, 500-1,000ml, I.V.</t>
  </si>
  <si>
    <t xml:space="preserve">AMINOCAPRÓICO ÁCIDO 250mg/ml, solución, I.V.                                 </t>
  </si>
  <si>
    <t>AMINOFILINA 25mg/ml, solución, I.V.</t>
  </si>
  <si>
    <t>AMIODARONA 50mg/ml, solución, I.V.</t>
  </si>
  <si>
    <t>AMIODARONA CLORHIDRATO 200mg, tableta, V.O.</t>
  </si>
  <si>
    <t>AMITRIPTILINA 10mg, cápsula o tableta, V.O.</t>
  </si>
  <si>
    <t>AMITRIPTILINA, 25MG, CÁPSULA O TABLETA, V.O.</t>
  </si>
  <si>
    <t>AMLODIPINA 5mg, tableta, V.O.</t>
  </si>
  <si>
    <t>AMOXICILINA 400MG CON ACIDO CLAVULÁNICO 57MG (CLAVULONATO POTÁSICO), SUSPENSIÓN, FRASCO, V.O.</t>
  </si>
  <si>
    <t>AMOXICILINA 500mg con ACIDO CLAVULÁNICO 125mg, tableta, V.O.</t>
  </si>
  <si>
    <t>AMOXICILINA BASE O TRIHIDRATADA, 250MG/5ML, POLVO PARA SUSPENSIÓN O JARABE, FRASCO,  60-100ML. V.O.</t>
  </si>
  <si>
    <t>AMOXICILINA BASE O TRIHIDRATADA, 500MG, CÁPSULA O TABLETA, V.O.</t>
  </si>
  <si>
    <t>AMPICILINA SÓDICA 1g, polvo liofilizado, I.M., I.V.</t>
  </si>
  <si>
    <t>ANFOTERICINA B 50mg, polvo liofilizado, I.V.</t>
  </si>
  <si>
    <t>ANOVULATORIO ORAL, ESTRÓGENOS: ETINILESTRADIOL,  0.020-0.030MG; PROGESTAGENOS: LEVONORGESTREL, 0.15MG. O GESTODENO, 0.075MG, TABLETA, V.O.</t>
  </si>
  <si>
    <t>ANTAGONISTAS DE RECEPTORES 5-HT3: ONDANSETRÓN CLORHIDRATO 2mg/ml, solución, I.V., o TROPISETRÓN 1mg/ml, solución,I.V., o GRANISETRÓN 1mg/ml, solución, I.V.</t>
  </si>
  <si>
    <t>ANTIHEMORROIDAL CON CORTICOIDE Y ANESTÉSICO LOCAL: HIDROCORTISONA o BETAMETASONA o PREDNISOLONA con LIDOCAÍNA o BENZOCAÍNA; O DOBESILATO CALCIO MONOHIDRATO 4G /LIDOCAINA 2G / DEXAMETASONA ACETATO 0.025G, crema, jalea, pomada o ungüento rectal, con tubo aplicador, Vía Rectal.</t>
  </si>
  <si>
    <t>ANTIHISTAMÍNICO CON DESCONGESTIONANTE NASAL, ACCIÓN CORTA: ANTIHISTAMÍNICO: BROMFENIRAMINA, 4MG, O CARBINOXAMINA, 4MG, O CLORFENIRAMINA, 4MG, O TRIPROLIDINA, 2.5MG CON DESCONGESTIONANTE NASAL: FENILEFRINA, 20MG, O PSEUDOEFEDRINA, 60MG, CÁPSULA O TABLETA, V.O.</t>
  </si>
  <si>
    <t>ANTIHISTAMÍNICO CON DESCONGESTIONANTE NASAL: ANTIHISTAMÍNICO: BROMFENIRAMINA, 2MG/5ML, O CLORFENIRAMINA, 2MG/5ML, O DEXBROMFENIRAMINA, 1.5MG/5ML, O TRIPROLIDINA, 1.25MG/5ML CON DESCONGESTIONANTE NASAL: FENILEFRINA, 5MG/5ML, O PSEUDOEFEDRINA, 30MG/5ML, JARABE, FRASCO, 60-90ML, V.O.</t>
  </si>
  <si>
    <t>APALUTAMIDA 60MG, TABLETA V.O.</t>
  </si>
  <si>
    <t>ASCÓRBICO ÁCIDO (VITAMINA C), 500MG, TABLETA RECUBIERTO (PELÍCULA), MASTICABLE O EFERVESCENTE, V.O.</t>
  </si>
  <si>
    <t>ASPARAGINASA 10,000UI, polvo  liofilizado, I.V.</t>
  </si>
  <si>
    <t>ATENOLOL, 100MG, TABLETA RANURADA, V.O.</t>
  </si>
  <si>
    <t>ATRACURIO BESILATO 10mg/ml, solución, I.V.</t>
  </si>
  <si>
    <t>ATROPINA SULFATO 1mg/ml, solución,  S.C., I.M., I.V.</t>
  </si>
  <si>
    <t>ATROPINA SULFATO, 1%, GOTAS, SOLUCIÓN, FRASCO,  5-10ML, VÍA  OFTÁLMICA.</t>
  </si>
  <si>
    <t>AZACITIDINA 100mg, polvo  para preparación inyectable o para perfusión, S.C., I.V.</t>
  </si>
  <si>
    <t>AZATIOPRINA, 50MG, TABLETA, V.O.</t>
  </si>
  <si>
    <t>AZELASTINA HIDROCLORURO, 0.05%,  GOTAS, SOLUCIÓN, FRASCO, VÍA  OFTÁLMICA.</t>
  </si>
  <si>
    <t>AZITROMICINA 500mg, cápsula o tableta, V.O.</t>
  </si>
  <si>
    <t>AZITROMICINA, 200MG/5ML,  POLVO PARA SUSPENSIÓN, 15-30ML, FRASCO, V.O.</t>
  </si>
  <si>
    <t>BASILIXIMAB, 20MG, POLVO LIOFILIZADO, I.V.</t>
  </si>
  <si>
    <t>BECLOMETASONA DIPROPIONATO 50mcg/inhalación, solución en aerosol  libre de CFC, inhalador con 100-200 dosis,  Vía Bucal.</t>
  </si>
  <si>
    <t>BENCILO BENZOATO, 25%, loción, frasco, 120ml, Vía Tópica</t>
  </si>
  <si>
    <t>BENCILPENICILINA BENZATÍNICA 2,400,000UI, polvo liofilizado, I.M.</t>
  </si>
  <si>
    <t>BENCILPENICILINA PROCAÍNICA 600,000 – 800,000UI, con o sin BENCILPENICILINA cristalina SÓDICA o POTÁSICA, polvo liofilizado, I.M.</t>
  </si>
  <si>
    <t>BENCILPENICILINA SÓDICA 1,000,000UI, polvo liofilizado, I.V.</t>
  </si>
  <si>
    <t>BENDAMUSTINA, 100 MG, I.V.</t>
  </si>
  <si>
    <t>BENDAMUSTINA, 25 MG, I.V.</t>
  </si>
  <si>
    <t>BENZOILO PERÓXIDO 5%, gel, tubo, 40-60g, Vía Tópica.</t>
  </si>
  <si>
    <t>BETAMETASONA VALERATO 0.1%, crema, tubo, 15g, Vía Tópica.</t>
  </si>
  <si>
    <t>BETAMETASONA VALERATO, 0.1%,  LOCIÓN CAPILAR, FRASCO, 20-60ML, VÍA TÓPICA.</t>
  </si>
  <si>
    <t>BICALUTAMIDA, 50MG, TABLETA, V.O.</t>
  </si>
  <si>
    <t>BICTEGRAVIR 50mg/EMTRICITABINA 200mg/TENOFOVIR 25mg Cápsula o Comprimido, V.O.</t>
  </si>
  <si>
    <t>BIPERIDENO CLORHIDRATO, 2MG, TABLETA, V.O.</t>
  </si>
  <si>
    <t>BIPERIDENO LACTATO 5mg/ml, solución, I.M., I.V.</t>
  </si>
  <si>
    <t>BLEOMICINA SULFATO 15U,  polvo liofilizado, S.C., I.M., I.V.</t>
  </si>
  <si>
    <t>BLOQUEADORES DE LOS RECEPTORES ALFA 1 ADRENÉRGICOS: TERAZOSINA, 2MG O DOXAZOSINA, 2MG, CÁPSULA O TABLETA, V.O.</t>
  </si>
  <si>
    <t>BORTEZOMIB 3.5mg,  polvo liofilizado,  I.V., S.C.</t>
  </si>
  <si>
    <t>BRIMONIDINA TARTRATO, 0.2%,  GOTAS,  SOLUCIÓN, FRASCO, VÍA OFTÁLMICA</t>
  </si>
  <si>
    <t>BUDESONIDA 160MG / FORMOTEROL FUMARATO DIHIDRATADO 4.5mcg, polvo o aerosol o suspensión para inahalación V.O.</t>
  </si>
  <si>
    <t>BUPIVACAÍNA CLORHIDRATO 0.5%, solución, Vía Parenteral.</t>
  </si>
  <si>
    <t>Busulfano, 6mg/ml, solución, I.V.</t>
  </si>
  <si>
    <t>CABERGOLINA, 0.5MG, TABLETA V.O.</t>
  </si>
  <si>
    <t>CALAMINA, 8%, LOCIÓN, FRASCO, 120ML, VÍA TÓPICA.</t>
  </si>
  <si>
    <t>CALCIO CARBONATO, 500 MG-1,000MG DE CALCIO ELEMENTAL, TABLETA, V.O.</t>
  </si>
  <si>
    <t>CALCIO GLUCONATO 10%, solución, I.V.</t>
  </si>
  <si>
    <t>CALCIPOTRIOL (HIDRATO), 50MCG/G CON BETAMETASONA (DIPROPIONATO), 05MG/G, GEL FRASCO, 30G, VIA TÓPICA.</t>
  </si>
  <si>
    <t>CAPECITABINA, 500MG, TABLETA O CÁPSULA, V.O.</t>
  </si>
  <si>
    <t>CAPTOPRIL, 25MG, TABLETA, V.O.</t>
  </si>
  <si>
    <t>CARBAMAZEPINA 100mg/5ml, suspensión, frasco, 100ml, V.O.</t>
  </si>
  <si>
    <t>CARBAMAZEPINA 200mg, tableta, V.O.</t>
  </si>
  <si>
    <t>CARBAPENEM: IMIPENEM 500mg con CILASTATINA 500mg, polvo liofilizado, I.V.</t>
  </si>
  <si>
    <t>CARBOPLATINO 150mg, polvo liofilizado o solución, I.V.</t>
  </si>
  <si>
    <t>CARBOXIMALTOSA DE HIERRO SOLUCIÓN 50MG/ML., I.V.</t>
  </si>
  <si>
    <t>CARMUSTINA 100mg, polvo liofilizado, I.V.</t>
  </si>
  <si>
    <t>CARVEDILOL 6.25mg, tableta, V.O.</t>
  </si>
  <si>
    <t>CASPOFUNGINA 50mg, polvo liofilizado, I.V.</t>
  </si>
  <si>
    <t>CEFALEXINA, 250MG/5ML, GRÁNULO O POLVO PARA SUSPENSIÓN O JARABE, 60- 100ML, FRASCO, V.O.</t>
  </si>
  <si>
    <t>CEFALEXINA, 500MG, CÁPSULA O TABLETA, V.O.</t>
  </si>
  <si>
    <t>CEFALOTINA SÓDICA 1g, polvo liofilizado, I.V.</t>
  </si>
  <si>
    <t>CEFEPIME 1g, polvo liofilizado, I.V.</t>
  </si>
  <si>
    <t>CEFOTAXIMA 1g, polvo liofilizado, I.V.</t>
  </si>
  <si>
    <t>CEFOXITINA SÓDICA 1g, polvo liofilizado, I.V.</t>
  </si>
  <si>
    <t>CEFTAZIDIMA 1g, polvo liofilizado, I.M., I.V.</t>
  </si>
  <si>
    <t xml:space="preserve">CEFTAZIDIMA/AVIBACTAM 2G/0.5G POLVO PARA SOLUCIÓN PARA PERFUSIÓN, I.V. </t>
  </si>
  <si>
    <t>CEFTRIAXONA SÓDICA 1g, polvo liofilizado, I.V.</t>
  </si>
  <si>
    <t>CEFTRIAXONA SÓDICA 500mg, polvo liofilizado, con diluyente lidocaína 1%, I.M.</t>
  </si>
  <si>
    <t xml:space="preserve">CEFUROXIMA 250mg/5ml suspensión, V.O. </t>
  </si>
  <si>
    <t>CIANOCOBALAMINA 1,000mcg/ml, solución, I.M.</t>
  </si>
  <si>
    <t>CICLOFOSFAMIDA 500mg–1g,  polvo liofilizado, I.V.</t>
  </si>
  <si>
    <t>CICLOSPORINA 100mg, capsula con microemulsion, V.O.</t>
  </si>
  <si>
    <t>CICLOSPORINA 100mg/ml, solución con microemulsión, frasco, V.O.</t>
  </si>
  <si>
    <t>CICLOSPORINA 25mg, capsula con microemulsion, V.O.</t>
  </si>
  <si>
    <t>CICLOSPORINA 50mg/ml, solución, I.V.</t>
  </si>
  <si>
    <t>CINACALCET HIDROCLORURO  30mg,  tableta, V.O.</t>
  </si>
  <si>
    <t>CIPROFLOXACINA LACTATO 200mg, solución, I.V.</t>
  </si>
  <si>
    <t>CIPROFLOXACINA, 500MG, CÁPSULA O TABLETA, V.O.</t>
  </si>
  <si>
    <t>CISPLATINO 1mg/ml o 10mg, polvo liofilizado o solución, I.V.</t>
  </si>
  <si>
    <t>CITARABINA 100mg, polvo liofilizado, I.V.</t>
  </si>
  <si>
    <t>CITARABINA 500mg-1000mg, polvo estéril para solución inyectable, I.V. Infusión I.V., S.C., Intratecal.</t>
  </si>
  <si>
    <t xml:space="preserve">CLADRIBINA 10mg, tableta, V.O. </t>
  </si>
  <si>
    <t>CLADRIBINA 1-2 mg/ml, Solución Inyectable, I.V. o SC.</t>
  </si>
  <si>
    <t>CLARITROMICINA 500mg, cápsula o tableta, V.O.</t>
  </si>
  <si>
    <t>CLINDAMICINA CLORHIDRATO 300mg, cápsula o tableta, V.O.</t>
  </si>
  <si>
    <t>CLINDAMICINA FOSFATO 150mg/ml, solución, I.M., I.V.</t>
  </si>
  <si>
    <t>CLOBETASOL PROPIONATO 0.05%, crema, tubo, 25g, Vía Tópica. (Corticoide súper potente).</t>
  </si>
  <si>
    <t>CLOMIFENO CITRATO 50mg, tableta, V.O.</t>
  </si>
  <si>
    <t>CLONAZEPAM 2mg, tableta, V.O.</t>
  </si>
  <si>
    <t>CLONAZEPAM, 2.5MG/ML, SOLUCIÓN, FRASCO, 10ML, V.O.</t>
  </si>
  <si>
    <t>CLOPIDOGREL DISULFATO 75mg, tableta, V.O.</t>
  </si>
  <si>
    <t>CLORANFENICOL 1%, ungüento, tubo 3-5g, Vía Oftálmica.</t>
  </si>
  <si>
    <t>CLORANFENICOL, 0.5%, GOTAS, SOLUCIÓN, FRASCO 5-15ML, VÍA OFTÁLMICA</t>
  </si>
  <si>
    <t>CLORFENIRAMINA  MALEATO,  4MG, TABLETA, V.O.</t>
  </si>
  <si>
    <t>CLORFENIRAMINA  MALEATO, 2-2.5MG/5ML, JARABE, FRASCO, 120ML,  V.O.</t>
  </si>
  <si>
    <t>CLORFENIRAMINA MALEATO 10mg/ml,  solución, I.M., I.V.</t>
  </si>
  <si>
    <t>CLOSTRIDIOPEPTIDASA CON CLORANFENICOL 60UI/1g, ungüento, Vía Tópica.</t>
  </si>
  <si>
    <t>CLOTRIMAZOL, 1-2%, SOLUCIÓN, FRASCO, 20-30ML VÍA TÓPICA</t>
  </si>
  <si>
    <t>CLOZAPINA 100mg, tableta ranurada, V.O.</t>
  </si>
  <si>
    <t>COLCHICINA 0.5mg-0.6mg,  tableta, V.O.</t>
  </si>
  <si>
    <t>COLESTIRAMINA RESINA, 4G, POLVO, SOBRE, V.O.</t>
  </si>
  <si>
    <t>COMPLEJO B, elixir o jarabe, V.O.</t>
  </si>
  <si>
    <t>COMPLEJO B, TABLETA, V.O.</t>
  </si>
  <si>
    <t>COMPLEJO PROTROMBÍNICO con un mínimo de 200UI de FACTOR IX, solución o polvo liofilizado, I.V.</t>
  </si>
  <si>
    <t>CORTICOIDE DE BAJA POTENCIA NO FLUORINADO: DESONIDE, 0.05% o HIDROCORTISONA  0.25 -2.5%,  crema, tubo, 15-30g, Vía Tópica.</t>
  </si>
  <si>
    <t>CORTICOIDE POTENCIA ALTA: AMCINONIDE 0.1% o BETAMETASONA DIPROPIONATO 0.05%  o FLUOCINOLONA ACETÓNIDA 0.2%  o HALCINONIDA 1%  o MOMETASONA FUROATO 0.1%, crema, tubo, 15g, Vía Tópica.</t>
  </si>
  <si>
    <t>CROMOGLICATO SÓDICO, 4% PESO/VOLUMEN, SOLUCIÓN, FRASCO ATOMIZADOR CON DISPOSITIVO, VÍA NASAL.</t>
  </si>
  <si>
    <t>DACARBAZINA CITRATO  200mg, polvo liofilizado, I.V.</t>
  </si>
  <si>
    <t>DANAZOL 200mg, cápsula o tableta, V.O.</t>
  </si>
  <si>
    <t>DAPAGLIFLOZINA 10mg, tableta, V.O.</t>
  </si>
  <si>
    <t>DAPSONA 100mg, tableta, V.O.</t>
  </si>
  <si>
    <t>DARATUMUMAB 20MG/ML, CO SOL VIAL 100MG/5ML</t>
  </si>
  <si>
    <t>DARATUMUMAB 20MG/ML, CO SOL VIAL 400MG/20ML</t>
  </si>
  <si>
    <t>Darunavir/ Cobicistat, 800mg /150mg tableta, V.O.</t>
  </si>
  <si>
    <t>DASATINIB 70mg, tableta, V.O.</t>
  </si>
  <si>
    <t>DAUNORUBICINA HIDROCLORURO 20mg, polvo liofilizado, I.V.</t>
  </si>
  <si>
    <t>DEFERASIROX 125mg, tableta dispersable, V.O.</t>
  </si>
  <si>
    <t>DEFERASIROX 250mg, tableta dispersable, V.O.</t>
  </si>
  <si>
    <t>DEFERASIROX 500mg, tableta dispersable, V.O.</t>
  </si>
  <si>
    <t>DEFLAZACORT 6mg, tableta, V.O.</t>
  </si>
  <si>
    <t>Derivados de Acido Hialurónico de alto peso molecular (mayor de 4 millones de Daltons), solución, uso via intra-articular.</t>
  </si>
  <si>
    <t>DESMOPRESINA ACETATO 0.1mg/ml, solución, frasco, 2.5ml, Vía Nasal.</t>
  </si>
  <si>
    <t>Desmopresina acetato, 15 mcg/ml, solución, I.V., S.C.</t>
  </si>
  <si>
    <t>DEXAMETASONA 4mg, tableta, V.O.</t>
  </si>
  <si>
    <t>DEXAMETASONA FOSFATO SÓDICO (LIBRE DE ALCOHOL BENCÍLICO) 4mg/ml, solución, I.M., I.V.</t>
  </si>
  <si>
    <t>DEXKETOPROFENO 25mg/ml, solución para perfusión, I.V., I.M.</t>
  </si>
  <si>
    <t>DEXMEDETOMIDINA CLORHIDRATO 100mcg a 400mcg, solución, I.V.</t>
  </si>
  <si>
    <t>DEXTROMETORFANO BROMHIDRATO 10mg/5ml, jarabe, frasco, 120ml, V.O.</t>
  </si>
  <si>
    <t>DEXTROSA 37.5g cada 100ml, solución oral, 200ml.</t>
  </si>
  <si>
    <t>DEXTROSA al 50%, solución, vial o frasco o bolsa, 50-100ml, I.V.</t>
  </si>
  <si>
    <t>DEXTROSA EN AGUA al 5%, solución, bolsa plástica con dos salidas, con equipo adaptable desechable para Infusión Intravenosa, 100ml.</t>
  </si>
  <si>
    <t>DEXTROSA EN AGUA al 5%, solución, bolsa plástica con dos salidas, con equipo adaptable desechable para Infusión Intravenosa, 50ml.</t>
  </si>
  <si>
    <t>DEXTROSA EN AGUA, al 10%, solución, envase plástico (bolsa o frasco), con equipo adaptable desechable para Infusión Intravenosa, 500 ml. I.V.</t>
  </si>
  <si>
    <t>DEXTROSA EN AGUA, AL 5% EN SOLUCIÓN SALINA AL 0.33%, SOLUCIÓN, ENVASE PLÁSTICO (BOLSA O FRASCO), CON EQUIPO ADAPTABLE DESECHABLE PARA INFUSIÓN INTRAVENOSA, 500ML.</t>
  </si>
  <si>
    <t>DEXTROSA EN AGUA, AL 5% EN SOLUCIÓN SALINA AL 0.45%, SOLUCIÓN, ENVASE PLÁSTICO (BOLSA O FRASCO), CON EQUIPO ADAPTABLE DESECHABLE PARA INFUSIÓN INTRAVENOSA, 500ML.</t>
  </si>
  <si>
    <t>DEXTROSA EN AGUA, al 5% en SOLUCIÓN SALINA al 0.9%, solución, envase plástico (bolsa o frasco) con equipo adaptable desechable para Infusión Intravenosa, 500ml.</t>
  </si>
  <si>
    <t>DEXTROSA EN AGUA, al 5% en SOLUCIÓN SALINA al 0.9%, solución, envase plástico (bolsa o frasco), con equipo adaptable desechable para Infusión Intravenosa, 1,000ml.</t>
  </si>
  <si>
    <t>DEXTROSA EN AGUA, al 5%, solución, envase plástico (bolsa o frasco), con equipo adaptable desechable para Infusión intravenosa, 1,000ml.</t>
  </si>
  <si>
    <t>DEXTROSA EN AGUA, al 5%, solución, envase plástico (bolsa o frasco), con equipo adaptable desechable para Infusión Intravenosa, 500ml.</t>
  </si>
  <si>
    <t>DEXTROSA HIPERTÓNICA 50% a 70%, solución, 500ml a 2,000ml, I.V.</t>
  </si>
  <si>
    <t>DIAZEPAM 5mg/ml, solución, I.M., I.V.</t>
  </si>
  <si>
    <t>DIAZEPAM, 5MG, TABLETA, V.O.</t>
  </si>
  <si>
    <t>DICLOFENACO 0.1%, O FLURBIPROFEN 0.03%, O SUPROFEN 1%, GOTAS, SOLUCIÓN, FRASCO, 2.5-10 ML, VÍA OFTÁLMICA. 5ml</t>
  </si>
  <si>
    <t>DICLOFENACO SÓDICO 25mg/ml, solución, I.M. o I.M./I.V.</t>
  </si>
  <si>
    <t>DICLOFENACO SÓDICO 50mg,  supositorio, Vía Rectal.</t>
  </si>
  <si>
    <t>DICLOFENACO SÓDICO, 50mg, cápsula o tableta, de liberación convencional o con capa entérica, V.O.</t>
  </si>
  <si>
    <t>DICLOXACILINA, 250MG/5ML, POLVO PARA SUSPENSIÓN, FRASCO,  60–100ML, V.O.</t>
  </si>
  <si>
    <t>DICLOXACILINA, 500MG, CÁPSULA, V.O.</t>
  </si>
  <si>
    <t>DIFENHIDRAMINA 10mg/ml, solución, I.M., I.V.</t>
  </si>
  <si>
    <t>DIFENHIDRAMINA, 12.5MG/5ML, JARABE, FRASCO 120ML, V.O.</t>
  </si>
  <si>
    <t>DIFENHIDRAMINA, 25MG, CÁPSULA, V.O.</t>
  </si>
  <si>
    <t>DIGOXINA 0.25mg, tableta, V.O.</t>
  </si>
  <si>
    <t>DIGOXINA 0.25mg/ml, solución, I.V.</t>
  </si>
  <si>
    <t>DILTIAZEM 180mg, cápsula o tableta, de liberación modificada, V.O.</t>
  </si>
  <si>
    <t>DILTIAZEM 60mg, cápsula o tableta, V.O.</t>
  </si>
  <si>
    <t>DIMENHIDRINATO 10mg/ml, solución, I.V.</t>
  </si>
  <si>
    <t>DIMENHIDRINATO, 50MG, TABLETA, V.O.</t>
  </si>
  <si>
    <t>DINOPROSTONE, 2MG/3G, GEL, TUBO CON APLICADOR PRECARGADO O JERINGA, VÍA VAGINAL.</t>
  </si>
  <si>
    <t>Dipéptido Alanina-Glutamina, al 20%, solución, frasco, 100ml, I.V.</t>
  </si>
  <si>
    <t>DIPIRONA CON SALES MAGNÉSICAS 2g/5ml, solución, I.M., I.V.</t>
  </si>
  <si>
    <t>DOBUTAMINA 250mg, solución, I.V.</t>
  </si>
  <si>
    <t>DOLUTEGRAVIR 50mg, cápsula o tableta, V.O.</t>
  </si>
  <si>
    <t>DOPAMINA CLORHIDRATO 4050mg/ml, solución, I.V.</t>
  </si>
  <si>
    <t>Dornase Alfa (Desoxirribonucleasa), 1mg/ml, solución, nebulización</t>
  </si>
  <si>
    <t>DORZOLAMIDA CLORHIDRATO, 2%, GOTAS, SOLUCIÓN, FRASCO, 5-10ML, VÍA OFTÁLMICA.</t>
  </si>
  <si>
    <t>DOXICICLINA 100mg, base clorhidrato o hiclato, cápsula o tableta, V.O.</t>
  </si>
  <si>
    <t>DOXORUBICINA CLORHIDRATO 10mg-50mg, polvo liofilizado o solución, I.V.</t>
  </si>
  <si>
    <t>DULOXETINA, 60mg, capsula o tableta, V.O.</t>
  </si>
  <si>
    <t>DUPILUMAB 300mg solución subcutánea (s.c.)</t>
  </si>
  <si>
    <t>EFEDRINA SULFATO 25-60mg/ml, solución,  I.V.</t>
  </si>
  <si>
    <t>ELTROMBOPAG OLAMINA 50 MG TABLETA V.O</t>
  </si>
  <si>
    <t>ELTROMBOPAG OLAMINA, 25 MG, TAB., V.O.</t>
  </si>
  <si>
    <t xml:space="preserve">EMICIZUMAB 150mg/ml, solución, S.C. </t>
  </si>
  <si>
    <t xml:space="preserve">EMICIZUMAB 30mg/ml, solución, S.C. </t>
  </si>
  <si>
    <t>EMTRICITABINA 200mg/ TENOFOVIR 300mg, tableta, V.O.</t>
  </si>
  <si>
    <t>EMULSIÓN DE LÍPIDOS DE CUARTA GENERACIÓN: ACEITE DE SOYA 40-60g/1000ml, TRIGLICÉRIDOS DE CADENA MEDIA 40-60g/1000ml, ACEITE DE OLIVA 40-60g/1000ml, ACEITE DE PESCADO RICO EN OMEGA-3 20-30g/1000ml, bolsa plástica o frasco, 500ml, I.V.</t>
  </si>
  <si>
    <t>EPOETINA  (ERITROPOYETINA)  20,000-50,000UI, solución o polvo, S.C., I.V.</t>
  </si>
  <si>
    <t>ERITROMICINA 0.5%, UNGÜENTO, OFTALMICO</t>
  </si>
  <si>
    <t>ERITROPOYETINA 2,000UI, solución, polvo liofilizado, S.C., I.V.</t>
  </si>
  <si>
    <t>Ertapenem, 1g, polvo liofilizado para solución inyectable, I.M., I.V.</t>
  </si>
  <si>
    <t>ESCITALOPRAM 10mg, tableta, V.O</t>
  </si>
  <si>
    <t>ESCOPOLAMINA BUTILBROMURO (HIOSCINA) 20mg/ml, solución, I.M., I.V.</t>
  </si>
  <si>
    <t>ESCOPOLAMINA BUTILBROMURO (HIOSCINA), 10MG, TABLETA, V.O.</t>
  </si>
  <si>
    <t>ESPIRAMICINA 1.0-1.5 millones UI, cápsula o tableta, V.O.</t>
  </si>
  <si>
    <t>ESPIRONOLACTONA, 25MG, TABLETA, V.O.</t>
  </si>
  <si>
    <t>ESTROGENO CONJUGADOS NATURALES DE ORIGEN EQUINO, 0.625MG/G, CREMA TUBO CON APLICADOR, 40-45 G  V. VAGINAL.</t>
  </si>
  <si>
    <t>ESTRÓGENOS CONJUGADOS NATURALES DE ORIGEN EQUINO, 0.625-1MG, TABLETA O TABLETA DE LIBERACIÓN PROLONGADA, V.O.</t>
  </si>
  <si>
    <t>Etanercept,  50mg, S.C.</t>
  </si>
  <si>
    <t>ETONOGESTREL 68MG, IMPLANTE, S.C.</t>
  </si>
  <si>
    <t>ETOPÓSIDO 20mg/ml, solución, I.V.</t>
  </si>
  <si>
    <t>EVEROLIMUS 0.5mg, tableta, V.O.</t>
  </si>
  <si>
    <t>FACTOR ESTIMULANTE DE COLONIAS DE GRANULOCITOS (G-CSF): FILGRASTIM 300mcg, solución, S.C., I.V.</t>
  </si>
  <si>
    <t>FACTOR IX 50-600UI/ml, polvo y disolvente para solución inyectable o para perfusión, I.V.</t>
  </si>
  <si>
    <t>FACTOR VII A RECOMBINANTE HUMANO 1mg a 2mg, I.V.</t>
  </si>
  <si>
    <t>FACTOR VIII ANTIHEMOFÍLICO HUMANO DE ORIGEN PLASMÁTICO CON O SIN FACTOR DE VON WILLEBRAND, con doble inactivación viral o inactivación viral y eliminación viral 250-1,000UI, solución o polvo, vial,  I.V.</t>
  </si>
  <si>
    <t>Factor VIII rico en Factor Von Willebrand, 250-500UI, polvo liofilizado, vial, I.V.</t>
  </si>
  <si>
    <t>FARICIMAB 120mg/ml (6mg/0.05ml) solución inyectable intravítrea.</t>
  </si>
  <si>
    <t>FENITOINA SODICA 100mg, capsula o tableta, de liberacion modificada, V.O.</t>
  </si>
  <si>
    <t>FENITOÍNA SÓDICA 50mg/ml, solución, I.V.</t>
  </si>
  <si>
    <t>FENOBARBITAL 32mg, tableta, V.O.</t>
  </si>
  <si>
    <t>FENOBARBITAL 64mg, tableta, V.O.</t>
  </si>
  <si>
    <t xml:space="preserve">FENOFIBRATO 200-250mg, cápsula de liberación prolongada, V.O. </t>
  </si>
  <si>
    <t>FENTANILO 0.05mg/ml, I.M., I.V.</t>
  </si>
  <si>
    <t>FENTANILO, 25MCG, PARCHE TRANSDÉRMICO, VÍA TÓPICA.</t>
  </si>
  <si>
    <t>FERROSO FUMARATO, 140MG/5ML,  SUSPENSIÓN, FRASCO, 150-200ML, V.O.</t>
  </si>
  <si>
    <t>FINASTERIDA, 5 MG, TABLETA, V.O.</t>
  </si>
  <si>
    <t>FINGOLIMOD 0.5mg, cápsula, V.O.</t>
  </si>
  <si>
    <t>FITOMENADIONA (VITAMINA K) 10mg/ml, solución, I.M., I.V.</t>
  </si>
  <si>
    <t>FLUCONAZOL 150-200mg, tableta o cápsula, V.O.</t>
  </si>
  <si>
    <t>FLUCONAZOL 2mg/ml, solución, I.V.</t>
  </si>
  <si>
    <t>FLUCONAZOL, 50mg/5ml, suspensión o solución, V.O.</t>
  </si>
  <si>
    <t>FLUDARABINA FOSFATO  50mg,  polvo liofilizado, vial, I.V.</t>
  </si>
  <si>
    <t>FLUFENAZINA DECANOATO 25mg/ml, solución, I.M.</t>
  </si>
  <si>
    <t>FLUMAZENIL 0.1mg/ml, solución, I.V.</t>
  </si>
  <si>
    <t>FLUORACILO 5%, crema, tubo, 15-30g, Vía Tópica.</t>
  </si>
  <si>
    <t>FLUOXETINA 20mg, cápsula o tableta, V.O.</t>
  </si>
  <si>
    <t>FLUOXETINA HIDROCLORURO 20mg/5ml, solución, frasco, V.O.</t>
  </si>
  <si>
    <t>FÓLICO ÁCIDO, 5MG, TABLETA, V.O.</t>
  </si>
  <si>
    <t>FORMOTEROL FUMARATO (EFORMOTEROL), 9-12MCG/INHALACIÓN, POLVO SECO, INHALADOR CON APLICADOR CON 30-60 DOSIS, VÍA BUCAL.</t>
  </si>
  <si>
    <t>FORMULACIÓN PARA ALIMENTACIÓN PARENTERAL EN BOLSA DE TRES CÁMARAS: NUTRICIÓN PARENTERAL PERIFÉRICA COMPLETA: EMULSIÓN LIPÍDICA 20%+ GLUCOSA 11% + AMINOÁCIDO Y ELECTROLITOS; solución, bolsa, 1440 ml, I.V.</t>
  </si>
  <si>
    <t>FUROSEMIDA 10mg/ml, solución,  I.M., I.V.</t>
  </si>
  <si>
    <t>FUROSEMIDA, 40MG, TABLETA, V.O.</t>
  </si>
  <si>
    <t>FUSIDATO SÓDICO 2%, ungüento, tubo, 15-20g, Vía Tópica.</t>
  </si>
  <si>
    <t>GABAPENTINA 300mg, cápsula, V.O.</t>
  </si>
  <si>
    <t>GANCICLOVIR 500mg, polvo liofilizado, I.V.</t>
  </si>
  <si>
    <t>GEMCITABINA CLORHIDRATO 1g, polvo liofilizado,  I.V.</t>
  </si>
  <si>
    <t>GENTAMICINA SULFATO 40mg/ml, solución, I.M., I.V.</t>
  </si>
  <si>
    <t>GENTAMICINA SULFATO, 0.3%, UNGÜENTO, TUBO, 3-5G, VÍA OFTÁLMICA</t>
  </si>
  <si>
    <t>GLIBENCLAMIDA, 5MG, TABLETA, V.O.</t>
  </si>
  <si>
    <t>GLICERIL TRINITRATO (NITROGLICERINA) 5mg/ml, solución, I.V.</t>
  </si>
  <si>
    <t>GLICLAZIDA 80mg, tableta, V.O.</t>
  </si>
  <si>
    <t>GOSERELINA, 10.8MG, S.C.</t>
  </si>
  <si>
    <t>GUAYACOLATO DE GLICERILO, 100MG/5ML, JARABE, FRASCO, 120ML, V.O.</t>
  </si>
  <si>
    <t>GUSELKUMAB, 100MG/ML, SOLUCION INYECTABLE, S.C. V.E.</t>
  </si>
  <si>
    <t>HALOPERIDOL 2mg/ml, gotas, solución, frasco cuentagotas o gotero calibrado, 15ml, V.O.</t>
  </si>
  <si>
    <t>HALOPERIDOL 5mg/ml, solución, I.M.</t>
  </si>
  <si>
    <t>HALOPERIDOL, 5MG, TABLETA, V.O.</t>
  </si>
  <si>
    <t>Heparina bajo peso molecular (Enoxaparina Sódica), actividad anti-Xa 8,000UI, solución, jeringa prellenada, 0.8ml, S.C.</t>
  </si>
  <si>
    <t>HEPARINA DE BAJO PESO MOLECULAR, CON ACTIVIDAD ANTI-Xa  2,500-4,000UI, solución, jeringa prellenada, S.C.</t>
  </si>
  <si>
    <t>HEPARINA SÓDICA 5,000UI/ml, solución, I.V., S.C.</t>
  </si>
  <si>
    <t>HIDRALAZINA CLORHIDRATO 20mg/ml, polvo o solución, I.M., I.V.</t>
  </si>
  <si>
    <t>HIDRALAZINA CLORHIDRATO 50mg, tableta, V.O.</t>
  </si>
  <si>
    <t>HIDROCLOROTIAZIDA 25MG CON TRIAMTERENO 50MG, TABLETA RANURADA, V.O.</t>
  </si>
  <si>
    <t>HIDROCORTISONA 0.25-2.5%, loción, frasco, 15-30ml, Vía Tópica. (Corticoide de baja potencia).</t>
  </si>
  <si>
    <t>HIDROCORTISONA SUCCINATO SÓDICO 50mg/ml, polvo liofilizado, I.M., I.V.</t>
  </si>
  <si>
    <t>HIDROXICARBAMIDA (HIDROXIUREA) 500mg, capsula, V.O.</t>
  </si>
  <si>
    <t>HIDROXICINA, 0.2%, 10MG/5ML, JARABE, FRASCO, 180-200 ML, V.O.</t>
  </si>
  <si>
    <t>HIDROXICINA, 25MG, CÁPSULA O TABLETA, V.O.</t>
  </si>
  <si>
    <t>HIDROXICLOROQUINA SULFATO, 400MG, TABLETA, V.O.</t>
  </si>
  <si>
    <t>HIERRO (SAL FERROSA), 25MG/ML DE HIERRO ELEMENTAL, GOTAS, FRASCO CON CUENTAGOTAS O GOTERO CALIBRADO, 15-30ML, V.O.</t>
  </si>
  <si>
    <t>HIERRO (SAL FERROSA), 50-100MG DE HIERRO ELEMENTAL, TABLETA,  V.O.</t>
  </si>
  <si>
    <t>HIERRO NO DEXTRÁN, 10-20MG/ML, SOLUCIÓN, I.V.</t>
  </si>
  <si>
    <t>HOMATROPINA METILBROMURO 5mg/5ml, elixir, frasco, 120ml, V.O.</t>
  </si>
  <si>
    <t>Hormona de crecimiento (somatropina), 5-16 mg, solución o polvo con diluyente, S.C.</t>
  </si>
  <si>
    <t>IBUPROFENO 400mg, cápsula o tableta; V.O.</t>
  </si>
  <si>
    <t>Icodextrina, 7.5%, solución, intraperitoneal</t>
  </si>
  <si>
    <t>IFOSFAMIDA 1g, polvo liofilizado, I.V.</t>
  </si>
  <si>
    <t>IMATINIB MESILATO 100mg, cápsula o tableta, V.O.</t>
  </si>
  <si>
    <t>IMATINIB MESILATO 400mg, cápsula o tableta, V.O.</t>
  </si>
  <si>
    <t>IMIDAZOLES: CLOTRIMAZOL, ISOCONAZOL, MICONAZOL, 1-2%, CREMA O JALEA, TUBO CON APLICADOR, 35-40G, VÍA VAGINAL</t>
  </si>
  <si>
    <t>IMIPRAMINA 10 MG CAPSULA O TABLETA V.O.</t>
  </si>
  <si>
    <t>INDAPAMIDA 1.5mg, tableta de acción prolongada, V.O.</t>
  </si>
  <si>
    <t>INDOMETACINA SÓDICA 1mg, polvo liofilizado o solución, I.V.</t>
  </si>
  <si>
    <t>Infliximab, 100mg, polvo liofilizado, I.V.</t>
  </si>
  <si>
    <t>INMUNOGLOBULINA 2.5-3g, polvo liofilizado o solución, I.V.</t>
  </si>
  <si>
    <t>INMUNOGLOBULINA 5-10g, polvo liofilizado o solución, I.V.</t>
  </si>
  <si>
    <t>INMUNOGLOBULINA ANTID HUMANA 125150mcg/ml o su equivalente en UI, solución, vial I.M.</t>
  </si>
  <si>
    <t>INSULINA ANÁLOGA DE ACCIÓN PROLONGADA GLARGINA, 100UI/ml, solución, S.C.</t>
  </si>
  <si>
    <t>Insulina Análoga Lispro, 100 UI/ml, solucion, I.V.</t>
  </si>
  <si>
    <t>INSULINA NPH (HUMANA) 100U/ml, suspensión, S.C.</t>
  </si>
  <si>
    <t>INSULINA REGULAR (HUMANA) 100U/ml,  solución, S.C., I.V.</t>
  </si>
  <si>
    <t>Interferon beta 1a, 30mcg (6 millones UI), polvo liofilizado, I.M.</t>
  </si>
  <si>
    <t>Interferon beta 1a, 44mcg (12 millones UI), solución, sin albúmina, S.C.</t>
  </si>
  <si>
    <t>Ipratropio bromuro, 15-20mcg/inhalación, solución en aerosol, inhalador con 200-250 dosis, vía bucal</t>
  </si>
  <si>
    <t>IPRATROPIO BROMURO, 250MCG/ML, SOLUCIÓN, FRASCO, 20ML, NEBULIZACIÓN</t>
  </si>
  <si>
    <t>IRBESARTÁN 300mg, tableta, V.O.</t>
  </si>
  <si>
    <t>IRINOTECAN CLORHIDRATO 20mg/ml, solución, I.V.</t>
  </si>
  <si>
    <t>ISOSORBIDE DINITRATO, 10MG, TABLETA, V.O.</t>
  </si>
  <si>
    <t>ISOSORBIDE DINITRATO, 5MG, TABLETA, VÍA SUBLINGUAL</t>
  </si>
  <si>
    <t>ITRACONAZOL, 100MG, CÁPSULA O TABLETA, V.O.</t>
  </si>
  <si>
    <t>IVERMECTINA 6mg, tableta, V.O.</t>
  </si>
  <si>
    <t>KETAMINA 50mg/ml, solución, I.M., I.V.</t>
  </si>
  <si>
    <t>KETOCONAZOL, 1-2%, CREMA, TUBO, 15- 20G, VÍA TÓPICA.</t>
  </si>
  <si>
    <t>Labetalol Hidrocloruro 5mg/ml, solucion, I.V.</t>
  </si>
  <si>
    <t>LACTULOSA LIQUIDO, 667MG/ML, FRASCO, 450-500ML, V.O.</t>
  </si>
  <si>
    <t xml:space="preserve">LÁGRIMAS ARTIFICIALES QUE CONTENGAN POLÍMEROS DE ÉSTERES DE CELULOSA,  0.2%-05% Y/O ALCOHOL POLIVINÍLICO, 1%-3%, GOTAS, SOLUCIÓN, 15-20ML, VÍA OFTÁLMICA  </t>
  </si>
  <si>
    <t>LAMIVUDINA 10mg/ml, solución, frasco, 240-300ml, V.O.</t>
  </si>
  <si>
    <t>LAMIVUDINA 150mg, cápsula o tableta, V.O0</t>
  </si>
  <si>
    <t>LAMOTRIGINA 100mg, tableta o tableta dispersable masticable o tableta dispersable, V.O.</t>
  </si>
  <si>
    <t>LATANOPROST, 50 MCG/ML, GOTAS, SOLUCIÓN, FRASCO, 2.5ML, VÍA OFTÁLMICA.</t>
  </si>
  <si>
    <t>LEFLUNOMIDA 20mg, tableta, V.O.</t>
  </si>
  <si>
    <t>LENALIDOMIDA 10mg, tableta o cápsula, V.O.</t>
  </si>
  <si>
    <t>LENALIDOMIDA 25mg, tableta o cápsula, V.O.</t>
  </si>
  <si>
    <t>LETROZOL 2.5mg, tableta, V.O.</t>
  </si>
  <si>
    <t>LEUCOVORINA CÁLCICA (ACIDO FOLÍNICO) 50mg, polvo liofilizado o  solución, I.M., I.V.</t>
  </si>
  <si>
    <t>LEUPRORELINA (LEUPROLIDE) ACETATO, 11.25MG, POLVO LIOFILIZADO, S.C., I.M.</t>
  </si>
  <si>
    <t>LEVETIRACETAM 1000mg, tableta, V.O.</t>
  </si>
  <si>
    <t>LEVETIRACETAM 100MG/ML SOLUC O SUSP V.O.</t>
  </si>
  <si>
    <t>LEVETIRACETAM 100MG/ML SOLUCION I.V</t>
  </si>
  <si>
    <t>LEVOBUPIVACAÍNA CLORHIDRATO 5mg/ml, solución, Vía Parenteral.</t>
  </si>
  <si>
    <t>LEVODOPA CON CARBIDOPA, 250MG/25MG O LEVODOPA CON BENSERAZIDE, 200MG/50MG, TABLETA, V.O.</t>
  </si>
  <si>
    <t>LEVOFLOXACINA 500mg, tableta, V.O.</t>
  </si>
  <si>
    <t>LEVOFLOXACINA, 500MG, SOLUCIÓN, I.V.</t>
  </si>
  <si>
    <t>LEVOMEPROMAZINA, 25MG, TABLETA, V.O.</t>
  </si>
  <si>
    <t>LEVONORGESTREL 52mg (20mcg/24horas), sistema Intrauterino.</t>
  </si>
  <si>
    <t>LEVOSIMENDAN 2.5mg/ml, solución, I.V.</t>
  </si>
  <si>
    <t>LEVOTIROXINA SAL SÓDICA 0.1mg, tableta, V.O.</t>
  </si>
  <si>
    <t>LIDOCAÍNA 2%, solución sin preservativo, Vía Infiltración Local, Troncular, Peridural, I.M., I.V.</t>
  </si>
  <si>
    <t>LIDOCAINA 700MG, PARCHE, VIA TOPICA.</t>
  </si>
  <si>
    <t>LIDOCAÍNA CLORHIDRATO 2% con EPINEFRINA 1:100.000, solución, Infiltración Bucal.</t>
  </si>
  <si>
    <t>LIGNOCAÍNA (LIDOCAÍNA) 2%, con preservativo, solución, I.M., I.V.</t>
  </si>
  <si>
    <t>LIGNOCAÍNA (LIDOCAÍNA) 2%, jalea, tubo,  20-30g, Vía Tópica.</t>
  </si>
  <si>
    <t>LINAGLIPTINA 5 MG,  TABLETA , V.O</t>
  </si>
  <si>
    <t>LINEZOLID 600mg, tableta, V.O.</t>
  </si>
  <si>
    <t>Linezolid, 600mg, solución, I.V.</t>
  </si>
  <si>
    <t>LISINOPRIL,  20mg, tableta, V.O.</t>
  </si>
  <si>
    <t>LITIO CARBONATO 300mg, cápsula o tableta, V.O.</t>
  </si>
  <si>
    <t>LOPERAMIDA CLORHIDRATO 2mg, cápsula o tableta, V.O.</t>
  </si>
  <si>
    <t>LOPINAVIR 80MG CON RITONAVIR 20MG/ML, SOLUCIÓN, FRASCO, V.O.</t>
  </si>
  <si>
    <t>LORATADINA, 10MG, CÁPSULA O TABLETA, V.O.</t>
  </si>
  <si>
    <t>MAGNESIO SULFATO 10%, solución, I.V.</t>
  </si>
  <si>
    <t>MANITOL 20%, solución para Infusión Intravenosa, con equipo adaptable desechable I.V., (con filtro).</t>
  </si>
  <si>
    <t>MEBENDAZOL 100mg, tableta, V.O.</t>
  </si>
  <si>
    <t>MEDROXIPROGESTERONA 5mg, tableta, V.O.</t>
  </si>
  <si>
    <t>MEDROXIPROGESTERONA, larga acción, 150mg/ml, solución o suspensión, I.M.</t>
  </si>
  <si>
    <t>MEGLUMINA ANTIMONIATO 1.5g/5ml, sal activa en solución 81mg/ml,  I.M., I.V.</t>
  </si>
  <si>
    <t>MELFALANO 2mg, tableta, V.O.</t>
  </si>
  <si>
    <t>MELFALANO CLORHIDRATO 50mg, polvo liofilizado, I.V.</t>
  </si>
  <si>
    <t>MENTOL COMPUESTO 10-20%, ungüento, tubo, Vía Tópica.</t>
  </si>
  <si>
    <t>MEPIVACAÍNA CLORHIDRATO 3% (30mg/ml) SIN VASOCONSTRICTOR, solución, Infiltración Bucal.</t>
  </si>
  <si>
    <t>MERCAPTOPURINA  50MG.TABLETA, V.O.</t>
  </si>
  <si>
    <t>MEROPENEM 1g, polvo liofilizado, I.V.</t>
  </si>
  <si>
    <t>MESNA 100mg/ml, solución, I.V.</t>
  </si>
  <si>
    <t>METACRESOLSULFÓNICO ÁCIDO con FORMALDEHÍDO (POLICRESULENO) 18mg/g, gel,  tubo con aplicador, 50g, Vía Vaginal.</t>
  </si>
  <si>
    <t>METACRESOLSULFÓNICO ÁCIDO con FORMALDEHÍDO (POLICRESULENO) 36 - 41%, líquido, frasco, 10-25ml, Vía Tópica.</t>
  </si>
  <si>
    <t>METFORMINA CLORHIDRATO 850mg, tableta ranurada, V.O.</t>
  </si>
  <si>
    <t>METILDOPA, 250MG, TABLETA, V.O.</t>
  </si>
  <si>
    <t>METILFENIDATO, 10MG, TABLETA, V.O.</t>
  </si>
  <si>
    <t>METILPREDNISOLONA ACETATO o TRIAMCINOLONA ACETONIDO o DIACETATO: 40mg/ml, solución o suspensión Intramuscular; Intraarticular, Tejidos Blandos e Intralesional.</t>
  </si>
  <si>
    <t>METILPREDNISOLONA SUCCINATO SÓDICO 500mg polvo liofilizado o solución, I.V.</t>
  </si>
  <si>
    <t>METOCLOPRAMIDA 5mg/ml, solución, I.M., I.V.</t>
  </si>
  <si>
    <t>METOCLOPRAMIDA, 5MG/5ML, JARABE, FRASCO, 90-125ML, V.O.</t>
  </si>
  <si>
    <t>METOTREXATE 25mg/ml, solución isotónica parenteral libre de preservativos, I.M., I.T., I.V.</t>
  </si>
  <si>
    <t>METOTREXATE, 1G, SOLUCIÓN , I.M., I.T., I.V.</t>
  </si>
  <si>
    <t>METOTREXATE, 2.5MG, TABLETA, V.O.</t>
  </si>
  <si>
    <t>METOXIPOLIETILENGLICOL ERITROPOYETINA BETA 100mcg/0.3mL, solución, S.C.</t>
  </si>
  <si>
    <t>METOXIPOLIETILENGLICOL ERITROPOYETINA BETA, 50mcg/0.3mL, solución, S.C.</t>
  </si>
  <si>
    <t>METRONIDAZOL 500mg, óvulo, Vía Vaginal.</t>
  </si>
  <si>
    <t>METRONIDAZOL 500mg, solución, I.V.</t>
  </si>
  <si>
    <t>METRONIDAZOL, 125MG/5ML, SUSPENSIÓN, FRASCO, 120ML, V.O.</t>
  </si>
  <si>
    <t>METRONIDAZOL, 500MG, TABLETA RANURADA, V.O.</t>
  </si>
  <si>
    <t>MICOFENOLATO MOFETILO 250mg, cápsula, V.O.</t>
  </si>
  <si>
    <t>MIDAZOLAM 5mg/ml, solución, I.V.</t>
  </si>
  <si>
    <t>Milrinona, 1mg/ml, solución, I.V.</t>
  </si>
  <si>
    <t>MINOXIDIL 10mg, tableta, V.O.</t>
  </si>
  <si>
    <t>MITOMICINA 5mg, polvo liofilizado, I.V.</t>
  </si>
  <si>
    <t>MODULADOR HEMORREOLÓGICO TIPO PENTOXIFILINA, 400MG, TABLETA DE LIBERACIÓN MODIFICADA, V.O.</t>
  </si>
  <si>
    <t>MOMETASONA, 50MCG/INHALACIÓN, SUSPENSIÓN ACUOSA EN AEROSOL, INHALADOR, VIA NASAL.</t>
  </si>
  <si>
    <t>MONTELUKAST 10mg, tableta, V.O.</t>
  </si>
  <si>
    <t>MONTELUKAST 5mg, tableta masticable, V.O.</t>
  </si>
  <si>
    <t>MORFINA CLORHIDRATO o SULFATO 10mg/ml, solución, S.C., I.M., I.V.</t>
  </si>
  <si>
    <t>MORFINA SULFATO, 15MG, CAPSULA O TABLETA, V.O.</t>
  </si>
  <si>
    <t>MUCILOIDES HIDROFÍLICOS DERIVADOS DE PLANTAGINACEAE (equivalente a un  mínimo de 49% de PSYLLIUM), polvo o cáscara, frasco, 200-350g, V.O.</t>
  </si>
  <si>
    <t>MULTIVITAMINAS GOTAS, FRASCO CON CUENTAGOTAS O GOTERO CALIBRADO, 15-30ML V.O.</t>
  </si>
  <si>
    <t>MULTIVITAMINAS Y MINERALES, CÁPSULA O TABLETA, V.O.</t>
  </si>
  <si>
    <t>NAFAZOLINA CLORHIDRATO, 0.1%, GOTAS, SOLUCIÓN, FRASCO, 7-15ML, VÍA OFTÁLMICA.</t>
  </si>
  <si>
    <t>NALOXONA 0.4mg/ml, solución, I.M., I.V., S.C.</t>
  </si>
  <si>
    <t>NEOSTIGMINA METILSULFATO 0.5mg/ml, solución, I.M., I.V., S.C.</t>
  </si>
  <si>
    <t>NILOTINIB 150mg, cápsula, V.O.</t>
  </si>
  <si>
    <t>NILOTINIB, 200mg, cápsula, V.O.</t>
  </si>
  <si>
    <t>NIMODIPINA 10mg/50ml, solución, I.V.</t>
  </si>
  <si>
    <t xml:space="preserve">NISTATINA, 100,000UI/ML, SUSPENSIÓN, FRASCO CON CUENTAGOTAS O GOTERO CALIBRADO, 24-30ML, V.O.                                                                  </t>
  </si>
  <si>
    <t>NITROFURANTOINA 100MG CÁPSULA O TABLETA, V.O.</t>
  </si>
  <si>
    <t>NITROPRUSIATO SÓDICO 50mg, polvo liofilizado o solución, I.V.</t>
  </si>
  <si>
    <t>NOREPINEFRINA BITARTRATO (sal), equivalente a NOREPINEFRINA (base) 1mg/ml, solución, I.V.</t>
  </si>
  <si>
    <t>OBINUTUZUMAB 1000MG, polvo o solución inyectable, I.V.</t>
  </si>
  <si>
    <t>OCRELIZUMAB 30mg/ml solución I.V.</t>
  </si>
  <si>
    <t>OCTREOTIDE 0.1mg, solución, I.V., S.C.</t>
  </si>
  <si>
    <t>Octreotide, 20mg, acción prolongada, polvo liofilizado, I.M.</t>
  </si>
  <si>
    <t>OLANZAPINA 10mg, tableta o tableta dispersable, V.O.</t>
  </si>
  <si>
    <t>OLIGOELEMENTOS o ELEMENTOS TRAZAS PARA ADULTOS CON ZINC, COBRE, MANGANESO Y CROMO, solución, I.V.</t>
  </si>
  <si>
    <t>OLIGOELEMENTOS o ELEMENTOS TRAZAS PARA PEDIATRÍA CON ZINC, COBRE, MANGANESO, solución, I.V.</t>
  </si>
  <si>
    <t>OMALIZUMAB, 150MG, POLVO LIOFILIZADO O SOLUCIÓN INYECTABLE, S.C</t>
  </si>
  <si>
    <t>OMEPRAZOL, 20mg, CÁPSULA CON MICROESFERAS GASTRORRESISTENTES, V.O.</t>
  </si>
  <si>
    <t>OMEPRAZOL, 40MG, POLVO LIOFILIZADO, I.V.</t>
  </si>
  <si>
    <t>OSELTAMIVIR  75 MG, CAPSULA, V.O</t>
  </si>
  <si>
    <t>OXACILINA SÓDICA 1g, polvo liofilizado, I.V.</t>
  </si>
  <si>
    <t>OXIBUTININA 5mg, tableta, V.O.</t>
  </si>
  <si>
    <t>OXICODONA CLORHIDRATO 10mg, tableta de liberación prolongada, V.O.</t>
  </si>
  <si>
    <t>OXICODONA CLORHIDRATO, 20MG TABLETA DE LIBERACION PROLONGADA, V.O.</t>
  </si>
  <si>
    <t>OXITOCINA SINTÉTICA 5-10UI/ml, solución, I.V.</t>
  </si>
  <si>
    <t>PALIPERIDONA PALMITATO, 100mg, solución o suspensión, l.M.</t>
  </si>
  <si>
    <t>PALIPERIDONA PALMITATO, 150mg, solución o suspensión, l.M.</t>
  </si>
  <si>
    <t>Palivizumab 100 mg/ml, polvo liofilizado o solución, I.M.</t>
  </si>
  <si>
    <t>PANCREATINA 150mg, equivalente a: LIPASA 10,000U, AMILASA  8,000U, PROTEASA 600U, cápsula, V.O.</t>
  </si>
  <si>
    <t>PARACETAMOL (ACETAMINOFEN) 300-325mg con CODEINA FOSFATO 30mg, tableta, V.O.</t>
  </si>
  <si>
    <t>PARACETAMOL (ACETAMINOFÉN), 120-160MG/5ML, JARABE O SOLUCIÓN, FRASCO, V.O.</t>
  </si>
  <si>
    <t>PARACETAMOL (ACETAMINOFEN), 250-300MG. SUPOSITORIOS PEDIÁTRICOS, VIA RECTAL.</t>
  </si>
  <si>
    <t>PARACETAMOL (ACETAMINOFÉN), 500MG, TABLETA, V.O.</t>
  </si>
  <si>
    <t>PARACETAMOL (ACETAMINOFÉN), 90-100MG/ML, GOTAS, SOLUCIÓN, FRASCO CON CUENTAGOTAS O GOTERO CALIBRADO, 15-30ML, V.O.</t>
  </si>
  <si>
    <t>PARACETAMOL 10mg/ml, solución para perfusión, I.V.</t>
  </si>
  <si>
    <t>PARICALCITOL 2mcg, cápsula, V.O.</t>
  </si>
  <si>
    <t>Paricalcitol, 5mcg/ml, solución, I.V.</t>
  </si>
  <si>
    <t>PASIFLORA, 500MG/5ML, SOLUCIÓN, FRASCO, V.O.</t>
  </si>
  <si>
    <t>PERINDOPRIL, 5MG, TABLETA, V.O.</t>
  </si>
  <si>
    <t>PETIDINA (MEPERIDINA) 50mg/ml, solución, I.M., I.V.</t>
  </si>
  <si>
    <t>PIPACETATO, 40MG/ML, GOTAS, FRASCO, 15ML, V.O.</t>
  </si>
  <si>
    <t>PIPERACILINA 4g con TAZOBACTAM 500mg, polvo liofilizado, I.V.</t>
  </si>
  <si>
    <t>PIRANTEL PAMOATO 250MG CON OXANTEL 250MG/5ML, SUSPENSIÓN, FRASCO, 15ML, V.O.</t>
  </si>
  <si>
    <t>PIRIDOSTIGMINA BROMURO, 60MG, TABLETA, V.O.</t>
  </si>
  <si>
    <t>PIRIDOXINA (VITAMINA B6), 50MG, TABLETA, V.O.</t>
  </si>
  <si>
    <t>POLIESTIRENO SULFONATO, POLVO, POTE O FRASCO, 453.6 G,  V.O., VÍA RECTAL</t>
  </si>
  <si>
    <t>POLIETILENGLICOL 3350, CON ELECTROLITOS (SULFATO DE SODIO ANHIDRO, BICARBONATO DE SODIO, CLORURO DE SODIO, CLORURO DE POTASIO), POLVO PARA SOLUCION, V.O.</t>
  </si>
  <si>
    <t>POLIMIXINA B SULFATO 500,000UI, polvo o solución, I.M., I.V.</t>
  </si>
  <si>
    <t>POLIMIXINA B, NEOMICINA, HIDROCORTISONA 1%, gotas, suspensión, frasco, 5ml, Vía Ótica.</t>
  </si>
  <si>
    <t>POTASIO CLORURO 2mEq/ml, solución, I.V.</t>
  </si>
  <si>
    <t>POTASIO FOSFATO 3mmol/ml, solución, I.V.</t>
  </si>
  <si>
    <t>POTASIO GLUCONATO, 20MEQ/15ML, ELIXIR, FRASCO, 150-200ML, V.O.</t>
  </si>
  <si>
    <t>PRAMIPEXOL, 0.25 MG, TABLETA RANURADA, V.O.</t>
  </si>
  <si>
    <t>PRAMIPEXOL, 1.0  MG, TABLETA RANURADA, V.O.</t>
  </si>
  <si>
    <t>PRAZOSINA 2mg, tableta ranurada, V.O.</t>
  </si>
  <si>
    <t>PREDNISOLONA ACETATO, 1%, GOTAS, SUSPENSION,  FRASCO 5-15ML, OFTALMICA.</t>
  </si>
  <si>
    <t>PREDNISONA O PREDNISOLONA, 1-3MG/ML, JARABE O SOLUCIÓN, 60- 120ML, V.O.</t>
  </si>
  <si>
    <t>PREDNISONA O PREDNISOLONA, 5MG, TABLETA, V.O.</t>
  </si>
  <si>
    <t>PREDNISONA, 50MG, TABLETA, V.O.</t>
  </si>
  <si>
    <t>PROPAFENONA 150mg, tableta, V.O.</t>
  </si>
  <si>
    <t>PROPOFOL 10mg/ml, emulsión, I.V.</t>
  </si>
  <si>
    <t>PROPRANOLOL CLORHIDRATO 1mg/ml, solución, I.V.</t>
  </si>
  <si>
    <t>PROPRANOLOL CLORHIDRATO, 10MG, TABLETA, V.O.</t>
  </si>
  <si>
    <t>PROPRANOLOL CLORHIDRATO, 40MG, TABLETA, V.O.</t>
  </si>
  <si>
    <t>PROTAMINA CLORHIDRATO o SULFATO 10mg/ml ó 1,000U/ml, solución, I.V.</t>
  </si>
  <si>
    <t>PROXIMETACAÍNA (PROPARACAÍNA), 0.5% O TETRACAÍNA (AMETHOCAÍNA), 0.5%, GOTAS, SOLUCIÓN, FRASCO, 10-15ML, VÍA OFTÁLMICA.</t>
  </si>
  <si>
    <t>QUETIAPINA FUMARATO, 200mg, tableta, V.O.</t>
  </si>
  <si>
    <t>REMIFENTANILO 5mg, polvo o solución, I.V.</t>
  </si>
  <si>
    <t>RINGER LACTATO, solución, envase plástico (bolsa o frasco), con equipo adaptable desechable para Infusión Intravenosa 1,000ml.</t>
  </si>
  <si>
    <t>RINGER LACTATO, solución, envase plástico (bolsa o frasco), con equipo adaptable desechable para Infusión Intravenosa, 500ml.</t>
  </si>
  <si>
    <t>RITUXIMAB 100mg, solución, I.V.</t>
  </si>
  <si>
    <t>RITUXIMAB 500mg, solución, I.V.</t>
  </si>
  <si>
    <t>RIVASTIGMINA, 18MG PARCHE TRANSDÉRMICO, VÍA TÓPICA</t>
  </si>
  <si>
    <t>RIVASTIGMINA, 9MG PARCHE TRANSDÉRMICO, VÍA TÓPICA</t>
  </si>
  <si>
    <t>ROCURONIO BROMURO 10mg/ml, solución, I.V.</t>
  </si>
  <si>
    <t>ROSUVASTATINA 10mg, cápsula o tableta, V.O.</t>
  </si>
  <si>
    <t>RUIBARBO 1.5% y SODIO 3.5%, mixtura, frasco, 120-240ml, V.O.</t>
  </si>
  <si>
    <t>SALBUTAMOL BASE O SULFATO, 100MCG/INHALACIÓN, SUSPENSIÓN EN AEROSOL LIBRE DE  CFC, INHALADOR CON 200-250 DOSIS, VÍA BUCAL.</t>
  </si>
  <si>
    <t>SALBUTAMOL SULFATO, 0.5%, SOLUCIÓN, FRASCO, 20-30ML, NEBULIZACIÓN.</t>
  </si>
  <si>
    <t>SALES DE REHIDRATACIÓN ORAL,  CON UN CONTENIDO MÍNIMO DE: DEXTROSA (GLUCOSA) ANHIDRA 20G, SODIO CLORURO 3.5G,  SODIO CITRATO DIHIDRATADO 2.9G, POTASIO  CLORURO 1.5G, POLVO, SOBRE, V.O.</t>
  </si>
  <si>
    <t>SALINA BALANCEADA, solución estéril, Uso  Intraocular.</t>
  </si>
  <si>
    <t>SEVELAMER CARBONATO 800mg, tableta, V.O.</t>
  </si>
  <si>
    <t>SEVOFLURANO, SOLUCIÓN, FRASCO, 250ML, INHALACIÓN</t>
  </si>
  <si>
    <t>SIROLIMUS 1mg, tableta, V.O.</t>
  </si>
  <si>
    <t>SODIO BICARBONATO 7.5%, solución hipertónica, I.V.</t>
  </si>
  <si>
    <t>SODIO CLORURO 0.9%,  solución, envase plástico (bolsa o frasco), 3,000ml, I.V.</t>
  </si>
  <si>
    <t>SODIO CLORURO 20-25%, solución hipertónica, I.V.</t>
  </si>
  <si>
    <t>SODIO CLORURO al 0.9%, solución, bolsa plástica con dos salidas, con equipo adaptable desechable para Infusión Intravenosa, 100ml.</t>
  </si>
  <si>
    <t>SODIO CLORURO, 0.85%-0.9%, GOTAS NASALES EN SOLUCIÓN, FRASCO 50ML, VÍA NASAL.</t>
  </si>
  <si>
    <t>SODIO CLORURO, al 0.9%, solución, envase plástico (bolsa o frasco), con equipo adaptable desechable para Infusión Intravenosa, 1,000ml.</t>
  </si>
  <si>
    <t>SODIO CLORURO, al 0.9%, solución, envase plástico (bolsa o frasco), con equipo adaptable desechable para Infusión Intravenosa, 500ml.</t>
  </si>
  <si>
    <t>SUCRALFATO 1g, tableta o gel oral, V.O.</t>
  </si>
  <si>
    <t>Suero antiofídico anti-coral (contra Micrurus nigrocintus Micrurus fulvius y Micrurus d. arinicaudus), solución o polvo liofilizado, ampolla o vial, 10ml, I.M., I.V.</t>
  </si>
  <si>
    <t>SUERO ANTIOFÍDICO, POLIVALENTE, (QUE INCLUYE ANTI-B  ASPER/ATROX), CON ANTILAQUÉSICO, solución, vial, 10ml, I.V.</t>
  </si>
  <si>
    <t>SULFADIAZINA DE PLATA 1%, crema, pote, 100-400g, Vía Tópica.</t>
  </si>
  <si>
    <t>SULFADIAZINA DE PLATA 1%, CREMA, TUBO O POTE, 30-60G VÍA TÓPICA.</t>
  </si>
  <si>
    <t>SULFASALAZINA, 500 MG,  TABLETA, V.O.</t>
  </si>
  <si>
    <t>SULPIRIDA 200mg, cápsula o tableta, V.O.</t>
  </si>
  <si>
    <t>SULPIRIDA 50mg, capsula o tableta, V.O.</t>
  </si>
  <si>
    <t>SURFACTANTE PULMONAR: COLPOSFERIL PALMITATO o FOSFOLÍPIDO 100-240mg, suspensión, Vía Endotraqueal.</t>
  </si>
  <si>
    <t>SUXAMETONIO (SUCCINILCOLINA) CLORURO 50mg/ml, polvo liofilizado, I.V.</t>
  </si>
  <si>
    <t>TACROLIMUS 1mg, cápsula, V.O.</t>
  </si>
  <si>
    <t>TALIDOMIDA 100mg, tableta, V.O.</t>
  </si>
  <si>
    <t>TAMOXIFENO CITRATO, 20MG, TABLETA, V.O.</t>
  </si>
  <si>
    <t>TAPENTADOL 50mg, tableta recubierta de liberación prolongada, V.O.</t>
  </si>
  <si>
    <t>Teicoplanina, 400mg, polvo liofilizado, I.M, I.V.</t>
  </si>
  <si>
    <t>TENECTEPLASA 50mg (10,000), I.V.</t>
  </si>
  <si>
    <t>TENOFOVIR DISOPROXIL FUMARATO 300mg, equivalente a 245mg de TENOFOVIR DISOPROXILO , tableta, V.O.</t>
  </si>
  <si>
    <t>TESTOSTERONA UNDECANOATO 1,000mg, solución, I.M.</t>
  </si>
  <si>
    <t>TIAMAZOL (METIMAZOL)  5MG.TABLETA, V.O.</t>
  </si>
  <si>
    <t>TIAMINA (VITAMINA B1) 100MG, TABLETA, V.O.</t>
  </si>
  <si>
    <t>Tigeciclina clorhidrato, 50mg, polvo liofilizado, I.V.</t>
  </si>
  <si>
    <t>TIMOLOL MALEATO O BETAXOLOL CLORHIDRATO O LEVOBUNOLOL CLORHIDRATO,  0.5%, GOTAS, SOLUCIÓN, FRASCO 5 - 15ML,  VÍA OFTÁLMICA.</t>
  </si>
  <si>
    <t>TIOTROPIO BROMURO, 18MCG/INHALACIÓN, POLVO SECO, INHALADOR CON DISPOSITIVO, VÍA BUCAL</t>
  </si>
  <si>
    <t>TIROFIBAN CLORHIDRATO 0.25mg/ml, solución, I.V.</t>
  </si>
  <si>
    <t>TIZANIDINA CLORHIDRATO 4mg, tableta, V.O.</t>
  </si>
  <si>
    <t>TOBRAMICINA 300mg/5ml, solución para Inhalación y Nebulizar, ampolla.</t>
  </si>
  <si>
    <t>TOBRAMICINA, 3MG/ML (0.3%), SOLUCION,GOTAS, VIA OFTALMICA</t>
  </si>
  <si>
    <t>TOBRAMICINA,0.3% C/DEXAMETASONA 0.1% SUSPENSIÓN, GOTAS, VIA OFTALMICA</t>
  </si>
  <si>
    <t>TOCILIZUMAB 20mg/ml, solución concentrada, I.V.</t>
  </si>
  <si>
    <t>TOPIRAMATO, 100MG, TABLETA, V.O.</t>
  </si>
  <si>
    <t>TOXINA BOTULÍNICA TIPO A 100UI, polvo, I.M.</t>
  </si>
  <si>
    <t>TRAMADOL 100mg/ml, solución, gotas, V.O.</t>
  </si>
  <si>
    <t>TRAMADOL CLORHIDRATO, 50MG, CÁPSULA, V.O.</t>
  </si>
  <si>
    <t>Tramadol clorhidrato, 50mg/ml, solucion, I.V.</t>
  </si>
  <si>
    <t>TRIMETAZIDINA 20mg, tableta, V.O.</t>
  </si>
  <si>
    <t>Trimetoprin 16mg con Sulfametoxazol 80mg/ml, solución, I.V.</t>
  </si>
  <si>
    <t>TRIMETROPIN 160MG CON SULFAMETOXAZOL 800MG, TABLETA RANURADA, V.O.</t>
  </si>
  <si>
    <t>TRIMETROPIN 40MG CON SULFAMETOXAZOL 200MG/5ML, SUSPENSIÓN  PEDIÁTRICA, FRASCO, 100-120ML, V.O.</t>
  </si>
  <si>
    <t>TROPICAMIDA 8MG/FENIL 50MG SOL V/OFTALMI</t>
  </si>
  <si>
    <t>UPADACITINIB 15mg, cápsula o tableta o comprimido de liberación prolongada, V.O.</t>
  </si>
  <si>
    <t>USTEKINUMAB 130MG/26ML, SOL INTRAVEN I.V</t>
  </si>
  <si>
    <t>USTEKINUMAB 90MG/ML,SOLUCION SUBCUNTANEA</t>
  </si>
  <si>
    <t>VALGANCICLOVIR  450mg, tableta, V.O.</t>
  </si>
  <si>
    <t>VALPROATO DE MAGNESIO, DIVALPROATO SÓDICO 500mg, cápsula o tableta, de liberación modificada con capa entérica, V.O.</t>
  </si>
  <si>
    <t>VALPROICO ÁCIDO 250mg/5ml, jarabe o suspensión, frasco, 120ml, V.O.</t>
  </si>
  <si>
    <t>VANCOMICINA 500mg, polvo liofilizado, I.V.</t>
  </si>
  <si>
    <t>VASOPRESINA ACUOSA 10U/0.5ml, solución, S.C., I.M., I.V.</t>
  </si>
  <si>
    <t>VENETOCLAX 100MG, TABLETA, V.O.</t>
  </si>
  <si>
    <t>VERAPAMILO CLORHIDRATO 120mg, tableta de acción prologada, V.O.</t>
  </si>
  <si>
    <t>VERAPAMILO CLORHIDRATO 5mg, solución, I.V.</t>
  </si>
  <si>
    <t>VERAPAMILO CLORHIDRATO 80mg, tableta, V.O.</t>
  </si>
  <si>
    <t>VINBLASTINA SULFATO 10mg, polvo liofilizado, I.V.</t>
  </si>
  <si>
    <t>VINCRISTINA SULFATO 1mg, polvo liofilizado o solución, I.V.</t>
  </si>
  <si>
    <t>VORICONAZOL 200MG, POLVO, I.V.</t>
  </si>
  <si>
    <t>VORICONAZOL 200mg, tableta, V.O.</t>
  </si>
  <si>
    <t>WARFARINA SODICA 5mg, tableta, V.O.</t>
  </si>
  <si>
    <t>ZIDOVUDINA 10mg/ml, solución, frasco, 240- 300ml, V.O.</t>
  </si>
  <si>
    <t>ZOLEDRÓNICO ÁCIDO 4mg, solución, I.V.</t>
  </si>
  <si>
    <t>ZOLPIDEM 10mg, tableta ranurada, V.O.</t>
  </si>
  <si>
    <t>ZOLPIDEM 12.5mg, tableta de liberación prolongada, V.O.</t>
  </si>
  <si>
    <t>ZOLPIDEM, 6.25mg, tableta de liberacion prolongada, V.O.</t>
  </si>
  <si>
    <t xml:space="preserve">B/.              0.355200 	</t>
  </si>
  <si>
    <t>TOTAL DE EXISTENCIAS  DISPONIBLES    JULIO 2026</t>
  </si>
  <si>
    <t>MONTO DE EXISTENCIAS JULIO EN B/.</t>
  </si>
  <si>
    <t>MONTO DE EXISTENCIAS AGOSTO EN B/.</t>
  </si>
  <si>
    <t>MONTO DE EXISTENCIAS SEPTIEMBRE EN B/.</t>
  </si>
  <si>
    <t>Total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</si>
</sst>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B/.&quot;* #,##0.00_-;\-&quot;B/.&quot;* #,##0.00_-;_-&quot;B/.&quot;* &quot;-&quot;??_-;_-@_-"/>
    <numFmt numFmtId="164" formatCode="0\-00\-0000\-00"/>
    <numFmt numFmtId="165" formatCode="#,##0_ ;\-#,##0\ "/>
    <numFmt numFmtId="166" formatCode="#,##0.00_ ;\-#,##0.00\ "/>
    <numFmt numFmtId="167" formatCode="#,##0\ _p_t_a"/>
    <numFmt numFmtId="168" formatCode="_-&quot;B/.&quot;* #,##0.000000_-;\-&quot;B/.&quot;* #,##0.000000_-;_-&quot;B/.&quot;*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b/>
      <i/>
      <sz val="11"/>
      <name val="Calibri"/>
      <family val="2"/>
      <scheme val="minor"/>
    </font>
    <font>
      <b/>
      <i/>
      <sz val="11"/>
      <name val="Calibri"/>
      <family val="2"/>
    </font>
    <font>
      <b/>
      <sz val="11"/>
      <name val="Calibri"/>
      <family val="2"/>
    </font>
    <font>
      <sz val="12"/>
      <color theme="1"/>
      <name val="Calibri"/>
      <family val="2"/>
      <scheme val="minor"/>
    </font>
    <font>
      <sz val="11"/>
      <color theme="1"/>
      <name val="Arial"/>
      <family val="2"/>
    </font>
    <font>
      <b/>
      <sz val="12"/>
      <color theme="1"/>
      <name val="Calibri"/>
      <family val="2"/>
      <scheme val="minor"/>
    </font>
    <font>
      <sz val="10"/>
      <name val="Arial"/>
      <family val="2"/>
    </font>
    <font>
      <sz val="10"/>
      <color theme="1"/>
      <name val="Arial"/>
      <family val="2"/>
    </font>
    <font>
      <sz val="11"/>
      <name val="Calibri"/>
      <family val="2"/>
      <scheme val="minor"/>
    </font>
    <font>
      <sz val="11"/>
      <name val="Calibri"/>
      <family val="2"/>
    </font>
  </fonts>
  <fills count="6">
    <fill>
      <patternFill patternType="none"/>
    </fill>
    <fill>
      <patternFill patternType="gray125"/>
    </fill>
    <fill>
      <patternFill patternType="solid">
        <fgColor theme="4" tint="0.79995117038483843"/>
        <bgColor theme="4" tint="0.79995117038483843"/>
      </patternFill>
    </fill>
    <fill>
      <patternFill patternType="solid">
        <fgColor theme="8" tint="0.59999389629810485"/>
        <bgColor indexed="64"/>
      </patternFill>
    </fill>
    <fill>
      <patternFill patternType="solid">
        <fgColor theme="7" tint="0.79998168889431442"/>
        <bgColor indexed="64"/>
      </patternFill>
    </fill>
    <fill>
      <patternFill patternType="solid">
        <fgColor theme="4" tint="0.79998168889431442"/>
        <bgColor theme="4" tint="0.79998168889431442"/>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44" fontId="1" fillId="0" borderId="0" applyFont="0" applyFill="0" applyBorder="0" applyAlignment="0" applyProtection="0"/>
    <xf numFmtId="0" fontId="3" fillId="0" borderId="0"/>
    <xf numFmtId="0" fontId="1" fillId="0" borderId="0"/>
    <xf numFmtId="167" fontId="8" fillId="0" borderId="0"/>
    <xf numFmtId="0" fontId="10" fillId="0" borderId="0" applyNumberFormat="0" applyFill="0" applyBorder="0" applyAlignment="0" applyProtection="0"/>
    <xf numFmtId="0" fontId="1" fillId="0" borderId="0"/>
  </cellStyleXfs>
  <cellXfs count="47">
    <xf numFmtId="0" fontId="0" fillId="0" borderId="0" xfId="0"/>
    <xf numFmtId="0" fontId="4" fillId="2" borderId="1" xfId="2" applyFont="1" applyFill="1" applyBorder="1" applyAlignment="1">
      <alignment horizontal="center" vertical="center" wrapText="1"/>
    </xf>
    <xf numFmtId="3" fontId="5" fillId="3" borderId="1" xfId="2" applyNumberFormat="1" applyFont="1" applyFill="1" applyBorder="1" applyAlignment="1">
      <alignment horizontal="center" vertical="center" wrapText="1"/>
    </xf>
    <xf numFmtId="3" fontId="5" fillId="4" borderId="1" xfId="2" applyNumberFormat="1" applyFont="1" applyFill="1" applyBorder="1" applyAlignment="1">
      <alignment horizontal="center" vertical="center" wrapText="1"/>
    </xf>
    <xf numFmtId="0" fontId="4" fillId="2" borderId="2" xfId="2" applyFont="1" applyFill="1" applyBorder="1" applyAlignment="1">
      <alignment horizontal="center" vertical="center" wrapText="1"/>
    </xf>
    <xf numFmtId="3" fontId="6" fillId="3" borderId="1" xfId="2" applyNumberFormat="1" applyFont="1" applyFill="1" applyBorder="1" applyAlignment="1">
      <alignment horizontal="center" vertical="center" wrapText="1"/>
    </xf>
    <xf numFmtId="3" fontId="6" fillId="4" borderId="1" xfId="2" applyNumberFormat="1" applyFont="1" applyFill="1" applyBorder="1" applyAlignment="1">
      <alignment horizontal="center" vertical="center" wrapText="1"/>
    </xf>
    <xf numFmtId="0" fontId="1" fillId="0" borderId="0" xfId="3"/>
    <xf numFmtId="3" fontId="7" fillId="0" borderId="2" xfId="0" applyNumberFormat="1" applyFont="1" applyBorder="1" applyAlignment="1">
      <alignment horizontal="center" vertical="center"/>
    </xf>
    <xf numFmtId="3" fontId="7" fillId="0" borderId="1" xfId="0" applyNumberFormat="1" applyFont="1" applyBorder="1" applyAlignment="1">
      <alignment horizontal="center" vertical="center"/>
    </xf>
    <xf numFmtId="165" fontId="7" fillId="0" borderId="1" xfId="3" applyNumberFormat="1" applyFont="1" applyBorder="1" applyAlignment="1">
      <alignment horizontal="center" vertical="center"/>
    </xf>
    <xf numFmtId="166" fontId="7" fillId="0" borderId="1" xfId="3" applyNumberFormat="1" applyFont="1" applyBorder="1" applyAlignment="1">
      <alignment horizontal="center" vertical="center"/>
    </xf>
    <xf numFmtId="3" fontId="7" fillId="0" borderId="1" xfId="3" applyNumberFormat="1" applyFont="1" applyBorder="1" applyAlignment="1">
      <alignment horizontal="center" vertical="center"/>
    </xf>
    <xf numFmtId="4" fontId="7" fillId="0" borderId="1" xfId="3" applyNumberFormat="1" applyFont="1" applyBorder="1" applyAlignment="1">
      <alignment horizontal="center" vertical="center"/>
    </xf>
    <xf numFmtId="0" fontId="7" fillId="0" borderId="1" xfId="0" applyFont="1" applyBorder="1" applyAlignment="1">
      <alignment horizontal="center" vertical="center"/>
    </xf>
    <xf numFmtId="3" fontId="1" fillId="0" borderId="1" xfId="3" applyNumberFormat="1" applyBorder="1" applyAlignment="1">
      <alignment horizontal="center" vertical="center"/>
    </xf>
    <xf numFmtId="166" fontId="1" fillId="0" borderId="1" xfId="3" applyNumberFormat="1" applyBorder="1" applyAlignment="1">
      <alignment horizontal="center" vertical="center"/>
    </xf>
    <xf numFmtId="4" fontId="7" fillId="0" borderId="1" xfId="0" applyNumberFormat="1" applyFont="1" applyBorder="1" applyAlignment="1">
      <alignment horizontal="center" vertical="center"/>
    </xf>
    <xf numFmtId="3" fontId="9" fillId="5" borderId="1" xfId="3" applyNumberFormat="1" applyFont="1" applyFill="1" applyBorder="1"/>
    <xf numFmtId="4" fontId="9" fillId="5" borderId="1" xfId="3" applyNumberFormat="1" applyFont="1" applyFill="1" applyBorder="1"/>
    <xf numFmtId="3" fontId="2" fillId="5" borderId="1" xfId="3" applyNumberFormat="1" applyFont="1" applyFill="1" applyBorder="1"/>
    <xf numFmtId="4" fontId="2" fillId="5" borderId="1" xfId="3" applyNumberFormat="1" applyFont="1" applyFill="1" applyBorder="1"/>
    <xf numFmtId="3" fontId="7" fillId="0" borderId="0" xfId="3" applyNumberFormat="1" applyFont="1"/>
    <xf numFmtId="0" fontId="7" fillId="0" borderId="0" xfId="3" applyFont="1"/>
    <xf numFmtId="3" fontId="0" fillId="0" borderId="0" xfId="0" applyNumberFormat="1" applyAlignment="1">
      <alignment horizontal="center" vertical="center"/>
    </xf>
    <xf numFmtId="3" fontId="1" fillId="0" borderId="0" xfId="3" applyNumberFormat="1"/>
    <xf numFmtId="0" fontId="1" fillId="0" borderId="0" xfId="3" applyBorder="1"/>
    <xf numFmtId="0" fontId="10" fillId="0" borderId="1" xfId="0" applyFont="1" applyFill="1" applyBorder="1" applyAlignment="1">
      <alignment horizontal="left" vertical="center" wrapText="1"/>
    </xf>
    <xf numFmtId="3" fontId="10" fillId="0" borderId="1"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164" fontId="10" fillId="0" borderId="1" xfId="0" applyNumberFormat="1" applyFont="1" applyFill="1" applyBorder="1" applyAlignment="1">
      <alignment horizontal="left" vertical="center" wrapText="1"/>
    </xf>
    <xf numFmtId="0" fontId="10" fillId="0" borderId="1" xfId="5" applyFont="1" applyFill="1" applyBorder="1" applyAlignment="1">
      <alignment horizontal="left" vertical="center" wrapText="1"/>
    </xf>
    <xf numFmtId="3" fontId="11" fillId="0" borderId="1" xfId="0" applyNumberFormat="1" applyFont="1" applyFill="1" applyBorder="1" applyAlignment="1">
      <alignment horizontal="left" vertical="center" wrapText="1"/>
    </xf>
    <xf numFmtId="0" fontId="12" fillId="0" borderId="1" xfId="2"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44" fontId="10" fillId="0" borderId="1" xfId="0" applyNumberFormat="1" applyFont="1" applyFill="1" applyBorder="1" applyAlignment="1">
      <alignment horizontal="left" vertical="center" wrapText="1"/>
    </xf>
    <xf numFmtId="44" fontId="10" fillId="0" borderId="1" xfId="6" applyNumberFormat="1" applyFont="1" applyFill="1" applyBorder="1" applyAlignment="1">
      <alignment horizontal="left" vertical="center" wrapText="1"/>
    </xf>
    <xf numFmtId="164" fontId="11" fillId="0" borderId="1" xfId="0" applyNumberFormat="1" applyFont="1" applyFill="1" applyBorder="1" applyAlignment="1">
      <alignment horizontal="left" vertical="center" wrapText="1"/>
    </xf>
    <xf numFmtId="44" fontId="11" fillId="0" borderId="1" xfId="0" applyNumberFormat="1" applyFont="1" applyFill="1" applyBorder="1" applyAlignment="1">
      <alignment horizontal="left" vertical="center" wrapText="1"/>
    </xf>
    <xf numFmtId="168" fontId="10" fillId="0" borderId="1" xfId="0" applyNumberFormat="1" applyFont="1" applyFill="1" applyBorder="1" applyAlignment="1">
      <alignment horizontal="left" vertical="center" wrapText="1"/>
    </xf>
    <xf numFmtId="0" fontId="1" fillId="0" borderId="1" xfId="2" applyFont="1" applyFill="1" applyBorder="1" applyAlignment="1">
      <alignment horizontal="left" vertical="center" wrapText="1"/>
    </xf>
    <xf numFmtId="4" fontId="11" fillId="0" borderId="1" xfId="3" applyNumberFormat="1" applyFont="1" applyFill="1" applyBorder="1" applyAlignment="1">
      <alignment horizontal="left" vertical="center" wrapText="1"/>
    </xf>
    <xf numFmtId="165" fontId="11" fillId="0" borderId="1" xfId="3" applyNumberFormat="1" applyFont="1" applyFill="1" applyBorder="1" applyAlignment="1">
      <alignment horizontal="left" vertical="center" wrapText="1"/>
    </xf>
    <xf numFmtId="166" fontId="11" fillId="0" borderId="1" xfId="3" applyNumberFormat="1" applyFont="1" applyFill="1" applyBorder="1" applyAlignment="1">
      <alignment horizontal="left" vertical="center" wrapText="1"/>
    </xf>
    <xf numFmtId="0" fontId="11" fillId="0" borderId="1" xfId="3" applyFont="1" applyFill="1" applyBorder="1" applyAlignment="1">
      <alignment horizontal="left" vertical="center" wrapText="1"/>
    </xf>
    <xf numFmtId="44" fontId="11" fillId="0" borderId="1" xfId="1" applyFont="1" applyFill="1" applyBorder="1" applyAlignment="1">
      <alignment horizontal="left" vertical="center" wrapText="1"/>
    </xf>
    <xf numFmtId="3" fontId="11" fillId="0" borderId="1" xfId="3" applyNumberFormat="1" applyFont="1" applyFill="1" applyBorder="1" applyAlignment="1">
      <alignment horizontal="left" vertical="center" wrapText="1"/>
    </xf>
  </cellXfs>
  <cellStyles count="7">
    <cellStyle name="Excel Built-in Comma [0]" xfId="4" xr:uid="{F590C280-8271-4F22-8C86-C6A2A28690F7}"/>
    <cellStyle name="Moneda" xfId="1" builtinId="4"/>
    <cellStyle name="Normal" xfId="0" builtinId="0"/>
    <cellStyle name="Normal 10 10 2 2" xfId="3" xr:uid="{B03145E5-B665-4806-8874-A7CBCB2C2E31}"/>
    <cellStyle name="Normal 150 2" xfId="2" xr:uid="{355734FC-7DB2-42D9-9450-D0A1F940DDAD}"/>
    <cellStyle name="Normal 6 2" xfId="6" xr:uid="{7EE3E62F-B595-4F94-9803-729C7F4939A2}"/>
    <cellStyle name="Piloto de Datos Valor" xfId="5" xr:uid="{40599D45-9029-48C8-A1E7-5AC1352DB0EA}"/>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calcChain" Target="calcChain.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sharedStrings" Target="sharedString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styles" Target="style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theme" Target="theme/theme1.xml"/><Relationship Id="rId8" Type="http://schemas.openxmlformats.org/officeDocument/2006/relationships/externalLink" Target="externalLinks/externalLink7.xml"/><Relationship Id="rId3"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8.63.50\estadistica%202023\Users\gdudley\Documents\ELIZABETH%2028%20AG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Users\gdudley\Documents\ELIZABETH%2028%20AG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8.63.50\estadistica%202023\Users\gdudley\Documents\INFORMES%20SEMANALES\INFORME%20SEMANAL%20MQ%2028-08-2017%20-%20copia%20-%20copia.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gdudley\Documents\INFORMES%20SEMANALES\INFORME%20SEMANAL%20MQ%2028-08-2017%20-%20copia%20-%20copia.xlsm"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10.28.63.50\Users\daiherrera.CSS\AppData\Local\Microsoft\Windows\Temporary%20Internet%20Files\Content.Outlook\ITPOYPGP\A&#209;O%202018\LISTADO%20DE%20ALCANCE\MAYO%202018\Copia%20de%20Copia%20de%20Copia%20de%20Copia%20de%20INFORME%20SEMANAL%20IMQ%2011-05-2018-YC.xlsx?CA472B17" TargetMode="External"/><Relationship Id="rId1" Type="http://schemas.openxmlformats.org/officeDocument/2006/relationships/externalLinkPath" Target="file:///\\CA472B17\Copia%20de%20Copia%20de%20Copia%20de%20Copia%20de%20INFORME%20SEMANAL%20IMQ%2011-05-2018-YC.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Users\daiherrera.CSS\AppData\Local\Microsoft\Windows\Temporary%20Internet%20Files\Content.Outlook\ITPOYPGP\A&#209;O%202018\LISTADO%20DE%20ALCANCE\MAYO%202018\Copia%20de%20Copia%20de%20Copia%20de%20Copia%20de%20INFORME%20SEMANAL%20IMQ%2011-05-2018-YC.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28.63.50\estadistica%202023\Users\ealee\AppData\Local\Microsoft\Windows\Temporary%20Internet%20Files\Content.Outlook\2M4DKGPW\(11)%20de%20INFORME%20SEMANAL%20MQ%2009-11-2017%20NP.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Users\ealee\AppData\Local\Microsoft\Windows\Temporary%20Internet%20Files\Content.Outlook\2M4DKGPW\(11)%20de%20INFORME%20SEMANAL%20MQ%2009-11-2017%20N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0.28.63.50\estadistica%202023\Users\nilperez\AppData\Local\Microsoft\Windows\Temporary%20Internet%20Files\Content.Outlook\EGCP5HY8\(10)%20INFORME%20SEMANAL%20IMQ%2016-10-2017-YC.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Users\nilperez\AppData\Local\Microsoft\Windows\Temporary%20Internet%20Files\Content.Outlook\EGCP5HY8\(10)%20INFORME%20SEMANAL%20IMQ%2016-10-2017-YC.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28.63.50\estadistica%202023\Users\nilperez\AppData\Local\Microsoft\Windows\Temporary%20Internet%20Files\Content.Outlook\EGCP5HY8\CONSOLIDADO%20MQ%2018%20%20DE%20OCTUBRE%20%202018%20(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nilperez\AppData\Local\Microsoft\Windows\Temporary%20Internet%20Files\Content.Outlook\EGCP5HY8\CONSOLIDADO%20MQ%2018%20%20DE%20OCTUBRE%20%202018%20(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0.28.63.50\estadistica%202023\Users\daiherrera.CSS\AppData\Local\Microsoft\Windows\Temporary%20Internet%20Files\Content.Outlook\ITPOYPGP\A&#209;O%202018\Copia%20de%20Consolidado%20MQ-26-02-2016-JL.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Users\daiherrera.CSS\AppData\Local\Microsoft\Windows\Temporary%20Internet%20Files\Content.Outlook\ITPOYPGP\A&#209;O%202018\Copia%20de%20Consolidado%20MQ-26-02-2016-JL.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28.63.50\estadistica%202023\Users\ycardoze\Documents\A&#209;O%202017\LISTADO%20DE%20ALCANCE\(11)%20INFORME%20SEMANAL%20IMQ%2013-11-2017-YC.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Users\ycardoze\Documents\A&#209;O%202017\LISTADO%20DE%20ALCANCE\(11)%20INFORME%20SEMANAL%20IMQ%2013-11-2017-YC.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0.28.63.50\estadistica%202023\Users\daiherrera.CSS\Desktop\EE.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Users\daiherrera.CSS\Desktop\EE.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10.28.63.50\estadistica%202023\Users\ycardoze\AppData\Local\Microsoft\Windows\Temporary%20Internet%20Files\Content.Outlook\RDT01NVI\Informe%20semanal%20ely%2023-11-2017.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Users\ycardoze\AppData\Local\Microsoft\Windows\Temporary%20Internet%20Files\Content.Outlook\RDT01NVI\Informe%20semanal%20ely%2023-11-2017.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10.28.63.50\estadistica%202023\Users\ycardoze\AppData\Local\Microsoft\Windows\Temporary%20Internet%20Files\Content.Outlook\97W5HY1T\CUADRO%20M%20Q%20%2010-08-2018-EE.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Users\ycardoze\AppData\Local\Microsoft\Windows\Temporary%20Internet%20Files\Content.Outlook\97W5HY1T\CUADRO%20M%20Q%20%2010-08-2018-EE.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0.28.63.50\estadistica%202023\Users\daiherrera.CSS\AppData\Local\Microsoft\Windows\Temporary%20Internet%20Files\Content.Outlook\ITPOYPGP\Consolidado%20M.Q%202018\INFORME%20SEMANAL%20MQ%2011-07-2018-NP%20(2)%20(2).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Users\daiherrera.CSS\AppData\Local\Microsoft\Windows\Temporary%20Internet%20Files\Content.Outlook\ITPOYPGP\Consolidado%20M.Q%202018\INFORME%20SEMANAL%20MQ%2011-07-2018-NP%20(2)%20(2).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28.63.50\estadistica%202023\Users\ealee\AppData\Local\Microsoft\Windows\Temporary%20Internet%20Files\Content.Outlook\2M4DKGPW\GIANELA%20-%20INFORME%20SEMANAL%20MQ%2007-11-2017.xlsm"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Users\ealee\AppData\Local\Microsoft\Windows\Temporary%20Internet%20Files\Content.Outlook\2M4DKGPW\GIANELA%20-%20INFORME%20SEMANAL%20MQ%2007-11-2017.xlsm"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28.63.50\estadistica%202023\Users\daiherrera.CSS\AppData\Local\Microsoft\Windows\Temporary%20Internet%20Files\Content.Outlook\ITPOYPGP\Copia%20de%20Informe%20semanal%20M%20Q%2025-05-2018-EA%20Corregido.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Users\daiherrera.CSS\AppData\Local\Microsoft\Windows\Temporary%20Internet%20Files\Content.Outlook\ITPOYPGP\Copia%20de%20Informe%20semanal%20M%20Q%2025-05-2018-EA%20Corregido.xlsm"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0.28.63.50\estadistica%202023\Users\ycardoze\AppData\Local\Microsoft\Windows\Temporary%20Internet%20Files\Content.Outlook\97W5HY1T\CUADRO%20M%20Q%20%2023-07-2018-EE.xlsm"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Users\ycardoze\AppData\Local\Microsoft\Windows\Temporary%20Internet%20Files\Content.Outlook\97W5HY1T\CUADRO%20M%20Q%20%2023-07-2018-EE.xlsm"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Users/ycardoze/AppData/Local/Microsoft/Windows/INetCache/Content.Outlook/IMQ3FFTD/Consolidado%20%20del%2020-07-2026%20-%20(003).xlsb"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Users/ycardoze/AppData/Local/Microsoft/Windows/INetCache/Content.Outlook/IMQ3FFTD/Consolidado%20%20del%2031-08-2026%20-.xlsb"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Users/ycardoze/AppData/Local/Microsoft/Windows/INetCache/Content.Outlook/IMQ3FFTD/Consolidado%20%20del%2014-09-2026%20-%20(00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POR CODIGO"/>
      <sheetName val="MONT. BODEGA"/>
      <sheetName val="DIFICIL ADQUISICIÓN"/>
      <sheetName val="RENGLONES EXCLUIDOS"/>
      <sheetName val="ENTREGAS MANOS-PROOVEEDOR "/>
      <sheetName val="INFORME GENERAL"/>
      <sheetName val="RESUMEN DE ABASTECIMIENTO"/>
      <sheetName val="PROFORMA"/>
      <sheetName val="CALCULO"/>
      <sheetName val="% DE ABASTECIMIENTO DE MQ"/>
      <sheetName val="ALMACENES"/>
      <sheetName val="LISTA POR CODIGO"/>
      <sheetName val="NOTA DE EST.MERC."/>
      <sheetName val="INCUMPLIMIENTO IMPRIMIR"/>
      <sheetName val="NOTAS DE ANULACION"/>
      <sheetName val="INSUMOS QUE YA NO SE VAN A COMP"/>
      <sheetName val="RECIENTE INCLUSION ANULADOS"/>
      <sheetName val="COTIZADORES"/>
      <sheetName val="COMPARACION"/>
      <sheetName val="RENCLONES EXCLUIDOS"/>
      <sheetName val="MOVI.INSUMO"/>
      <sheetName val="PROFORMA-TU"/>
      <sheetName val="CALCULO-TU"/>
      <sheetName val="PAICES"/>
      <sheetName val="MARCACION"/>
      <sheetName val="PROFORMA-PU"/>
      <sheetName val="CALCULO-PU"/>
      <sheetName val="CERTIFICACION PRESUPUESTARIA"/>
      <sheetName val="RESOLUCION ADMINISTRATI"/>
      <sheetName val="REFORESTADORA LOS MONOS"/>
      <sheetName val="INSUMOS DECIERTOS"/>
      <sheetName val="MARCACIONES"/>
      <sheetName val="NOTA DE APREMIANTE"/>
      <sheetName val="INFORME DE CONSUMO"/>
      <sheetName val="Inf.Contraloria"/>
      <sheetName val="Hoja1"/>
      <sheetName val="Hoja3"/>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POR CODIGO"/>
      <sheetName val="MONT. BODEGA"/>
      <sheetName val="DIFICIL ADQUISICIÓN"/>
      <sheetName val="RENGLONES EXCLUIDOS"/>
      <sheetName val="ENTREGAS MANOS-PROOVEEDOR "/>
      <sheetName val="INFORME GENERAL"/>
      <sheetName val="RESUMEN DE ABASTECIMIENTO"/>
      <sheetName val="PROFORMA"/>
      <sheetName val="CALCULO"/>
      <sheetName val="% DE ABASTECIMIENTO DE MQ"/>
      <sheetName val="ALMACENES"/>
      <sheetName val="LISTA POR CODIGO"/>
      <sheetName val="NOTA DE EST.MERC."/>
      <sheetName val="INCUMPLIMIENTO IMPRIMIR"/>
      <sheetName val="NOTAS DE ANULACION"/>
      <sheetName val="INSUMOS QUE YA NO SE VAN A COMP"/>
      <sheetName val="RECIENTE INCLUSION ANULADOS"/>
      <sheetName val="COTIZADORES"/>
      <sheetName val="COMPARACION"/>
      <sheetName val="RENCLONES EXCLUIDOS"/>
      <sheetName val="MOVI.INSUMO"/>
      <sheetName val="PROFORMA-TU"/>
      <sheetName val="CALCULO-TU"/>
      <sheetName val="PAICES"/>
      <sheetName val="MARCACION"/>
      <sheetName val="PROFORMA-PU"/>
      <sheetName val="CALCULO-PU"/>
      <sheetName val="CERTIFICACION PRESUPUESTARIA"/>
      <sheetName val="RESOLUCION ADMINISTRATI"/>
      <sheetName val="REFORESTADORA LOS MONOS"/>
      <sheetName val="INSUMOS DECIERTOS"/>
      <sheetName val="MARCACIONES"/>
      <sheetName val="NOTA DE APREMIANTE"/>
      <sheetName val="INFORME DE CONSUMO"/>
      <sheetName val="Inf.Contraloria"/>
      <sheetName val="Hoja1"/>
      <sheetName val="Hoja3"/>
      <sheetName val="Hoja2"/>
    </sheetNames>
    <sheetDataSet>
      <sheetData sheetId="0" refreshError="1"/>
      <sheetData sheetId="1" refreshError="1">
        <row r="1">
          <cell r="B1" t="str">
            <v>CDPA</v>
          </cell>
          <cell r="C1" t="str">
            <v>RECEPCION CDPA</v>
          </cell>
          <cell r="D1" t="str">
            <v>TOTAL</v>
          </cell>
          <cell r="K1" t="str">
            <v>CDDI</v>
          </cell>
          <cell r="T1" t="str">
            <v>CDCH</v>
          </cell>
          <cell r="V1" t="str">
            <v>TOTAL</v>
          </cell>
        </row>
        <row r="2">
          <cell r="B2" t="str">
            <v>0</v>
          </cell>
          <cell r="C2" t="str">
            <v>0</v>
          </cell>
          <cell r="D2">
            <v>0</v>
          </cell>
          <cell r="K2" t="str">
            <v>0</v>
          </cell>
          <cell r="T2" t="str">
            <v>0</v>
          </cell>
          <cell r="V2">
            <v>0</v>
          </cell>
        </row>
        <row r="3">
          <cell r="B3" t="str">
            <v>0</v>
          </cell>
          <cell r="C3" t="str">
            <v>0</v>
          </cell>
          <cell r="D3">
            <v>0</v>
          </cell>
          <cell r="K3" t="str">
            <v>0</v>
          </cell>
          <cell r="T3" t="str">
            <v>0</v>
          </cell>
          <cell r="V3">
            <v>0</v>
          </cell>
        </row>
        <row r="4">
          <cell r="B4" t="str">
            <v>0</v>
          </cell>
          <cell r="C4" t="str">
            <v>0</v>
          </cell>
          <cell r="D4">
            <v>0</v>
          </cell>
          <cell r="K4" t="str">
            <v>0</v>
          </cell>
          <cell r="T4" t="str">
            <v>0</v>
          </cell>
          <cell r="V4">
            <v>0</v>
          </cell>
        </row>
        <row r="5">
          <cell r="B5" t="str">
            <v>0</v>
          </cell>
          <cell r="C5" t="str">
            <v>0</v>
          </cell>
          <cell r="D5">
            <v>0</v>
          </cell>
          <cell r="K5" t="str">
            <v>0</v>
          </cell>
          <cell r="T5" t="str">
            <v>0</v>
          </cell>
          <cell r="V5">
            <v>0</v>
          </cell>
        </row>
        <row r="6">
          <cell r="B6" t="str">
            <v>0</v>
          </cell>
          <cell r="C6" t="str">
            <v>0</v>
          </cell>
          <cell r="D6">
            <v>0</v>
          </cell>
          <cell r="K6" t="str">
            <v>0</v>
          </cell>
          <cell r="T6" t="str">
            <v>0</v>
          </cell>
          <cell r="V6">
            <v>0</v>
          </cell>
        </row>
        <row r="7">
          <cell r="B7" t="str">
            <v>0</v>
          </cell>
          <cell r="C7" t="str">
            <v>0</v>
          </cell>
          <cell r="D7">
            <v>0</v>
          </cell>
          <cell r="K7" t="str">
            <v>0</v>
          </cell>
          <cell r="T7" t="str">
            <v>0</v>
          </cell>
          <cell r="V7">
            <v>0</v>
          </cell>
        </row>
        <row r="8">
          <cell r="B8" t="str">
            <v>0</v>
          </cell>
          <cell r="C8" t="str">
            <v>0</v>
          </cell>
          <cell r="D8">
            <v>0</v>
          </cell>
          <cell r="K8" t="str">
            <v>0</v>
          </cell>
          <cell r="T8" t="str">
            <v>0</v>
          </cell>
          <cell r="V8">
            <v>0</v>
          </cell>
        </row>
        <row r="9">
          <cell r="B9" t="str">
            <v>0</v>
          </cell>
          <cell r="C9" t="str">
            <v>0</v>
          </cell>
          <cell r="D9">
            <v>0</v>
          </cell>
          <cell r="K9" t="str">
            <v>0</v>
          </cell>
          <cell r="T9" t="str">
            <v>0</v>
          </cell>
          <cell r="V9">
            <v>0</v>
          </cell>
        </row>
        <row r="10">
          <cell r="B10" t="str">
            <v>0</v>
          </cell>
          <cell r="C10" t="str">
            <v>0</v>
          </cell>
          <cell r="D10">
            <v>0</v>
          </cell>
          <cell r="K10" t="str">
            <v>0</v>
          </cell>
          <cell r="T10" t="str">
            <v>0</v>
          </cell>
          <cell r="V10">
            <v>0</v>
          </cell>
        </row>
        <row r="11">
          <cell r="B11" t="str">
            <v>0</v>
          </cell>
          <cell r="C11" t="str">
            <v>0</v>
          </cell>
          <cell r="D11">
            <v>0</v>
          </cell>
          <cell r="K11" t="str">
            <v>0</v>
          </cell>
          <cell r="T11" t="str">
            <v>0</v>
          </cell>
          <cell r="V11">
            <v>0</v>
          </cell>
        </row>
        <row r="12">
          <cell r="B12" t="str">
            <v>0</v>
          </cell>
          <cell r="C12" t="str">
            <v>0</v>
          </cell>
          <cell r="D12">
            <v>0</v>
          </cell>
          <cell r="K12" t="str">
            <v>0</v>
          </cell>
          <cell r="T12" t="str">
            <v>0</v>
          </cell>
          <cell r="V12">
            <v>0</v>
          </cell>
        </row>
        <row r="13">
          <cell r="B13" t="str">
            <v>0</v>
          </cell>
          <cell r="C13" t="str">
            <v>0</v>
          </cell>
          <cell r="D13">
            <v>0</v>
          </cell>
          <cell r="K13" t="str">
            <v>0</v>
          </cell>
          <cell r="T13" t="str">
            <v>0</v>
          </cell>
          <cell r="V13">
            <v>0</v>
          </cell>
        </row>
        <row r="14">
          <cell r="B14" t="str">
            <v>0</v>
          </cell>
          <cell r="C14" t="str">
            <v>0</v>
          </cell>
          <cell r="D14">
            <v>0</v>
          </cell>
          <cell r="K14" t="str">
            <v>0</v>
          </cell>
          <cell r="T14" t="str">
            <v>0</v>
          </cell>
          <cell r="V14">
            <v>0</v>
          </cell>
        </row>
        <row r="15">
          <cell r="B15" t="str">
            <v>0</v>
          </cell>
          <cell r="C15" t="str">
            <v>0</v>
          </cell>
          <cell r="D15">
            <v>0</v>
          </cell>
          <cell r="K15" t="str">
            <v>0</v>
          </cell>
          <cell r="T15" t="str">
            <v>0</v>
          </cell>
          <cell r="V15">
            <v>0</v>
          </cell>
        </row>
        <row r="16">
          <cell r="B16" t="str">
            <v>0</v>
          </cell>
          <cell r="C16" t="str">
            <v>0</v>
          </cell>
          <cell r="D16">
            <v>0</v>
          </cell>
          <cell r="K16" t="str">
            <v>0</v>
          </cell>
          <cell r="T16" t="str">
            <v>0</v>
          </cell>
          <cell r="V16">
            <v>0</v>
          </cell>
        </row>
        <row r="17">
          <cell r="B17" t="str">
            <v>0</v>
          </cell>
          <cell r="C17" t="str">
            <v>0</v>
          </cell>
          <cell r="D17">
            <v>0</v>
          </cell>
          <cell r="K17" t="str">
            <v>0</v>
          </cell>
          <cell r="T17" t="str">
            <v>0</v>
          </cell>
          <cell r="V17">
            <v>0</v>
          </cell>
        </row>
        <row r="18">
          <cell r="B18" t="str">
            <v>0</v>
          </cell>
          <cell r="C18" t="str">
            <v>0</v>
          </cell>
          <cell r="D18">
            <v>0</v>
          </cell>
          <cell r="K18" t="str">
            <v>0</v>
          </cell>
          <cell r="T18" t="str">
            <v>0</v>
          </cell>
          <cell r="V18">
            <v>0</v>
          </cell>
        </row>
        <row r="19">
          <cell r="B19" t="str">
            <v>0</v>
          </cell>
          <cell r="C19" t="str">
            <v>0</v>
          </cell>
          <cell r="D19">
            <v>0</v>
          </cell>
          <cell r="K19" t="str">
            <v>0</v>
          </cell>
          <cell r="T19" t="str">
            <v>0</v>
          </cell>
          <cell r="V19">
            <v>0</v>
          </cell>
        </row>
        <row r="20">
          <cell r="B20" t="str">
            <v>0</v>
          </cell>
          <cell r="C20" t="str">
            <v>0</v>
          </cell>
          <cell r="D20">
            <v>0</v>
          </cell>
          <cell r="K20" t="str">
            <v>0</v>
          </cell>
          <cell r="T20" t="str">
            <v>0</v>
          </cell>
          <cell r="V20">
            <v>0</v>
          </cell>
        </row>
        <row r="21">
          <cell r="B21" t="str">
            <v>0</v>
          </cell>
          <cell r="C21" t="str">
            <v>0</v>
          </cell>
          <cell r="D21">
            <v>0</v>
          </cell>
          <cell r="K21" t="str">
            <v>0</v>
          </cell>
          <cell r="T21" t="str">
            <v>0</v>
          </cell>
          <cell r="V21">
            <v>0</v>
          </cell>
        </row>
        <row r="22">
          <cell r="B22" t="str">
            <v>0</v>
          </cell>
          <cell r="C22" t="str">
            <v>0</v>
          </cell>
          <cell r="D22">
            <v>0</v>
          </cell>
          <cell r="K22" t="str">
            <v>0</v>
          </cell>
          <cell r="T22" t="str">
            <v>0</v>
          </cell>
          <cell r="V22">
            <v>0</v>
          </cell>
        </row>
        <row r="23">
          <cell r="B23" t="str">
            <v>0</v>
          </cell>
          <cell r="C23" t="str">
            <v>0</v>
          </cell>
          <cell r="D23">
            <v>0</v>
          </cell>
          <cell r="K23" t="str">
            <v>0</v>
          </cell>
          <cell r="T23" t="str">
            <v>0</v>
          </cell>
          <cell r="V23">
            <v>0</v>
          </cell>
        </row>
        <row r="24">
          <cell r="B24" t="str">
            <v>0</v>
          </cell>
          <cell r="C24" t="str">
            <v>0</v>
          </cell>
          <cell r="D24">
            <v>0</v>
          </cell>
          <cell r="K24" t="str">
            <v>0</v>
          </cell>
          <cell r="T24" t="str">
            <v>0</v>
          </cell>
          <cell r="V24">
            <v>0</v>
          </cell>
        </row>
        <row r="25">
          <cell r="B25" t="str">
            <v>0</v>
          </cell>
          <cell r="C25" t="str">
            <v>0</v>
          </cell>
          <cell r="D25">
            <v>0</v>
          </cell>
          <cell r="K25" t="str">
            <v>0</v>
          </cell>
          <cell r="T25" t="str">
            <v>0</v>
          </cell>
          <cell r="V25">
            <v>0</v>
          </cell>
        </row>
        <row r="26">
          <cell r="B26" t="str">
            <v>0</v>
          </cell>
          <cell r="C26" t="str">
            <v>0</v>
          </cell>
          <cell r="D26">
            <v>0</v>
          </cell>
          <cell r="K26" t="str">
            <v>0</v>
          </cell>
          <cell r="T26" t="str">
            <v>0</v>
          </cell>
          <cell r="V26">
            <v>0</v>
          </cell>
        </row>
        <row r="27">
          <cell r="B27" t="str">
            <v>0</v>
          </cell>
          <cell r="C27" t="str">
            <v>0</v>
          </cell>
          <cell r="D27">
            <v>0</v>
          </cell>
          <cell r="K27" t="str">
            <v>0</v>
          </cell>
          <cell r="T27" t="str">
            <v>0</v>
          </cell>
          <cell r="V27">
            <v>0</v>
          </cell>
        </row>
        <row r="28">
          <cell r="B28" t="str">
            <v>0</v>
          </cell>
          <cell r="C28" t="str">
            <v>0</v>
          </cell>
          <cell r="D28">
            <v>0</v>
          </cell>
          <cell r="K28" t="str">
            <v>0</v>
          </cell>
          <cell r="T28" t="str">
            <v>0</v>
          </cell>
          <cell r="V28">
            <v>0</v>
          </cell>
        </row>
        <row r="29">
          <cell r="B29" t="str">
            <v>0</v>
          </cell>
          <cell r="C29" t="str">
            <v>0</v>
          </cell>
          <cell r="D29">
            <v>0</v>
          </cell>
          <cell r="K29" t="str">
            <v>0</v>
          </cell>
          <cell r="T29" t="str">
            <v>0</v>
          </cell>
          <cell r="V29">
            <v>0</v>
          </cell>
        </row>
        <row r="30">
          <cell r="B30" t="str">
            <v>0</v>
          </cell>
          <cell r="C30" t="str">
            <v>0</v>
          </cell>
          <cell r="D30">
            <v>0</v>
          </cell>
          <cell r="K30" t="str">
            <v>0</v>
          </cell>
          <cell r="T30" t="str">
            <v>0</v>
          </cell>
          <cell r="V30">
            <v>0</v>
          </cell>
        </row>
        <row r="31">
          <cell r="B31" t="str">
            <v>0</v>
          </cell>
          <cell r="C31" t="str">
            <v>0</v>
          </cell>
          <cell r="D31">
            <v>0</v>
          </cell>
          <cell r="K31" t="str">
            <v>0</v>
          </cell>
          <cell r="T31" t="str">
            <v>0</v>
          </cell>
          <cell r="V31">
            <v>0</v>
          </cell>
        </row>
        <row r="32">
          <cell r="B32" t="str">
            <v>0</v>
          </cell>
          <cell r="C32" t="str">
            <v>0</v>
          </cell>
          <cell r="D32">
            <v>0</v>
          </cell>
          <cell r="K32" t="str">
            <v>0</v>
          </cell>
          <cell r="T32" t="str">
            <v>0</v>
          </cell>
          <cell r="V32">
            <v>0</v>
          </cell>
        </row>
        <row r="33">
          <cell r="B33" t="str">
            <v>0</v>
          </cell>
          <cell r="C33" t="str">
            <v>0</v>
          </cell>
          <cell r="D33">
            <v>0</v>
          </cell>
          <cell r="K33" t="str">
            <v>0</v>
          </cell>
          <cell r="T33" t="str">
            <v>0</v>
          </cell>
          <cell r="V33">
            <v>0</v>
          </cell>
        </row>
        <row r="34">
          <cell r="B34" t="str">
            <v>0</v>
          </cell>
          <cell r="C34" t="str">
            <v>0</v>
          </cell>
          <cell r="D34">
            <v>0</v>
          </cell>
          <cell r="K34" t="str">
            <v>0</v>
          </cell>
          <cell r="T34" t="str">
            <v>0</v>
          </cell>
          <cell r="V34">
            <v>0</v>
          </cell>
        </row>
        <row r="35">
          <cell r="B35" t="str">
            <v>0</v>
          </cell>
          <cell r="C35" t="str">
            <v>0</v>
          </cell>
          <cell r="D35">
            <v>0</v>
          </cell>
          <cell r="K35" t="str">
            <v>0</v>
          </cell>
          <cell r="T35" t="str">
            <v>0</v>
          </cell>
          <cell r="V35">
            <v>0</v>
          </cell>
        </row>
        <row r="36">
          <cell r="B36" t="str">
            <v>0</v>
          </cell>
          <cell r="C36" t="str">
            <v>0</v>
          </cell>
          <cell r="D36">
            <v>0</v>
          </cell>
          <cell r="K36" t="str">
            <v>0</v>
          </cell>
          <cell r="T36" t="str">
            <v>0</v>
          </cell>
          <cell r="V36">
            <v>0</v>
          </cell>
        </row>
        <row r="37">
          <cell r="B37" t="str">
            <v>0</v>
          </cell>
          <cell r="C37" t="str">
            <v>0</v>
          </cell>
          <cell r="D37">
            <v>0</v>
          </cell>
          <cell r="K37" t="str">
            <v>0</v>
          </cell>
          <cell r="T37" t="str">
            <v>0</v>
          </cell>
          <cell r="V37">
            <v>0</v>
          </cell>
        </row>
        <row r="38">
          <cell r="B38" t="str">
            <v>0</v>
          </cell>
          <cell r="C38" t="str">
            <v>0</v>
          </cell>
          <cell r="D38">
            <v>0</v>
          </cell>
          <cell r="K38" t="str">
            <v>0</v>
          </cell>
          <cell r="T38" t="str">
            <v>0</v>
          </cell>
          <cell r="V38">
            <v>0</v>
          </cell>
        </row>
        <row r="39">
          <cell r="B39" t="str">
            <v>0</v>
          </cell>
          <cell r="C39" t="str">
            <v>0</v>
          </cell>
          <cell r="D39">
            <v>0</v>
          </cell>
          <cell r="K39" t="str">
            <v>0</v>
          </cell>
          <cell r="T39" t="str">
            <v>0</v>
          </cell>
          <cell r="V39">
            <v>0</v>
          </cell>
        </row>
        <row r="40">
          <cell r="B40" t="str">
            <v>0</v>
          </cell>
          <cell r="C40" t="str">
            <v>0</v>
          </cell>
          <cell r="D40">
            <v>0</v>
          </cell>
          <cell r="K40" t="str">
            <v>0</v>
          </cell>
          <cell r="T40" t="str">
            <v>0</v>
          </cell>
          <cell r="V40">
            <v>0</v>
          </cell>
        </row>
        <row r="41">
          <cell r="B41" t="str">
            <v>0</v>
          </cell>
          <cell r="C41" t="str">
            <v>0</v>
          </cell>
          <cell r="D41">
            <v>0</v>
          </cell>
          <cell r="K41" t="str">
            <v>0</v>
          </cell>
          <cell r="T41" t="str">
            <v>0</v>
          </cell>
          <cell r="V41">
            <v>0</v>
          </cell>
        </row>
        <row r="42">
          <cell r="B42" t="str">
            <v>0</v>
          </cell>
          <cell r="C42" t="str">
            <v>0</v>
          </cell>
          <cell r="D42">
            <v>0</v>
          </cell>
          <cell r="K42" t="str">
            <v>0</v>
          </cell>
          <cell r="T42" t="str">
            <v>0</v>
          </cell>
          <cell r="V42">
            <v>0</v>
          </cell>
        </row>
        <row r="43">
          <cell r="B43" t="str">
            <v>0</v>
          </cell>
          <cell r="C43" t="str">
            <v>0</v>
          </cell>
          <cell r="D43">
            <v>0</v>
          </cell>
          <cell r="K43" t="str">
            <v>0</v>
          </cell>
          <cell r="T43" t="str">
            <v>0</v>
          </cell>
          <cell r="V43">
            <v>0</v>
          </cell>
        </row>
        <row r="44">
          <cell r="B44" t="str">
            <v>0</v>
          </cell>
          <cell r="C44" t="str">
            <v>0</v>
          </cell>
          <cell r="D44">
            <v>0</v>
          </cell>
          <cell r="K44" t="str">
            <v>0</v>
          </cell>
          <cell r="T44" t="str">
            <v>0</v>
          </cell>
          <cell r="V44">
            <v>0</v>
          </cell>
        </row>
        <row r="45">
          <cell r="B45" t="str">
            <v>0</v>
          </cell>
          <cell r="C45" t="str">
            <v>0</v>
          </cell>
          <cell r="D45">
            <v>0</v>
          </cell>
          <cell r="K45" t="str">
            <v>0</v>
          </cell>
          <cell r="T45" t="str">
            <v>0</v>
          </cell>
          <cell r="V45">
            <v>0</v>
          </cell>
        </row>
        <row r="46">
          <cell r="B46" t="str">
            <v>0</v>
          </cell>
          <cell r="C46" t="str">
            <v>0</v>
          </cell>
          <cell r="D46">
            <v>0</v>
          </cell>
          <cell r="K46" t="str">
            <v>0</v>
          </cell>
          <cell r="T46" t="str">
            <v>0</v>
          </cell>
          <cell r="V46">
            <v>0</v>
          </cell>
        </row>
        <row r="47">
          <cell r="B47" t="str">
            <v>0</v>
          </cell>
          <cell r="C47" t="str">
            <v>0</v>
          </cell>
          <cell r="D47">
            <v>0</v>
          </cell>
          <cell r="K47" t="str">
            <v>0</v>
          </cell>
          <cell r="T47" t="str">
            <v>0</v>
          </cell>
          <cell r="V47">
            <v>0</v>
          </cell>
        </row>
        <row r="48">
          <cell r="B48" t="str">
            <v>0</v>
          </cell>
          <cell r="C48" t="str">
            <v>0</v>
          </cell>
          <cell r="D48">
            <v>0</v>
          </cell>
          <cell r="K48" t="str">
            <v>0</v>
          </cell>
          <cell r="T48" t="str">
            <v>0</v>
          </cell>
          <cell r="V48">
            <v>0</v>
          </cell>
        </row>
        <row r="49">
          <cell r="B49" t="str">
            <v>0</v>
          </cell>
          <cell r="C49" t="str">
            <v>0</v>
          </cell>
          <cell r="D49">
            <v>0</v>
          </cell>
          <cell r="K49" t="str">
            <v>0</v>
          </cell>
          <cell r="T49" t="str">
            <v>0</v>
          </cell>
          <cell r="V49">
            <v>0</v>
          </cell>
        </row>
        <row r="50">
          <cell r="B50" t="str">
            <v>0</v>
          </cell>
          <cell r="C50" t="str">
            <v>0</v>
          </cell>
          <cell r="D50">
            <v>0</v>
          </cell>
          <cell r="K50" t="str">
            <v>0</v>
          </cell>
          <cell r="T50" t="str">
            <v>0</v>
          </cell>
          <cell r="V50">
            <v>0</v>
          </cell>
        </row>
        <row r="51">
          <cell r="B51" t="str">
            <v>0</v>
          </cell>
          <cell r="C51" t="str">
            <v>0</v>
          </cell>
          <cell r="D51">
            <v>0</v>
          </cell>
          <cell r="K51" t="str">
            <v>0</v>
          </cell>
          <cell r="T51" t="str">
            <v>0</v>
          </cell>
          <cell r="V51">
            <v>0</v>
          </cell>
        </row>
        <row r="52">
          <cell r="B52" t="str">
            <v>0</v>
          </cell>
          <cell r="C52" t="str">
            <v>0</v>
          </cell>
          <cell r="D52">
            <v>0</v>
          </cell>
          <cell r="K52" t="str">
            <v>0</v>
          </cell>
          <cell r="T52" t="str">
            <v>0</v>
          </cell>
          <cell r="V52">
            <v>0</v>
          </cell>
        </row>
        <row r="53">
          <cell r="B53" t="str">
            <v>0</v>
          </cell>
          <cell r="C53" t="str">
            <v>0</v>
          </cell>
          <cell r="D53">
            <v>0</v>
          </cell>
          <cell r="K53" t="str">
            <v>0</v>
          </cell>
          <cell r="T53" t="str">
            <v>0</v>
          </cell>
          <cell r="V53">
            <v>0</v>
          </cell>
        </row>
        <row r="54">
          <cell r="B54" t="str">
            <v>0</v>
          </cell>
          <cell r="C54" t="str">
            <v>0</v>
          </cell>
          <cell r="D54">
            <v>0</v>
          </cell>
          <cell r="K54" t="str">
            <v>0</v>
          </cell>
          <cell r="T54" t="str">
            <v>0</v>
          </cell>
          <cell r="V54">
            <v>0</v>
          </cell>
        </row>
        <row r="55">
          <cell r="B55" t="str">
            <v>0</v>
          </cell>
          <cell r="C55" t="str">
            <v>0</v>
          </cell>
          <cell r="D55">
            <v>0</v>
          </cell>
          <cell r="K55" t="str">
            <v>0</v>
          </cell>
          <cell r="T55" t="str">
            <v>0</v>
          </cell>
          <cell r="V55">
            <v>0</v>
          </cell>
        </row>
        <row r="56">
          <cell r="B56" t="str">
            <v>0</v>
          </cell>
          <cell r="C56" t="str">
            <v>0</v>
          </cell>
          <cell r="D56">
            <v>0</v>
          </cell>
          <cell r="K56" t="str">
            <v>0</v>
          </cell>
          <cell r="T56" t="str">
            <v>0</v>
          </cell>
          <cell r="V56">
            <v>0</v>
          </cell>
        </row>
        <row r="57">
          <cell r="B57" t="str">
            <v>0</v>
          </cell>
          <cell r="C57" t="str">
            <v>0</v>
          </cell>
          <cell r="D57">
            <v>0</v>
          </cell>
          <cell r="K57" t="str">
            <v>0</v>
          </cell>
          <cell r="T57" t="str">
            <v>0</v>
          </cell>
          <cell r="V57">
            <v>0</v>
          </cell>
        </row>
        <row r="58">
          <cell r="B58" t="str">
            <v>0</v>
          </cell>
          <cell r="C58" t="str">
            <v>0</v>
          </cell>
          <cell r="D58">
            <v>0</v>
          </cell>
          <cell r="K58" t="str">
            <v>0</v>
          </cell>
          <cell r="T58" t="str">
            <v>0</v>
          </cell>
          <cell r="V58">
            <v>0</v>
          </cell>
        </row>
        <row r="59">
          <cell r="B59" t="str">
            <v>0</v>
          </cell>
          <cell r="C59" t="str">
            <v>0</v>
          </cell>
          <cell r="D59">
            <v>0</v>
          </cell>
          <cell r="K59" t="str">
            <v>0</v>
          </cell>
          <cell r="T59" t="str">
            <v>0</v>
          </cell>
          <cell r="V59">
            <v>0</v>
          </cell>
        </row>
        <row r="60">
          <cell r="B60" t="str">
            <v>0</v>
          </cell>
          <cell r="C60" t="str">
            <v>0</v>
          </cell>
          <cell r="D60">
            <v>0</v>
          </cell>
          <cell r="K60" t="str">
            <v>0</v>
          </cell>
          <cell r="T60" t="str">
            <v>0</v>
          </cell>
          <cell r="V60">
            <v>0</v>
          </cell>
        </row>
        <row r="61">
          <cell r="B61" t="str">
            <v>0</v>
          </cell>
          <cell r="C61" t="str">
            <v>0</v>
          </cell>
          <cell r="D61">
            <v>0</v>
          </cell>
          <cell r="K61" t="str">
            <v>0</v>
          </cell>
          <cell r="T61" t="str">
            <v>0</v>
          </cell>
          <cell r="V61">
            <v>0</v>
          </cell>
        </row>
        <row r="62">
          <cell r="B62" t="str">
            <v>0</v>
          </cell>
          <cell r="C62" t="str">
            <v>0</v>
          </cell>
          <cell r="D62">
            <v>0</v>
          </cell>
          <cell r="K62" t="str">
            <v>0</v>
          </cell>
          <cell r="T62" t="str">
            <v>0</v>
          </cell>
          <cell r="V62">
            <v>0</v>
          </cell>
        </row>
        <row r="63">
          <cell r="B63" t="str">
            <v>0</v>
          </cell>
          <cell r="C63" t="str">
            <v>0</v>
          </cell>
          <cell r="D63">
            <v>0</v>
          </cell>
          <cell r="K63" t="str">
            <v>0</v>
          </cell>
          <cell r="T63" t="str">
            <v>0</v>
          </cell>
          <cell r="V63">
            <v>0</v>
          </cell>
        </row>
        <row r="64">
          <cell r="B64" t="str">
            <v>0</v>
          </cell>
          <cell r="C64" t="str">
            <v>0</v>
          </cell>
          <cell r="D64">
            <v>0</v>
          </cell>
          <cell r="K64" t="str">
            <v>0</v>
          </cell>
          <cell r="T64" t="str">
            <v>0</v>
          </cell>
          <cell r="V64">
            <v>0</v>
          </cell>
        </row>
        <row r="65">
          <cell r="B65" t="str">
            <v>0</v>
          </cell>
          <cell r="C65" t="str">
            <v>0</v>
          </cell>
          <cell r="D65">
            <v>0</v>
          </cell>
          <cell r="K65" t="str">
            <v>0</v>
          </cell>
          <cell r="T65" t="str">
            <v>0</v>
          </cell>
          <cell r="V65">
            <v>0</v>
          </cell>
        </row>
        <row r="66">
          <cell r="B66" t="str">
            <v>0</v>
          </cell>
          <cell r="C66" t="str">
            <v>0</v>
          </cell>
          <cell r="D66">
            <v>0</v>
          </cell>
          <cell r="K66" t="str">
            <v>0</v>
          </cell>
          <cell r="T66" t="str">
            <v>0</v>
          </cell>
          <cell r="V66">
            <v>0</v>
          </cell>
        </row>
        <row r="67">
          <cell r="B67" t="str">
            <v>0</v>
          </cell>
          <cell r="C67" t="str">
            <v>0</v>
          </cell>
          <cell r="D67">
            <v>0</v>
          </cell>
          <cell r="K67" t="str">
            <v>0</v>
          </cell>
          <cell r="T67" t="str">
            <v>0</v>
          </cell>
          <cell r="V67">
            <v>0</v>
          </cell>
        </row>
        <row r="68">
          <cell r="B68" t="str">
            <v>0</v>
          </cell>
          <cell r="C68" t="str">
            <v>0</v>
          </cell>
          <cell r="D68">
            <v>0</v>
          </cell>
          <cell r="K68" t="str">
            <v>0</v>
          </cell>
          <cell r="T68" t="str">
            <v>0</v>
          </cell>
          <cell r="V68">
            <v>0</v>
          </cell>
        </row>
        <row r="69">
          <cell r="B69" t="str">
            <v>0</v>
          </cell>
          <cell r="C69" t="str">
            <v>0</v>
          </cell>
          <cell r="D69">
            <v>0</v>
          </cell>
          <cell r="K69" t="str">
            <v>0</v>
          </cell>
          <cell r="T69" t="str">
            <v>0</v>
          </cell>
          <cell r="V69">
            <v>0</v>
          </cell>
        </row>
        <row r="70">
          <cell r="B70" t="str">
            <v>0</v>
          </cell>
          <cell r="C70" t="str">
            <v>0</v>
          </cell>
          <cell r="D70">
            <v>0</v>
          </cell>
          <cell r="K70" t="str">
            <v>0</v>
          </cell>
          <cell r="T70" t="str">
            <v>0</v>
          </cell>
          <cell r="V70">
            <v>0</v>
          </cell>
        </row>
        <row r="71">
          <cell r="B71" t="str">
            <v>0</v>
          </cell>
          <cell r="C71" t="str">
            <v>0</v>
          </cell>
          <cell r="D71">
            <v>0</v>
          </cell>
          <cell r="K71" t="str">
            <v>0</v>
          </cell>
          <cell r="T71" t="str">
            <v>0</v>
          </cell>
          <cell r="V71">
            <v>0</v>
          </cell>
        </row>
        <row r="72">
          <cell r="B72" t="str">
            <v>0</v>
          </cell>
          <cell r="C72" t="str">
            <v>0</v>
          </cell>
          <cell r="D72">
            <v>0</v>
          </cell>
          <cell r="K72" t="str">
            <v>0</v>
          </cell>
          <cell r="T72" t="str">
            <v>0</v>
          </cell>
          <cell r="V72">
            <v>0</v>
          </cell>
        </row>
        <row r="73">
          <cell r="B73" t="str">
            <v>0</v>
          </cell>
          <cell r="C73" t="str">
            <v>0</v>
          </cell>
          <cell r="D73">
            <v>0</v>
          </cell>
          <cell r="K73" t="str">
            <v>0</v>
          </cell>
          <cell r="T73" t="str">
            <v>0</v>
          </cell>
          <cell r="V73">
            <v>0</v>
          </cell>
        </row>
        <row r="74">
          <cell r="B74" t="str">
            <v>0</v>
          </cell>
          <cell r="C74" t="str">
            <v>0</v>
          </cell>
          <cell r="D74">
            <v>0</v>
          </cell>
          <cell r="K74" t="str">
            <v>0</v>
          </cell>
          <cell r="T74" t="str">
            <v>0</v>
          </cell>
          <cell r="V74">
            <v>0</v>
          </cell>
        </row>
        <row r="75">
          <cell r="B75" t="str">
            <v>0</v>
          </cell>
          <cell r="C75" t="str">
            <v>0</v>
          </cell>
          <cell r="D75">
            <v>0</v>
          </cell>
          <cell r="K75" t="str">
            <v>0</v>
          </cell>
          <cell r="T75" t="str">
            <v>0</v>
          </cell>
          <cell r="V75">
            <v>0</v>
          </cell>
        </row>
        <row r="76">
          <cell r="B76" t="str">
            <v>0</v>
          </cell>
          <cell r="C76" t="str">
            <v>0</v>
          </cell>
          <cell r="D76">
            <v>0</v>
          </cell>
          <cell r="K76" t="str">
            <v>0</v>
          </cell>
          <cell r="T76" t="str">
            <v>0</v>
          </cell>
          <cell r="V76">
            <v>0</v>
          </cell>
        </row>
        <row r="77">
          <cell r="B77" t="str">
            <v>0</v>
          </cell>
          <cell r="C77" t="str">
            <v>0</v>
          </cell>
          <cell r="D77">
            <v>0</v>
          </cell>
          <cell r="K77" t="str">
            <v>0</v>
          </cell>
          <cell r="T77" t="str">
            <v>0</v>
          </cell>
          <cell r="V77">
            <v>0</v>
          </cell>
        </row>
        <row r="78">
          <cell r="B78" t="str">
            <v>0</v>
          </cell>
          <cell r="C78" t="str">
            <v>0</v>
          </cell>
          <cell r="D78">
            <v>0</v>
          </cell>
          <cell r="K78" t="str">
            <v>0</v>
          </cell>
          <cell r="T78" t="str">
            <v>0</v>
          </cell>
          <cell r="V78">
            <v>0</v>
          </cell>
        </row>
        <row r="79">
          <cell r="B79" t="str">
            <v>0</v>
          </cell>
          <cell r="C79" t="str">
            <v>0</v>
          </cell>
          <cell r="D79">
            <v>0</v>
          </cell>
          <cell r="K79" t="str">
            <v>0</v>
          </cell>
          <cell r="T79" t="str">
            <v>0</v>
          </cell>
          <cell r="V79">
            <v>0</v>
          </cell>
        </row>
        <row r="80">
          <cell r="B80" t="str">
            <v>0</v>
          </cell>
          <cell r="C80" t="str">
            <v>0</v>
          </cell>
          <cell r="D80">
            <v>0</v>
          </cell>
          <cell r="K80" t="str">
            <v>0</v>
          </cell>
          <cell r="T80" t="str">
            <v>0</v>
          </cell>
          <cell r="V80">
            <v>0</v>
          </cell>
        </row>
        <row r="81">
          <cell r="B81" t="str">
            <v>0</v>
          </cell>
          <cell r="C81" t="str">
            <v>0</v>
          </cell>
          <cell r="D81">
            <v>0</v>
          </cell>
          <cell r="K81" t="str">
            <v>0</v>
          </cell>
          <cell r="T81" t="str">
            <v>0</v>
          </cell>
          <cell r="V81">
            <v>0</v>
          </cell>
        </row>
        <row r="82">
          <cell r="B82" t="str">
            <v>0</v>
          </cell>
          <cell r="C82" t="str">
            <v>0</v>
          </cell>
          <cell r="D82">
            <v>0</v>
          </cell>
          <cell r="K82" t="str">
            <v>0</v>
          </cell>
          <cell r="T82" t="str">
            <v>0</v>
          </cell>
          <cell r="V82">
            <v>0</v>
          </cell>
        </row>
        <row r="83">
          <cell r="B83" t="str">
            <v>0</v>
          </cell>
          <cell r="C83" t="str">
            <v>0</v>
          </cell>
          <cell r="D83">
            <v>0</v>
          </cell>
          <cell r="K83" t="str">
            <v>0</v>
          </cell>
          <cell r="T83" t="str">
            <v>0</v>
          </cell>
          <cell r="V83">
            <v>0</v>
          </cell>
        </row>
        <row r="84">
          <cell r="B84" t="str">
            <v>0</v>
          </cell>
          <cell r="C84" t="str">
            <v>0</v>
          </cell>
          <cell r="D84">
            <v>0</v>
          </cell>
          <cell r="K84" t="str">
            <v>0</v>
          </cell>
          <cell r="T84" t="str">
            <v>0</v>
          </cell>
          <cell r="V84">
            <v>0</v>
          </cell>
        </row>
        <row r="85">
          <cell r="B85" t="str">
            <v>0</v>
          </cell>
          <cell r="C85" t="str">
            <v>0</v>
          </cell>
          <cell r="D85">
            <v>0</v>
          </cell>
          <cell r="K85" t="str">
            <v>0</v>
          </cell>
          <cell r="T85" t="str">
            <v>0</v>
          </cell>
          <cell r="V85">
            <v>0</v>
          </cell>
        </row>
        <row r="86">
          <cell r="B86" t="str">
            <v>0</v>
          </cell>
          <cell r="C86" t="str">
            <v>0</v>
          </cell>
          <cell r="D86">
            <v>0</v>
          </cell>
          <cell r="K86" t="str">
            <v>0</v>
          </cell>
          <cell r="T86" t="str">
            <v>0</v>
          </cell>
          <cell r="V86">
            <v>0</v>
          </cell>
        </row>
        <row r="87">
          <cell r="B87" t="str">
            <v>0</v>
          </cell>
          <cell r="C87" t="str">
            <v>0</v>
          </cell>
          <cell r="D87">
            <v>0</v>
          </cell>
          <cell r="K87" t="str">
            <v>0</v>
          </cell>
          <cell r="T87" t="str">
            <v>0</v>
          </cell>
          <cell r="V87">
            <v>0</v>
          </cell>
        </row>
        <row r="88">
          <cell r="B88" t="str">
            <v>0</v>
          </cell>
          <cell r="C88" t="str">
            <v>0</v>
          </cell>
          <cell r="D88">
            <v>0</v>
          </cell>
          <cell r="K88" t="str">
            <v>0</v>
          </cell>
          <cell r="T88" t="str">
            <v>0</v>
          </cell>
          <cell r="V88">
            <v>0</v>
          </cell>
        </row>
        <row r="89">
          <cell r="B89" t="str">
            <v>0</v>
          </cell>
          <cell r="C89" t="str">
            <v>0</v>
          </cell>
          <cell r="D89">
            <v>0</v>
          </cell>
          <cell r="K89" t="str">
            <v>0</v>
          </cell>
          <cell r="T89" t="str">
            <v>0</v>
          </cell>
          <cell r="V89">
            <v>0</v>
          </cell>
        </row>
        <row r="90">
          <cell r="B90" t="str">
            <v>0</v>
          </cell>
          <cell r="C90" t="str">
            <v>0</v>
          </cell>
          <cell r="D90">
            <v>0</v>
          </cell>
          <cell r="K90" t="str">
            <v>0</v>
          </cell>
          <cell r="T90" t="str">
            <v>0</v>
          </cell>
          <cell r="V90">
            <v>0</v>
          </cell>
        </row>
        <row r="91">
          <cell r="B91" t="str">
            <v>0</v>
          </cell>
          <cell r="C91" t="str">
            <v>0</v>
          </cell>
          <cell r="D91">
            <v>0</v>
          </cell>
          <cell r="K91" t="str">
            <v>0</v>
          </cell>
          <cell r="T91" t="str">
            <v>0</v>
          </cell>
          <cell r="V91">
            <v>0</v>
          </cell>
        </row>
        <row r="92">
          <cell r="B92" t="str">
            <v>0</v>
          </cell>
          <cell r="C92" t="str">
            <v>0</v>
          </cell>
          <cell r="D92">
            <v>0</v>
          </cell>
          <cell r="K92" t="str">
            <v>0</v>
          </cell>
          <cell r="T92" t="str">
            <v>0</v>
          </cell>
          <cell r="V92">
            <v>0</v>
          </cell>
        </row>
        <row r="93">
          <cell r="B93" t="str">
            <v>0</v>
          </cell>
          <cell r="C93" t="str">
            <v>0</v>
          </cell>
          <cell r="D93">
            <v>0</v>
          </cell>
          <cell r="K93" t="str">
            <v>0</v>
          </cell>
          <cell r="T93" t="str">
            <v>0</v>
          </cell>
          <cell r="V93">
            <v>0</v>
          </cell>
        </row>
        <row r="94">
          <cell r="B94" t="str">
            <v>0</v>
          </cell>
          <cell r="C94" t="str">
            <v>0</v>
          </cell>
          <cell r="D94">
            <v>0</v>
          </cell>
          <cell r="K94" t="str">
            <v>0</v>
          </cell>
          <cell r="T94" t="str">
            <v>0</v>
          </cell>
          <cell r="V94">
            <v>0</v>
          </cell>
        </row>
        <row r="95">
          <cell r="B95" t="str">
            <v>0</v>
          </cell>
          <cell r="C95" t="str">
            <v>0</v>
          </cell>
          <cell r="D95">
            <v>0</v>
          </cell>
          <cell r="K95" t="str">
            <v>0</v>
          </cell>
          <cell r="T95" t="str">
            <v>0</v>
          </cell>
          <cell r="V95">
            <v>0</v>
          </cell>
        </row>
        <row r="96">
          <cell r="B96" t="str">
            <v>0</v>
          </cell>
          <cell r="C96" t="str">
            <v>0</v>
          </cell>
          <cell r="D96">
            <v>0</v>
          </cell>
          <cell r="K96" t="str">
            <v>0</v>
          </cell>
          <cell r="T96" t="str">
            <v>0</v>
          </cell>
          <cell r="V96">
            <v>0</v>
          </cell>
        </row>
        <row r="97">
          <cell r="B97" t="str">
            <v>0</v>
          </cell>
          <cell r="C97" t="str">
            <v>0</v>
          </cell>
          <cell r="D97">
            <v>0</v>
          </cell>
          <cell r="K97" t="str">
            <v>0</v>
          </cell>
          <cell r="T97" t="str">
            <v>0</v>
          </cell>
          <cell r="V97">
            <v>0</v>
          </cell>
        </row>
        <row r="98">
          <cell r="B98" t="str">
            <v>0</v>
          </cell>
          <cell r="C98" t="str">
            <v>0</v>
          </cell>
          <cell r="D98">
            <v>0</v>
          </cell>
          <cell r="K98" t="str">
            <v>0</v>
          </cell>
          <cell r="T98" t="str">
            <v>0</v>
          </cell>
          <cell r="V98">
            <v>0</v>
          </cell>
        </row>
        <row r="99">
          <cell r="B99" t="str">
            <v>0</v>
          </cell>
          <cell r="C99" t="str">
            <v>0</v>
          </cell>
          <cell r="D99">
            <v>0</v>
          </cell>
          <cell r="K99" t="str">
            <v>0</v>
          </cell>
          <cell r="T99" t="str">
            <v>0</v>
          </cell>
          <cell r="V99">
            <v>0</v>
          </cell>
        </row>
        <row r="100">
          <cell r="B100" t="str">
            <v>0</v>
          </cell>
          <cell r="C100" t="str">
            <v>0</v>
          </cell>
          <cell r="D100">
            <v>0</v>
          </cell>
          <cell r="K100" t="str">
            <v>0</v>
          </cell>
          <cell r="T100" t="str">
            <v>0</v>
          </cell>
          <cell r="V100">
            <v>0</v>
          </cell>
        </row>
        <row r="101">
          <cell r="B101" t="str">
            <v>0</v>
          </cell>
          <cell r="C101" t="str">
            <v>0</v>
          </cell>
          <cell r="D101">
            <v>0</v>
          </cell>
          <cell r="K101" t="str">
            <v>0</v>
          </cell>
          <cell r="T101" t="str">
            <v>0</v>
          </cell>
          <cell r="V101">
            <v>0</v>
          </cell>
        </row>
        <row r="102">
          <cell r="B102" t="str">
            <v>0</v>
          </cell>
          <cell r="C102" t="str">
            <v>0</v>
          </cell>
          <cell r="D102">
            <v>0</v>
          </cell>
          <cell r="K102" t="str">
            <v>0</v>
          </cell>
          <cell r="T102" t="str">
            <v>0</v>
          </cell>
          <cell r="V102">
            <v>0</v>
          </cell>
        </row>
        <row r="103">
          <cell r="B103" t="str">
            <v>0</v>
          </cell>
          <cell r="C103" t="str">
            <v>0</v>
          </cell>
          <cell r="D103">
            <v>0</v>
          </cell>
          <cell r="K103" t="str">
            <v>0</v>
          </cell>
          <cell r="T103" t="str">
            <v>0</v>
          </cell>
          <cell r="V103">
            <v>0</v>
          </cell>
        </row>
        <row r="104">
          <cell r="B104" t="str">
            <v>0</v>
          </cell>
          <cell r="C104" t="str">
            <v>0</v>
          </cell>
          <cell r="D104">
            <v>0</v>
          </cell>
          <cell r="K104" t="str">
            <v>0</v>
          </cell>
          <cell r="T104" t="str">
            <v>0</v>
          </cell>
          <cell r="V104">
            <v>0</v>
          </cell>
        </row>
        <row r="105">
          <cell r="B105" t="str">
            <v>0</v>
          </cell>
          <cell r="C105" t="str">
            <v>0</v>
          </cell>
          <cell r="D105">
            <v>0</v>
          </cell>
          <cell r="K105" t="str">
            <v>0</v>
          </cell>
          <cell r="T105" t="str">
            <v>0</v>
          </cell>
          <cell r="V105">
            <v>0</v>
          </cell>
        </row>
        <row r="106">
          <cell r="B106" t="str">
            <v>0</v>
          </cell>
          <cell r="C106" t="str">
            <v>0</v>
          </cell>
          <cell r="D106">
            <v>0</v>
          </cell>
          <cell r="K106" t="str">
            <v>0</v>
          </cell>
          <cell r="T106" t="str">
            <v>0</v>
          </cell>
          <cell r="V106">
            <v>0</v>
          </cell>
        </row>
        <row r="107">
          <cell r="B107" t="str">
            <v>0</v>
          </cell>
          <cell r="C107" t="str">
            <v>0</v>
          </cell>
          <cell r="D107">
            <v>0</v>
          </cell>
          <cell r="K107" t="str">
            <v>0</v>
          </cell>
          <cell r="T107" t="str">
            <v>0</v>
          </cell>
          <cell r="V107">
            <v>0</v>
          </cell>
        </row>
        <row r="108">
          <cell r="B108" t="str">
            <v>0</v>
          </cell>
          <cell r="C108" t="str">
            <v>0</v>
          </cell>
          <cell r="D108">
            <v>0</v>
          </cell>
          <cell r="K108" t="str">
            <v>0</v>
          </cell>
          <cell r="T108" t="str">
            <v>0</v>
          </cell>
          <cell r="V108">
            <v>0</v>
          </cell>
        </row>
        <row r="109">
          <cell r="B109" t="str">
            <v>0</v>
          </cell>
          <cell r="C109" t="str">
            <v>0</v>
          </cell>
          <cell r="D109">
            <v>0</v>
          </cell>
          <cell r="K109" t="str">
            <v>0</v>
          </cell>
          <cell r="T109" t="str">
            <v>0</v>
          </cell>
          <cell r="V109">
            <v>0</v>
          </cell>
        </row>
        <row r="110">
          <cell r="B110" t="str">
            <v>0</v>
          </cell>
          <cell r="C110" t="str">
            <v>0</v>
          </cell>
          <cell r="D110">
            <v>0</v>
          </cell>
          <cell r="K110" t="str">
            <v>0</v>
          </cell>
          <cell r="T110" t="str">
            <v>0</v>
          </cell>
          <cell r="V110">
            <v>0</v>
          </cell>
        </row>
        <row r="111">
          <cell r="B111" t="str">
            <v>0</v>
          </cell>
          <cell r="C111" t="str">
            <v>0</v>
          </cell>
          <cell r="D111">
            <v>0</v>
          </cell>
          <cell r="K111" t="str">
            <v>0</v>
          </cell>
          <cell r="T111" t="str">
            <v>0</v>
          </cell>
          <cell r="V111">
            <v>0</v>
          </cell>
        </row>
        <row r="112">
          <cell r="B112" t="str">
            <v>0</v>
          </cell>
          <cell r="C112" t="str">
            <v>0</v>
          </cell>
          <cell r="D112">
            <v>0</v>
          </cell>
          <cell r="K112" t="str">
            <v>0</v>
          </cell>
          <cell r="T112" t="str">
            <v>0</v>
          </cell>
          <cell r="V112">
            <v>0</v>
          </cell>
        </row>
        <row r="113">
          <cell r="B113" t="str">
            <v>0</v>
          </cell>
          <cell r="C113" t="str">
            <v>0</v>
          </cell>
          <cell r="D113">
            <v>0</v>
          </cell>
          <cell r="K113" t="str">
            <v>0</v>
          </cell>
          <cell r="T113" t="str">
            <v>0</v>
          </cell>
          <cell r="V113">
            <v>0</v>
          </cell>
        </row>
        <row r="114">
          <cell r="B114" t="str">
            <v>0</v>
          </cell>
          <cell r="C114" t="str">
            <v>0</v>
          </cell>
          <cell r="D114">
            <v>0</v>
          </cell>
          <cell r="K114" t="str">
            <v>0</v>
          </cell>
          <cell r="T114" t="str">
            <v>0</v>
          </cell>
          <cell r="V114">
            <v>0</v>
          </cell>
        </row>
        <row r="115">
          <cell r="B115" t="str">
            <v>0</v>
          </cell>
          <cell r="C115" t="str">
            <v>0</v>
          </cell>
          <cell r="D115">
            <v>0</v>
          </cell>
          <cell r="K115" t="str">
            <v>0</v>
          </cell>
          <cell r="T115" t="str">
            <v>0</v>
          </cell>
          <cell r="V115">
            <v>0</v>
          </cell>
        </row>
        <row r="116">
          <cell r="B116" t="str">
            <v>0</v>
          </cell>
          <cell r="C116" t="str">
            <v>0</v>
          </cell>
          <cell r="D116">
            <v>0</v>
          </cell>
          <cell r="K116" t="str">
            <v>0</v>
          </cell>
          <cell r="T116" t="str">
            <v>0</v>
          </cell>
          <cell r="V116">
            <v>0</v>
          </cell>
        </row>
        <row r="117">
          <cell r="B117" t="str">
            <v>0</v>
          </cell>
          <cell r="C117" t="str">
            <v>0</v>
          </cell>
          <cell r="D117">
            <v>0</v>
          </cell>
          <cell r="K117" t="str">
            <v>0</v>
          </cell>
          <cell r="T117" t="str">
            <v>0</v>
          </cell>
          <cell r="V117">
            <v>0</v>
          </cell>
        </row>
        <row r="118">
          <cell r="B118" t="str">
            <v>0</v>
          </cell>
          <cell r="C118" t="str">
            <v>0</v>
          </cell>
          <cell r="D118">
            <v>0</v>
          </cell>
          <cell r="K118" t="str">
            <v>0</v>
          </cell>
          <cell r="T118" t="str">
            <v>0</v>
          </cell>
          <cell r="V118">
            <v>0</v>
          </cell>
        </row>
        <row r="119">
          <cell r="B119" t="str">
            <v>0</v>
          </cell>
          <cell r="C119" t="str">
            <v>0</v>
          </cell>
          <cell r="D119">
            <v>0</v>
          </cell>
          <cell r="K119" t="str">
            <v>0</v>
          </cell>
          <cell r="T119" t="str">
            <v>0</v>
          </cell>
          <cell r="V119">
            <v>0</v>
          </cell>
        </row>
        <row r="120">
          <cell r="B120" t="str">
            <v>0</v>
          </cell>
          <cell r="C120" t="str">
            <v>0</v>
          </cell>
          <cell r="D120">
            <v>0</v>
          </cell>
          <cell r="K120" t="str">
            <v>0</v>
          </cell>
          <cell r="T120" t="str">
            <v>0</v>
          </cell>
          <cell r="V120">
            <v>0</v>
          </cell>
        </row>
        <row r="121">
          <cell r="B121" t="str">
            <v>0</v>
          </cell>
          <cell r="C121" t="str">
            <v>0</v>
          </cell>
          <cell r="D121">
            <v>0</v>
          </cell>
          <cell r="K121" t="str">
            <v>0</v>
          </cell>
          <cell r="T121" t="str">
            <v>0</v>
          </cell>
          <cell r="V121">
            <v>0</v>
          </cell>
        </row>
        <row r="122">
          <cell r="B122" t="str">
            <v>0</v>
          </cell>
          <cell r="C122" t="str">
            <v>0</v>
          </cell>
          <cell r="D122">
            <v>0</v>
          </cell>
          <cell r="K122" t="str">
            <v>0</v>
          </cell>
          <cell r="T122" t="str">
            <v>0</v>
          </cell>
          <cell r="V122">
            <v>0</v>
          </cell>
        </row>
        <row r="123">
          <cell r="B123" t="str">
            <v>0</v>
          </cell>
          <cell r="C123" t="str">
            <v>0</v>
          </cell>
          <cell r="D123">
            <v>0</v>
          </cell>
          <cell r="K123" t="str">
            <v>0</v>
          </cell>
          <cell r="T123" t="str">
            <v>0</v>
          </cell>
          <cell r="V123">
            <v>0</v>
          </cell>
        </row>
        <row r="124">
          <cell r="B124" t="str">
            <v>0</v>
          </cell>
          <cell r="C124" t="str">
            <v>0</v>
          </cell>
          <cell r="D124">
            <v>0</v>
          </cell>
          <cell r="K124" t="str">
            <v>0</v>
          </cell>
          <cell r="T124" t="str">
            <v>0</v>
          </cell>
          <cell r="V124">
            <v>0</v>
          </cell>
        </row>
        <row r="125">
          <cell r="B125" t="str">
            <v>0</v>
          </cell>
          <cell r="C125" t="str">
            <v>0</v>
          </cell>
          <cell r="D125">
            <v>0</v>
          </cell>
          <cell r="K125" t="str">
            <v>0</v>
          </cell>
          <cell r="T125" t="str">
            <v>0</v>
          </cell>
          <cell r="V125">
            <v>0</v>
          </cell>
        </row>
        <row r="126">
          <cell r="B126" t="str">
            <v>0</v>
          </cell>
          <cell r="C126" t="str">
            <v>0</v>
          </cell>
          <cell r="D126">
            <v>0</v>
          </cell>
          <cell r="K126" t="str">
            <v>0</v>
          </cell>
          <cell r="T126" t="str">
            <v>0</v>
          </cell>
          <cell r="V126">
            <v>0</v>
          </cell>
        </row>
        <row r="127">
          <cell r="B127" t="str">
            <v>0</v>
          </cell>
          <cell r="C127" t="str">
            <v>0</v>
          </cell>
          <cell r="D127">
            <v>0</v>
          </cell>
          <cell r="K127" t="str">
            <v>0</v>
          </cell>
          <cell r="T127" t="str">
            <v>0</v>
          </cell>
          <cell r="V127">
            <v>0</v>
          </cell>
        </row>
        <row r="128">
          <cell r="B128" t="str">
            <v>0</v>
          </cell>
          <cell r="C128" t="str">
            <v>0</v>
          </cell>
          <cell r="D128">
            <v>0</v>
          </cell>
          <cell r="K128" t="str">
            <v>0</v>
          </cell>
          <cell r="T128" t="str">
            <v>0</v>
          </cell>
          <cell r="V128">
            <v>0</v>
          </cell>
        </row>
        <row r="129">
          <cell r="B129" t="str">
            <v>0</v>
          </cell>
          <cell r="C129" t="str">
            <v>0</v>
          </cell>
          <cell r="D129">
            <v>0</v>
          </cell>
          <cell r="K129" t="str">
            <v>0</v>
          </cell>
          <cell r="T129" t="str">
            <v>0</v>
          </cell>
          <cell r="V129">
            <v>0</v>
          </cell>
        </row>
        <row r="130">
          <cell r="B130" t="str">
            <v>0</v>
          </cell>
          <cell r="C130" t="str">
            <v>0</v>
          </cell>
          <cell r="D130">
            <v>0</v>
          </cell>
          <cell r="K130" t="str">
            <v>0</v>
          </cell>
          <cell r="T130" t="str">
            <v>0</v>
          </cell>
          <cell r="V130">
            <v>0</v>
          </cell>
        </row>
        <row r="131">
          <cell r="B131" t="str">
            <v>0</v>
          </cell>
          <cell r="C131" t="str">
            <v>0</v>
          </cell>
          <cell r="D131">
            <v>0</v>
          </cell>
          <cell r="K131" t="str">
            <v>0</v>
          </cell>
          <cell r="T131" t="str">
            <v>0</v>
          </cell>
          <cell r="V131">
            <v>0</v>
          </cell>
        </row>
        <row r="132">
          <cell r="B132" t="str">
            <v>0</v>
          </cell>
          <cell r="C132" t="str">
            <v>0</v>
          </cell>
          <cell r="D132">
            <v>0</v>
          </cell>
          <cell r="K132" t="str">
            <v>0</v>
          </cell>
          <cell r="T132" t="str">
            <v>0</v>
          </cell>
          <cell r="V132">
            <v>0</v>
          </cell>
        </row>
        <row r="133">
          <cell r="B133" t="str">
            <v>0</v>
          </cell>
          <cell r="C133" t="str">
            <v>0</v>
          </cell>
          <cell r="D133">
            <v>0</v>
          </cell>
          <cell r="K133" t="str">
            <v>0</v>
          </cell>
          <cell r="T133" t="str">
            <v>0</v>
          </cell>
          <cell r="V133">
            <v>0</v>
          </cell>
        </row>
        <row r="134">
          <cell r="B134" t="str">
            <v>0</v>
          </cell>
          <cell r="C134" t="str">
            <v>0</v>
          </cell>
          <cell r="D134">
            <v>0</v>
          </cell>
          <cell r="K134" t="str">
            <v>0</v>
          </cell>
          <cell r="T134" t="str">
            <v>0</v>
          </cell>
          <cell r="V134">
            <v>0</v>
          </cell>
        </row>
        <row r="135">
          <cell r="B135" t="str">
            <v>0</v>
          </cell>
          <cell r="C135" t="str">
            <v>0</v>
          </cell>
          <cell r="D135">
            <v>0</v>
          </cell>
          <cell r="K135" t="str">
            <v>0</v>
          </cell>
          <cell r="T135" t="str">
            <v>0</v>
          </cell>
          <cell r="V135">
            <v>0</v>
          </cell>
        </row>
        <row r="136">
          <cell r="B136" t="str">
            <v>0</v>
          </cell>
          <cell r="C136" t="str">
            <v>0</v>
          </cell>
          <cell r="D136">
            <v>0</v>
          </cell>
          <cell r="K136" t="str">
            <v>0</v>
          </cell>
          <cell r="T136" t="str">
            <v>0</v>
          </cell>
          <cell r="V136">
            <v>0</v>
          </cell>
        </row>
        <row r="137">
          <cell r="B137" t="str">
            <v>0</v>
          </cell>
          <cell r="C137" t="str">
            <v>0</v>
          </cell>
          <cell r="D137">
            <v>0</v>
          </cell>
          <cell r="K137" t="str">
            <v>0</v>
          </cell>
          <cell r="T137" t="str">
            <v>0</v>
          </cell>
          <cell r="V137">
            <v>0</v>
          </cell>
        </row>
        <row r="138">
          <cell r="B138" t="str">
            <v>0</v>
          </cell>
          <cell r="C138" t="str">
            <v>0</v>
          </cell>
          <cell r="D138">
            <v>0</v>
          </cell>
          <cell r="K138" t="str">
            <v>0</v>
          </cell>
          <cell r="T138" t="str">
            <v>0</v>
          </cell>
          <cell r="V138">
            <v>0</v>
          </cell>
        </row>
        <row r="139">
          <cell r="B139" t="str">
            <v>0</v>
          </cell>
          <cell r="C139" t="str">
            <v>0</v>
          </cell>
          <cell r="D139">
            <v>0</v>
          </cell>
          <cell r="K139" t="str">
            <v>0</v>
          </cell>
          <cell r="T139" t="str">
            <v>0</v>
          </cell>
          <cell r="V139">
            <v>0</v>
          </cell>
        </row>
        <row r="140">
          <cell r="B140" t="str">
            <v>0</v>
          </cell>
          <cell r="C140" t="str">
            <v>0</v>
          </cell>
          <cell r="D140">
            <v>0</v>
          </cell>
          <cell r="K140" t="str">
            <v>0</v>
          </cell>
          <cell r="T140" t="str">
            <v>0</v>
          </cell>
          <cell r="V140">
            <v>0</v>
          </cell>
        </row>
        <row r="141">
          <cell r="B141" t="str">
            <v>0</v>
          </cell>
          <cell r="C141" t="str">
            <v>0</v>
          </cell>
          <cell r="D141">
            <v>0</v>
          </cell>
          <cell r="K141" t="str">
            <v>0</v>
          </cell>
          <cell r="T141" t="str">
            <v>0</v>
          </cell>
          <cell r="V141">
            <v>0</v>
          </cell>
        </row>
        <row r="142">
          <cell r="B142" t="str">
            <v>0</v>
          </cell>
          <cell r="C142" t="str">
            <v>0</v>
          </cell>
          <cell r="D142">
            <v>0</v>
          </cell>
          <cell r="K142" t="str">
            <v>0</v>
          </cell>
          <cell r="T142" t="str">
            <v>0</v>
          </cell>
          <cell r="V142">
            <v>0</v>
          </cell>
        </row>
        <row r="143">
          <cell r="B143" t="str">
            <v>0</v>
          </cell>
          <cell r="C143" t="str">
            <v>0</v>
          </cell>
          <cell r="D143">
            <v>0</v>
          </cell>
          <cell r="K143" t="str">
            <v>0</v>
          </cell>
          <cell r="T143" t="str">
            <v>0</v>
          </cell>
          <cell r="V143">
            <v>0</v>
          </cell>
        </row>
        <row r="144">
          <cell r="B144" t="str">
            <v>0</v>
          </cell>
          <cell r="C144" t="str">
            <v>0</v>
          </cell>
          <cell r="D144">
            <v>0</v>
          </cell>
          <cell r="K144" t="str">
            <v>0</v>
          </cell>
          <cell r="T144" t="str">
            <v>0</v>
          </cell>
          <cell r="V144">
            <v>0</v>
          </cell>
        </row>
        <row r="145">
          <cell r="B145" t="str">
            <v>0</v>
          </cell>
          <cell r="C145" t="str">
            <v>0</v>
          </cell>
          <cell r="D145">
            <v>0</v>
          </cell>
          <cell r="K145" t="str">
            <v>0</v>
          </cell>
          <cell r="T145" t="str">
            <v>0</v>
          </cell>
          <cell r="V145">
            <v>0</v>
          </cell>
        </row>
        <row r="146">
          <cell r="B146" t="str">
            <v>0</v>
          </cell>
          <cell r="C146" t="str">
            <v>0</v>
          </cell>
          <cell r="D146">
            <v>0</v>
          </cell>
          <cell r="K146" t="str">
            <v>0</v>
          </cell>
          <cell r="T146" t="str">
            <v>0</v>
          </cell>
          <cell r="V146">
            <v>0</v>
          </cell>
        </row>
        <row r="147">
          <cell r="B147" t="str">
            <v>0</v>
          </cell>
          <cell r="C147" t="str">
            <v>0</v>
          </cell>
          <cell r="D147">
            <v>0</v>
          </cell>
          <cell r="K147" t="str">
            <v>0</v>
          </cell>
          <cell r="T147" t="str">
            <v>0</v>
          </cell>
          <cell r="V147">
            <v>0</v>
          </cell>
        </row>
        <row r="148">
          <cell r="B148" t="str">
            <v>0</v>
          </cell>
          <cell r="C148" t="str">
            <v>0</v>
          </cell>
          <cell r="D148">
            <v>0</v>
          </cell>
          <cell r="K148" t="str">
            <v>0</v>
          </cell>
          <cell r="T148" t="str">
            <v>0</v>
          </cell>
          <cell r="V148">
            <v>0</v>
          </cell>
        </row>
        <row r="149">
          <cell r="B149" t="str">
            <v>0</v>
          </cell>
          <cell r="C149" t="str">
            <v>0</v>
          </cell>
          <cell r="D149">
            <v>0</v>
          </cell>
          <cell r="K149" t="str">
            <v>0</v>
          </cell>
          <cell r="T149" t="str">
            <v>0</v>
          </cell>
          <cell r="V149">
            <v>0</v>
          </cell>
        </row>
        <row r="150">
          <cell r="B150" t="str">
            <v>0</v>
          </cell>
          <cell r="C150" t="str">
            <v>0</v>
          </cell>
          <cell r="D150">
            <v>0</v>
          </cell>
          <cell r="K150" t="str">
            <v>0</v>
          </cell>
          <cell r="T150" t="str">
            <v>0</v>
          </cell>
          <cell r="V150">
            <v>0</v>
          </cell>
        </row>
        <row r="151">
          <cell r="B151" t="str">
            <v>0</v>
          </cell>
          <cell r="C151" t="str">
            <v>0</v>
          </cell>
          <cell r="D151">
            <v>0</v>
          </cell>
          <cell r="K151" t="str">
            <v>0</v>
          </cell>
          <cell r="T151" t="str">
            <v>0</v>
          </cell>
          <cell r="V151">
            <v>0</v>
          </cell>
        </row>
        <row r="152">
          <cell r="B152" t="str">
            <v>0</v>
          </cell>
          <cell r="C152" t="str">
            <v>0</v>
          </cell>
          <cell r="D152">
            <v>0</v>
          </cell>
          <cell r="K152" t="str">
            <v>0</v>
          </cell>
          <cell r="T152" t="str">
            <v>0</v>
          </cell>
          <cell r="V152">
            <v>0</v>
          </cell>
        </row>
        <row r="153">
          <cell r="B153" t="str">
            <v>0</v>
          </cell>
          <cell r="C153" t="str">
            <v>0</v>
          </cell>
          <cell r="D153">
            <v>0</v>
          </cell>
          <cell r="K153" t="str">
            <v>0</v>
          </cell>
          <cell r="T153" t="str">
            <v>0</v>
          </cell>
          <cell r="V153">
            <v>0</v>
          </cell>
        </row>
        <row r="154">
          <cell r="B154" t="str">
            <v>0</v>
          </cell>
          <cell r="C154" t="str">
            <v>0</v>
          </cell>
          <cell r="D154">
            <v>0</v>
          </cell>
          <cell r="K154" t="str">
            <v>0</v>
          </cell>
          <cell r="T154" t="str">
            <v>0</v>
          </cell>
          <cell r="V154">
            <v>0</v>
          </cell>
        </row>
        <row r="155">
          <cell r="B155" t="str">
            <v>0</v>
          </cell>
          <cell r="C155" t="str">
            <v>0</v>
          </cell>
          <cell r="D155">
            <v>0</v>
          </cell>
          <cell r="K155" t="str">
            <v>0</v>
          </cell>
          <cell r="T155" t="str">
            <v>0</v>
          </cell>
          <cell r="V155">
            <v>0</v>
          </cell>
        </row>
        <row r="156">
          <cell r="B156" t="str">
            <v>0</v>
          </cell>
          <cell r="C156" t="str">
            <v>0</v>
          </cell>
          <cell r="D156">
            <v>0</v>
          </cell>
          <cell r="K156" t="str">
            <v>0</v>
          </cell>
          <cell r="T156" t="str">
            <v>0</v>
          </cell>
          <cell r="V156">
            <v>0</v>
          </cell>
        </row>
        <row r="157">
          <cell r="B157" t="str">
            <v>0</v>
          </cell>
          <cell r="C157" t="str">
            <v>0</v>
          </cell>
          <cell r="D157">
            <v>0</v>
          </cell>
          <cell r="K157" t="str">
            <v>0</v>
          </cell>
          <cell r="T157" t="str">
            <v>0</v>
          </cell>
          <cell r="V157">
            <v>0</v>
          </cell>
        </row>
        <row r="158">
          <cell r="B158" t="str">
            <v>0</v>
          </cell>
          <cell r="C158" t="str">
            <v>0</v>
          </cell>
          <cell r="D158">
            <v>0</v>
          </cell>
          <cell r="K158" t="str">
            <v>0</v>
          </cell>
          <cell r="T158" t="str">
            <v>0</v>
          </cell>
          <cell r="V158">
            <v>0</v>
          </cell>
        </row>
        <row r="159">
          <cell r="B159" t="str">
            <v>0</v>
          </cell>
          <cell r="C159" t="str">
            <v>0</v>
          </cell>
          <cell r="D159">
            <v>0</v>
          </cell>
          <cell r="K159" t="str">
            <v>0</v>
          </cell>
          <cell r="T159" t="str">
            <v>0</v>
          </cell>
          <cell r="V159">
            <v>0</v>
          </cell>
        </row>
        <row r="160">
          <cell r="B160" t="str">
            <v>0</v>
          </cell>
          <cell r="C160" t="str">
            <v>0</v>
          </cell>
          <cell r="D160">
            <v>0</v>
          </cell>
          <cell r="K160" t="str">
            <v>0</v>
          </cell>
          <cell r="T160" t="str">
            <v>0</v>
          </cell>
          <cell r="V160">
            <v>0</v>
          </cell>
        </row>
        <row r="161">
          <cell r="B161" t="str">
            <v>0</v>
          </cell>
          <cell r="C161" t="str">
            <v>0</v>
          </cell>
          <cell r="D161">
            <v>0</v>
          </cell>
          <cell r="K161" t="str">
            <v>0</v>
          </cell>
          <cell r="T161" t="str">
            <v>0</v>
          </cell>
          <cell r="V161">
            <v>0</v>
          </cell>
        </row>
        <row r="162">
          <cell r="B162" t="str">
            <v>0</v>
          </cell>
          <cell r="C162" t="str">
            <v>0</v>
          </cell>
          <cell r="D162">
            <v>0</v>
          </cell>
          <cell r="K162" t="str">
            <v>0</v>
          </cell>
          <cell r="T162" t="str">
            <v>0</v>
          </cell>
          <cell r="V162">
            <v>0</v>
          </cell>
        </row>
        <row r="163">
          <cell r="B163" t="str">
            <v>0</v>
          </cell>
          <cell r="C163" t="str">
            <v>0</v>
          </cell>
          <cell r="D163">
            <v>0</v>
          </cell>
          <cell r="K163" t="str">
            <v>0</v>
          </cell>
          <cell r="T163" t="str">
            <v>0</v>
          </cell>
          <cell r="V163">
            <v>0</v>
          </cell>
        </row>
        <row r="164">
          <cell r="B164" t="str">
            <v>0</v>
          </cell>
          <cell r="C164" t="str">
            <v>0</v>
          </cell>
          <cell r="D164">
            <v>0</v>
          </cell>
          <cell r="K164" t="str">
            <v>0</v>
          </cell>
          <cell r="T164" t="str">
            <v>0</v>
          </cell>
          <cell r="V164">
            <v>0</v>
          </cell>
        </row>
        <row r="165">
          <cell r="B165" t="str">
            <v>0</v>
          </cell>
          <cell r="C165" t="str">
            <v>0</v>
          </cell>
          <cell r="D165">
            <v>0</v>
          </cell>
          <cell r="K165" t="str">
            <v>0</v>
          </cell>
          <cell r="T165" t="str">
            <v>0</v>
          </cell>
          <cell r="V165">
            <v>0</v>
          </cell>
        </row>
        <row r="166">
          <cell r="B166" t="str">
            <v>0</v>
          </cell>
          <cell r="C166" t="str">
            <v>0</v>
          </cell>
          <cell r="D166">
            <v>0</v>
          </cell>
          <cell r="K166" t="str">
            <v>0</v>
          </cell>
          <cell r="T166" t="str">
            <v>0</v>
          </cell>
          <cell r="V166">
            <v>0</v>
          </cell>
        </row>
        <row r="167">
          <cell r="B167" t="str">
            <v>0</v>
          </cell>
          <cell r="C167" t="str">
            <v>0</v>
          </cell>
          <cell r="D167">
            <v>0</v>
          </cell>
          <cell r="K167" t="str">
            <v>0</v>
          </cell>
          <cell r="T167" t="str">
            <v>0</v>
          </cell>
          <cell r="V167">
            <v>0</v>
          </cell>
        </row>
        <row r="168">
          <cell r="B168" t="str">
            <v>0</v>
          </cell>
          <cell r="C168" t="str">
            <v>0</v>
          </cell>
          <cell r="D168">
            <v>0</v>
          </cell>
          <cell r="K168" t="str">
            <v>0</v>
          </cell>
          <cell r="T168" t="str">
            <v>0</v>
          </cell>
          <cell r="V168">
            <v>0</v>
          </cell>
        </row>
        <row r="169">
          <cell r="B169" t="str">
            <v>0</v>
          </cell>
          <cell r="C169" t="str">
            <v>0</v>
          </cell>
          <cell r="D169">
            <v>0</v>
          </cell>
          <cell r="K169" t="str">
            <v>0</v>
          </cell>
          <cell r="T169" t="str">
            <v>0</v>
          </cell>
          <cell r="V169">
            <v>0</v>
          </cell>
        </row>
        <row r="170">
          <cell r="B170" t="str">
            <v>0</v>
          </cell>
          <cell r="C170" t="str">
            <v>0</v>
          </cell>
          <cell r="D170">
            <v>0</v>
          </cell>
          <cell r="K170" t="str">
            <v>0</v>
          </cell>
          <cell r="T170" t="str">
            <v>0</v>
          </cell>
          <cell r="V170">
            <v>0</v>
          </cell>
        </row>
        <row r="171">
          <cell r="B171" t="str">
            <v>0</v>
          </cell>
          <cell r="C171" t="str">
            <v>0</v>
          </cell>
          <cell r="D171">
            <v>0</v>
          </cell>
          <cell r="K171" t="str">
            <v>0</v>
          </cell>
          <cell r="T171" t="str">
            <v>0</v>
          </cell>
          <cell r="V171">
            <v>0</v>
          </cell>
        </row>
        <row r="172">
          <cell r="B172" t="str">
            <v>0</v>
          </cell>
          <cell r="C172" t="str">
            <v>0</v>
          </cell>
          <cell r="D172">
            <v>0</v>
          </cell>
          <cell r="K172" t="str">
            <v>0</v>
          </cell>
          <cell r="T172" t="str">
            <v>0</v>
          </cell>
          <cell r="V172">
            <v>0</v>
          </cell>
        </row>
        <row r="173">
          <cell r="B173" t="str">
            <v>0</v>
          </cell>
          <cell r="C173" t="str">
            <v>0</v>
          </cell>
          <cell r="D173">
            <v>0</v>
          </cell>
          <cell r="K173" t="str">
            <v>0</v>
          </cell>
          <cell r="T173" t="str">
            <v>0</v>
          </cell>
          <cell r="V173">
            <v>0</v>
          </cell>
        </row>
        <row r="174">
          <cell r="B174" t="str">
            <v>0</v>
          </cell>
          <cell r="C174" t="str">
            <v>0</v>
          </cell>
          <cell r="D174">
            <v>0</v>
          </cell>
          <cell r="K174" t="str">
            <v>0</v>
          </cell>
          <cell r="T174" t="str">
            <v>0</v>
          </cell>
          <cell r="V174">
            <v>0</v>
          </cell>
        </row>
        <row r="175">
          <cell r="B175" t="str">
            <v>0</v>
          </cell>
          <cell r="C175" t="str">
            <v>0</v>
          </cell>
          <cell r="D175">
            <v>0</v>
          </cell>
          <cell r="K175" t="str">
            <v>0</v>
          </cell>
          <cell r="T175" t="str">
            <v>0</v>
          </cell>
          <cell r="V175">
            <v>0</v>
          </cell>
        </row>
        <row r="176">
          <cell r="B176" t="str">
            <v>0</v>
          </cell>
          <cell r="C176" t="str">
            <v>0</v>
          </cell>
          <cell r="D176">
            <v>0</v>
          </cell>
          <cell r="K176" t="str">
            <v>0</v>
          </cell>
          <cell r="T176" t="str">
            <v>0</v>
          </cell>
          <cell r="V176">
            <v>0</v>
          </cell>
        </row>
        <row r="177">
          <cell r="B177" t="str">
            <v>0</v>
          </cell>
          <cell r="C177" t="str">
            <v>0</v>
          </cell>
          <cell r="D177">
            <v>0</v>
          </cell>
          <cell r="K177" t="str">
            <v>0</v>
          </cell>
          <cell r="T177" t="str">
            <v>0</v>
          </cell>
          <cell r="V177">
            <v>0</v>
          </cell>
        </row>
        <row r="178">
          <cell r="B178" t="str">
            <v>0</v>
          </cell>
          <cell r="C178" t="str">
            <v>0</v>
          </cell>
          <cell r="D178">
            <v>0</v>
          </cell>
          <cell r="K178" t="str">
            <v>0</v>
          </cell>
          <cell r="T178" t="str">
            <v>0</v>
          </cell>
          <cell r="V178">
            <v>0</v>
          </cell>
        </row>
        <row r="179">
          <cell r="B179" t="str">
            <v>0</v>
          </cell>
          <cell r="C179" t="str">
            <v>0</v>
          </cell>
          <cell r="D179">
            <v>0</v>
          </cell>
          <cell r="K179" t="str">
            <v>0</v>
          </cell>
          <cell r="T179" t="str">
            <v>0</v>
          </cell>
          <cell r="V179">
            <v>0</v>
          </cell>
        </row>
        <row r="180">
          <cell r="B180" t="str">
            <v>0</v>
          </cell>
          <cell r="C180" t="str">
            <v>0</v>
          </cell>
          <cell r="D180">
            <v>0</v>
          </cell>
          <cell r="K180" t="str">
            <v>0</v>
          </cell>
          <cell r="T180" t="str">
            <v>0</v>
          </cell>
          <cell r="V180">
            <v>0</v>
          </cell>
        </row>
        <row r="181">
          <cell r="B181" t="str">
            <v>0</v>
          </cell>
          <cell r="C181" t="str">
            <v>0</v>
          </cell>
          <cell r="D181">
            <v>0</v>
          </cell>
          <cell r="K181" t="str">
            <v>0</v>
          </cell>
          <cell r="T181" t="str">
            <v>0</v>
          </cell>
          <cell r="V181">
            <v>0</v>
          </cell>
        </row>
        <row r="182">
          <cell r="B182" t="str">
            <v>0</v>
          </cell>
          <cell r="C182" t="str">
            <v>0</v>
          </cell>
          <cell r="D182">
            <v>0</v>
          </cell>
          <cell r="K182" t="str">
            <v>0</v>
          </cell>
          <cell r="T182" t="str">
            <v>0</v>
          </cell>
          <cell r="V182">
            <v>0</v>
          </cell>
        </row>
        <row r="183">
          <cell r="B183" t="str">
            <v>0</v>
          </cell>
          <cell r="C183" t="str">
            <v>0</v>
          </cell>
          <cell r="D183">
            <v>0</v>
          </cell>
          <cell r="K183" t="str">
            <v>0</v>
          </cell>
          <cell r="T183" t="str">
            <v>0</v>
          </cell>
          <cell r="V183">
            <v>0</v>
          </cell>
        </row>
        <row r="184">
          <cell r="B184" t="str">
            <v>0</v>
          </cell>
          <cell r="C184" t="str">
            <v>0</v>
          </cell>
          <cell r="D184">
            <v>0</v>
          </cell>
          <cell r="K184" t="str">
            <v>0</v>
          </cell>
          <cell r="T184" t="str">
            <v>0</v>
          </cell>
          <cell r="V184">
            <v>0</v>
          </cell>
        </row>
        <row r="185">
          <cell r="B185" t="str">
            <v>0</v>
          </cell>
          <cell r="C185" t="str">
            <v>0</v>
          </cell>
          <cell r="D185">
            <v>0</v>
          </cell>
          <cell r="K185" t="str">
            <v>0</v>
          </cell>
          <cell r="T185" t="str">
            <v>0</v>
          </cell>
          <cell r="V185">
            <v>0</v>
          </cell>
        </row>
        <row r="186">
          <cell r="B186" t="str">
            <v>0</v>
          </cell>
          <cell r="C186" t="str">
            <v>0</v>
          </cell>
          <cell r="D186">
            <v>0</v>
          </cell>
          <cell r="K186" t="str">
            <v>0</v>
          </cell>
          <cell r="T186" t="str">
            <v>0</v>
          </cell>
          <cell r="V186">
            <v>0</v>
          </cell>
        </row>
        <row r="187">
          <cell r="B187" t="str">
            <v>0</v>
          </cell>
          <cell r="C187" t="str">
            <v>0</v>
          </cell>
          <cell r="D187">
            <v>0</v>
          </cell>
          <cell r="K187" t="str">
            <v>0</v>
          </cell>
          <cell r="T187" t="str">
            <v>0</v>
          </cell>
          <cell r="V187">
            <v>0</v>
          </cell>
        </row>
        <row r="188">
          <cell r="B188" t="str">
            <v>0</v>
          </cell>
          <cell r="C188" t="str">
            <v>0</v>
          </cell>
          <cell r="D188">
            <v>0</v>
          </cell>
          <cell r="K188" t="str">
            <v>0</v>
          </cell>
          <cell r="T188" t="str">
            <v>0</v>
          </cell>
          <cell r="V188">
            <v>0</v>
          </cell>
        </row>
        <row r="189">
          <cell r="B189" t="str">
            <v>0</v>
          </cell>
          <cell r="C189" t="str">
            <v>0</v>
          </cell>
          <cell r="D189">
            <v>0</v>
          </cell>
          <cell r="K189" t="str">
            <v>0</v>
          </cell>
          <cell r="T189" t="str">
            <v>0</v>
          </cell>
          <cell r="V189">
            <v>0</v>
          </cell>
        </row>
        <row r="190">
          <cell r="B190" t="str">
            <v>0</v>
          </cell>
          <cell r="C190" t="str">
            <v>0</v>
          </cell>
          <cell r="D190">
            <v>0</v>
          </cell>
          <cell r="K190" t="str">
            <v>0</v>
          </cell>
          <cell r="T190" t="str">
            <v>0</v>
          </cell>
          <cell r="V190">
            <v>0</v>
          </cell>
        </row>
        <row r="191">
          <cell r="B191" t="str">
            <v>0</v>
          </cell>
          <cell r="C191" t="str">
            <v>0</v>
          </cell>
          <cell r="D191">
            <v>0</v>
          </cell>
          <cell r="K191" t="str">
            <v>0</v>
          </cell>
          <cell r="T191" t="str">
            <v>0</v>
          </cell>
          <cell r="V191">
            <v>0</v>
          </cell>
        </row>
        <row r="192">
          <cell r="B192" t="str">
            <v>0</v>
          </cell>
          <cell r="C192" t="str">
            <v>0</v>
          </cell>
          <cell r="D192">
            <v>0</v>
          </cell>
          <cell r="K192" t="str">
            <v>0</v>
          </cell>
          <cell r="T192" t="str">
            <v>0</v>
          </cell>
          <cell r="V192">
            <v>0</v>
          </cell>
        </row>
        <row r="193">
          <cell r="B193" t="str">
            <v>0</v>
          </cell>
          <cell r="C193" t="str">
            <v>0</v>
          </cell>
          <cell r="D193">
            <v>0</v>
          </cell>
          <cell r="K193" t="str">
            <v>0</v>
          </cell>
          <cell r="T193" t="str">
            <v>0</v>
          </cell>
          <cell r="V193">
            <v>0</v>
          </cell>
        </row>
        <row r="194">
          <cell r="B194" t="str">
            <v>0</v>
          </cell>
          <cell r="C194" t="str">
            <v>0</v>
          </cell>
          <cell r="D194">
            <v>0</v>
          </cell>
          <cell r="K194" t="str">
            <v>0</v>
          </cell>
          <cell r="T194" t="str">
            <v>0</v>
          </cell>
          <cell r="V194">
            <v>0</v>
          </cell>
        </row>
        <row r="195">
          <cell r="B195" t="str">
            <v>0</v>
          </cell>
          <cell r="C195" t="str">
            <v>0</v>
          </cell>
          <cell r="D195">
            <v>0</v>
          </cell>
          <cell r="K195" t="str">
            <v>0</v>
          </cell>
          <cell r="T195" t="str">
            <v>0</v>
          </cell>
          <cell r="V195">
            <v>0</v>
          </cell>
        </row>
        <row r="196">
          <cell r="B196" t="str">
            <v>0</v>
          </cell>
          <cell r="C196" t="str">
            <v>0</v>
          </cell>
          <cell r="D196">
            <v>0</v>
          </cell>
          <cell r="K196" t="str">
            <v>0</v>
          </cell>
          <cell r="T196" t="str">
            <v>0</v>
          </cell>
          <cell r="V196">
            <v>0</v>
          </cell>
        </row>
        <row r="197">
          <cell r="B197" t="str">
            <v>0</v>
          </cell>
          <cell r="C197" t="str">
            <v>0</v>
          </cell>
          <cell r="D197">
            <v>0</v>
          </cell>
          <cell r="K197" t="str">
            <v>0</v>
          </cell>
          <cell r="T197" t="str">
            <v>0</v>
          </cell>
          <cell r="V197">
            <v>0</v>
          </cell>
        </row>
        <row r="198">
          <cell r="B198" t="str">
            <v>0</v>
          </cell>
          <cell r="C198" t="str">
            <v>0</v>
          </cell>
          <cell r="D198">
            <v>0</v>
          </cell>
          <cell r="K198" t="str">
            <v>0</v>
          </cell>
          <cell r="T198" t="str">
            <v>0</v>
          </cell>
          <cell r="V198">
            <v>0</v>
          </cell>
        </row>
        <row r="199">
          <cell r="B199" t="str">
            <v>0</v>
          </cell>
          <cell r="C199" t="str">
            <v>0</v>
          </cell>
          <cell r="D199">
            <v>0</v>
          </cell>
          <cell r="K199" t="str">
            <v>0</v>
          </cell>
          <cell r="T199" t="str">
            <v>0</v>
          </cell>
          <cell r="V199">
            <v>0</v>
          </cell>
        </row>
        <row r="200">
          <cell r="B200" t="str">
            <v>0</v>
          </cell>
          <cell r="C200" t="str">
            <v>0</v>
          </cell>
          <cell r="D200">
            <v>0</v>
          </cell>
          <cell r="K200" t="str">
            <v>0</v>
          </cell>
          <cell r="T200" t="str">
            <v>0</v>
          </cell>
          <cell r="V200">
            <v>0</v>
          </cell>
        </row>
        <row r="201">
          <cell r="B201" t="str">
            <v>0</v>
          </cell>
          <cell r="C201" t="str">
            <v>0</v>
          </cell>
          <cell r="D201">
            <v>0</v>
          </cell>
          <cell r="K201" t="str">
            <v>0</v>
          </cell>
          <cell r="T201" t="str">
            <v>0</v>
          </cell>
          <cell r="V201">
            <v>0</v>
          </cell>
        </row>
        <row r="202">
          <cell r="B202" t="str">
            <v>0</v>
          </cell>
          <cell r="C202" t="str">
            <v>0</v>
          </cell>
          <cell r="D202">
            <v>0</v>
          </cell>
          <cell r="K202" t="str">
            <v>0</v>
          </cell>
          <cell r="T202" t="str">
            <v>0</v>
          </cell>
          <cell r="V202">
            <v>0</v>
          </cell>
        </row>
        <row r="203">
          <cell r="B203" t="str">
            <v>0</v>
          </cell>
          <cell r="C203" t="str">
            <v>0</v>
          </cell>
          <cell r="D203">
            <v>0</v>
          </cell>
          <cell r="K203" t="str">
            <v>0</v>
          </cell>
          <cell r="T203" t="str">
            <v>0</v>
          </cell>
          <cell r="V203">
            <v>0</v>
          </cell>
        </row>
        <row r="204">
          <cell r="B204" t="str">
            <v>0</v>
          </cell>
          <cell r="C204" t="str">
            <v>0</v>
          </cell>
          <cell r="D204">
            <v>0</v>
          </cell>
          <cell r="K204" t="str">
            <v>0</v>
          </cell>
          <cell r="T204" t="str">
            <v>0</v>
          </cell>
          <cell r="V204">
            <v>0</v>
          </cell>
        </row>
        <row r="205">
          <cell r="B205" t="str">
            <v>0</v>
          </cell>
          <cell r="C205" t="str">
            <v>0</v>
          </cell>
          <cell r="D205">
            <v>0</v>
          </cell>
          <cell r="K205" t="str">
            <v>0</v>
          </cell>
          <cell r="T205" t="str">
            <v>0</v>
          </cell>
          <cell r="V205">
            <v>0</v>
          </cell>
        </row>
        <row r="206">
          <cell r="B206" t="str">
            <v>0</v>
          </cell>
          <cell r="C206" t="str">
            <v>0</v>
          </cell>
          <cell r="D206">
            <v>0</v>
          </cell>
          <cell r="K206" t="str">
            <v>0</v>
          </cell>
          <cell r="T206" t="str">
            <v>0</v>
          </cell>
          <cell r="V206">
            <v>0</v>
          </cell>
        </row>
        <row r="207">
          <cell r="B207" t="str">
            <v>0</v>
          </cell>
          <cell r="C207" t="str">
            <v>0</v>
          </cell>
          <cell r="D207">
            <v>0</v>
          </cell>
          <cell r="K207" t="str">
            <v>0</v>
          </cell>
          <cell r="T207" t="str">
            <v>0</v>
          </cell>
          <cell r="V207">
            <v>0</v>
          </cell>
        </row>
        <row r="208">
          <cell r="B208" t="str">
            <v>0</v>
          </cell>
          <cell r="C208" t="str">
            <v>0</v>
          </cell>
          <cell r="D208">
            <v>0</v>
          </cell>
          <cell r="K208" t="str">
            <v>0</v>
          </cell>
          <cell r="T208" t="str">
            <v>0</v>
          </cell>
          <cell r="V208">
            <v>0</v>
          </cell>
        </row>
        <row r="209">
          <cell r="B209" t="str">
            <v>0</v>
          </cell>
          <cell r="C209" t="str">
            <v>0</v>
          </cell>
          <cell r="D209">
            <v>0</v>
          </cell>
          <cell r="K209" t="str">
            <v>0</v>
          </cell>
          <cell r="T209" t="str">
            <v>0</v>
          </cell>
          <cell r="V209">
            <v>0</v>
          </cell>
        </row>
        <row r="210">
          <cell r="B210" t="str">
            <v>0</v>
          </cell>
          <cell r="C210" t="str">
            <v>0</v>
          </cell>
          <cell r="D210">
            <v>0</v>
          </cell>
          <cell r="K210" t="str">
            <v>0</v>
          </cell>
          <cell r="T210" t="str">
            <v>0</v>
          </cell>
          <cell r="V210">
            <v>0</v>
          </cell>
        </row>
        <row r="211">
          <cell r="B211" t="str">
            <v>0</v>
          </cell>
          <cell r="C211" t="str">
            <v>0</v>
          </cell>
          <cell r="D211">
            <v>0</v>
          </cell>
          <cell r="K211" t="str">
            <v>0</v>
          </cell>
          <cell r="T211" t="str">
            <v>0</v>
          </cell>
          <cell r="V211">
            <v>0</v>
          </cell>
        </row>
        <row r="212">
          <cell r="B212" t="str">
            <v>0</v>
          </cell>
          <cell r="C212" t="str">
            <v>0</v>
          </cell>
          <cell r="D212">
            <v>0</v>
          </cell>
          <cell r="K212" t="str">
            <v>0</v>
          </cell>
          <cell r="T212" t="str">
            <v>0</v>
          </cell>
          <cell r="V212">
            <v>0</v>
          </cell>
        </row>
        <row r="213">
          <cell r="B213" t="str">
            <v>0</v>
          </cell>
          <cell r="C213" t="str">
            <v>0</v>
          </cell>
          <cell r="D213">
            <v>0</v>
          </cell>
          <cell r="K213" t="str">
            <v>0</v>
          </cell>
          <cell r="T213" t="str">
            <v>0</v>
          </cell>
          <cell r="V213">
            <v>0</v>
          </cell>
        </row>
        <row r="214">
          <cell r="B214" t="str">
            <v>0</v>
          </cell>
          <cell r="C214" t="str">
            <v>0</v>
          </cell>
          <cell r="D214">
            <v>0</v>
          </cell>
          <cell r="K214" t="str">
            <v>0</v>
          </cell>
          <cell r="T214" t="str">
            <v>0</v>
          </cell>
          <cell r="V214">
            <v>0</v>
          </cell>
        </row>
        <row r="215">
          <cell r="B215" t="str">
            <v>0</v>
          </cell>
          <cell r="C215" t="str">
            <v>0</v>
          </cell>
          <cell r="D215">
            <v>0</v>
          </cell>
          <cell r="K215" t="str">
            <v>0</v>
          </cell>
          <cell r="T215" t="str">
            <v>0</v>
          </cell>
          <cell r="V215">
            <v>0</v>
          </cell>
        </row>
        <row r="216">
          <cell r="B216" t="str">
            <v>0</v>
          </cell>
          <cell r="C216" t="str">
            <v>0</v>
          </cell>
          <cell r="D216">
            <v>0</v>
          </cell>
          <cell r="K216" t="str">
            <v>0</v>
          </cell>
          <cell r="T216" t="str">
            <v>0</v>
          </cell>
          <cell r="V216">
            <v>0</v>
          </cell>
        </row>
        <row r="217">
          <cell r="B217" t="str">
            <v>0</v>
          </cell>
          <cell r="C217" t="str">
            <v>0</v>
          </cell>
          <cell r="D217">
            <v>0</v>
          </cell>
          <cell r="K217" t="str">
            <v>0</v>
          </cell>
          <cell r="T217" t="str">
            <v>0</v>
          </cell>
          <cell r="V217">
            <v>0</v>
          </cell>
        </row>
        <row r="218">
          <cell r="B218" t="str">
            <v>0</v>
          </cell>
          <cell r="C218" t="str">
            <v>0</v>
          </cell>
          <cell r="D218">
            <v>0</v>
          </cell>
          <cell r="K218" t="str">
            <v>0</v>
          </cell>
          <cell r="T218" t="str">
            <v>0</v>
          </cell>
          <cell r="V218">
            <v>0</v>
          </cell>
        </row>
        <row r="219">
          <cell r="B219" t="str">
            <v>0</v>
          </cell>
          <cell r="C219" t="str">
            <v>0</v>
          </cell>
          <cell r="D219">
            <v>0</v>
          </cell>
          <cell r="K219" t="str">
            <v>0</v>
          </cell>
          <cell r="T219" t="str">
            <v>0</v>
          </cell>
          <cell r="V219">
            <v>0</v>
          </cell>
        </row>
        <row r="220">
          <cell r="B220" t="str">
            <v>0</v>
          </cell>
          <cell r="C220" t="str">
            <v>0</v>
          </cell>
          <cell r="D220">
            <v>0</v>
          </cell>
          <cell r="K220" t="str">
            <v>0</v>
          </cell>
          <cell r="T220" t="str">
            <v>0</v>
          </cell>
          <cell r="V220">
            <v>0</v>
          </cell>
        </row>
        <row r="221">
          <cell r="B221" t="str">
            <v>0</v>
          </cell>
          <cell r="C221" t="str">
            <v>0</v>
          </cell>
          <cell r="D221">
            <v>0</v>
          </cell>
          <cell r="K221" t="str">
            <v>0</v>
          </cell>
          <cell r="T221" t="str">
            <v>0</v>
          </cell>
          <cell r="V221">
            <v>0</v>
          </cell>
        </row>
        <row r="222">
          <cell r="B222" t="str">
            <v>0</v>
          </cell>
          <cell r="C222" t="str">
            <v>0</v>
          </cell>
          <cell r="D222">
            <v>0</v>
          </cell>
          <cell r="K222" t="str">
            <v>0</v>
          </cell>
          <cell r="T222" t="str">
            <v>0</v>
          </cell>
          <cell r="V222">
            <v>0</v>
          </cell>
        </row>
        <row r="223">
          <cell r="B223" t="str">
            <v>0</v>
          </cell>
          <cell r="C223" t="str">
            <v>0</v>
          </cell>
          <cell r="D223">
            <v>0</v>
          </cell>
          <cell r="K223" t="str">
            <v>0</v>
          </cell>
          <cell r="T223" t="str">
            <v>0</v>
          </cell>
          <cell r="V223">
            <v>0</v>
          </cell>
        </row>
        <row r="224">
          <cell r="B224" t="str">
            <v>0</v>
          </cell>
          <cell r="C224" t="str">
            <v>0</v>
          </cell>
          <cell r="D224">
            <v>0</v>
          </cell>
          <cell r="K224" t="str">
            <v>0</v>
          </cell>
          <cell r="T224" t="str">
            <v>0</v>
          </cell>
          <cell r="V224">
            <v>0</v>
          </cell>
        </row>
        <row r="225">
          <cell r="B225" t="str">
            <v>0</v>
          </cell>
          <cell r="C225" t="str">
            <v>0</v>
          </cell>
          <cell r="D225">
            <v>0</v>
          </cell>
          <cell r="K225" t="str">
            <v>0</v>
          </cell>
          <cell r="T225" t="str">
            <v>0</v>
          </cell>
          <cell r="V225">
            <v>0</v>
          </cell>
        </row>
        <row r="226">
          <cell r="B226" t="str">
            <v>0</v>
          </cell>
          <cell r="C226" t="str">
            <v>0</v>
          </cell>
          <cell r="D226">
            <v>0</v>
          </cell>
          <cell r="K226" t="str">
            <v>0</v>
          </cell>
          <cell r="T226" t="str">
            <v>0</v>
          </cell>
          <cell r="V226">
            <v>0</v>
          </cell>
        </row>
        <row r="227">
          <cell r="B227" t="str">
            <v>0</v>
          </cell>
          <cell r="C227" t="str">
            <v>0</v>
          </cell>
          <cell r="D227">
            <v>0</v>
          </cell>
          <cell r="K227" t="str">
            <v>0</v>
          </cell>
          <cell r="T227" t="str">
            <v>0</v>
          </cell>
          <cell r="V227">
            <v>0</v>
          </cell>
        </row>
        <row r="228">
          <cell r="B228" t="str">
            <v>0</v>
          </cell>
          <cell r="C228" t="str">
            <v>0</v>
          </cell>
          <cell r="D228">
            <v>0</v>
          </cell>
          <cell r="K228" t="str">
            <v>0</v>
          </cell>
          <cell r="T228" t="str">
            <v>0</v>
          </cell>
          <cell r="V228">
            <v>0</v>
          </cell>
        </row>
        <row r="229">
          <cell r="B229" t="str">
            <v>0</v>
          </cell>
          <cell r="C229" t="str">
            <v>0</v>
          </cell>
          <cell r="D229">
            <v>0</v>
          </cell>
          <cell r="K229" t="str">
            <v>0</v>
          </cell>
          <cell r="T229" t="str">
            <v>0</v>
          </cell>
          <cell r="V229">
            <v>0</v>
          </cell>
        </row>
        <row r="230">
          <cell r="B230" t="str">
            <v>0</v>
          </cell>
          <cell r="C230" t="str">
            <v>0</v>
          </cell>
          <cell r="D230">
            <v>0</v>
          </cell>
          <cell r="K230" t="str">
            <v>0</v>
          </cell>
          <cell r="T230" t="str">
            <v>0</v>
          </cell>
          <cell r="V230">
            <v>0</v>
          </cell>
        </row>
        <row r="231">
          <cell r="B231" t="str">
            <v>0</v>
          </cell>
          <cell r="C231" t="str">
            <v>0</v>
          </cell>
          <cell r="D231">
            <v>0</v>
          </cell>
          <cell r="K231" t="str">
            <v>0</v>
          </cell>
          <cell r="T231" t="str">
            <v>0</v>
          </cell>
          <cell r="V231">
            <v>0</v>
          </cell>
        </row>
        <row r="232">
          <cell r="B232" t="str">
            <v>0</v>
          </cell>
          <cell r="C232" t="str">
            <v>0</v>
          </cell>
          <cell r="D232">
            <v>0</v>
          </cell>
          <cell r="K232" t="str">
            <v>0</v>
          </cell>
          <cell r="T232" t="str">
            <v>0</v>
          </cell>
          <cell r="V232">
            <v>0</v>
          </cell>
        </row>
        <row r="233">
          <cell r="B233" t="str">
            <v>0</v>
          </cell>
          <cell r="C233" t="str">
            <v>0</v>
          </cell>
          <cell r="D233">
            <v>0</v>
          </cell>
          <cell r="K233" t="str">
            <v>0</v>
          </cell>
          <cell r="T233" t="str">
            <v>0</v>
          </cell>
          <cell r="V233">
            <v>0</v>
          </cell>
        </row>
        <row r="234">
          <cell r="B234" t="str">
            <v>0</v>
          </cell>
          <cell r="C234" t="str">
            <v>0</v>
          </cell>
          <cell r="D234">
            <v>0</v>
          </cell>
          <cell r="K234" t="str">
            <v>0</v>
          </cell>
          <cell r="T234" t="str">
            <v>0</v>
          </cell>
          <cell r="V234">
            <v>0</v>
          </cell>
        </row>
        <row r="235">
          <cell r="B235" t="str">
            <v>0</v>
          </cell>
          <cell r="C235" t="str">
            <v>0</v>
          </cell>
          <cell r="D235">
            <v>0</v>
          </cell>
          <cell r="K235" t="str">
            <v>0</v>
          </cell>
          <cell r="T235" t="str">
            <v>0</v>
          </cell>
          <cell r="V235">
            <v>0</v>
          </cell>
        </row>
        <row r="236">
          <cell r="B236" t="str">
            <v>0</v>
          </cell>
          <cell r="C236" t="str">
            <v>0</v>
          </cell>
          <cell r="D236">
            <v>0</v>
          </cell>
          <cell r="K236" t="str">
            <v>0</v>
          </cell>
          <cell r="T236" t="str">
            <v>0</v>
          </cell>
          <cell r="V236">
            <v>0</v>
          </cell>
        </row>
        <row r="237">
          <cell r="B237" t="str">
            <v>0</v>
          </cell>
          <cell r="C237" t="str">
            <v>0</v>
          </cell>
          <cell r="D237">
            <v>0</v>
          </cell>
          <cell r="K237" t="str">
            <v>0</v>
          </cell>
          <cell r="T237" t="str">
            <v>0</v>
          </cell>
          <cell r="V237">
            <v>0</v>
          </cell>
        </row>
        <row r="238">
          <cell r="B238" t="str">
            <v>0</v>
          </cell>
          <cell r="C238" t="str">
            <v>0</v>
          </cell>
          <cell r="D238">
            <v>0</v>
          </cell>
          <cell r="K238" t="str">
            <v>0</v>
          </cell>
          <cell r="T238" t="str">
            <v>0</v>
          </cell>
          <cell r="V238">
            <v>0</v>
          </cell>
        </row>
        <row r="239">
          <cell r="B239" t="str">
            <v>0</v>
          </cell>
          <cell r="C239" t="str">
            <v>0</v>
          </cell>
          <cell r="D239">
            <v>0</v>
          </cell>
          <cell r="K239" t="str">
            <v>0</v>
          </cell>
          <cell r="T239" t="str">
            <v>0</v>
          </cell>
          <cell r="V239">
            <v>0</v>
          </cell>
        </row>
        <row r="240">
          <cell r="B240" t="str">
            <v>0</v>
          </cell>
          <cell r="C240" t="str">
            <v>0</v>
          </cell>
          <cell r="D240">
            <v>0</v>
          </cell>
          <cell r="K240" t="str">
            <v>0</v>
          </cell>
          <cell r="T240" t="str">
            <v>0</v>
          </cell>
          <cell r="V240">
            <v>0</v>
          </cell>
        </row>
        <row r="241">
          <cell r="B241" t="str">
            <v>0</v>
          </cell>
          <cell r="C241" t="str">
            <v>0</v>
          </cell>
          <cell r="D241">
            <v>0</v>
          </cell>
          <cell r="K241" t="str">
            <v>0</v>
          </cell>
          <cell r="T241" t="str">
            <v>0</v>
          </cell>
          <cell r="V241">
            <v>0</v>
          </cell>
        </row>
        <row r="242">
          <cell r="B242" t="str">
            <v>0</v>
          </cell>
          <cell r="C242" t="str">
            <v>0</v>
          </cell>
          <cell r="D242">
            <v>0</v>
          </cell>
          <cell r="K242" t="str">
            <v>0</v>
          </cell>
          <cell r="T242" t="str">
            <v>0</v>
          </cell>
          <cell r="V242">
            <v>0</v>
          </cell>
        </row>
        <row r="243">
          <cell r="B243" t="str">
            <v>0</v>
          </cell>
          <cell r="C243" t="str">
            <v>0</v>
          </cell>
          <cell r="D243">
            <v>0</v>
          </cell>
          <cell r="K243" t="str">
            <v>0</v>
          </cell>
          <cell r="T243" t="str">
            <v>0</v>
          </cell>
          <cell r="V243">
            <v>0</v>
          </cell>
        </row>
        <row r="244">
          <cell r="B244" t="str">
            <v>0</v>
          </cell>
          <cell r="C244" t="str">
            <v>0</v>
          </cell>
          <cell r="D244">
            <v>0</v>
          </cell>
          <cell r="K244" t="str">
            <v>0</v>
          </cell>
          <cell r="T244" t="str">
            <v>0</v>
          </cell>
          <cell r="V244">
            <v>0</v>
          </cell>
        </row>
        <row r="245">
          <cell r="B245" t="str">
            <v>0</v>
          </cell>
          <cell r="C245" t="str">
            <v>0</v>
          </cell>
          <cell r="D245">
            <v>0</v>
          </cell>
          <cell r="K245" t="str">
            <v>0</v>
          </cell>
          <cell r="T245" t="str">
            <v>0</v>
          </cell>
          <cell r="V245">
            <v>0</v>
          </cell>
        </row>
        <row r="246">
          <cell r="B246" t="str">
            <v>0</v>
          </cell>
          <cell r="C246" t="str">
            <v>0</v>
          </cell>
          <cell r="D246">
            <v>0</v>
          </cell>
          <cell r="K246" t="str">
            <v>0</v>
          </cell>
          <cell r="T246" t="str">
            <v>0</v>
          </cell>
          <cell r="V246">
            <v>0</v>
          </cell>
        </row>
        <row r="247">
          <cell r="B247" t="str">
            <v>0</v>
          </cell>
          <cell r="C247" t="str">
            <v>0</v>
          </cell>
          <cell r="D247">
            <v>0</v>
          </cell>
          <cell r="K247" t="str">
            <v>0</v>
          </cell>
          <cell r="T247" t="str">
            <v>0</v>
          </cell>
          <cell r="V247">
            <v>0</v>
          </cell>
        </row>
        <row r="248">
          <cell r="B248" t="str">
            <v>0</v>
          </cell>
          <cell r="C248" t="str">
            <v>0</v>
          </cell>
          <cell r="D248">
            <v>0</v>
          </cell>
          <cell r="K248" t="str">
            <v>0</v>
          </cell>
          <cell r="T248" t="str">
            <v>0</v>
          </cell>
          <cell r="V248">
            <v>0</v>
          </cell>
        </row>
        <row r="249">
          <cell r="B249" t="str">
            <v>0</v>
          </cell>
          <cell r="C249" t="str">
            <v>0</v>
          </cell>
          <cell r="D249">
            <v>0</v>
          </cell>
          <cell r="K249" t="str">
            <v>0</v>
          </cell>
          <cell r="T249" t="str">
            <v>0</v>
          </cell>
          <cell r="V249">
            <v>0</v>
          </cell>
        </row>
        <row r="250">
          <cell r="B250" t="str">
            <v>0</v>
          </cell>
          <cell r="C250" t="str">
            <v>0</v>
          </cell>
          <cell r="D250">
            <v>0</v>
          </cell>
          <cell r="K250" t="str">
            <v>0</v>
          </cell>
          <cell r="T250" t="str">
            <v>0</v>
          </cell>
          <cell r="V250">
            <v>0</v>
          </cell>
        </row>
        <row r="251">
          <cell r="B251" t="str">
            <v>0</v>
          </cell>
          <cell r="C251" t="str">
            <v>0</v>
          </cell>
          <cell r="D251">
            <v>0</v>
          </cell>
          <cell r="K251" t="str">
            <v>0</v>
          </cell>
          <cell r="T251" t="str">
            <v>0</v>
          </cell>
          <cell r="V251">
            <v>0</v>
          </cell>
        </row>
        <row r="252">
          <cell r="B252" t="str">
            <v>0</v>
          </cell>
          <cell r="C252" t="str">
            <v>0</v>
          </cell>
          <cell r="D252">
            <v>0</v>
          </cell>
          <cell r="K252" t="str">
            <v>0</v>
          </cell>
          <cell r="T252" t="str">
            <v>0</v>
          </cell>
          <cell r="V252">
            <v>0</v>
          </cell>
        </row>
        <row r="253">
          <cell r="B253" t="str">
            <v>0</v>
          </cell>
          <cell r="C253" t="str">
            <v>0</v>
          </cell>
          <cell r="D253">
            <v>0</v>
          </cell>
          <cell r="K253" t="str">
            <v>0</v>
          </cell>
          <cell r="T253" t="str">
            <v>0</v>
          </cell>
          <cell r="V253">
            <v>0</v>
          </cell>
        </row>
        <row r="254">
          <cell r="B254" t="str">
            <v>0</v>
          </cell>
          <cell r="C254" t="str">
            <v>0</v>
          </cell>
          <cell r="D254">
            <v>0</v>
          </cell>
          <cell r="K254" t="str">
            <v>0</v>
          </cell>
          <cell r="T254" t="str">
            <v>0</v>
          </cell>
          <cell r="V254">
            <v>0</v>
          </cell>
        </row>
        <row r="255">
          <cell r="B255" t="str">
            <v>0</v>
          </cell>
          <cell r="C255" t="str">
            <v>0</v>
          </cell>
          <cell r="D255">
            <v>0</v>
          </cell>
          <cell r="K255" t="str">
            <v>0</v>
          </cell>
          <cell r="T255" t="str">
            <v>0</v>
          </cell>
          <cell r="V255">
            <v>0</v>
          </cell>
        </row>
        <row r="256">
          <cell r="B256" t="str">
            <v>0</v>
          </cell>
          <cell r="C256" t="str">
            <v>0</v>
          </cell>
          <cell r="D256">
            <v>0</v>
          </cell>
          <cell r="K256" t="str">
            <v>0</v>
          </cell>
          <cell r="T256" t="str">
            <v>0</v>
          </cell>
          <cell r="V256">
            <v>0</v>
          </cell>
        </row>
        <row r="257">
          <cell r="B257" t="str">
            <v>0</v>
          </cell>
          <cell r="C257" t="str">
            <v>0</v>
          </cell>
          <cell r="D257">
            <v>0</v>
          </cell>
          <cell r="K257" t="str">
            <v>0</v>
          </cell>
          <cell r="T257" t="str">
            <v>0</v>
          </cell>
          <cell r="V257">
            <v>0</v>
          </cell>
        </row>
        <row r="258">
          <cell r="B258" t="str">
            <v>0</v>
          </cell>
          <cell r="C258" t="str">
            <v>0</v>
          </cell>
          <cell r="D258">
            <v>0</v>
          </cell>
          <cell r="K258" t="str">
            <v>0</v>
          </cell>
          <cell r="T258" t="str">
            <v>0</v>
          </cell>
          <cell r="V258">
            <v>0</v>
          </cell>
        </row>
        <row r="259">
          <cell r="B259" t="str">
            <v>0</v>
          </cell>
          <cell r="C259" t="str">
            <v>0</v>
          </cell>
          <cell r="D259">
            <v>0</v>
          </cell>
          <cell r="K259" t="str">
            <v>0</v>
          </cell>
          <cell r="T259" t="str">
            <v>0</v>
          </cell>
          <cell r="V259">
            <v>0</v>
          </cell>
        </row>
        <row r="260">
          <cell r="B260" t="str">
            <v>0</v>
          </cell>
          <cell r="C260" t="str">
            <v>0</v>
          </cell>
          <cell r="D260">
            <v>0</v>
          </cell>
          <cell r="K260" t="str">
            <v>0</v>
          </cell>
          <cell r="T260" t="str">
            <v>0</v>
          </cell>
          <cell r="V260">
            <v>0</v>
          </cell>
        </row>
        <row r="261">
          <cell r="B261" t="str">
            <v>0</v>
          </cell>
          <cell r="C261" t="str">
            <v>0</v>
          </cell>
          <cell r="D261">
            <v>0</v>
          </cell>
          <cell r="K261" t="str">
            <v>0</v>
          </cell>
          <cell r="T261" t="str">
            <v>0</v>
          </cell>
          <cell r="V261">
            <v>0</v>
          </cell>
        </row>
        <row r="262">
          <cell r="B262" t="str">
            <v>0</v>
          </cell>
          <cell r="C262" t="str">
            <v>0</v>
          </cell>
          <cell r="D262">
            <v>0</v>
          </cell>
          <cell r="K262" t="str">
            <v>0</v>
          </cell>
          <cell r="T262" t="str">
            <v>0</v>
          </cell>
          <cell r="V262">
            <v>0</v>
          </cell>
        </row>
        <row r="263">
          <cell r="B263" t="str">
            <v>0</v>
          </cell>
          <cell r="C263" t="str">
            <v>0</v>
          </cell>
          <cell r="D263">
            <v>0</v>
          </cell>
          <cell r="K263" t="str">
            <v>0</v>
          </cell>
          <cell r="T263" t="str">
            <v>0</v>
          </cell>
          <cell r="V263">
            <v>0</v>
          </cell>
        </row>
        <row r="264">
          <cell r="B264" t="str">
            <v>0</v>
          </cell>
          <cell r="C264" t="str">
            <v>0</v>
          </cell>
          <cell r="D264">
            <v>0</v>
          </cell>
          <cell r="K264" t="str">
            <v>0</v>
          </cell>
          <cell r="T264" t="str">
            <v>0</v>
          </cell>
          <cell r="V264">
            <v>0</v>
          </cell>
        </row>
        <row r="265">
          <cell r="B265" t="str">
            <v>0</v>
          </cell>
          <cell r="C265" t="str">
            <v>0</v>
          </cell>
          <cell r="D265">
            <v>0</v>
          </cell>
          <cell r="K265" t="str">
            <v>0</v>
          </cell>
          <cell r="T265" t="str">
            <v>0</v>
          </cell>
          <cell r="V265">
            <v>0</v>
          </cell>
        </row>
        <row r="266">
          <cell r="B266" t="str">
            <v>0</v>
          </cell>
          <cell r="C266" t="str">
            <v>0</v>
          </cell>
          <cell r="D266">
            <v>0</v>
          </cell>
          <cell r="K266" t="str">
            <v>0</v>
          </cell>
          <cell r="T266" t="str">
            <v>0</v>
          </cell>
          <cell r="V266">
            <v>0</v>
          </cell>
        </row>
        <row r="267">
          <cell r="B267" t="str">
            <v>0</v>
          </cell>
          <cell r="C267" t="str">
            <v>0</v>
          </cell>
          <cell r="D267">
            <v>0</v>
          </cell>
          <cell r="K267" t="str">
            <v>0</v>
          </cell>
          <cell r="T267" t="str">
            <v>0</v>
          </cell>
          <cell r="V267">
            <v>0</v>
          </cell>
        </row>
        <row r="268">
          <cell r="B268" t="str">
            <v>0</v>
          </cell>
          <cell r="C268" t="str">
            <v>0</v>
          </cell>
          <cell r="D268">
            <v>0</v>
          </cell>
          <cell r="K268" t="str">
            <v>0</v>
          </cell>
          <cell r="T268" t="str">
            <v>0</v>
          </cell>
          <cell r="V268">
            <v>0</v>
          </cell>
        </row>
        <row r="269">
          <cell r="B269" t="str">
            <v>0</v>
          </cell>
          <cell r="C269" t="str">
            <v>0</v>
          </cell>
          <cell r="D269">
            <v>0</v>
          </cell>
          <cell r="K269" t="str">
            <v>0</v>
          </cell>
          <cell r="T269" t="str">
            <v>0</v>
          </cell>
          <cell r="V269">
            <v>0</v>
          </cell>
        </row>
        <row r="270">
          <cell r="B270" t="str">
            <v>0</v>
          </cell>
          <cell r="C270" t="str">
            <v>0</v>
          </cell>
          <cell r="D270">
            <v>0</v>
          </cell>
          <cell r="K270" t="str">
            <v>0</v>
          </cell>
          <cell r="T270" t="str">
            <v>0</v>
          </cell>
          <cell r="V270">
            <v>0</v>
          </cell>
        </row>
        <row r="271">
          <cell r="B271" t="str">
            <v>0</v>
          </cell>
          <cell r="C271" t="str">
            <v>0</v>
          </cell>
          <cell r="D271">
            <v>0</v>
          </cell>
          <cell r="K271" t="str">
            <v>0</v>
          </cell>
          <cell r="T271" t="str">
            <v>0</v>
          </cell>
          <cell r="V271">
            <v>0</v>
          </cell>
        </row>
        <row r="272">
          <cell r="B272" t="str">
            <v>0</v>
          </cell>
          <cell r="C272" t="str">
            <v>0</v>
          </cell>
          <cell r="D272">
            <v>0</v>
          </cell>
          <cell r="K272" t="str">
            <v>0</v>
          </cell>
          <cell r="T272" t="str">
            <v>0</v>
          </cell>
          <cell r="V272">
            <v>0</v>
          </cell>
        </row>
        <row r="273">
          <cell r="B273" t="str">
            <v>0</v>
          </cell>
          <cell r="C273" t="str">
            <v>0</v>
          </cell>
          <cell r="D273">
            <v>0</v>
          </cell>
          <cell r="K273" t="str">
            <v>0</v>
          </cell>
          <cell r="T273" t="str">
            <v>0</v>
          </cell>
          <cell r="V273">
            <v>0</v>
          </cell>
        </row>
        <row r="274">
          <cell r="B274" t="str">
            <v>0</v>
          </cell>
          <cell r="C274" t="str">
            <v>0</v>
          </cell>
          <cell r="D274">
            <v>0</v>
          </cell>
          <cell r="K274" t="str">
            <v>0</v>
          </cell>
          <cell r="T274" t="str">
            <v>0</v>
          </cell>
          <cell r="V274">
            <v>0</v>
          </cell>
        </row>
        <row r="275">
          <cell r="B275" t="str">
            <v>0</v>
          </cell>
          <cell r="C275" t="str">
            <v>0</v>
          </cell>
          <cell r="D275">
            <v>0</v>
          </cell>
          <cell r="K275" t="str">
            <v>0</v>
          </cell>
          <cell r="T275" t="str">
            <v>0</v>
          </cell>
          <cell r="V275">
            <v>0</v>
          </cell>
        </row>
        <row r="276">
          <cell r="B276" t="str">
            <v>0</v>
          </cell>
          <cell r="C276" t="str">
            <v>0</v>
          </cell>
          <cell r="D276">
            <v>0</v>
          </cell>
          <cell r="K276" t="str">
            <v>0</v>
          </cell>
          <cell r="T276" t="str">
            <v>0</v>
          </cell>
          <cell r="V276">
            <v>0</v>
          </cell>
        </row>
        <row r="277">
          <cell r="B277" t="str">
            <v>0</v>
          </cell>
          <cell r="C277" t="str">
            <v>0</v>
          </cell>
          <cell r="D277">
            <v>0</v>
          </cell>
          <cell r="K277" t="str">
            <v>0</v>
          </cell>
          <cell r="T277" t="str">
            <v>0</v>
          </cell>
          <cell r="V277">
            <v>0</v>
          </cell>
        </row>
        <row r="278">
          <cell r="B278" t="str">
            <v>0</v>
          </cell>
          <cell r="C278" t="str">
            <v>0</v>
          </cell>
          <cell r="D278">
            <v>0</v>
          </cell>
          <cell r="K278" t="str">
            <v>0</v>
          </cell>
          <cell r="T278" t="str">
            <v>0</v>
          </cell>
          <cell r="V278">
            <v>0</v>
          </cell>
        </row>
        <row r="279">
          <cell r="B279" t="str">
            <v>0</v>
          </cell>
          <cell r="C279" t="str">
            <v>0</v>
          </cell>
          <cell r="D279">
            <v>0</v>
          </cell>
          <cell r="K279" t="str">
            <v>0</v>
          </cell>
          <cell r="T279" t="str">
            <v>0</v>
          </cell>
          <cell r="V279">
            <v>0</v>
          </cell>
        </row>
        <row r="280">
          <cell r="B280" t="str">
            <v>0</v>
          </cell>
          <cell r="C280" t="str">
            <v>0</v>
          </cell>
          <cell r="D280">
            <v>0</v>
          </cell>
          <cell r="K280" t="str">
            <v>0</v>
          </cell>
          <cell r="T280" t="str">
            <v>0</v>
          </cell>
          <cell r="V280">
            <v>0</v>
          </cell>
        </row>
        <row r="281">
          <cell r="B281" t="str">
            <v>0</v>
          </cell>
          <cell r="C281" t="str">
            <v>0</v>
          </cell>
          <cell r="D281">
            <v>0</v>
          </cell>
          <cell r="K281" t="str">
            <v>0</v>
          </cell>
          <cell r="T281" t="str">
            <v>0</v>
          </cell>
          <cell r="V281">
            <v>0</v>
          </cell>
        </row>
        <row r="282">
          <cell r="B282" t="str">
            <v>0</v>
          </cell>
          <cell r="C282" t="str">
            <v>0</v>
          </cell>
          <cell r="D282">
            <v>0</v>
          </cell>
          <cell r="K282" t="str">
            <v>0</v>
          </cell>
          <cell r="T282" t="str">
            <v>0</v>
          </cell>
          <cell r="V282">
            <v>0</v>
          </cell>
        </row>
        <row r="283">
          <cell r="B283" t="str">
            <v>0</v>
          </cell>
          <cell r="C283" t="str">
            <v>0</v>
          </cell>
          <cell r="D283">
            <v>0</v>
          </cell>
          <cell r="K283" t="str">
            <v>0</v>
          </cell>
          <cell r="T283" t="str">
            <v>0</v>
          </cell>
          <cell r="V283">
            <v>0</v>
          </cell>
        </row>
        <row r="284">
          <cell r="B284" t="str">
            <v>0</v>
          </cell>
          <cell r="C284" t="str">
            <v>0</v>
          </cell>
          <cell r="D284">
            <v>0</v>
          </cell>
          <cell r="K284" t="str">
            <v>0</v>
          </cell>
          <cell r="T284" t="str">
            <v>0</v>
          </cell>
          <cell r="V284">
            <v>0</v>
          </cell>
        </row>
        <row r="285">
          <cell r="B285" t="str">
            <v>0</v>
          </cell>
          <cell r="C285" t="str">
            <v>0</v>
          </cell>
          <cell r="D285">
            <v>0</v>
          </cell>
          <cell r="K285" t="str">
            <v>0</v>
          </cell>
          <cell r="T285" t="str">
            <v>0</v>
          </cell>
          <cell r="V285">
            <v>0</v>
          </cell>
        </row>
        <row r="286">
          <cell r="B286" t="str">
            <v>0</v>
          </cell>
          <cell r="C286" t="str">
            <v>0</v>
          </cell>
          <cell r="D286">
            <v>0</v>
          </cell>
          <cell r="K286" t="str">
            <v>0</v>
          </cell>
          <cell r="T286" t="str">
            <v>0</v>
          </cell>
          <cell r="V286">
            <v>0</v>
          </cell>
        </row>
        <row r="287">
          <cell r="B287" t="str">
            <v>0</v>
          </cell>
          <cell r="C287" t="str">
            <v>0</v>
          </cell>
          <cell r="D287">
            <v>0</v>
          </cell>
          <cell r="K287" t="str">
            <v>0</v>
          </cell>
          <cell r="T287" t="str">
            <v>0</v>
          </cell>
          <cell r="V287">
            <v>0</v>
          </cell>
        </row>
        <row r="288">
          <cell r="B288" t="str">
            <v>0</v>
          </cell>
          <cell r="C288" t="str">
            <v>0</v>
          </cell>
          <cell r="D288">
            <v>0</v>
          </cell>
          <cell r="K288" t="str">
            <v>0</v>
          </cell>
          <cell r="T288" t="str">
            <v>0</v>
          </cell>
          <cell r="V288">
            <v>0</v>
          </cell>
        </row>
        <row r="289">
          <cell r="B289" t="str">
            <v>0</v>
          </cell>
          <cell r="C289" t="str">
            <v>0</v>
          </cell>
          <cell r="D289">
            <v>0</v>
          </cell>
          <cell r="K289" t="str">
            <v>0</v>
          </cell>
          <cell r="T289" t="str">
            <v>0</v>
          </cell>
          <cell r="V289">
            <v>0</v>
          </cell>
        </row>
        <row r="290">
          <cell r="B290" t="str">
            <v>0</v>
          </cell>
          <cell r="C290" t="str">
            <v>0</v>
          </cell>
          <cell r="D290">
            <v>0</v>
          </cell>
          <cell r="K290" t="str">
            <v>0</v>
          </cell>
          <cell r="T290" t="str">
            <v>0</v>
          </cell>
          <cell r="V290">
            <v>0</v>
          </cell>
        </row>
        <row r="291">
          <cell r="B291" t="str">
            <v>0</v>
          </cell>
          <cell r="C291" t="str">
            <v>0</v>
          </cell>
          <cell r="D291">
            <v>0</v>
          </cell>
          <cell r="K291" t="str">
            <v>0</v>
          </cell>
          <cell r="T291" t="str">
            <v>0</v>
          </cell>
          <cell r="V291">
            <v>0</v>
          </cell>
        </row>
        <row r="292">
          <cell r="B292" t="str">
            <v>0</v>
          </cell>
          <cell r="C292" t="str">
            <v>0</v>
          </cell>
          <cell r="D292">
            <v>0</v>
          </cell>
          <cell r="K292" t="str">
            <v>0</v>
          </cell>
          <cell r="T292" t="str">
            <v>0</v>
          </cell>
          <cell r="V292">
            <v>0</v>
          </cell>
        </row>
        <row r="293">
          <cell r="B293" t="str">
            <v>0</v>
          </cell>
          <cell r="C293" t="str">
            <v>0</v>
          </cell>
          <cell r="D293">
            <v>0</v>
          </cell>
          <cell r="K293" t="str">
            <v>0</v>
          </cell>
          <cell r="T293" t="str">
            <v>0</v>
          </cell>
          <cell r="V293">
            <v>0</v>
          </cell>
        </row>
        <row r="294">
          <cell r="B294" t="str">
            <v>0</v>
          </cell>
          <cell r="C294" t="str">
            <v>0</v>
          </cell>
          <cell r="D294">
            <v>0</v>
          </cell>
          <cell r="K294" t="str">
            <v>0</v>
          </cell>
          <cell r="T294" t="str">
            <v>0</v>
          </cell>
          <cell r="V294">
            <v>0</v>
          </cell>
        </row>
        <row r="295">
          <cell r="B295" t="str">
            <v>0</v>
          </cell>
          <cell r="C295" t="str">
            <v>0</v>
          </cell>
          <cell r="D295">
            <v>0</v>
          </cell>
          <cell r="K295" t="str">
            <v>0</v>
          </cell>
          <cell r="T295" t="str">
            <v>0</v>
          </cell>
          <cell r="V295">
            <v>0</v>
          </cell>
        </row>
        <row r="296">
          <cell r="B296" t="str">
            <v>0</v>
          </cell>
          <cell r="C296" t="str">
            <v>0</v>
          </cell>
          <cell r="D296">
            <v>0</v>
          </cell>
          <cell r="K296" t="str">
            <v>0</v>
          </cell>
          <cell r="T296" t="str">
            <v>0</v>
          </cell>
          <cell r="V296">
            <v>0</v>
          </cell>
        </row>
        <row r="297">
          <cell r="B297" t="str">
            <v>0</v>
          </cell>
          <cell r="C297" t="str">
            <v>0</v>
          </cell>
          <cell r="D297">
            <v>0</v>
          </cell>
          <cell r="K297" t="str">
            <v>0</v>
          </cell>
          <cell r="T297" t="str">
            <v>0</v>
          </cell>
          <cell r="V297">
            <v>0</v>
          </cell>
        </row>
        <row r="298">
          <cell r="B298" t="str">
            <v>0</v>
          </cell>
          <cell r="C298" t="str">
            <v>0</v>
          </cell>
          <cell r="D298">
            <v>0</v>
          </cell>
          <cell r="K298" t="str">
            <v>0</v>
          </cell>
          <cell r="T298" t="str">
            <v>0</v>
          </cell>
          <cell r="V298">
            <v>0</v>
          </cell>
        </row>
        <row r="299">
          <cell r="B299" t="str">
            <v>0</v>
          </cell>
          <cell r="C299" t="str">
            <v>0</v>
          </cell>
          <cell r="D299">
            <v>0</v>
          </cell>
          <cell r="K299" t="str">
            <v>0</v>
          </cell>
          <cell r="T299" t="str">
            <v>0</v>
          </cell>
          <cell r="V299">
            <v>0</v>
          </cell>
        </row>
        <row r="300">
          <cell r="B300" t="str">
            <v>0</v>
          </cell>
          <cell r="C300" t="str">
            <v>0</v>
          </cell>
          <cell r="D300">
            <v>0</v>
          </cell>
          <cell r="K300" t="str">
            <v>0</v>
          </cell>
          <cell r="T300" t="str">
            <v>0</v>
          </cell>
          <cell r="V300">
            <v>0</v>
          </cell>
        </row>
        <row r="301">
          <cell r="B301" t="str">
            <v>0</v>
          </cell>
          <cell r="C301" t="str">
            <v>0</v>
          </cell>
          <cell r="D301">
            <v>0</v>
          </cell>
          <cell r="K301" t="str">
            <v>0</v>
          </cell>
          <cell r="T301" t="str">
            <v>0</v>
          </cell>
          <cell r="V301">
            <v>0</v>
          </cell>
        </row>
        <row r="302">
          <cell r="B302" t="str">
            <v>0</v>
          </cell>
          <cell r="C302" t="str">
            <v>0</v>
          </cell>
          <cell r="D302">
            <v>0</v>
          </cell>
          <cell r="K302" t="str">
            <v>0</v>
          </cell>
          <cell r="T302" t="str">
            <v>0</v>
          </cell>
          <cell r="V302">
            <v>0</v>
          </cell>
        </row>
        <row r="303">
          <cell r="B303" t="str">
            <v>0</v>
          </cell>
          <cell r="C303" t="str">
            <v>0</v>
          </cell>
          <cell r="D303">
            <v>0</v>
          </cell>
          <cell r="K303" t="str">
            <v>0</v>
          </cell>
          <cell r="T303" t="str">
            <v>0</v>
          </cell>
          <cell r="V303">
            <v>0</v>
          </cell>
        </row>
        <row r="304">
          <cell r="B304" t="str">
            <v>0</v>
          </cell>
          <cell r="C304" t="str">
            <v>0</v>
          </cell>
          <cell r="D304">
            <v>0</v>
          </cell>
          <cell r="K304" t="str">
            <v>0</v>
          </cell>
          <cell r="T304" t="str">
            <v>0</v>
          </cell>
          <cell r="V304">
            <v>0</v>
          </cell>
        </row>
        <row r="305">
          <cell r="B305" t="str">
            <v>0</v>
          </cell>
          <cell r="C305" t="str">
            <v>0</v>
          </cell>
          <cell r="D305">
            <v>0</v>
          </cell>
          <cell r="K305" t="str">
            <v>0</v>
          </cell>
          <cell r="T305" t="str">
            <v>0</v>
          </cell>
          <cell r="V305">
            <v>0</v>
          </cell>
        </row>
        <row r="306">
          <cell r="B306" t="str">
            <v>0</v>
          </cell>
          <cell r="C306" t="str">
            <v>0</v>
          </cell>
          <cell r="D306">
            <v>0</v>
          </cell>
          <cell r="K306" t="str">
            <v>0</v>
          </cell>
          <cell r="T306" t="str">
            <v>0</v>
          </cell>
          <cell r="V306">
            <v>0</v>
          </cell>
        </row>
        <row r="307">
          <cell r="B307" t="str">
            <v>0</v>
          </cell>
          <cell r="C307" t="str">
            <v>0</v>
          </cell>
          <cell r="D307">
            <v>0</v>
          </cell>
          <cell r="K307" t="str">
            <v>0</v>
          </cell>
          <cell r="T307" t="str">
            <v>0</v>
          </cell>
          <cell r="V307">
            <v>0</v>
          </cell>
        </row>
        <row r="308">
          <cell r="B308" t="str">
            <v>0</v>
          </cell>
          <cell r="C308" t="str">
            <v>0</v>
          </cell>
          <cell r="D308">
            <v>0</v>
          </cell>
          <cell r="K308" t="str">
            <v>0</v>
          </cell>
          <cell r="T308" t="str">
            <v>0</v>
          </cell>
          <cell r="V308">
            <v>0</v>
          </cell>
        </row>
        <row r="309">
          <cell r="B309" t="str">
            <v>0</v>
          </cell>
          <cell r="C309" t="str">
            <v>0</v>
          </cell>
          <cell r="D309">
            <v>0</v>
          </cell>
          <cell r="K309" t="str">
            <v>0</v>
          </cell>
          <cell r="T309" t="str">
            <v>0</v>
          </cell>
          <cell r="V309">
            <v>0</v>
          </cell>
        </row>
        <row r="310">
          <cell r="B310" t="str">
            <v>0</v>
          </cell>
          <cell r="C310" t="str">
            <v>0</v>
          </cell>
          <cell r="D310">
            <v>0</v>
          </cell>
          <cell r="K310" t="str">
            <v>0</v>
          </cell>
          <cell r="T310" t="str">
            <v>0</v>
          </cell>
          <cell r="V310">
            <v>0</v>
          </cell>
        </row>
        <row r="311">
          <cell r="B311" t="str">
            <v>0</v>
          </cell>
          <cell r="C311" t="str">
            <v>0</v>
          </cell>
          <cell r="D311">
            <v>0</v>
          </cell>
          <cell r="K311" t="str">
            <v>0</v>
          </cell>
          <cell r="T311" t="str">
            <v>0</v>
          </cell>
          <cell r="V311">
            <v>0</v>
          </cell>
        </row>
        <row r="312">
          <cell r="B312" t="str">
            <v>0</v>
          </cell>
          <cell r="C312" t="str">
            <v>0</v>
          </cell>
          <cell r="D312">
            <v>0</v>
          </cell>
          <cell r="K312" t="str">
            <v>0</v>
          </cell>
          <cell r="T312" t="str">
            <v>0</v>
          </cell>
          <cell r="V312">
            <v>0</v>
          </cell>
        </row>
        <row r="313">
          <cell r="B313" t="str">
            <v>0</v>
          </cell>
          <cell r="C313" t="str">
            <v>0</v>
          </cell>
          <cell r="D313">
            <v>0</v>
          </cell>
          <cell r="K313" t="str">
            <v>0</v>
          </cell>
          <cell r="T313" t="str">
            <v>0</v>
          </cell>
          <cell r="V313">
            <v>0</v>
          </cell>
        </row>
        <row r="314">
          <cell r="B314" t="str">
            <v>0</v>
          </cell>
          <cell r="C314" t="str">
            <v>0</v>
          </cell>
          <cell r="D314">
            <v>0</v>
          </cell>
          <cell r="K314" t="str">
            <v>0</v>
          </cell>
          <cell r="T314" t="str">
            <v>0</v>
          </cell>
          <cell r="V314">
            <v>0</v>
          </cell>
        </row>
        <row r="315">
          <cell r="B315" t="str">
            <v>0</v>
          </cell>
          <cell r="C315" t="str">
            <v>0</v>
          </cell>
          <cell r="D315">
            <v>0</v>
          </cell>
          <cell r="K315" t="str">
            <v>0</v>
          </cell>
          <cell r="T315" t="str">
            <v>0</v>
          </cell>
          <cell r="V315">
            <v>0</v>
          </cell>
        </row>
        <row r="316">
          <cell r="B316" t="str">
            <v>0</v>
          </cell>
          <cell r="C316" t="str">
            <v>0</v>
          </cell>
          <cell r="D316">
            <v>0</v>
          </cell>
          <cell r="K316" t="str">
            <v>0</v>
          </cell>
          <cell r="T316" t="str">
            <v>0</v>
          </cell>
          <cell r="V316">
            <v>0</v>
          </cell>
        </row>
        <row r="317">
          <cell r="B317" t="str">
            <v>0</v>
          </cell>
          <cell r="C317" t="str">
            <v>0</v>
          </cell>
          <cell r="D317">
            <v>0</v>
          </cell>
          <cell r="K317" t="str">
            <v>0</v>
          </cell>
          <cell r="T317" t="str">
            <v>0</v>
          </cell>
          <cell r="V317">
            <v>0</v>
          </cell>
        </row>
        <row r="318">
          <cell r="B318" t="str">
            <v>0</v>
          </cell>
          <cell r="C318" t="str">
            <v>0</v>
          </cell>
          <cell r="D318">
            <v>0</v>
          </cell>
          <cell r="K318" t="str">
            <v>0</v>
          </cell>
          <cell r="T318" t="str">
            <v>0</v>
          </cell>
          <cell r="V318">
            <v>0</v>
          </cell>
        </row>
        <row r="319">
          <cell r="B319" t="str">
            <v>0</v>
          </cell>
          <cell r="C319" t="str">
            <v>0</v>
          </cell>
          <cell r="D319">
            <v>0</v>
          </cell>
          <cell r="K319" t="str">
            <v>0</v>
          </cell>
          <cell r="T319" t="str">
            <v>0</v>
          </cell>
          <cell r="V319">
            <v>0</v>
          </cell>
        </row>
        <row r="320">
          <cell r="B320" t="str">
            <v>0</v>
          </cell>
          <cell r="C320" t="str">
            <v>0</v>
          </cell>
          <cell r="D320">
            <v>0</v>
          </cell>
          <cell r="K320" t="str">
            <v>0</v>
          </cell>
          <cell r="T320" t="str">
            <v>0</v>
          </cell>
          <cell r="V320">
            <v>0</v>
          </cell>
        </row>
        <row r="321">
          <cell r="B321" t="str">
            <v>0</v>
          </cell>
          <cell r="C321" t="str">
            <v>0</v>
          </cell>
          <cell r="D321">
            <v>0</v>
          </cell>
          <cell r="K321" t="str">
            <v>0</v>
          </cell>
          <cell r="T321" t="str">
            <v>0</v>
          </cell>
          <cell r="V321">
            <v>0</v>
          </cell>
        </row>
        <row r="322">
          <cell r="B322" t="str">
            <v>0</v>
          </cell>
          <cell r="C322" t="str">
            <v>0</v>
          </cell>
          <cell r="D322">
            <v>0</v>
          </cell>
          <cell r="K322" t="str">
            <v>0</v>
          </cell>
          <cell r="T322" t="str">
            <v>0</v>
          </cell>
          <cell r="V322">
            <v>0</v>
          </cell>
        </row>
        <row r="323">
          <cell r="B323" t="str">
            <v>0</v>
          </cell>
          <cell r="C323" t="str">
            <v>0</v>
          </cell>
          <cell r="D323">
            <v>0</v>
          </cell>
          <cell r="K323" t="str">
            <v>0</v>
          </cell>
          <cell r="T323" t="str">
            <v>0</v>
          </cell>
          <cell r="V323">
            <v>0</v>
          </cell>
        </row>
        <row r="324">
          <cell r="B324" t="str">
            <v>0</v>
          </cell>
          <cell r="C324" t="str">
            <v>0</v>
          </cell>
          <cell r="D324">
            <v>0</v>
          </cell>
          <cell r="K324" t="str">
            <v>0</v>
          </cell>
          <cell r="T324" t="str">
            <v>0</v>
          </cell>
          <cell r="V324">
            <v>0</v>
          </cell>
        </row>
        <row r="325">
          <cell r="B325" t="str">
            <v>0</v>
          </cell>
          <cell r="C325" t="str">
            <v>0</v>
          </cell>
          <cell r="D325">
            <v>0</v>
          </cell>
          <cell r="K325" t="str">
            <v>0</v>
          </cell>
          <cell r="T325" t="str">
            <v>0</v>
          </cell>
          <cell r="V325">
            <v>0</v>
          </cell>
        </row>
        <row r="326">
          <cell r="B326" t="str">
            <v>0</v>
          </cell>
          <cell r="C326" t="str">
            <v>0</v>
          </cell>
          <cell r="D326">
            <v>0</v>
          </cell>
          <cell r="K326" t="str">
            <v>0</v>
          </cell>
          <cell r="T326" t="str">
            <v>0</v>
          </cell>
          <cell r="V326">
            <v>0</v>
          </cell>
        </row>
        <row r="327">
          <cell r="B327" t="str">
            <v>0</v>
          </cell>
          <cell r="C327" t="str">
            <v>0</v>
          </cell>
          <cell r="D327">
            <v>0</v>
          </cell>
          <cell r="K327" t="str">
            <v>0</v>
          </cell>
          <cell r="T327" t="str">
            <v>0</v>
          </cell>
          <cell r="V327">
            <v>0</v>
          </cell>
        </row>
        <row r="328">
          <cell r="B328" t="str">
            <v>0</v>
          </cell>
          <cell r="C328" t="str">
            <v>0</v>
          </cell>
          <cell r="D328">
            <v>0</v>
          </cell>
          <cell r="K328" t="str">
            <v>0</v>
          </cell>
          <cell r="T328" t="str">
            <v>0</v>
          </cell>
          <cell r="V328">
            <v>0</v>
          </cell>
        </row>
        <row r="329">
          <cell r="B329" t="str">
            <v>0</v>
          </cell>
          <cell r="C329" t="str">
            <v>0</v>
          </cell>
          <cell r="D329">
            <v>0</v>
          </cell>
          <cell r="K329" t="str">
            <v>0</v>
          </cell>
          <cell r="T329" t="str">
            <v>0</v>
          </cell>
          <cell r="V329">
            <v>0</v>
          </cell>
        </row>
        <row r="330">
          <cell r="B330" t="str">
            <v>0</v>
          </cell>
          <cell r="C330" t="str">
            <v>0</v>
          </cell>
          <cell r="D330">
            <v>0</v>
          </cell>
          <cell r="K330" t="str">
            <v>0</v>
          </cell>
          <cell r="T330" t="str">
            <v>0</v>
          </cell>
          <cell r="V330">
            <v>0</v>
          </cell>
        </row>
        <row r="331">
          <cell r="B331" t="str">
            <v>0</v>
          </cell>
          <cell r="C331" t="str">
            <v>0</v>
          </cell>
          <cell r="D331">
            <v>0</v>
          </cell>
          <cell r="K331" t="str">
            <v>0</v>
          </cell>
          <cell r="T331" t="str">
            <v>0</v>
          </cell>
          <cell r="V331">
            <v>0</v>
          </cell>
        </row>
        <row r="332">
          <cell r="B332" t="str">
            <v>0</v>
          </cell>
          <cell r="C332" t="str">
            <v>0</v>
          </cell>
          <cell r="D332">
            <v>0</v>
          </cell>
          <cell r="K332" t="str">
            <v>0</v>
          </cell>
          <cell r="T332" t="str">
            <v>0</v>
          </cell>
          <cell r="V332">
            <v>0</v>
          </cell>
        </row>
        <row r="333">
          <cell r="B333" t="str">
            <v>0</v>
          </cell>
          <cell r="C333" t="str">
            <v>0</v>
          </cell>
          <cell r="D333">
            <v>0</v>
          </cell>
          <cell r="K333" t="str">
            <v>0</v>
          </cell>
          <cell r="T333" t="str">
            <v>0</v>
          </cell>
          <cell r="V333">
            <v>0</v>
          </cell>
        </row>
        <row r="334">
          <cell r="B334" t="str">
            <v>0</v>
          </cell>
          <cell r="C334" t="str">
            <v>0</v>
          </cell>
          <cell r="D334">
            <v>0</v>
          </cell>
          <cell r="K334" t="str">
            <v>0</v>
          </cell>
          <cell r="T334" t="str">
            <v>0</v>
          </cell>
          <cell r="V334">
            <v>0</v>
          </cell>
        </row>
        <row r="335">
          <cell r="B335" t="str">
            <v>0</v>
          </cell>
          <cell r="C335" t="str">
            <v>0</v>
          </cell>
          <cell r="D335">
            <v>0</v>
          </cell>
          <cell r="K335" t="str">
            <v>0</v>
          </cell>
          <cell r="T335" t="str">
            <v>0</v>
          </cell>
          <cell r="V335">
            <v>0</v>
          </cell>
        </row>
        <row r="336">
          <cell r="B336" t="str">
            <v>0</v>
          </cell>
          <cell r="C336" t="str">
            <v>0</v>
          </cell>
          <cell r="D336">
            <v>0</v>
          </cell>
          <cell r="K336" t="str">
            <v>0</v>
          </cell>
          <cell r="T336" t="str">
            <v>0</v>
          </cell>
          <cell r="V336">
            <v>0</v>
          </cell>
        </row>
        <row r="337">
          <cell r="B337" t="str">
            <v>0</v>
          </cell>
          <cell r="C337" t="str">
            <v>0</v>
          </cell>
          <cell r="D337">
            <v>0</v>
          </cell>
          <cell r="K337" t="str">
            <v>0</v>
          </cell>
          <cell r="T337" t="str">
            <v>0</v>
          </cell>
          <cell r="V337">
            <v>0</v>
          </cell>
        </row>
        <row r="338">
          <cell r="B338" t="str">
            <v>0</v>
          </cell>
          <cell r="C338" t="str">
            <v>0</v>
          </cell>
          <cell r="D338">
            <v>0</v>
          </cell>
          <cell r="K338" t="str">
            <v>0</v>
          </cell>
          <cell r="T338" t="str">
            <v>0</v>
          </cell>
          <cell r="V338">
            <v>0</v>
          </cell>
        </row>
        <row r="339">
          <cell r="B339" t="str">
            <v>0</v>
          </cell>
          <cell r="C339" t="str">
            <v>0</v>
          </cell>
          <cell r="D339">
            <v>0</v>
          </cell>
          <cell r="K339" t="str">
            <v>0</v>
          </cell>
          <cell r="T339" t="str">
            <v>0</v>
          </cell>
          <cell r="V339">
            <v>0</v>
          </cell>
        </row>
        <row r="340">
          <cell r="B340" t="str">
            <v>0</v>
          </cell>
          <cell r="C340" t="str">
            <v>0</v>
          </cell>
          <cell r="D340">
            <v>0</v>
          </cell>
          <cell r="K340" t="str">
            <v>0</v>
          </cell>
          <cell r="T340" t="str">
            <v>0</v>
          </cell>
          <cell r="V340">
            <v>0</v>
          </cell>
        </row>
        <row r="341">
          <cell r="B341" t="str">
            <v>0</v>
          </cell>
          <cell r="C341" t="str">
            <v>0</v>
          </cell>
          <cell r="D341">
            <v>0</v>
          </cell>
          <cell r="K341" t="str">
            <v>0</v>
          </cell>
          <cell r="T341" t="str">
            <v>0</v>
          </cell>
          <cell r="V341">
            <v>0</v>
          </cell>
        </row>
        <row r="342">
          <cell r="B342" t="str">
            <v>0</v>
          </cell>
          <cell r="C342" t="str">
            <v>0</v>
          </cell>
          <cell r="D342">
            <v>0</v>
          </cell>
          <cell r="K342" t="str">
            <v>0</v>
          </cell>
          <cell r="T342" t="str">
            <v>0</v>
          </cell>
          <cell r="V342">
            <v>0</v>
          </cell>
        </row>
        <row r="343">
          <cell r="B343" t="str">
            <v>0</v>
          </cell>
          <cell r="C343" t="str">
            <v>0</v>
          </cell>
          <cell r="D343">
            <v>0</v>
          </cell>
          <cell r="K343" t="str">
            <v>0</v>
          </cell>
          <cell r="T343" t="str">
            <v>0</v>
          </cell>
          <cell r="V343">
            <v>0</v>
          </cell>
        </row>
        <row r="344">
          <cell r="B344" t="str">
            <v>0</v>
          </cell>
          <cell r="C344" t="str">
            <v>0</v>
          </cell>
          <cell r="D344">
            <v>0</v>
          </cell>
          <cell r="K344" t="str">
            <v>0</v>
          </cell>
          <cell r="T344" t="str">
            <v>0</v>
          </cell>
          <cell r="V344">
            <v>0</v>
          </cell>
        </row>
        <row r="345">
          <cell r="B345" t="str">
            <v>0</v>
          </cell>
          <cell r="C345" t="str">
            <v>0</v>
          </cell>
          <cell r="D345">
            <v>0</v>
          </cell>
          <cell r="K345" t="str">
            <v>0</v>
          </cell>
          <cell r="T345" t="str">
            <v>0</v>
          </cell>
          <cell r="V345">
            <v>0</v>
          </cell>
        </row>
        <row r="346">
          <cell r="B346" t="str">
            <v>0</v>
          </cell>
          <cell r="C346" t="str">
            <v>0</v>
          </cell>
          <cell r="D346">
            <v>0</v>
          </cell>
          <cell r="K346" t="str">
            <v>0</v>
          </cell>
          <cell r="T346" t="str">
            <v>0</v>
          </cell>
          <cell r="V346">
            <v>0</v>
          </cell>
        </row>
        <row r="347">
          <cell r="B347" t="str">
            <v>0</v>
          </cell>
          <cell r="C347" t="str">
            <v>0</v>
          </cell>
          <cell r="D347">
            <v>0</v>
          </cell>
          <cell r="K347" t="str">
            <v>0</v>
          </cell>
          <cell r="T347" t="str">
            <v>0</v>
          </cell>
          <cell r="V347">
            <v>0</v>
          </cell>
        </row>
        <row r="348">
          <cell r="B348" t="str">
            <v>0</v>
          </cell>
          <cell r="C348" t="str">
            <v>0</v>
          </cell>
          <cell r="D348">
            <v>0</v>
          </cell>
          <cell r="K348" t="str">
            <v>0</v>
          </cell>
          <cell r="T348" t="str">
            <v>0</v>
          </cell>
          <cell r="V348">
            <v>0</v>
          </cell>
        </row>
        <row r="349">
          <cell r="B349" t="str">
            <v>0</v>
          </cell>
          <cell r="C349" t="str">
            <v>0</v>
          </cell>
          <cell r="D349">
            <v>0</v>
          </cell>
          <cell r="K349" t="str">
            <v>0</v>
          </cell>
          <cell r="T349" t="str">
            <v>0</v>
          </cell>
          <cell r="V349">
            <v>0</v>
          </cell>
        </row>
        <row r="350">
          <cell r="B350" t="str">
            <v>0</v>
          </cell>
          <cell r="C350" t="str">
            <v>0</v>
          </cell>
          <cell r="D350">
            <v>0</v>
          </cell>
          <cell r="K350" t="str">
            <v>0</v>
          </cell>
          <cell r="T350" t="str">
            <v>0</v>
          </cell>
          <cell r="V350">
            <v>0</v>
          </cell>
        </row>
        <row r="351">
          <cell r="B351" t="str">
            <v>0</v>
          </cell>
          <cell r="C351" t="str">
            <v>0</v>
          </cell>
          <cell r="D351">
            <v>0</v>
          </cell>
          <cell r="K351" t="str">
            <v>0</v>
          </cell>
          <cell r="T351" t="str">
            <v>0</v>
          </cell>
          <cell r="V351">
            <v>0</v>
          </cell>
        </row>
        <row r="352">
          <cell r="B352" t="str">
            <v>0</v>
          </cell>
          <cell r="C352" t="str">
            <v>0</v>
          </cell>
          <cell r="D352">
            <v>0</v>
          </cell>
          <cell r="K352" t="str">
            <v>0</v>
          </cell>
          <cell r="T352" t="str">
            <v>0</v>
          </cell>
          <cell r="V352">
            <v>0</v>
          </cell>
        </row>
        <row r="353">
          <cell r="B353" t="str">
            <v>0</v>
          </cell>
          <cell r="C353" t="str">
            <v>0</v>
          </cell>
          <cell r="D353">
            <v>0</v>
          </cell>
          <cell r="K353" t="str">
            <v>0</v>
          </cell>
          <cell r="T353" t="str">
            <v>0</v>
          </cell>
          <cell r="V353">
            <v>0</v>
          </cell>
        </row>
        <row r="354">
          <cell r="B354" t="str">
            <v>0</v>
          </cell>
          <cell r="C354" t="str">
            <v>0</v>
          </cell>
          <cell r="D354">
            <v>0</v>
          </cell>
          <cell r="K354" t="str">
            <v>0</v>
          </cell>
          <cell r="T354" t="str">
            <v>0</v>
          </cell>
          <cell r="V354">
            <v>0</v>
          </cell>
        </row>
        <row r="355">
          <cell r="B355" t="str">
            <v>0</v>
          </cell>
          <cell r="C355" t="str">
            <v>0</v>
          </cell>
          <cell r="D355">
            <v>0</v>
          </cell>
          <cell r="K355" t="str">
            <v>0</v>
          </cell>
          <cell r="T355" t="str">
            <v>0</v>
          </cell>
          <cell r="V355">
            <v>0</v>
          </cell>
        </row>
        <row r="356">
          <cell r="B356" t="str">
            <v>0</v>
          </cell>
          <cell r="C356" t="str">
            <v>0</v>
          </cell>
          <cell r="D356">
            <v>0</v>
          </cell>
          <cell r="K356" t="str">
            <v>0</v>
          </cell>
          <cell r="T356" t="str">
            <v>0</v>
          </cell>
          <cell r="V356">
            <v>0</v>
          </cell>
        </row>
        <row r="357">
          <cell r="B357" t="str">
            <v>0</v>
          </cell>
          <cell r="C357" t="str">
            <v>0</v>
          </cell>
          <cell r="D357">
            <v>0</v>
          </cell>
          <cell r="K357" t="str">
            <v>0</v>
          </cell>
          <cell r="T357" t="str">
            <v>0</v>
          </cell>
          <cell r="V357">
            <v>0</v>
          </cell>
        </row>
        <row r="358">
          <cell r="B358" t="str">
            <v>0</v>
          </cell>
          <cell r="C358" t="str">
            <v>0</v>
          </cell>
          <cell r="D358">
            <v>0</v>
          </cell>
          <cell r="K358" t="str">
            <v>0</v>
          </cell>
          <cell r="T358" t="str">
            <v>0</v>
          </cell>
          <cell r="V358">
            <v>0</v>
          </cell>
        </row>
        <row r="359">
          <cell r="B359" t="str">
            <v>0</v>
          </cell>
          <cell r="C359" t="str">
            <v>0</v>
          </cell>
          <cell r="D359">
            <v>0</v>
          </cell>
          <cell r="K359" t="str">
            <v>0</v>
          </cell>
          <cell r="T359" t="str">
            <v>0</v>
          </cell>
          <cell r="V359">
            <v>0</v>
          </cell>
        </row>
        <row r="360">
          <cell r="B360" t="str">
            <v>0</v>
          </cell>
          <cell r="C360" t="str">
            <v>0</v>
          </cell>
          <cell r="D360">
            <v>0</v>
          </cell>
          <cell r="K360" t="str">
            <v>0</v>
          </cell>
          <cell r="T360" t="str">
            <v>0</v>
          </cell>
          <cell r="V360">
            <v>0</v>
          </cell>
        </row>
        <row r="361">
          <cell r="B361" t="str">
            <v>0</v>
          </cell>
          <cell r="C361" t="str">
            <v>0</v>
          </cell>
          <cell r="D361">
            <v>0</v>
          </cell>
          <cell r="K361" t="str">
            <v>0</v>
          </cell>
          <cell r="T361" t="str">
            <v>0</v>
          </cell>
          <cell r="V361">
            <v>0</v>
          </cell>
        </row>
        <row r="362">
          <cell r="B362" t="str">
            <v>0</v>
          </cell>
          <cell r="C362" t="str">
            <v>0</v>
          </cell>
          <cell r="D362">
            <v>0</v>
          </cell>
          <cell r="K362" t="str">
            <v>0</v>
          </cell>
          <cell r="T362" t="str">
            <v>0</v>
          </cell>
          <cell r="V362">
            <v>0</v>
          </cell>
        </row>
        <row r="363">
          <cell r="B363" t="str">
            <v>0</v>
          </cell>
          <cell r="C363" t="str">
            <v>0</v>
          </cell>
          <cell r="D363">
            <v>0</v>
          </cell>
          <cell r="K363" t="str">
            <v>0</v>
          </cell>
          <cell r="T363" t="str">
            <v>0</v>
          </cell>
          <cell r="V363">
            <v>0</v>
          </cell>
        </row>
        <row r="364">
          <cell r="B364" t="str">
            <v>0</v>
          </cell>
          <cell r="C364" t="str">
            <v>0</v>
          </cell>
          <cell r="D364">
            <v>0</v>
          </cell>
          <cell r="K364" t="str">
            <v>0</v>
          </cell>
          <cell r="T364" t="str">
            <v>0</v>
          </cell>
          <cell r="V364">
            <v>0</v>
          </cell>
        </row>
        <row r="365">
          <cell r="B365" t="str">
            <v>0</v>
          </cell>
          <cell r="C365" t="str">
            <v>0</v>
          </cell>
          <cell r="D365">
            <v>0</v>
          </cell>
          <cell r="K365" t="str">
            <v>0</v>
          </cell>
          <cell r="T365" t="str">
            <v>0</v>
          </cell>
          <cell r="V365">
            <v>0</v>
          </cell>
        </row>
        <row r="366">
          <cell r="B366" t="str">
            <v>0</v>
          </cell>
          <cell r="C366" t="str">
            <v>0</v>
          </cell>
          <cell r="D366">
            <v>0</v>
          </cell>
          <cell r="K366" t="str">
            <v>0</v>
          </cell>
          <cell r="T366" t="str">
            <v>0</v>
          </cell>
          <cell r="V366">
            <v>0</v>
          </cell>
        </row>
        <row r="367">
          <cell r="B367" t="str">
            <v>0</v>
          </cell>
          <cell r="C367" t="str">
            <v>0</v>
          </cell>
          <cell r="D367">
            <v>0</v>
          </cell>
          <cell r="K367" t="str">
            <v>0</v>
          </cell>
          <cell r="T367" t="str">
            <v>0</v>
          </cell>
          <cell r="V367">
            <v>0</v>
          </cell>
        </row>
        <row r="368">
          <cell r="B368" t="str">
            <v>0</v>
          </cell>
          <cell r="C368" t="str">
            <v>0</v>
          </cell>
          <cell r="D368">
            <v>0</v>
          </cell>
          <cell r="K368" t="str">
            <v>0</v>
          </cell>
          <cell r="T368" t="str">
            <v>0</v>
          </cell>
          <cell r="V368">
            <v>0</v>
          </cell>
        </row>
        <row r="369">
          <cell r="B369" t="str">
            <v>0</v>
          </cell>
          <cell r="C369" t="str">
            <v>0</v>
          </cell>
          <cell r="D369">
            <v>0</v>
          </cell>
          <cell r="K369" t="str">
            <v>0</v>
          </cell>
          <cell r="T369" t="str">
            <v>0</v>
          </cell>
          <cell r="V369">
            <v>0</v>
          </cell>
        </row>
        <row r="370">
          <cell r="B370" t="str">
            <v>0</v>
          </cell>
          <cell r="C370" t="str">
            <v>0</v>
          </cell>
          <cell r="D370">
            <v>0</v>
          </cell>
          <cell r="K370" t="str">
            <v>0</v>
          </cell>
          <cell r="T370" t="str">
            <v>0</v>
          </cell>
          <cell r="V370">
            <v>0</v>
          </cell>
        </row>
        <row r="371">
          <cell r="B371" t="str">
            <v>0</v>
          </cell>
          <cell r="C371" t="str">
            <v>0</v>
          </cell>
          <cell r="D371">
            <v>0</v>
          </cell>
          <cell r="K371" t="str">
            <v>0</v>
          </cell>
          <cell r="T371" t="str">
            <v>0</v>
          </cell>
          <cell r="V371">
            <v>0</v>
          </cell>
        </row>
        <row r="372">
          <cell r="B372" t="str">
            <v>0</v>
          </cell>
          <cell r="C372" t="str">
            <v>0</v>
          </cell>
          <cell r="D372">
            <v>0</v>
          </cell>
          <cell r="K372" t="str">
            <v>0</v>
          </cell>
          <cell r="T372" t="str">
            <v>0</v>
          </cell>
          <cell r="V372">
            <v>0</v>
          </cell>
        </row>
        <row r="373">
          <cell r="B373" t="str">
            <v>0</v>
          </cell>
          <cell r="C373" t="str">
            <v>0</v>
          </cell>
          <cell r="D373">
            <v>0</v>
          </cell>
          <cell r="K373" t="str">
            <v>0</v>
          </cell>
          <cell r="T373" t="str">
            <v>0</v>
          </cell>
          <cell r="V373">
            <v>0</v>
          </cell>
        </row>
        <row r="374">
          <cell r="B374" t="str">
            <v>0</v>
          </cell>
          <cell r="C374" t="str">
            <v>0</v>
          </cell>
          <cell r="D374">
            <v>0</v>
          </cell>
          <cell r="K374" t="str">
            <v>0</v>
          </cell>
          <cell r="T374" t="str">
            <v>0</v>
          </cell>
          <cell r="V374">
            <v>0</v>
          </cell>
        </row>
        <row r="375">
          <cell r="B375" t="str">
            <v>0</v>
          </cell>
          <cell r="C375" t="str">
            <v>0</v>
          </cell>
          <cell r="D375">
            <v>0</v>
          </cell>
          <cell r="K375" t="str">
            <v>0</v>
          </cell>
          <cell r="T375" t="str">
            <v>0</v>
          </cell>
          <cell r="V375">
            <v>0</v>
          </cell>
        </row>
        <row r="376">
          <cell r="B376" t="str">
            <v>0</v>
          </cell>
          <cell r="C376" t="str">
            <v>0</v>
          </cell>
          <cell r="D376">
            <v>0</v>
          </cell>
          <cell r="K376" t="str">
            <v>0</v>
          </cell>
          <cell r="T376" t="str">
            <v>0</v>
          </cell>
          <cell r="V376">
            <v>0</v>
          </cell>
        </row>
        <row r="377">
          <cell r="B377" t="str">
            <v>0</v>
          </cell>
          <cell r="C377" t="str">
            <v>0</v>
          </cell>
          <cell r="D377">
            <v>0</v>
          </cell>
          <cell r="K377" t="str">
            <v>0</v>
          </cell>
          <cell r="T377" t="str">
            <v>0</v>
          </cell>
          <cell r="V377">
            <v>0</v>
          </cell>
        </row>
        <row r="378">
          <cell r="B378" t="str">
            <v>0</v>
          </cell>
          <cell r="C378" t="str">
            <v>0</v>
          </cell>
          <cell r="D378">
            <v>0</v>
          </cell>
          <cell r="K378" t="str">
            <v>0</v>
          </cell>
          <cell r="T378" t="str">
            <v>0</v>
          </cell>
          <cell r="V378">
            <v>0</v>
          </cell>
        </row>
        <row r="379">
          <cell r="B379" t="str">
            <v>0</v>
          </cell>
          <cell r="C379" t="str">
            <v>0</v>
          </cell>
          <cell r="D379">
            <v>0</v>
          </cell>
          <cell r="K379" t="str">
            <v>0</v>
          </cell>
          <cell r="T379" t="str">
            <v>0</v>
          </cell>
          <cell r="V379">
            <v>0</v>
          </cell>
        </row>
        <row r="380">
          <cell r="B380" t="str">
            <v>0</v>
          </cell>
          <cell r="C380" t="str">
            <v>0</v>
          </cell>
          <cell r="D380">
            <v>0</v>
          </cell>
          <cell r="K380" t="str">
            <v>0</v>
          </cell>
          <cell r="T380" t="str">
            <v>0</v>
          </cell>
          <cell r="V380">
            <v>0</v>
          </cell>
        </row>
        <row r="381">
          <cell r="B381" t="str">
            <v>0</v>
          </cell>
          <cell r="C381" t="str">
            <v>0</v>
          </cell>
          <cell r="D381">
            <v>0</v>
          </cell>
          <cell r="K381" t="str">
            <v>0</v>
          </cell>
          <cell r="T381" t="str">
            <v>0</v>
          </cell>
          <cell r="V381">
            <v>0</v>
          </cell>
        </row>
        <row r="382">
          <cell r="B382" t="str">
            <v>0</v>
          </cell>
          <cell r="C382" t="str">
            <v>0</v>
          </cell>
          <cell r="D382">
            <v>0</v>
          </cell>
          <cell r="K382" t="str">
            <v>0</v>
          </cell>
          <cell r="T382" t="str">
            <v>0</v>
          </cell>
          <cell r="V382">
            <v>0</v>
          </cell>
        </row>
        <row r="383">
          <cell r="B383" t="str">
            <v>0</v>
          </cell>
          <cell r="C383" t="str">
            <v>0</v>
          </cell>
          <cell r="D383">
            <v>0</v>
          </cell>
          <cell r="K383" t="str">
            <v>0</v>
          </cell>
          <cell r="T383" t="str">
            <v>0</v>
          </cell>
          <cell r="V383">
            <v>0</v>
          </cell>
        </row>
        <row r="384">
          <cell r="B384" t="str">
            <v>0</v>
          </cell>
          <cell r="C384" t="str">
            <v>0</v>
          </cell>
          <cell r="D384">
            <v>0</v>
          </cell>
          <cell r="K384" t="str">
            <v>0</v>
          </cell>
          <cell r="T384" t="str">
            <v>0</v>
          </cell>
          <cell r="V384">
            <v>0</v>
          </cell>
        </row>
        <row r="385">
          <cell r="B385" t="str">
            <v>0</v>
          </cell>
          <cell r="C385" t="str">
            <v>0</v>
          </cell>
          <cell r="D385">
            <v>0</v>
          </cell>
          <cell r="K385" t="str">
            <v>0</v>
          </cell>
          <cell r="T385" t="str">
            <v>0</v>
          </cell>
          <cell r="V385">
            <v>0</v>
          </cell>
        </row>
        <row r="386">
          <cell r="B386" t="str">
            <v>0</v>
          </cell>
          <cell r="C386" t="str">
            <v>0</v>
          </cell>
          <cell r="D386">
            <v>0</v>
          </cell>
          <cell r="K386" t="str">
            <v>0</v>
          </cell>
          <cell r="T386" t="str">
            <v>0</v>
          </cell>
          <cell r="V386">
            <v>0</v>
          </cell>
        </row>
        <row r="387">
          <cell r="B387" t="str">
            <v>0</v>
          </cell>
          <cell r="C387" t="str">
            <v>0</v>
          </cell>
          <cell r="D387">
            <v>0</v>
          </cell>
          <cell r="K387" t="str">
            <v>0</v>
          </cell>
          <cell r="T387" t="str">
            <v>0</v>
          </cell>
          <cell r="V387">
            <v>0</v>
          </cell>
        </row>
        <row r="388">
          <cell r="B388" t="str">
            <v>0</v>
          </cell>
          <cell r="C388" t="str">
            <v>0</v>
          </cell>
          <cell r="D388">
            <v>0</v>
          </cell>
          <cell r="K388" t="str">
            <v>0</v>
          </cell>
          <cell r="T388" t="str">
            <v>0</v>
          </cell>
          <cell r="V388">
            <v>0</v>
          </cell>
        </row>
        <row r="389">
          <cell r="B389" t="str">
            <v>0</v>
          </cell>
          <cell r="C389" t="str">
            <v>0</v>
          </cell>
          <cell r="D389">
            <v>0</v>
          </cell>
          <cell r="K389" t="str">
            <v>0</v>
          </cell>
          <cell r="T389" t="str">
            <v>0</v>
          </cell>
          <cell r="V389">
            <v>0</v>
          </cell>
        </row>
        <row r="390">
          <cell r="B390" t="str">
            <v>0</v>
          </cell>
          <cell r="C390" t="str">
            <v>0</v>
          </cell>
          <cell r="D390">
            <v>0</v>
          </cell>
          <cell r="K390" t="str">
            <v>0</v>
          </cell>
          <cell r="T390" t="str">
            <v>0</v>
          </cell>
          <cell r="V390">
            <v>0</v>
          </cell>
        </row>
        <row r="391">
          <cell r="B391" t="str">
            <v>0</v>
          </cell>
          <cell r="C391" t="str">
            <v>0</v>
          </cell>
          <cell r="D391">
            <v>0</v>
          </cell>
          <cell r="K391" t="str">
            <v>0</v>
          </cell>
          <cell r="T391" t="str">
            <v>0</v>
          </cell>
          <cell r="V391">
            <v>0</v>
          </cell>
        </row>
        <row r="392">
          <cell r="B392" t="str">
            <v>0</v>
          </cell>
          <cell r="C392" t="str">
            <v>0</v>
          </cell>
          <cell r="D392">
            <v>0</v>
          </cell>
          <cell r="K392" t="str">
            <v>0</v>
          </cell>
          <cell r="T392" t="str">
            <v>0</v>
          </cell>
          <cell r="V392">
            <v>0</v>
          </cell>
        </row>
        <row r="393">
          <cell r="B393" t="str">
            <v>0</v>
          </cell>
          <cell r="C393" t="str">
            <v>0</v>
          </cell>
          <cell r="D393">
            <v>0</v>
          </cell>
          <cell r="K393" t="str">
            <v>0</v>
          </cell>
          <cell r="T393" t="str">
            <v>0</v>
          </cell>
          <cell r="V393">
            <v>0</v>
          </cell>
        </row>
        <row r="394">
          <cell r="B394" t="str">
            <v>0</v>
          </cell>
          <cell r="C394" t="str">
            <v>0</v>
          </cell>
          <cell r="D394">
            <v>0</v>
          </cell>
          <cell r="K394" t="str">
            <v>0</v>
          </cell>
          <cell r="T394" t="str">
            <v>0</v>
          </cell>
          <cell r="V394">
            <v>0</v>
          </cell>
        </row>
        <row r="395">
          <cell r="B395" t="str">
            <v>0</v>
          </cell>
          <cell r="C395" t="str">
            <v>0</v>
          </cell>
          <cell r="D395">
            <v>0</v>
          </cell>
          <cell r="K395" t="str">
            <v>0</v>
          </cell>
          <cell r="T395" t="str">
            <v>0</v>
          </cell>
          <cell r="V395">
            <v>0</v>
          </cell>
        </row>
        <row r="396">
          <cell r="B396" t="str">
            <v>0</v>
          </cell>
          <cell r="C396" t="str">
            <v>0</v>
          </cell>
          <cell r="D396">
            <v>0</v>
          </cell>
          <cell r="K396" t="str">
            <v>0</v>
          </cell>
          <cell r="T396" t="str">
            <v>0</v>
          </cell>
          <cell r="V396">
            <v>0</v>
          </cell>
        </row>
        <row r="397">
          <cell r="B397" t="str">
            <v>0</v>
          </cell>
          <cell r="C397" t="str">
            <v>0</v>
          </cell>
          <cell r="D397">
            <v>0</v>
          </cell>
          <cell r="K397" t="str">
            <v>0</v>
          </cell>
          <cell r="T397" t="str">
            <v>0</v>
          </cell>
          <cell r="V397">
            <v>0</v>
          </cell>
        </row>
        <row r="398">
          <cell r="B398" t="str">
            <v>0</v>
          </cell>
          <cell r="C398" t="str">
            <v>0</v>
          </cell>
          <cell r="D398">
            <v>0</v>
          </cell>
          <cell r="K398" t="str">
            <v>0</v>
          </cell>
          <cell r="T398" t="str">
            <v>0</v>
          </cell>
          <cell r="V398">
            <v>0</v>
          </cell>
        </row>
        <row r="399">
          <cell r="B399" t="str">
            <v>0</v>
          </cell>
          <cell r="C399" t="str">
            <v>0</v>
          </cell>
          <cell r="D399">
            <v>0</v>
          </cell>
          <cell r="K399" t="str">
            <v>0</v>
          </cell>
          <cell r="T399" t="str">
            <v>0</v>
          </cell>
          <cell r="V399">
            <v>0</v>
          </cell>
        </row>
        <row r="400">
          <cell r="B400" t="str">
            <v>0</v>
          </cell>
          <cell r="C400" t="str">
            <v>0</v>
          </cell>
          <cell r="D400">
            <v>0</v>
          </cell>
          <cell r="K400" t="str">
            <v>0</v>
          </cell>
          <cell r="T400" t="str">
            <v>0</v>
          </cell>
          <cell r="V400">
            <v>0</v>
          </cell>
        </row>
        <row r="401">
          <cell r="B401" t="str">
            <v>0</v>
          </cell>
          <cell r="C401" t="str">
            <v>0</v>
          </cell>
          <cell r="D401">
            <v>0</v>
          </cell>
          <cell r="K401" t="str">
            <v>0</v>
          </cell>
          <cell r="T401" t="str">
            <v>0</v>
          </cell>
          <cell r="V401">
            <v>0</v>
          </cell>
        </row>
        <row r="402">
          <cell r="B402" t="str">
            <v>0</v>
          </cell>
          <cell r="C402" t="str">
            <v>0</v>
          </cell>
          <cell r="D402">
            <v>0</v>
          </cell>
          <cell r="K402" t="str">
            <v>0</v>
          </cell>
          <cell r="T402" t="str">
            <v>0</v>
          </cell>
          <cell r="V402">
            <v>0</v>
          </cell>
        </row>
        <row r="403">
          <cell r="B403" t="str">
            <v>0</v>
          </cell>
          <cell r="C403" t="str">
            <v>0</v>
          </cell>
          <cell r="D403">
            <v>0</v>
          </cell>
          <cell r="K403" t="str">
            <v>0</v>
          </cell>
          <cell r="T403" t="str">
            <v>0</v>
          </cell>
          <cell r="V403">
            <v>0</v>
          </cell>
        </row>
        <row r="404">
          <cell r="B404" t="str">
            <v>0</v>
          </cell>
          <cell r="C404" t="str">
            <v>0</v>
          </cell>
          <cell r="D404">
            <v>0</v>
          </cell>
          <cell r="K404" t="str">
            <v>0</v>
          </cell>
          <cell r="T404" t="str">
            <v>0</v>
          </cell>
          <cell r="V404">
            <v>0</v>
          </cell>
        </row>
        <row r="405">
          <cell r="B405" t="str">
            <v>0</v>
          </cell>
          <cell r="C405" t="str">
            <v>0</v>
          </cell>
          <cell r="D405">
            <v>0</v>
          </cell>
          <cell r="K405" t="str">
            <v>0</v>
          </cell>
          <cell r="T405" t="str">
            <v>0</v>
          </cell>
          <cell r="V405">
            <v>0</v>
          </cell>
        </row>
        <row r="406">
          <cell r="B406" t="str">
            <v>0</v>
          </cell>
          <cell r="C406" t="str">
            <v>0</v>
          </cell>
          <cell r="D406">
            <v>0</v>
          </cell>
          <cell r="K406" t="str">
            <v>0</v>
          </cell>
          <cell r="T406" t="str">
            <v>0</v>
          </cell>
          <cell r="V406">
            <v>0</v>
          </cell>
        </row>
        <row r="407">
          <cell r="B407" t="str">
            <v>0</v>
          </cell>
          <cell r="C407" t="str">
            <v>0</v>
          </cell>
          <cell r="D407">
            <v>0</v>
          </cell>
          <cell r="K407" t="str">
            <v>0</v>
          </cell>
          <cell r="T407" t="str">
            <v>0</v>
          </cell>
          <cell r="V407">
            <v>0</v>
          </cell>
        </row>
        <row r="408">
          <cell r="B408" t="str">
            <v>0</v>
          </cell>
          <cell r="C408" t="str">
            <v>0</v>
          </cell>
          <cell r="D408">
            <v>0</v>
          </cell>
          <cell r="K408" t="str">
            <v>0</v>
          </cell>
          <cell r="T408" t="str">
            <v>0</v>
          </cell>
          <cell r="V408">
            <v>0</v>
          </cell>
        </row>
        <row r="409">
          <cell r="B409" t="str">
            <v>0</v>
          </cell>
          <cell r="C409" t="str">
            <v>0</v>
          </cell>
          <cell r="D409">
            <v>0</v>
          </cell>
          <cell r="K409" t="str">
            <v>0</v>
          </cell>
          <cell r="T409" t="str">
            <v>0</v>
          </cell>
          <cell r="V409">
            <v>0</v>
          </cell>
        </row>
        <row r="410">
          <cell r="B410" t="str">
            <v>0</v>
          </cell>
          <cell r="C410" t="str">
            <v>0</v>
          </cell>
          <cell r="D410">
            <v>0</v>
          </cell>
          <cell r="K410" t="str">
            <v>0</v>
          </cell>
          <cell r="T410" t="str">
            <v>0</v>
          </cell>
          <cell r="V410">
            <v>0</v>
          </cell>
        </row>
        <row r="411">
          <cell r="B411" t="str">
            <v>0</v>
          </cell>
          <cell r="C411" t="str">
            <v>0</v>
          </cell>
          <cell r="D411">
            <v>0</v>
          </cell>
          <cell r="K411" t="str">
            <v>0</v>
          </cell>
          <cell r="T411" t="str">
            <v>0</v>
          </cell>
          <cell r="V411">
            <v>0</v>
          </cell>
        </row>
        <row r="412">
          <cell r="B412" t="str">
            <v>0</v>
          </cell>
          <cell r="C412" t="str">
            <v>0</v>
          </cell>
          <cell r="D412">
            <v>0</v>
          </cell>
          <cell r="K412" t="str">
            <v>0</v>
          </cell>
          <cell r="T412" t="str">
            <v>0</v>
          </cell>
          <cell r="V412">
            <v>0</v>
          </cell>
        </row>
        <row r="413">
          <cell r="B413" t="str">
            <v>0</v>
          </cell>
          <cell r="C413" t="str">
            <v>0</v>
          </cell>
          <cell r="D413">
            <v>0</v>
          </cell>
          <cell r="K413" t="str">
            <v>0</v>
          </cell>
          <cell r="T413" t="str">
            <v>0</v>
          </cell>
          <cell r="V413">
            <v>0</v>
          </cell>
        </row>
        <row r="414">
          <cell r="B414" t="str">
            <v>0</v>
          </cell>
          <cell r="C414" t="str">
            <v>0</v>
          </cell>
          <cell r="D414">
            <v>0</v>
          </cell>
          <cell r="K414" t="str">
            <v>0</v>
          </cell>
          <cell r="T414" t="str">
            <v>0</v>
          </cell>
          <cell r="V414">
            <v>0</v>
          </cell>
        </row>
        <row r="415">
          <cell r="B415" t="str">
            <v>0</v>
          </cell>
          <cell r="C415" t="str">
            <v>0</v>
          </cell>
          <cell r="D415">
            <v>0</v>
          </cell>
          <cell r="K415" t="str">
            <v>0</v>
          </cell>
          <cell r="T415" t="str">
            <v>0</v>
          </cell>
          <cell r="V415">
            <v>0</v>
          </cell>
        </row>
        <row r="416">
          <cell r="B416" t="str">
            <v>0</v>
          </cell>
          <cell r="C416" t="str">
            <v>0</v>
          </cell>
          <cell r="D416">
            <v>0</v>
          </cell>
          <cell r="K416" t="str">
            <v>0</v>
          </cell>
          <cell r="T416" t="str">
            <v>0</v>
          </cell>
          <cell r="V416">
            <v>0</v>
          </cell>
        </row>
        <row r="417">
          <cell r="B417" t="str">
            <v>0</v>
          </cell>
          <cell r="C417" t="str">
            <v>0</v>
          </cell>
          <cell r="D417">
            <v>0</v>
          </cell>
          <cell r="K417" t="str">
            <v>0</v>
          </cell>
          <cell r="T417" t="str">
            <v>0</v>
          </cell>
          <cell r="V417">
            <v>0</v>
          </cell>
        </row>
        <row r="418">
          <cell r="B418" t="str">
            <v>0</v>
          </cell>
          <cell r="C418" t="str">
            <v>0</v>
          </cell>
          <cell r="D418">
            <v>0</v>
          </cell>
          <cell r="K418" t="str">
            <v>0</v>
          </cell>
          <cell r="T418" t="str">
            <v>0</v>
          </cell>
          <cell r="V418">
            <v>0</v>
          </cell>
        </row>
        <row r="419">
          <cell r="B419" t="str">
            <v>0</v>
          </cell>
          <cell r="C419" t="str">
            <v>0</v>
          </cell>
          <cell r="D419">
            <v>0</v>
          </cell>
          <cell r="K419" t="str">
            <v>0</v>
          </cell>
          <cell r="T419" t="str">
            <v>0</v>
          </cell>
          <cell r="V419">
            <v>0</v>
          </cell>
        </row>
        <row r="420">
          <cell r="B420" t="str">
            <v>0</v>
          </cell>
          <cell r="C420" t="str">
            <v>0</v>
          </cell>
          <cell r="D420">
            <v>0</v>
          </cell>
          <cell r="K420" t="str">
            <v>0</v>
          </cell>
          <cell r="T420" t="str">
            <v>0</v>
          </cell>
          <cell r="V420">
            <v>0</v>
          </cell>
        </row>
        <row r="421">
          <cell r="B421" t="str">
            <v>0</v>
          </cell>
          <cell r="C421" t="str">
            <v>0</v>
          </cell>
          <cell r="D421">
            <v>0</v>
          </cell>
          <cell r="K421" t="str">
            <v>0</v>
          </cell>
          <cell r="T421" t="str">
            <v>0</v>
          </cell>
          <cell r="V421">
            <v>0</v>
          </cell>
        </row>
        <row r="422">
          <cell r="B422" t="str">
            <v>0</v>
          </cell>
          <cell r="C422" t="str">
            <v>0</v>
          </cell>
          <cell r="D422">
            <v>0</v>
          </cell>
          <cell r="K422" t="str">
            <v>0</v>
          </cell>
          <cell r="T422" t="str">
            <v>0</v>
          </cell>
          <cell r="V422">
            <v>0</v>
          </cell>
        </row>
        <row r="423">
          <cell r="B423" t="str">
            <v>0</v>
          </cell>
          <cell r="C423" t="str">
            <v>0</v>
          </cell>
          <cell r="D423">
            <v>0</v>
          </cell>
          <cell r="K423" t="str">
            <v>0</v>
          </cell>
          <cell r="T423" t="str">
            <v>0</v>
          </cell>
          <cell r="V423">
            <v>0</v>
          </cell>
        </row>
        <row r="424">
          <cell r="B424" t="str">
            <v>0</v>
          </cell>
          <cell r="C424" t="str">
            <v>0</v>
          </cell>
          <cell r="D424">
            <v>0</v>
          </cell>
          <cell r="K424" t="str">
            <v>0</v>
          </cell>
          <cell r="T424" t="str">
            <v>0</v>
          </cell>
          <cell r="V424">
            <v>0</v>
          </cell>
        </row>
        <row r="425">
          <cell r="B425" t="str">
            <v>0</v>
          </cell>
          <cell r="C425" t="str">
            <v>0</v>
          </cell>
          <cell r="D425">
            <v>0</v>
          </cell>
          <cell r="K425" t="str">
            <v>0</v>
          </cell>
          <cell r="T425" t="str">
            <v>0</v>
          </cell>
          <cell r="V425">
            <v>0</v>
          </cell>
        </row>
        <row r="426">
          <cell r="B426" t="str">
            <v>0</v>
          </cell>
          <cell r="C426" t="str">
            <v>0</v>
          </cell>
          <cell r="D426">
            <v>0</v>
          </cell>
          <cell r="K426" t="str">
            <v>0</v>
          </cell>
          <cell r="T426" t="str">
            <v>0</v>
          </cell>
          <cell r="V426">
            <v>0</v>
          </cell>
        </row>
        <row r="427">
          <cell r="B427" t="str">
            <v>0</v>
          </cell>
          <cell r="C427" t="str">
            <v>0</v>
          </cell>
          <cell r="D427">
            <v>0</v>
          </cell>
          <cell r="K427" t="str">
            <v>0</v>
          </cell>
          <cell r="T427" t="str">
            <v>0</v>
          </cell>
          <cell r="V427">
            <v>0</v>
          </cell>
        </row>
        <row r="428">
          <cell r="B428" t="str">
            <v>0</v>
          </cell>
          <cell r="C428" t="str">
            <v>0</v>
          </cell>
          <cell r="D428">
            <v>0</v>
          </cell>
          <cell r="K428" t="str">
            <v>0</v>
          </cell>
          <cell r="T428" t="str">
            <v>0</v>
          </cell>
          <cell r="V428">
            <v>0</v>
          </cell>
        </row>
        <row r="429">
          <cell r="B429" t="str">
            <v>0</v>
          </cell>
          <cell r="C429" t="str">
            <v>0</v>
          </cell>
          <cell r="D429">
            <v>0</v>
          </cell>
          <cell r="K429" t="str">
            <v>0</v>
          </cell>
          <cell r="T429" t="str">
            <v>0</v>
          </cell>
          <cell r="V429">
            <v>0</v>
          </cell>
        </row>
        <row r="430">
          <cell r="B430" t="str">
            <v>0</v>
          </cell>
          <cell r="C430" t="str">
            <v>0</v>
          </cell>
          <cell r="D430">
            <v>0</v>
          </cell>
          <cell r="K430" t="str">
            <v>0</v>
          </cell>
          <cell r="T430" t="str">
            <v>0</v>
          </cell>
          <cell r="V430">
            <v>0</v>
          </cell>
        </row>
        <row r="431">
          <cell r="B431" t="str">
            <v>0</v>
          </cell>
          <cell r="C431" t="str">
            <v>0</v>
          </cell>
          <cell r="D431">
            <v>0</v>
          </cell>
          <cell r="K431" t="str">
            <v>0</v>
          </cell>
          <cell r="T431" t="str">
            <v>0</v>
          </cell>
          <cell r="V431">
            <v>0</v>
          </cell>
        </row>
        <row r="432">
          <cell r="B432" t="str">
            <v>0</v>
          </cell>
          <cell r="C432" t="str">
            <v>0</v>
          </cell>
          <cell r="D432">
            <v>0</v>
          </cell>
          <cell r="K432" t="str">
            <v>0</v>
          </cell>
          <cell r="T432" t="str">
            <v>0</v>
          </cell>
          <cell r="V432">
            <v>0</v>
          </cell>
        </row>
        <row r="433">
          <cell r="B433" t="str">
            <v>0</v>
          </cell>
          <cell r="C433" t="str">
            <v>0</v>
          </cell>
          <cell r="D433">
            <v>0</v>
          </cell>
          <cell r="K433" t="str">
            <v>0</v>
          </cell>
          <cell r="T433" t="str">
            <v>0</v>
          </cell>
          <cell r="V433">
            <v>0</v>
          </cell>
        </row>
        <row r="434">
          <cell r="B434" t="str">
            <v>0</v>
          </cell>
          <cell r="C434" t="str">
            <v>0</v>
          </cell>
          <cell r="D434">
            <v>0</v>
          </cell>
          <cell r="K434" t="str">
            <v>0</v>
          </cell>
          <cell r="T434" t="str">
            <v>0</v>
          </cell>
          <cell r="V434">
            <v>0</v>
          </cell>
        </row>
        <row r="435">
          <cell r="B435" t="str">
            <v>0</v>
          </cell>
          <cell r="C435" t="str">
            <v>0</v>
          </cell>
          <cell r="D435">
            <v>0</v>
          </cell>
          <cell r="K435" t="str">
            <v>0</v>
          </cell>
          <cell r="T435" t="str">
            <v>0</v>
          </cell>
          <cell r="V435">
            <v>0</v>
          </cell>
        </row>
        <row r="436">
          <cell r="B436" t="str">
            <v>0</v>
          </cell>
          <cell r="C436" t="str">
            <v>0</v>
          </cell>
          <cell r="D436">
            <v>0</v>
          </cell>
          <cell r="K436" t="str">
            <v>0</v>
          </cell>
          <cell r="T436" t="str">
            <v>0</v>
          </cell>
          <cell r="V436">
            <v>0</v>
          </cell>
        </row>
        <row r="437">
          <cell r="B437" t="str">
            <v>0</v>
          </cell>
          <cell r="C437" t="str">
            <v>0</v>
          </cell>
          <cell r="D437">
            <v>0</v>
          </cell>
          <cell r="K437" t="str">
            <v>0</v>
          </cell>
          <cell r="T437" t="str">
            <v>0</v>
          </cell>
          <cell r="V437">
            <v>0</v>
          </cell>
        </row>
        <row r="438">
          <cell r="B438" t="str">
            <v>0</v>
          </cell>
          <cell r="C438" t="str">
            <v>0</v>
          </cell>
          <cell r="D438">
            <v>0</v>
          </cell>
          <cell r="K438" t="str">
            <v>0</v>
          </cell>
          <cell r="T438" t="str">
            <v>0</v>
          </cell>
          <cell r="V438">
            <v>0</v>
          </cell>
        </row>
        <row r="439">
          <cell r="B439" t="str">
            <v>0</v>
          </cell>
          <cell r="C439" t="str">
            <v>0</v>
          </cell>
          <cell r="D439">
            <v>0</v>
          </cell>
          <cell r="K439" t="str">
            <v>0</v>
          </cell>
          <cell r="T439" t="str">
            <v>0</v>
          </cell>
          <cell r="V439">
            <v>0</v>
          </cell>
        </row>
        <row r="440">
          <cell r="B440" t="str">
            <v>0</v>
          </cell>
          <cell r="C440" t="str">
            <v>0</v>
          </cell>
          <cell r="D440">
            <v>0</v>
          </cell>
          <cell r="K440" t="str">
            <v>0</v>
          </cell>
          <cell r="T440" t="str">
            <v>0</v>
          </cell>
          <cell r="V440">
            <v>0</v>
          </cell>
        </row>
        <row r="441">
          <cell r="B441" t="str">
            <v>0</v>
          </cell>
          <cell r="C441" t="str">
            <v>0</v>
          </cell>
          <cell r="D441">
            <v>0</v>
          </cell>
          <cell r="K441" t="str">
            <v>0</v>
          </cell>
          <cell r="T441" t="str">
            <v>0</v>
          </cell>
          <cell r="V441">
            <v>0</v>
          </cell>
        </row>
        <row r="442">
          <cell r="B442" t="str">
            <v>0</v>
          </cell>
          <cell r="C442" t="str">
            <v>0</v>
          </cell>
          <cell r="D442">
            <v>0</v>
          </cell>
          <cell r="K442" t="str">
            <v>0</v>
          </cell>
          <cell r="T442" t="str">
            <v>0</v>
          </cell>
          <cell r="V442">
            <v>0</v>
          </cell>
        </row>
        <row r="443">
          <cell r="B443" t="str">
            <v>0</v>
          </cell>
          <cell r="C443" t="str">
            <v>0</v>
          </cell>
          <cell r="D443">
            <v>0</v>
          </cell>
          <cell r="K443" t="str">
            <v>0</v>
          </cell>
          <cell r="T443" t="str">
            <v>0</v>
          </cell>
          <cell r="V443">
            <v>0</v>
          </cell>
        </row>
        <row r="444">
          <cell r="B444" t="str">
            <v>0</v>
          </cell>
          <cell r="C444" t="str">
            <v>0</v>
          </cell>
          <cell r="D444">
            <v>0</v>
          </cell>
          <cell r="K444" t="str">
            <v>0</v>
          </cell>
          <cell r="T444" t="str">
            <v>0</v>
          </cell>
          <cell r="V444">
            <v>0</v>
          </cell>
        </row>
        <row r="445">
          <cell r="B445" t="str">
            <v>0</v>
          </cell>
          <cell r="C445" t="str">
            <v>0</v>
          </cell>
          <cell r="D445">
            <v>0</v>
          </cell>
          <cell r="K445" t="str">
            <v>0</v>
          </cell>
          <cell r="T445" t="str">
            <v>0</v>
          </cell>
          <cell r="V445">
            <v>0</v>
          </cell>
        </row>
        <row r="446">
          <cell r="B446" t="str">
            <v>0</v>
          </cell>
          <cell r="C446" t="str">
            <v>0</v>
          </cell>
          <cell r="D446">
            <v>0</v>
          </cell>
          <cell r="K446" t="str">
            <v>0</v>
          </cell>
          <cell r="T446" t="str">
            <v>0</v>
          </cell>
          <cell r="V446">
            <v>0</v>
          </cell>
        </row>
        <row r="447">
          <cell r="B447" t="str">
            <v>0</v>
          </cell>
          <cell r="C447" t="str">
            <v>0</v>
          </cell>
          <cell r="D447">
            <v>0</v>
          </cell>
          <cell r="K447" t="str">
            <v>0</v>
          </cell>
          <cell r="T447" t="str">
            <v>0</v>
          </cell>
          <cell r="V447">
            <v>0</v>
          </cell>
        </row>
        <row r="448">
          <cell r="B448" t="str">
            <v>0</v>
          </cell>
          <cell r="C448" t="str">
            <v>0</v>
          </cell>
          <cell r="D448">
            <v>0</v>
          </cell>
          <cell r="K448" t="str">
            <v>0</v>
          </cell>
          <cell r="T448" t="str">
            <v>0</v>
          </cell>
          <cell r="V448">
            <v>0</v>
          </cell>
        </row>
        <row r="449">
          <cell r="B449" t="str">
            <v>0</v>
          </cell>
          <cell r="C449" t="str">
            <v>0</v>
          </cell>
          <cell r="D449">
            <v>0</v>
          </cell>
          <cell r="K449" t="str">
            <v>0</v>
          </cell>
          <cell r="T449" t="str">
            <v>0</v>
          </cell>
          <cell r="V449">
            <v>0</v>
          </cell>
        </row>
        <row r="450">
          <cell r="B450" t="str">
            <v>0</v>
          </cell>
          <cell r="C450" t="str">
            <v>0</v>
          </cell>
          <cell r="D450">
            <v>0</v>
          </cell>
          <cell r="K450" t="str">
            <v>0</v>
          </cell>
          <cell r="T450" t="str">
            <v>0</v>
          </cell>
          <cell r="V450">
            <v>0</v>
          </cell>
        </row>
        <row r="451">
          <cell r="B451" t="str">
            <v>0</v>
          </cell>
          <cell r="C451" t="str">
            <v>0</v>
          </cell>
          <cell r="D451">
            <v>0</v>
          </cell>
          <cell r="K451" t="str">
            <v>0</v>
          </cell>
          <cell r="T451" t="str">
            <v>0</v>
          </cell>
          <cell r="V451">
            <v>0</v>
          </cell>
        </row>
        <row r="452">
          <cell r="B452" t="str">
            <v>0</v>
          </cell>
          <cell r="C452" t="str">
            <v>0</v>
          </cell>
          <cell r="D452">
            <v>0</v>
          </cell>
          <cell r="K452" t="str">
            <v>0</v>
          </cell>
          <cell r="T452" t="str">
            <v>0</v>
          </cell>
          <cell r="V452">
            <v>0</v>
          </cell>
        </row>
        <row r="453">
          <cell r="B453" t="str">
            <v>0</v>
          </cell>
          <cell r="C453" t="str">
            <v>0</v>
          </cell>
          <cell r="D453">
            <v>0</v>
          </cell>
          <cell r="K453" t="str">
            <v>0</v>
          </cell>
          <cell r="T453" t="str">
            <v>0</v>
          </cell>
          <cell r="V453">
            <v>0</v>
          </cell>
        </row>
        <row r="454">
          <cell r="B454" t="str">
            <v>0</v>
          </cell>
          <cell r="C454" t="str">
            <v>0</v>
          </cell>
          <cell r="D454">
            <v>0</v>
          </cell>
          <cell r="K454" t="str">
            <v>0</v>
          </cell>
          <cell r="T454" t="str">
            <v>0</v>
          </cell>
          <cell r="V454">
            <v>0</v>
          </cell>
        </row>
        <row r="455">
          <cell r="B455" t="str">
            <v>0</v>
          </cell>
          <cell r="C455" t="str">
            <v>0</v>
          </cell>
          <cell r="D455">
            <v>0</v>
          </cell>
          <cell r="K455" t="str">
            <v>0</v>
          </cell>
          <cell r="T455" t="str">
            <v>0</v>
          </cell>
          <cell r="V455">
            <v>0</v>
          </cell>
        </row>
        <row r="456">
          <cell r="B456" t="str">
            <v>0</v>
          </cell>
          <cell r="C456" t="str">
            <v>0</v>
          </cell>
          <cell r="D456">
            <v>0</v>
          </cell>
          <cell r="K456" t="str">
            <v>0</v>
          </cell>
          <cell r="T456" t="str">
            <v>0</v>
          </cell>
          <cell r="V456">
            <v>0</v>
          </cell>
        </row>
        <row r="457">
          <cell r="B457" t="str">
            <v>0</v>
          </cell>
          <cell r="C457" t="str">
            <v>0</v>
          </cell>
          <cell r="D457">
            <v>0</v>
          </cell>
          <cell r="K457" t="str">
            <v>0</v>
          </cell>
          <cell r="T457" t="str">
            <v>0</v>
          </cell>
          <cell r="V457">
            <v>0</v>
          </cell>
        </row>
        <row r="458">
          <cell r="B458" t="str">
            <v>0</v>
          </cell>
          <cell r="C458" t="str">
            <v>0</v>
          </cell>
          <cell r="D458">
            <v>0</v>
          </cell>
          <cell r="K458" t="str">
            <v>0</v>
          </cell>
          <cell r="T458" t="str">
            <v>0</v>
          </cell>
          <cell r="V458">
            <v>0</v>
          </cell>
        </row>
        <row r="459">
          <cell r="B459" t="str">
            <v>0</v>
          </cell>
          <cell r="C459" t="str">
            <v>0</v>
          </cell>
          <cell r="D459">
            <v>0</v>
          </cell>
          <cell r="K459" t="str">
            <v>0</v>
          </cell>
          <cell r="T459" t="str">
            <v>0</v>
          </cell>
          <cell r="V459">
            <v>0</v>
          </cell>
        </row>
        <row r="460">
          <cell r="B460" t="str">
            <v>0</v>
          </cell>
          <cell r="C460" t="str">
            <v>0</v>
          </cell>
          <cell r="D460">
            <v>0</v>
          </cell>
          <cell r="K460" t="str">
            <v>0</v>
          </cell>
          <cell r="T460" t="str">
            <v>0</v>
          </cell>
          <cell r="V460">
            <v>0</v>
          </cell>
        </row>
        <row r="461">
          <cell r="B461" t="str">
            <v>0</v>
          </cell>
          <cell r="C461" t="str">
            <v>0</v>
          </cell>
          <cell r="D461">
            <v>0</v>
          </cell>
          <cell r="K461" t="str">
            <v>0</v>
          </cell>
          <cell r="T461" t="str">
            <v>0</v>
          </cell>
          <cell r="V461">
            <v>0</v>
          </cell>
        </row>
        <row r="462">
          <cell r="B462" t="str">
            <v>0</v>
          </cell>
          <cell r="C462" t="str">
            <v>0</v>
          </cell>
          <cell r="D462">
            <v>0</v>
          </cell>
          <cell r="K462" t="str">
            <v>0</v>
          </cell>
          <cell r="T462" t="str">
            <v>0</v>
          </cell>
          <cell r="V462">
            <v>0</v>
          </cell>
        </row>
        <row r="463">
          <cell r="B463" t="str">
            <v>0</v>
          </cell>
          <cell r="C463" t="str">
            <v>0</v>
          </cell>
          <cell r="D463">
            <v>0</v>
          </cell>
          <cell r="K463" t="str">
            <v>0</v>
          </cell>
          <cell r="T463" t="str">
            <v>0</v>
          </cell>
          <cell r="V463">
            <v>0</v>
          </cell>
        </row>
        <row r="464">
          <cell r="B464" t="str">
            <v>0</v>
          </cell>
          <cell r="C464" t="str">
            <v>0</v>
          </cell>
          <cell r="D464">
            <v>0</v>
          </cell>
          <cell r="K464" t="str">
            <v>0</v>
          </cell>
          <cell r="T464" t="str">
            <v>0</v>
          </cell>
          <cell r="V464">
            <v>0</v>
          </cell>
        </row>
        <row r="465">
          <cell r="B465" t="str">
            <v>0</v>
          </cell>
          <cell r="C465" t="str">
            <v>0</v>
          </cell>
          <cell r="D465">
            <v>0</v>
          </cell>
          <cell r="K465" t="str">
            <v>0</v>
          </cell>
          <cell r="T465" t="str">
            <v>0</v>
          </cell>
          <cell r="V465">
            <v>0</v>
          </cell>
        </row>
        <row r="466">
          <cell r="B466" t="str">
            <v>0</v>
          </cell>
          <cell r="C466" t="str">
            <v>0</v>
          </cell>
          <cell r="D466">
            <v>0</v>
          </cell>
          <cell r="K466" t="str">
            <v>0</v>
          </cell>
          <cell r="T466" t="str">
            <v>0</v>
          </cell>
          <cell r="V466">
            <v>0</v>
          </cell>
        </row>
        <row r="467">
          <cell r="B467" t="str">
            <v>0</v>
          </cell>
          <cell r="C467" t="str">
            <v>0</v>
          </cell>
          <cell r="D467">
            <v>0</v>
          </cell>
          <cell r="K467" t="str">
            <v>0</v>
          </cell>
          <cell r="T467" t="str">
            <v>0</v>
          </cell>
          <cell r="V467">
            <v>0</v>
          </cell>
        </row>
        <row r="468">
          <cell r="B468" t="str">
            <v>0</v>
          </cell>
          <cell r="C468" t="str">
            <v>0</v>
          </cell>
          <cell r="D468">
            <v>0</v>
          </cell>
          <cell r="K468" t="str">
            <v>0</v>
          </cell>
          <cell r="T468" t="str">
            <v>0</v>
          </cell>
          <cell r="V468">
            <v>0</v>
          </cell>
        </row>
        <row r="469">
          <cell r="B469" t="str">
            <v>0</v>
          </cell>
          <cell r="C469" t="str">
            <v>0</v>
          </cell>
          <cell r="D469">
            <v>0</v>
          </cell>
          <cell r="K469" t="str">
            <v>0</v>
          </cell>
          <cell r="T469" t="str">
            <v>0</v>
          </cell>
          <cell r="V469">
            <v>0</v>
          </cell>
        </row>
        <row r="470">
          <cell r="B470" t="str">
            <v>0</v>
          </cell>
          <cell r="C470" t="str">
            <v>0</v>
          </cell>
          <cell r="D470">
            <v>0</v>
          </cell>
          <cell r="K470" t="str">
            <v>0</v>
          </cell>
          <cell r="T470" t="str">
            <v>0</v>
          </cell>
          <cell r="V470">
            <v>0</v>
          </cell>
        </row>
        <row r="471">
          <cell r="B471" t="str">
            <v>0</v>
          </cell>
          <cell r="C471" t="str">
            <v>0</v>
          </cell>
          <cell r="D471">
            <v>0</v>
          </cell>
          <cell r="K471" t="str">
            <v>0</v>
          </cell>
          <cell r="T471" t="str">
            <v>0</v>
          </cell>
          <cell r="V471">
            <v>0</v>
          </cell>
        </row>
        <row r="472">
          <cell r="B472" t="str">
            <v>0</v>
          </cell>
          <cell r="C472" t="str">
            <v>0</v>
          </cell>
          <cell r="D472">
            <v>0</v>
          </cell>
          <cell r="K472" t="str">
            <v>0</v>
          </cell>
          <cell r="T472" t="str">
            <v>0</v>
          </cell>
          <cell r="V472">
            <v>0</v>
          </cell>
        </row>
        <row r="473">
          <cell r="B473" t="str">
            <v>0</v>
          </cell>
          <cell r="C473" t="str">
            <v>0</v>
          </cell>
          <cell r="D473">
            <v>0</v>
          </cell>
          <cell r="K473" t="str">
            <v>0</v>
          </cell>
          <cell r="T473" t="str">
            <v>0</v>
          </cell>
          <cell r="V473">
            <v>0</v>
          </cell>
        </row>
        <row r="474">
          <cell r="B474" t="str">
            <v>0</v>
          </cell>
          <cell r="C474" t="str">
            <v>0</v>
          </cell>
          <cell r="D474">
            <v>0</v>
          </cell>
          <cell r="K474" t="str">
            <v>0</v>
          </cell>
          <cell r="T474" t="str">
            <v>0</v>
          </cell>
          <cell r="V474">
            <v>0</v>
          </cell>
        </row>
        <row r="475">
          <cell r="B475" t="str">
            <v>0</v>
          </cell>
          <cell r="C475" t="str">
            <v>0</v>
          </cell>
          <cell r="D475">
            <v>0</v>
          </cell>
          <cell r="K475" t="str">
            <v>0</v>
          </cell>
          <cell r="T475" t="str">
            <v>0</v>
          </cell>
          <cell r="V475">
            <v>0</v>
          </cell>
        </row>
        <row r="476">
          <cell r="B476" t="str">
            <v>0</v>
          </cell>
          <cell r="C476" t="str">
            <v>0</v>
          </cell>
          <cell r="D476">
            <v>0</v>
          </cell>
          <cell r="K476" t="str">
            <v>0</v>
          </cell>
          <cell r="T476" t="str">
            <v>0</v>
          </cell>
          <cell r="V476">
            <v>0</v>
          </cell>
        </row>
        <row r="477">
          <cell r="B477" t="str">
            <v>0</v>
          </cell>
          <cell r="C477" t="str">
            <v>0</v>
          </cell>
          <cell r="D477">
            <v>0</v>
          </cell>
          <cell r="K477" t="str">
            <v>0</v>
          </cell>
          <cell r="T477" t="str">
            <v>0</v>
          </cell>
          <cell r="V477">
            <v>0</v>
          </cell>
        </row>
        <row r="478">
          <cell r="B478" t="str">
            <v>0</v>
          </cell>
          <cell r="C478" t="str">
            <v>0</v>
          </cell>
          <cell r="D478">
            <v>0</v>
          </cell>
          <cell r="K478" t="str">
            <v>0</v>
          </cell>
          <cell r="T478" t="str">
            <v>0</v>
          </cell>
          <cell r="V478">
            <v>0</v>
          </cell>
        </row>
        <row r="479">
          <cell r="B479" t="str">
            <v>0</v>
          </cell>
          <cell r="C479" t="str">
            <v>0</v>
          </cell>
          <cell r="D479">
            <v>0</v>
          </cell>
          <cell r="K479" t="str">
            <v>0</v>
          </cell>
          <cell r="T479" t="str">
            <v>0</v>
          </cell>
          <cell r="V479">
            <v>0</v>
          </cell>
        </row>
        <row r="480">
          <cell r="B480" t="str">
            <v>0</v>
          </cell>
          <cell r="C480" t="str">
            <v>0</v>
          </cell>
          <cell r="D480">
            <v>0</v>
          </cell>
          <cell r="K480" t="str">
            <v>0</v>
          </cell>
          <cell r="T480" t="str">
            <v>0</v>
          </cell>
          <cell r="V480">
            <v>0</v>
          </cell>
        </row>
        <row r="481">
          <cell r="B481" t="str">
            <v>0</v>
          </cell>
          <cell r="C481" t="str">
            <v>0</v>
          </cell>
          <cell r="D481">
            <v>0</v>
          </cell>
          <cell r="K481" t="str">
            <v>0</v>
          </cell>
          <cell r="T481" t="str">
            <v>0</v>
          </cell>
          <cell r="V481">
            <v>0</v>
          </cell>
        </row>
        <row r="482">
          <cell r="B482" t="str">
            <v>0</v>
          </cell>
          <cell r="C482" t="str">
            <v>0</v>
          </cell>
          <cell r="D482">
            <v>0</v>
          </cell>
          <cell r="K482" t="str">
            <v>0</v>
          </cell>
          <cell r="T482" t="str">
            <v>0</v>
          </cell>
          <cell r="V482">
            <v>0</v>
          </cell>
        </row>
        <row r="483">
          <cell r="B483" t="str">
            <v>0</v>
          </cell>
          <cell r="C483" t="str">
            <v>0</v>
          </cell>
          <cell r="D483">
            <v>0</v>
          </cell>
          <cell r="K483" t="str">
            <v>0</v>
          </cell>
          <cell r="T483" t="str">
            <v>0</v>
          </cell>
          <cell r="V483">
            <v>0</v>
          </cell>
        </row>
        <row r="484">
          <cell r="B484" t="str">
            <v>0</v>
          </cell>
          <cell r="C484" t="str">
            <v>0</v>
          </cell>
          <cell r="D484">
            <v>0</v>
          </cell>
          <cell r="K484" t="str">
            <v>0</v>
          </cell>
          <cell r="T484" t="str">
            <v>0</v>
          </cell>
          <cell r="V484">
            <v>0</v>
          </cell>
        </row>
        <row r="485">
          <cell r="B485" t="str">
            <v>0</v>
          </cell>
          <cell r="C485" t="str">
            <v>0</v>
          </cell>
          <cell r="D485">
            <v>0</v>
          </cell>
          <cell r="K485" t="str">
            <v>0</v>
          </cell>
          <cell r="T485" t="str">
            <v>0</v>
          </cell>
          <cell r="V485">
            <v>0</v>
          </cell>
        </row>
        <row r="486">
          <cell r="B486" t="str">
            <v>0</v>
          </cell>
          <cell r="C486" t="str">
            <v>0</v>
          </cell>
          <cell r="D486">
            <v>0</v>
          </cell>
          <cell r="K486" t="str">
            <v>0</v>
          </cell>
          <cell r="T486" t="str">
            <v>0</v>
          </cell>
          <cell r="V486">
            <v>0</v>
          </cell>
        </row>
        <row r="487">
          <cell r="B487" t="str">
            <v>0</v>
          </cell>
          <cell r="C487" t="str">
            <v>0</v>
          </cell>
          <cell r="D487">
            <v>0</v>
          </cell>
          <cell r="K487" t="str">
            <v>0</v>
          </cell>
          <cell r="T487" t="str">
            <v>0</v>
          </cell>
          <cell r="V487">
            <v>0</v>
          </cell>
        </row>
        <row r="488">
          <cell r="B488" t="str">
            <v>0</v>
          </cell>
          <cell r="C488" t="str">
            <v>0</v>
          </cell>
          <cell r="D488">
            <v>0</v>
          </cell>
          <cell r="K488" t="str">
            <v>0</v>
          </cell>
          <cell r="T488" t="str">
            <v>0</v>
          </cell>
          <cell r="V488">
            <v>0</v>
          </cell>
        </row>
        <row r="489">
          <cell r="B489" t="str">
            <v>0</v>
          </cell>
          <cell r="C489" t="str">
            <v>0</v>
          </cell>
          <cell r="D489">
            <v>0</v>
          </cell>
          <cell r="K489" t="str">
            <v>0</v>
          </cell>
          <cell r="T489" t="str">
            <v>0</v>
          </cell>
          <cell r="V489">
            <v>0</v>
          </cell>
        </row>
        <row r="490">
          <cell r="B490" t="str">
            <v>0</v>
          </cell>
          <cell r="C490" t="str">
            <v>0</v>
          </cell>
          <cell r="D490">
            <v>0</v>
          </cell>
          <cell r="K490" t="str">
            <v>0</v>
          </cell>
          <cell r="T490" t="str">
            <v>0</v>
          </cell>
          <cell r="V490">
            <v>0</v>
          </cell>
        </row>
        <row r="491">
          <cell r="B491" t="str">
            <v>0</v>
          </cell>
          <cell r="C491" t="str">
            <v>0</v>
          </cell>
          <cell r="D491">
            <v>0</v>
          </cell>
          <cell r="K491" t="str">
            <v>0</v>
          </cell>
          <cell r="T491" t="str">
            <v>0</v>
          </cell>
          <cell r="V491">
            <v>0</v>
          </cell>
        </row>
        <row r="492">
          <cell r="B492" t="str">
            <v>0</v>
          </cell>
          <cell r="C492" t="str">
            <v>0</v>
          </cell>
          <cell r="D492">
            <v>0</v>
          </cell>
          <cell r="K492" t="str">
            <v>0</v>
          </cell>
          <cell r="T492" t="str">
            <v>0</v>
          </cell>
          <cell r="V492">
            <v>0</v>
          </cell>
        </row>
        <row r="493">
          <cell r="B493" t="str">
            <v>0</v>
          </cell>
          <cell r="C493" t="str">
            <v>0</v>
          </cell>
          <cell r="D493">
            <v>0</v>
          </cell>
          <cell r="K493" t="str">
            <v>0</v>
          </cell>
          <cell r="T493" t="str">
            <v>0</v>
          </cell>
          <cell r="V493">
            <v>0</v>
          </cell>
        </row>
        <row r="494">
          <cell r="B494" t="str">
            <v>0</v>
          </cell>
          <cell r="C494" t="str">
            <v>0</v>
          </cell>
          <cell r="D494">
            <v>0</v>
          </cell>
          <cell r="K494" t="str">
            <v>0</v>
          </cell>
          <cell r="T494" t="str">
            <v>0</v>
          </cell>
          <cell r="V494">
            <v>0</v>
          </cell>
        </row>
        <row r="495">
          <cell r="B495" t="str">
            <v>0</v>
          </cell>
          <cell r="C495" t="str">
            <v>0</v>
          </cell>
          <cell r="D495">
            <v>0</v>
          </cell>
          <cell r="K495" t="str">
            <v>0</v>
          </cell>
          <cell r="T495" t="str">
            <v>0</v>
          </cell>
          <cell r="V495">
            <v>0</v>
          </cell>
        </row>
        <row r="496">
          <cell r="B496" t="str">
            <v>0</v>
          </cell>
          <cell r="C496" t="str">
            <v>0</v>
          </cell>
          <cell r="D496">
            <v>0</v>
          </cell>
          <cell r="K496" t="str">
            <v>0</v>
          </cell>
          <cell r="T496" t="str">
            <v>0</v>
          </cell>
          <cell r="V496">
            <v>0</v>
          </cell>
        </row>
        <row r="497">
          <cell r="B497" t="str">
            <v>0</v>
          </cell>
          <cell r="C497" t="str">
            <v>0</v>
          </cell>
          <cell r="D497">
            <v>0</v>
          </cell>
          <cell r="K497" t="str">
            <v>0</v>
          </cell>
          <cell r="T497" t="str">
            <v>0</v>
          </cell>
          <cell r="V497">
            <v>0</v>
          </cell>
        </row>
        <row r="498">
          <cell r="B498" t="str">
            <v>0</v>
          </cell>
          <cell r="C498" t="str">
            <v>0</v>
          </cell>
          <cell r="D498">
            <v>0</v>
          </cell>
          <cell r="K498" t="str">
            <v>0</v>
          </cell>
          <cell r="T498" t="str">
            <v>0</v>
          </cell>
          <cell r="V498">
            <v>0</v>
          </cell>
        </row>
        <row r="499">
          <cell r="B499" t="str">
            <v>0</v>
          </cell>
          <cell r="C499" t="str">
            <v>0</v>
          </cell>
          <cell r="D499">
            <v>0</v>
          </cell>
          <cell r="K499" t="str">
            <v>0</v>
          </cell>
          <cell r="T499" t="str">
            <v>0</v>
          </cell>
          <cell r="V499">
            <v>0</v>
          </cell>
        </row>
        <row r="500">
          <cell r="B500" t="str">
            <v>0</v>
          </cell>
          <cell r="C500" t="str">
            <v>0</v>
          </cell>
          <cell r="D500">
            <v>0</v>
          </cell>
          <cell r="K500" t="str">
            <v>0</v>
          </cell>
          <cell r="T500" t="str">
            <v>0</v>
          </cell>
          <cell r="V500">
            <v>0</v>
          </cell>
        </row>
        <row r="501">
          <cell r="B501" t="str">
            <v>0</v>
          </cell>
          <cell r="C501" t="str">
            <v>0</v>
          </cell>
          <cell r="D501">
            <v>0</v>
          </cell>
          <cell r="K501" t="str">
            <v>0</v>
          </cell>
          <cell r="T501" t="str">
            <v>0</v>
          </cell>
          <cell r="V501">
            <v>0</v>
          </cell>
        </row>
        <row r="502">
          <cell r="B502" t="str">
            <v>0</v>
          </cell>
          <cell r="C502" t="str">
            <v>0</v>
          </cell>
          <cell r="D502">
            <v>0</v>
          </cell>
          <cell r="K502" t="str">
            <v>0</v>
          </cell>
          <cell r="T502" t="str">
            <v>0</v>
          </cell>
          <cell r="V502">
            <v>0</v>
          </cell>
        </row>
        <row r="503">
          <cell r="B503" t="str">
            <v>0</v>
          </cell>
          <cell r="C503" t="str">
            <v>0</v>
          </cell>
          <cell r="D503">
            <v>0</v>
          </cell>
          <cell r="K503" t="str">
            <v>0</v>
          </cell>
          <cell r="T503" t="str">
            <v>0</v>
          </cell>
          <cell r="V503">
            <v>0</v>
          </cell>
        </row>
        <row r="504">
          <cell r="B504" t="str">
            <v>0</v>
          </cell>
          <cell r="C504" t="str">
            <v>0</v>
          </cell>
          <cell r="D504">
            <v>0</v>
          </cell>
          <cell r="K504" t="str">
            <v>0</v>
          </cell>
          <cell r="T504" t="str">
            <v>0</v>
          </cell>
          <cell r="V504">
            <v>0</v>
          </cell>
        </row>
        <row r="505">
          <cell r="B505" t="str">
            <v>0</v>
          </cell>
          <cell r="C505" t="str">
            <v>0</v>
          </cell>
          <cell r="D505">
            <v>0</v>
          </cell>
          <cell r="K505" t="str">
            <v>0</v>
          </cell>
          <cell r="T505" t="str">
            <v>0</v>
          </cell>
          <cell r="V505">
            <v>0</v>
          </cell>
        </row>
        <row r="506">
          <cell r="B506" t="str">
            <v>0</v>
          </cell>
          <cell r="C506" t="str">
            <v>0</v>
          </cell>
          <cell r="D506">
            <v>0</v>
          </cell>
          <cell r="K506" t="str">
            <v>0</v>
          </cell>
          <cell r="T506" t="str">
            <v>0</v>
          </cell>
          <cell r="V506">
            <v>0</v>
          </cell>
        </row>
        <row r="507">
          <cell r="B507" t="str">
            <v>0</v>
          </cell>
          <cell r="C507" t="str">
            <v>0</v>
          </cell>
          <cell r="D507">
            <v>0</v>
          </cell>
          <cell r="K507" t="str">
            <v>0</v>
          </cell>
          <cell r="T507" t="str">
            <v>0</v>
          </cell>
          <cell r="V507">
            <v>0</v>
          </cell>
        </row>
        <row r="508">
          <cell r="B508" t="str">
            <v>0</v>
          </cell>
          <cell r="C508" t="str">
            <v>0</v>
          </cell>
          <cell r="D508">
            <v>0</v>
          </cell>
          <cell r="K508" t="str">
            <v>0</v>
          </cell>
          <cell r="T508" t="str">
            <v>0</v>
          </cell>
          <cell r="V508">
            <v>0</v>
          </cell>
        </row>
        <row r="509">
          <cell r="B509" t="str">
            <v>0</v>
          </cell>
          <cell r="C509" t="str">
            <v>0</v>
          </cell>
          <cell r="D509">
            <v>0</v>
          </cell>
          <cell r="K509" t="str">
            <v>0</v>
          </cell>
          <cell r="T509" t="str">
            <v>0</v>
          </cell>
          <cell r="V509">
            <v>0</v>
          </cell>
        </row>
        <row r="510">
          <cell r="B510" t="str">
            <v>0</v>
          </cell>
          <cell r="C510" t="str">
            <v>0</v>
          </cell>
          <cell r="D510">
            <v>0</v>
          </cell>
          <cell r="K510" t="str">
            <v>0</v>
          </cell>
          <cell r="T510" t="str">
            <v>0</v>
          </cell>
          <cell r="V510">
            <v>0</v>
          </cell>
        </row>
        <row r="511">
          <cell r="B511" t="str">
            <v>0</v>
          </cell>
          <cell r="C511" t="str">
            <v>0</v>
          </cell>
          <cell r="D511">
            <v>0</v>
          </cell>
          <cell r="K511" t="str">
            <v>0</v>
          </cell>
          <cell r="T511" t="str">
            <v>0</v>
          </cell>
          <cell r="V511">
            <v>0</v>
          </cell>
        </row>
        <row r="512">
          <cell r="B512" t="str">
            <v>0</v>
          </cell>
          <cell r="C512" t="str">
            <v>0</v>
          </cell>
          <cell r="D512">
            <v>0</v>
          </cell>
          <cell r="K512" t="str">
            <v>0</v>
          </cell>
          <cell r="T512" t="str">
            <v>0</v>
          </cell>
          <cell r="V512">
            <v>0</v>
          </cell>
        </row>
        <row r="513">
          <cell r="B513" t="str">
            <v>0</v>
          </cell>
          <cell r="C513" t="str">
            <v>0</v>
          </cell>
          <cell r="D513">
            <v>0</v>
          </cell>
          <cell r="K513" t="str">
            <v>0</v>
          </cell>
          <cell r="T513" t="str">
            <v>0</v>
          </cell>
          <cell r="V513">
            <v>0</v>
          </cell>
        </row>
        <row r="514">
          <cell r="B514" t="str">
            <v>0</v>
          </cell>
          <cell r="C514" t="str">
            <v>0</v>
          </cell>
          <cell r="D514">
            <v>0</v>
          </cell>
          <cell r="K514" t="str">
            <v>0</v>
          </cell>
          <cell r="T514" t="str">
            <v>0</v>
          </cell>
          <cell r="V514">
            <v>0</v>
          </cell>
        </row>
        <row r="515">
          <cell r="B515" t="str">
            <v>0</v>
          </cell>
          <cell r="C515" t="str">
            <v>0</v>
          </cell>
          <cell r="D515">
            <v>0</v>
          </cell>
          <cell r="K515" t="str">
            <v>0</v>
          </cell>
          <cell r="T515" t="str">
            <v>0</v>
          </cell>
          <cell r="V515">
            <v>0</v>
          </cell>
        </row>
        <row r="516">
          <cell r="B516" t="str">
            <v>0</v>
          </cell>
          <cell r="C516" t="str">
            <v>0</v>
          </cell>
          <cell r="D516">
            <v>0</v>
          </cell>
          <cell r="K516" t="str">
            <v>0</v>
          </cell>
          <cell r="T516" t="str">
            <v>0</v>
          </cell>
          <cell r="V516">
            <v>0</v>
          </cell>
        </row>
        <row r="517">
          <cell r="B517" t="str">
            <v>0</v>
          </cell>
          <cell r="C517" t="str">
            <v>0</v>
          </cell>
          <cell r="D517">
            <v>0</v>
          </cell>
          <cell r="K517" t="str">
            <v>0</v>
          </cell>
          <cell r="T517" t="str">
            <v>0</v>
          </cell>
          <cell r="V517">
            <v>0</v>
          </cell>
        </row>
        <row r="518">
          <cell r="B518" t="str">
            <v>0</v>
          </cell>
          <cell r="C518" t="str">
            <v>0</v>
          </cell>
          <cell r="D518">
            <v>0</v>
          </cell>
          <cell r="K518" t="str">
            <v>0</v>
          </cell>
          <cell r="T518" t="str">
            <v>0</v>
          </cell>
          <cell r="V518">
            <v>0</v>
          </cell>
        </row>
        <row r="519">
          <cell r="B519" t="str">
            <v>0</v>
          </cell>
          <cell r="C519" t="str">
            <v>0</v>
          </cell>
          <cell r="D519">
            <v>0</v>
          </cell>
          <cell r="K519" t="str">
            <v>0</v>
          </cell>
          <cell r="T519" t="str">
            <v>0</v>
          </cell>
          <cell r="V519">
            <v>0</v>
          </cell>
        </row>
        <row r="520">
          <cell r="B520" t="str">
            <v>0</v>
          </cell>
          <cell r="C520" t="str">
            <v>0</v>
          </cell>
          <cell r="D520">
            <v>0</v>
          </cell>
          <cell r="K520" t="str">
            <v>0</v>
          </cell>
          <cell r="T520" t="str">
            <v>0</v>
          </cell>
          <cell r="V520">
            <v>0</v>
          </cell>
        </row>
        <row r="521">
          <cell r="B521" t="str">
            <v>0</v>
          </cell>
          <cell r="C521" t="str">
            <v>0</v>
          </cell>
          <cell r="D521">
            <v>0</v>
          </cell>
          <cell r="K521" t="str">
            <v>0</v>
          </cell>
          <cell r="T521" t="str">
            <v>0</v>
          </cell>
          <cell r="V521">
            <v>0</v>
          </cell>
        </row>
        <row r="522">
          <cell r="B522" t="str">
            <v>0</v>
          </cell>
          <cell r="C522" t="str">
            <v>0</v>
          </cell>
          <cell r="D522">
            <v>0</v>
          </cell>
          <cell r="K522" t="str">
            <v>0</v>
          </cell>
          <cell r="T522" t="str">
            <v>0</v>
          </cell>
          <cell r="V522">
            <v>0</v>
          </cell>
        </row>
        <row r="523">
          <cell r="B523" t="str">
            <v>0</v>
          </cell>
          <cell r="C523" t="str">
            <v>0</v>
          </cell>
          <cell r="D523">
            <v>0</v>
          </cell>
          <cell r="K523" t="str">
            <v>0</v>
          </cell>
          <cell r="T523" t="str">
            <v>0</v>
          </cell>
          <cell r="V523">
            <v>0</v>
          </cell>
        </row>
        <row r="524">
          <cell r="B524" t="str">
            <v>0</v>
          </cell>
          <cell r="C524" t="str">
            <v>0</v>
          </cell>
          <cell r="D524">
            <v>0</v>
          </cell>
          <cell r="K524" t="str">
            <v>0</v>
          </cell>
          <cell r="T524" t="str">
            <v>0</v>
          </cell>
          <cell r="V524">
            <v>0</v>
          </cell>
        </row>
        <row r="525">
          <cell r="B525" t="str">
            <v>0</v>
          </cell>
          <cell r="C525" t="str">
            <v>0</v>
          </cell>
          <cell r="D525">
            <v>0</v>
          </cell>
          <cell r="K525" t="str">
            <v>0</v>
          </cell>
          <cell r="T525" t="str">
            <v>0</v>
          </cell>
          <cell r="V525">
            <v>0</v>
          </cell>
        </row>
        <row r="526">
          <cell r="B526" t="str">
            <v>0</v>
          </cell>
          <cell r="C526" t="str">
            <v>0</v>
          </cell>
          <cell r="D526">
            <v>0</v>
          </cell>
          <cell r="K526" t="str">
            <v>0</v>
          </cell>
          <cell r="T526" t="str">
            <v>0</v>
          </cell>
          <cell r="V526">
            <v>0</v>
          </cell>
        </row>
        <row r="527">
          <cell r="B527" t="str">
            <v>0</v>
          </cell>
          <cell r="C527" t="str">
            <v>0</v>
          </cell>
          <cell r="D527">
            <v>0</v>
          </cell>
          <cell r="K527" t="str">
            <v>0</v>
          </cell>
          <cell r="T527" t="str">
            <v>0</v>
          </cell>
          <cell r="V527">
            <v>0</v>
          </cell>
        </row>
        <row r="528">
          <cell r="B528" t="str">
            <v>0</v>
          </cell>
          <cell r="C528" t="str">
            <v>0</v>
          </cell>
          <cell r="D528">
            <v>0</v>
          </cell>
          <cell r="K528" t="str">
            <v>0</v>
          </cell>
          <cell r="T528" t="str">
            <v>0</v>
          </cell>
          <cell r="V528">
            <v>0</v>
          </cell>
        </row>
        <row r="529">
          <cell r="B529" t="str">
            <v>0</v>
          </cell>
          <cell r="C529" t="str">
            <v>0</v>
          </cell>
          <cell r="D529">
            <v>0</v>
          </cell>
          <cell r="K529" t="str">
            <v>0</v>
          </cell>
          <cell r="T529" t="str">
            <v>0</v>
          </cell>
          <cell r="V529">
            <v>0</v>
          </cell>
        </row>
        <row r="530">
          <cell r="B530" t="str">
            <v>0</v>
          </cell>
          <cell r="C530" t="str">
            <v>0</v>
          </cell>
          <cell r="D530">
            <v>0</v>
          </cell>
          <cell r="K530" t="str">
            <v>0</v>
          </cell>
          <cell r="T530" t="str">
            <v>0</v>
          </cell>
          <cell r="V530">
            <v>0</v>
          </cell>
        </row>
        <row r="531">
          <cell r="B531" t="str">
            <v>0</v>
          </cell>
          <cell r="C531" t="str">
            <v>0</v>
          </cell>
          <cell r="D531">
            <v>0</v>
          </cell>
          <cell r="K531" t="str">
            <v>0</v>
          </cell>
          <cell r="T531" t="str">
            <v>0</v>
          </cell>
          <cell r="V531">
            <v>0</v>
          </cell>
        </row>
        <row r="532">
          <cell r="B532" t="str">
            <v>0</v>
          </cell>
          <cell r="C532" t="str">
            <v>0</v>
          </cell>
          <cell r="D532">
            <v>0</v>
          </cell>
          <cell r="K532" t="str">
            <v>0</v>
          </cell>
          <cell r="T532" t="str">
            <v>0</v>
          </cell>
          <cell r="V532">
            <v>0</v>
          </cell>
        </row>
        <row r="533">
          <cell r="B533" t="str">
            <v>0</v>
          </cell>
          <cell r="C533" t="str">
            <v>0</v>
          </cell>
          <cell r="D533">
            <v>0</v>
          </cell>
          <cell r="K533" t="str">
            <v>0</v>
          </cell>
          <cell r="T533" t="str">
            <v>0</v>
          </cell>
          <cell r="V533">
            <v>0</v>
          </cell>
        </row>
        <row r="534">
          <cell r="B534" t="str">
            <v>0</v>
          </cell>
          <cell r="C534" t="str">
            <v>0</v>
          </cell>
          <cell r="D534">
            <v>0</v>
          </cell>
          <cell r="K534" t="str">
            <v>0</v>
          </cell>
          <cell r="T534" t="str">
            <v>0</v>
          </cell>
          <cell r="V534">
            <v>0</v>
          </cell>
        </row>
        <row r="535">
          <cell r="B535" t="str">
            <v>0</v>
          </cell>
          <cell r="C535" t="str">
            <v>0</v>
          </cell>
          <cell r="D535">
            <v>0</v>
          </cell>
          <cell r="K535" t="str">
            <v>0</v>
          </cell>
          <cell r="T535" t="str">
            <v>0</v>
          </cell>
          <cell r="V535">
            <v>0</v>
          </cell>
        </row>
        <row r="536">
          <cell r="B536" t="str">
            <v>0</v>
          </cell>
          <cell r="C536" t="str">
            <v>0</v>
          </cell>
          <cell r="D536">
            <v>0</v>
          </cell>
          <cell r="K536" t="str">
            <v>0</v>
          </cell>
          <cell r="T536" t="str">
            <v>0</v>
          </cell>
          <cell r="V536">
            <v>0</v>
          </cell>
        </row>
        <row r="537">
          <cell r="B537" t="str">
            <v>0</v>
          </cell>
          <cell r="C537" t="str">
            <v>0</v>
          </cell>
          <cell r="D537">
            <v>0</v>
          </cell>
          <cell r="K537" t="str">
            <v>0</v>
          </cell>
          <cell r="T537" t="str">
            <v>0</v>
          </cell>
          <cell r="V537">
            <v>0</v>
          </cell>
        </row>
        <row r="538">
          <cell r="B538" t="str">
            <v>0</v>
          </cell>
          <cell r="C538" t="str">
            <v>0</v>
          </cell>
          <cell r="D538">
            <v>0</v>
          </cell>
          <cell r="K538" t="str">
            <v>0</v>
          </cell>
          <cell r="T538" t="str">
            <v>0</v>
          </cell>
          <cell r="V538">
            <v>0</v>
          </cell>
        </row>
        <row r="539">
          <cell r="B539" t="str">
            <v>0</v>
          </cell>
          <cell r="C539" t="str">
            <v>0</v>
          </cell>
          <cell r="D539">
            <v>0</v>
          </cell>
          <cell r="K539" t="str">
            <v>0</v>
          </cell>
          <cell r="T539" t="str">
            <v>0</v>
          </cell>
          <cell r="V539">
            <v>0</v>
          </cell>
        </row>
        <row r="540">
          <cell r="B540" t="str">
            <v>0</v>
          </cell>
          <cell r="C540" t="str">
            <v>0</v>
          </cell>
          <cell r="D540">
            <v>0</v>
          </cell>
          <cell r="K540" t="str">
            <v>0</v>
          </cell>
          <cell r="T540" t="str">
            <v>0</v>
          </cell>
          <cell r="V540">
            <v>0</v>
          </cell>
        </row>
        <row r="541">
          <cell r="B541" t="str">
            <v>0</v>
          </cell>
          <cell r="C541" t="str">
            <v>0</v>
          </cell>
          <cell r="D541">
            <v>0</v>
          </cell>
          <cell r="K541" t="str">
            <v>0</v>
          </cell>
          <cell r="T541" t="str">
            <v>0</v>
          </cell>
          <cell r="V541">
            <v>0</v>
          </cell>
        </row>
        <row r="542">
          <cell r="B542" t="str">
            <v>0</v>
          </cell>
          <cell r="C542" t="str">
            <v>0</v>
          </cell>
          <cell r="D542">
            <v>0</v>
          </cell>
          <cell r="K542" t="str">
            <v>0</v>
          </cell>
          <cell r="T542" t="str">
            <v>0</v>
          </cell>
          <cell r="V542">
            <v>0</v>
          </cell>
        </row>
        <row r="543">
          <cell r="B543" t="str">
            <v>0</v>
          </cell>
          <cell r="C543" t="str">
            <v>0</v>
          </cell>
          <cell r="D543">
            <v>0</v>
          </cell>
          <cell r="K543" t="str">
            <v>0</v>
          </cell>
          <cell r="T543" t="str">
            <v>0</v>
          </cell>
          <cell r="V543">
            <v>0</v>
          </cell>
        </row>
        <row r="544">
          <cell r="B544" t="str">
            <v>0</v>
          </cell>
          <cell r="C544" t="str">
            <v>0</v>
          </cell>
          <cell r="D544">
            <v>0</v>
          </cell>
          <cell r="K544" t="str">
            <v>0</v>
          </cell>
          <cell r="T544" t="str">
            <v>0</v>
          </cell>
          <cell r="V544">
            <v>0</v>
          </cell>
        </row>
        <row r="545">
          <cell r="B545" t="str">
            <v>0</v>
          </cell>
          <cell r="C545" t="str">
            <v>0</v>
          </cell>
          <cell r="D545">
            <v>0</v>
          </cell>
          <cell r="K545" t="str">
            <v>0</v>
          </cell>
          <cell r="T545" t="str">
            <v>0</v>
          </cell>
          <cell r="V545">
            <v>0</v>
          </cell>
        </row>
        <row r="546">
          <cell r="B546" t="str">
            <v>0</v>
          </cell>
          <cell r="C546" t="str">
            <v>0</v>
          </cell>
          <cell r="D546">
            <v>0</v>
          </cell>
          <cell r="K546" t="str">
            <v>0</v>
          </cell>
          <cell r="T546" t="str">
            <v>0</v>
          </cell>
          <cell r="V546">
            <v>0</v>
          </cell>
        </row>
        <row r="547">
          <cell r="B547" t="str">
            <v>0</v>
          </cell>
          <cell r="C547" t="str">
            <v>0</v>
          </cell>
          <cell r="D547">
            <v>0</v>
          </cell>
          <cell r="K547" t="str">
            <v>0</v>
          </cell>
          <cell r="T547" t="str">
            <v>0</v>
          </cell>
          <cell r="V547">
            <v>0</v>
          </cell>
        </row>
        <row r="548">
          <cell r="B548" t="str">
            <v>0</v>
          </cell>
          <cell r="C548" t="str">
            <v>0</v>
          </cell>
          <cell r="D548">
            <v>0</v>
          </cell>
          <cell r="K548" t="str">
            <v>0</v>
          </cell>
          <cell r="T548" t="str">
            <v>0</v>
          </cell>
          <cell r="V548">
            <v>0</v>
          </cell>
        </row>
        <row r="549">
          <cell r="B549" t="str">
            <v>0</v>
          </cell>
          <cell r="C549" t="str">
            <v>0</v>
          </cell>
          <cell r="D549">
            <v>0</v>
          </cell>
          <cell r="K549" t="str">
            <v>0</v>
          </cell>
          <cell r="T549" t="str">
            <v>0</v>
          </cell>
          <cell r="V549">
            <v>0</v>
          </cell>
        </row>
        <row r="550">
          <cell r="B550" t="str">
            <v>0</v>
          </cell>
          <cell r="C550" t="str">
            <v>0</v>
          </cell>
          <cell r="D550">
            <v>0</v>
          </cell>
          <cell r="K550" t="str">
            <v>0</v>
          </cell>
          <cell r="T550" t="str">
            <v>0</v>
          </cell>
          <cell r="V550">
            <v>0</v>
          </cell>
        </row>
        <row r="551">
          <cell r="B551" t="str">
            <v>0</v>
          </cell>
          <cell r="C551" t="str">
            <v>0</v>
          </cell>
          <cell r="D551">
            <v>0</v>
          </cell>
          <cell r="K551" t="str">
            <v>0</v>
          </cell>
          <cell r="T551" t="str">
            <v>0</v>
          </cell>
          <cell r="V551">
            <v>0</v>
          </cell>
        </row>
        <row r="552">
          <cell r="B552" t="str">
            <v>0</v>
          </cell>
          <cell r="C552" t="str">
            <v>0</v>
          </cell>
          <cell r="D552">
            <v>0</v>
          </cell>
          <cell r="K552" t="str">
            <v>0</v>
          </cell>
          <cell r="T552" t="str">
            <v>0</v>
          </cell>
          <cell r="V552">
            <v>0</v>
          </cell>
        </row>
        <row r="553">
          <cell r="B553" t="str">
            <v>0</v>
          </cell>
          <cell r="C553" t="str">
            <v>0</v>
          </cell>
          <cell r="D553">
            <v>0</v>
          </cell>
          <cell r="K553" t="str">
            <v>0</v>
          </cell>
          <cell r="T553" t="str">
            <v>0</v>
          </cell>
          <cell r="V553">
            <v>0</v>
          </cell>
        </row>
        <row r="554">
          <cell r="B554" t="str">
            <v>0</v>
          </cell>
          <cell r="C554" t="str">
            <v>0</v>
          </cell>
          <cell r="D554">
            <v>0</v>
          </cell>
          <cell r="K554" t="str">
            <v>0</v>
          </cell>
          <cell r="T554" t="str">
            <v>0</v>
          </cell>
          <cell r="V554">
            <v>0</v>
          </cell>
        </row>
        <row r="555">
          <cell r="B555" t="str">
            <v>0</v>
          </cell>
          <cell r="C555" t="str">
            <v>0</v>
          </cell>
          <cell r="D555">
            <v>0</v>
          </cell>
          <cell r="K555" t="str">
            <v>0</v>
          </cell>
          <cell r="T555" t="str">
            <v>0</v>
          </cell>
          <cell r="V555">
            <v>0</v>
          </cell>
        </row>
        <row r="556">
          <cell r="B556" t="str">
            <v>0</v>
          </cell>
          <cell r="C556" t="str">
            <v>0</v>
          </cell>
          <cell r="D556">
            <v>0</v>
          </cell>
          <cell r="K556" t="str">
            <v>0</v>
          </cell>
          <cell r="T556" t="str">
            <v>0</v>
          </cell>
          <cell r="V556">
            <v>0</v>
          </cell>
        </row>
        <row r="557">
          <cell r="B557" t="str">
            <v>0</v>
          </cell>
          <cell r="C557" t="str">
            <v>0</v>
          </cell>
          <cell r="D557">
            <v>0</v>
          </cell>
          <cell r="K557" t="str">
            <v>0</v>
          </cell>
          <cell r="T557" t="str">
            <v>0</v>
          </cell>
          <cell r="V557">
            <v>0</v>
          </cell>
        </row>
        <row r="558">
          <cell r="B558" t="str">
            <v>0</v>
          </cell>
          <cell r="C558" t="str">
            <v>0</v>
          </cell>
          <cell r="D558">
            <v>0</v>
          </cell>
          <cell r="K558" t="str">
            <v>0</v>
          </cell>
          <cell r="T558" t="str">
            <v>0</v>
          </cell>
          <cell r="V558">
            <v>0</v>
          </cell>
        </row>
        <row r="559">
          <cell r="B559" t="str">
            <v>0</v>
          </cell>
          <cell r="C559" t="str">
            <v>0</v>
          </cell>
          <cell r="D559">
            <v>0</v>
          </cell>
          <cell r="K559" t="str">
            <v>0</v>
          </cell>
          <cell r="T559" t="str">
            <v>0</v>
          </cell>
          <cell r="V559">
            <v>0</v>
          </cell>
        </row>
        <row r="560">
          <cell r="B560" t="str">
            <v>0</v>
          </cell>
          <cell r="C560" t="str">
            <v>0</v>
          </cell>
          <cell r="D560">
            <v>0</v>
          </cell>
          <cell r="K560" t="str">
            <v>0</v>
          </cell>
          <cell r="T560" t="str">
            <v>0</v>
          </cell>
          <cell r="V560">
            <v>0</v>
          </cell>
        </row>
        <row r="561">
          <cell r="B561" t="str">
            <v>0</v>
          </cell>
          <cell r="C561" t="str">
            <v>0</v>
          </cell>
          <cell r="D561">
            <v>0</v>
          </cell>
          <cell r="K561" t="str">
            <v>0</v>
          </cell>
          <cell r="T561" t="str">
            <v>0</v>
          </cell>
          <cell r="V561">
            <v>0</v>
          </cell>
        </row>
        <row r="562">
          <cell r="B562" t="str">
            <v>0</v>
          </cell>
          <cell r="C562" t="str">
            <v>0</v>
          </cell>
          <cell r="D562">
            <v>0</v>
          </cell>
          <cell r="K562" t="str">
            <v>0</v>
          </cell>
          <cell r="T562" t="str">
            <v>0</v>
          </cell>
          <cell r="V562">
            <v>0</v>
          </cell>
        </row>
        <row r="563">
          <cell r="B563" t="str">
            <v>0</v>
          </cell>
          <cell r="C563" t="str">
            <v>0</v>
          </cell>
          <cell r="D563">
            <v>0</v>
          </cell>
          <cell r="K563" t="str">
            <v>0</v>
          </cell>
          <cell r="T563" t="str">
            <v>0</v>
          </cell>
          <cell r="V563">
            <v>0</v>
          </cell>
        </row>
        <row r="564">
          <cell r="B564" t="str">
            <v>0</v>
          </cell>
          <cell r="C564" t="str">
            <v>0</v>
          </cell>
          <cell r="D564">
            <v>0</v>
          </cell>
          <cell r="K564" t="str">
            <v>0</v>
          </cell>
          <cell r="T564" t="str">
            <v>0</v>
          </cell>
          <cell r="V564">
            <v>0</v>
          </cell>
        </row>
        <row r="565">
          <cell r="B565" t="str">
            <v>0</v>
          </cell>
          <cell r="C565" t="str">
            <v>0</v>
          </cell>
          <cell r="D565">
            <v>0</v>
          </cell>
          <cell r="K565" t="str">
            <v>0</v>
          </cell>
          <cell r="T565" t="str">
            <v>0</v>
          </cell>
          <cell r="V565">
            <v>0</v>
          </cell>
        </row>
        <row r="566">
          <cell r="B566" t="str">
            <v>0</v>
          </cell>
          <cell r="C566" t="str">
            <v>0</v>
          </cell>
          <cell r="D566">
            <v>0</v>
          </cell>
          <cell r="K566" t="str">
            <v>0</v>
          </cell>
          <cell r="T566" t="str">
            <v>0</v>
          </cell>
          <cell r="V566">
            <v>0</v>
          </cell>
        </row>
        <row r="567">
          <cell r="B567" t="str">
            <v>0</v>
          </cell>
          <cell r="C567" t="str">
            <v>0</v>
          </cell>
          <cell r="D567">
            <v>0</v>
          </cell>
          <cell r="K567" t="str">
            <v>0</v>
          </cell>
          <cell r="T567" t="str">
            <v>0</v>
          </cell>
          <cell r="V567">
            <v>0</v>
          </cell>
        </row>
        <row r="568">
          <cell r="B568" t="str">
            <v>0</v>
          </cell>
          <cell r="C568" t="str">
            <v>0</v>
          </cell>
          <cell r="D568">
            <v>0</v>
          </cell>
          <cell r="K568" t="str">
            <v>0</v>
          </cell>
          <cell r="T568" t="str">
            <v>0</v>
          </cell>
          <cell r="V568">
            <v>0</v>
          </cell>
        </row>
        <row r="569">
          <cell r="B569" t="str">
            <v>0</v>
          </cell>
          <cell r="C569" t="str">
            <v>0</v>
          </cell>
          <cell r="D569">
            <v>0</v>
          </cell>
          <cell r="K569" t="str">
            <v>0</v>
          </cell>
          <cell r="T569" t="str">
            <v>0</v>
          </cell>
          <cell r="V569">
            <v>0</v>
          </cell>
        </row>
        <row r="570">
          <cell r="B570" t="str">
            <v>0</v>
          </cell>
          <cell r="C570" t="str">
            <v>0</v>
          </cell>
          <cell r="D570">
            <v>0</v>
          </cell>
          <cell r="K570" t="str">
            <v>0</v>
          </cell>
          <cell r="T570" t="str">
            <v>0</v>
          </cell>
          <cell r="V570">
            <v>0</v>
          </cell>
        </row>
        <row r="571">
          <cell r="B571" t="str">
            <v>0</v>
          </cell>
          <cell r="C571" t="str">
            <v>0</v>
          </cell>
          <cell r="D571">
            <v>0</v>
          </cell>
          <cell r="K571" t="str">
            <v>0</v>
          </cell>
          <cell r="T571" t="str">
            <v>0</v>
          </cell>
          <cell r="V571">
            <v>0</v>
          </cell>
        </row>
        <row r="572">
          <cell r="B572" t="str">
            <v>0</v>
          </cell>
          <cell r="C572" t="str">
            <v>0</v>
          </cell>
          <cell r="D572">
            <v>0</v>
          </cell>
          <cell r="K572" t="str">
            <v>0</v>
          </cell>
          <cell r="T572" t="str">
            <v>0</v>
          </cell>
          <cell r="V572">
            <v>0</v>
          </cell>
        </row>
        <row r="573">
          <cell r="B573" t="str">
            <v>0</v>
          </cell>
          <cell r="C573" t="str">
            <v>0</v>
          </cell>
          <cell r="D573">
            <v>0</v>
          </cell>
          <cell r="K573" t="str">
            <v>0</v>
          </cell>
          <cell r="T573" t="str">
            <v>0</v>
          </cell>
          <cell r="V573">
            <v>0</v>
          </cell>
        </row>
        <row r="574">
          <cell r="B574" t="str">
            <v>0</v>
          </cell>
          <cell r="C574" t="str">
            <v>0</v>
          </cell>
          <cell r="D574">
            <v>0</v>
          </cell>
          <cell r="K574" t="str">
            <v>0</v>
          </cell>
          <cell r="T574" t="str">
            <v>0</v>
          </cell>
          <cell r="V574">
            <v>0</v>
          </cell>
        </row>
        <row r="575">
          <cell r="B575" t="str">
            <v>0</v>
          </cell>
          <cell r="C575" t="str">
            <v>0</v>
          </cell>
          <cell r="D575">
            <v>0</v>
          </cell>
          <cell r="K575" t="str">
            <v>0</v>
          </cell>
          <cell r="T575" t="str">
            <v>0</v>
          </cell>
          <cell r="V575">
            <v>0</v>
          </cell>
        </row>
        <row r="576">
          <cell r="B576" t="str">
            <v>0</v>
          </cell>
          <cell r="C576" t="str">
            <v>0</v>
          </cell>
          <cell r="D576">
            <v>0</v>
          </cell>
          <cell r="K576" t="str">
            <v>0</v>
          </cell>
          <cell r="T576" t="str">
            <v>0</v>
          </cell>
          <cell r="V576">
            <v>0</v>
          </cell>
        </row>
        <row r="577">
          <cell r="B577" t="str">
            <v>0</v>
          </cell>
          <cell r="C577" t="str">
            <v>0</v>
          </cell>
          <cell r="D577">
            <v>0</v>
          </cell>
          <cell r="K577" t="str">
            <v>0</v>
          </cell>
          <cell r="T577" t="str">
            <v>0</v>
          </cell>
          <cell r="V577">
            <v>0</v>
          </cell>
        </row>
        <row r="578">
          <cell r="B578" t="str">
            <v>0</v>
          </cell>
          <cell r="C578" t="str">
            <v>0</v>
          </cell>
          <cell r="D578">
            <v>0</v>
          </cell>
          <cell r="K578" t="str">
            <v>0</v>
          </cell>
          <cell r="T578" t="str">
            <v>0</v>
          </cell>
          <cell r="V578">
            <v>0</v>
          </cell>
        </row>
        <row r="579">
          <cell r="B579" t="str">
            <v>0</v>
          </cell>
          <cell r="C579" t="str">
            <v>0</v>
          </cell>
          <cell r="D579">
            <v>0</v>
          </cell>
          <cell r="K579" t="str">
            <v>0</v>
          </cell>
          <cell r="T579" t="str">
            <v>0</v>
          </cell>
          <cell r="V579">
            <v>0</v>
          </cell>
        </row>
        <row r="580">
          <cell r="B580" t="str">
            <v>0</v>
          </cell>
          <cell r="C580" t="str">
            <v>0</v>
          </cell>
          <cell r="D580">
            <v>0</v>
          </cell>
          <cell r="K580" t="str">
            <v>0</v>
          </cell>
          <cell r="T580" t="str">
            <v>0</v>
          </cell>
          <cell r="V580">
            <v>0</v>
          </cell>
        </row>
        <row r="581">
          <cell r="B581" t="str">
            <v>0</v>
          </cell>
          <cell r="C581" t="str">
            <v>0</v>
          </cell>
          <cell r="D581">
            <v>0</v>
          </cell>
          <cell r="K581" t="str">
            <v>0</v>
          </cell>
          <cell r="T581" t="str">
            <v>0</v>
          </cell>
          <cell r="V581">
            <v>0</v>
          </cell>
        </row>
        <row r="582">
          <cell r="B582" t="str">
            <v>0</v>
          </cell>
          <cell r="C582" t="str">
            <v>0</v>
          </cell>
          <cell r="D582">
            <v>0</v>
          </cell>
          <cell r="K582" t="str">
            <v>0</v>
          </cell>
          <cell r="T582" t="str">
            <v>0</v>
          </cell>
          <cell r="V582">
            <v>0</v>
          </cell>
        </row>
        <row r="583">
          <cell r="B583" t="str">
            <v>0</v>
          </cell>
          <cell r="C583" t="str">
            <v>0</v>
          </cell>
          <cell r="D583">
            <v>0</v>
          </cell>
          <cell r="K583" t="str">
            <v>0</v>
          </cell>
          <cell r="T583" t="str">
            <v>0</v>
          </cell>
          <cell r="V583">
            <v>0</v>
          </cell>
        </row>
        <row r="584">
          <cell r="B584" t="str">
            <v>0</v>
          </cell>
          <cell r="C584" t="str">
            <v>0</v>
          </cell>
          <cell r="D584">
            <v>0</v>
          </cell>
          <cell r="K584" t="str">
            <v>0</v>
          </cell>
          <cell r="T584" t="str">
            <v>0</v>
          </cell>
          <cell r="V584">
            <v>0</v>
          </cell>
        </row>
        <row r="585">
          <cell r="B585" t="str">
            <v>0</v>
          </cell>
          <cell r="C585" t="str">
            <v>0</v>
          </cell>
          <cell r="D585">
            <v>0</v>
          </cell>
          <cell r="K585" t="str">
            <v>0</v>
          </cell>
          <cell r="T585" t="str">
            <v>0</v>
          </cell>
          <cell r="V585">
            <v>0</v>
          </cell>
        </row>
        <row r="586">
          <cell r="B586" t="str">
            <v>0</v>
          </cell>
          <cell r="C586" t="str">
            <v>0</v>
          </cell>
          <cell r="D586">
            <v>0</v>
          </cell>
          <cell r="K586" t="str">
            <v>0</v>
          </cell>
          <cell r="T586" t="str">
            <v>0</v>
          </cell>
          <cell r="V586">
            <v>0</v>
          </cell>
        </row>
        <row r="587">
          <cell r="B587" t="str">
            <v>0</v>
          </cell>
          <cell r="C587" t="str">
            <v>0</v>
          </cell>
          <cell r="D587">
            <v>0</v>
          </cell>
          <cell r="K587" t="str">
            <v>0</v>
          </cell>
          <cell r="T587" t="str">
            <v>0</v>
          </cell>
          <cell r="V587">
            <v>0</v>
          </cell>
        </row>
        <row r="588">
          <cell r="B588" t="str">
            <v>0</v>
          </cell>
          <cell r="C588" t="str">
            <v>0</v>
          </cell>
          <cell r="D588">
            <v>0</v>
          </cell>
          <cell r="K588" t="str">
            <v>0</v>
          </cell>
          <cell r="T588" t="str">
            <v>0</v>
          </cell>
          <cell r="V588">
            <v>0</v>
          </cell>
        </row>
        <row r="589">
          <cell r="B589" t="str">
            <v>0</v>
          </cell>
          <cell r="C589" t="str">
            <v>0</v>
          </cell>
          <cell r="D589">
            <v>0</v>
          </cell>
          <cell r="K589" t="str">
            <v>0</v>
          </cell>
          <cell r="T589" t="str">
            <v>0</v>
          </cell>
          <cell r="V589">
            <v>0</v>
          </cell>
        </row>
        <row r="590">
          <cell r="B590" t="str">
            <v>0</v>
          </cell>
          <cell r="C590" t="str">
            <v>0</v>
          </cell>
          <cell r="D590">
            <v>0</v>
          </cell>
          <cell r="K590" t="str">
            <v>0</v>
          </cell>
          <cell r="T590" t="str">
            <v>0</v>
          </cell>
          <cell r="V590">
            <v>0</v>
          </cell>
        </row>
        <row r="591">
          <cell r="B591" t="str">
            <v>0</v>
          </cell>
          <cell r="C591" t="str">
            <v>0</v>
          </cell>
          <cell r="D591">
            <v>0</v>
          </cell>
          <cell r="K591" t="str">
            <v>0</v>
          </cell>
          <cell r="T591" t="str">
            <v>0</v>
          </cell>
          <cell r="V591">
            <v>0</v>
          </cell>
        </row>
        <row r="592">
          <cell r="B592" t="str">
            <v>0</v>
          </cell>
          <cell r="C592" t="str">
            <v>0</v>
          </cell>
          <cell r="D592">
            <v>0</v>
          </cell>
          <cell r="K592" t="str">
            <v>0</v>
          </cell>
          <cell r="T592" t="str">
            <v>0</v>
          </cell>
          <cell r="V592">
            <v>0</v>
          </cell>
        </row>
        <row r="593">
          <cell r="B593" t="str">
            <v>0</v>
          </cell>
          <cell r="C593" t="str">
            <v>0</v>
          </cell>
          <cell r="D593">
            <v>0</v>
          </cell>
          <cell r="K593" t="str">
            <v>0</v>
          </cell>
          <cell r="T593" t="str">
            <v>0</v>
          </cell>
          <cell r="V593">
            <v>0</v>
          </cell>
        </row>
        <row r="594">
          <cell r="B594" t="str">
            <v>0</v>
          </cell>
          <cell r="C594" t="str">
            <v>0</v>
          </cell>
          <cell r="D594">
            <v>0</v>
          </cell>
          <cell r="K594" t="str">
            <v>0</v>
          </cell>
          <cell r="T594" t="str">
            <v>0</v>
          </cell>
          <cell r="V594">
            <v>0</v>
          </cell>
        </row>
        <row r="595">
          <cell r="B595" t="str">
            <v>0</v>
          </cell>
          <cell r="C595" t="str">
            <v>0</v>
          </cell>
          <cell r="D595">
            <v>0</v>
          </cell>
          <cell r="K595" t="str">
            <v>0</v>
          </cell>
          <cell r="T595" t="str">
            <v>0</v>
          </cell>
          <cell r="V595">
            <v>0</v>
          </cell>
        </row>
        <row r="596">
          <cell r="B596" t="str">
            <v>0</v>
          </cell>
          <cell r="C596" t="str">
            <v>0</v>
          </cell>
          <cell r="D596">
            <v>0</v>
          </cell>
          <cell r="K596" t="str">
            <v>0</v>
          </cell>
          <cell r="T596" t="str">
            <v>0</v>
          </cell>
          <cell r="V596">
            <v>0</v>
          </cell>
        </row>
        <row r="597">
          <cell r="B597" t="str">
            <v>0</v>
          </cell>
          <cell r="C597" t="str">
            <v>0</v>
          </cell>
          <cell r="D597">
            <v>0</v>
          </cell>
          <cell r="K597" t="str">
            <v>0</v>
          </cell>
          <cell r="T597" t="str">
            <v>0</v>
          </cell>
          <cell r="V597">
            <v>0</v>
          </cell>
        </row>
        <row r="598">
          <cell r="B598" t="str">
            <v>0</v>
          </cell>
          <cell r="C598" t="str">
            <v>0</v>
          </cell>
          <cell r="D598">
            <v>0</v>
          </cell>
          <cell r="K598" t="str">
            <v>0</v>
          </cell>
          <cell r="T598" t="str">
            <v>0</v>
          </cell>
          <cell r="V598">
            <v>0</v>
          </cell>
        </row>
        <row r="599">
          <cell r="B599" t="str">
            <v>0</v>
          </cell>
          <cell r="C599" t="str">
            <v>0</v>
          </cell>
          <cell r="D599">
            <v>0</v>
          </cell>
          <cell r="K599" t="str">
            <v>0</v>
          </cell>
          <cell r="T599" t="str">
            <v>0</v>
          </cell>
          <cell r="V599">
            <v>0</v>
          </cell>
        </row>
        <row r="600">
          <cell r="B600" t="str">
            <v>0</v>
          </cell>
          <cell r="C600" t="str">
            <v>0</v>
          </cell>
          <cell r="D600">
            <v>0</v>
          </cell>
          <cell r="K600" t="str">
            <v>0</v>
          </cell>
          <cell r="T600" t="str">
            <v>0</v>
          </cell>
          <cell r="V600">
            <v>0</v>
          </cell>
        </row>
        <row r="601">
          <cell r="B601" t="str">
            <v>0</v>
          </cell>
          <cell r="C601" t="str">
            <v>0</v>
          </cell>
          <cell r="D601">
            <v>0</v>
          </cell>
          <cell r="K601" t="str">
            <v>0</v>
          </cell>
          <cell r="T601" t="str">
            <v>0</v>
          </cell>
          <cell r="V601">
            <v>0</v>
          </cell>
        </row>
        <row r="602">
          <cell r="B602" t="str">
            <v>0</v>
          </cell>
          <cell r="C602" t="str">
            <v>0</v>
          </cell>
          <cell r="D602">
            <v>0</v>
          </cell>
          <cell r="K602" t="str">
            <v>0</v>
          </cell>
          <cell r="T602" t="str">
            <v>0</v>
          </cell>
          <cell r="V602">
            <v>0</v>
          </cell>
        </row>
        <row r="603">
          <cell r="B603" t="str">
            <v>0</v>
          </cell>
          <cell r="C603" t="str">
            <v>0</v>
          </cell>
          <cell r="D603">
            <v>0</v>
          </cell>
          <cell r="K603" t="str">
            <v>0</v>
          </cell>
          <cell r="T603" t="str">
            <v>0</v>
          </cell>
          <cell r="V603">
            <v>0</v>
          </cell>
        </row>
        <row r="604">
          <cell r="B604" t="str">
            <v>0</v>
          </cell>
          <cell r="C604" t="str">
            <v>0</v>
          </cell>
          <cell r="D604">
            <v>0</v>
          </cell>
          <cell r="K604" t="str">
            <v>0</v>
          </cell>
          <cell r="T604" t="str">
            <v>0</v>
          </cell>
          <cell r="V604">
            <v>0</v>
          </cell>
        </row>
        <row r="605">
          <cell r="B605" t="str">
            <v>0</v>
          </cell>
          <cell r="C605" t="str">
            <v>0</v>
          </cell>
          <cell r="D605">
            <v>0</v>
          </cell>
          <cell r="K605" t="str">
            <v>0</v>
          </cell>
          <cell r="T605" t="str">
            <v>0</v>
          </cell>
          <cell r="V605">
            <v>0</v>
          </cell>
        </row>
        <row r="606">
          <cell r="B606" t="str">
            <v>0</v>
          </cell>
          <cell r="C606" t="str">
            <v>0</v>
          </cell>
          <cell r="D606">
            <v>0</v>
          </cell>
          <cell r="K606" t="str">
            <v>0</v>
          </cell>
          <cell r="T606" t="str">
            <v>0</v>
          </cell>
          <cell r="V606">
            <v>0</v>
          </cell>
        </row>
        <row r="607">
          <cell r="B607" t="str">
            <v>0</v>
          </cell>
          <cell r="C607" t="str">
            <v>0</v>
          </cell>
          <cell r="D607">
            <v>0</v>
          </cell>
          <cell r="K607" t="str">
            <v>0</v>
          </cell>
          <cell r="T607" t="str">
            <v>0</v>
          </cell>
          <cell r="V607">
            <v>0</v>
          </cell>
        </row>
        <row r="608">
          <cell r="B608" t="str">
            <v>0</v>
          </cell>
          <cell r="C608" t="str">
            <v>0</v>
          </cell>
          <cell r="D608">
            <v>0</v>
          </cell>
          <cell r="K608" t="str">
            <v>0</v>
          </cell>
          <cell r="T608" t="str">
            <v>0</v>
          </cell>
          <cell r="V608">
            <v>0</v>
          </cell>
        </row>
        <row r="609">
          <cell r="B609" t="str">
            <v>0</v>
          </cell>
          <cell r="C609" t="str">
            <v>0</v>
          </cell>
          <cell r="D609">
            <v>0</v>
          </cell>
          <cell r="K609" t="str">
            <v>0</v>
          </cell>
          <cell r="T609" t="str">
            <v>0</v>
          </cell>
          <cell r="V609">
            <v>0</v>
          </cell>
        </row>
        <row r="610">
          <cell r="B610" t="str">
            <v>0</v>
          </cell>
          <cell r="C610" t="str">
            <v>0</v>
          </cell>
          <cell r="D610">
            <v>0</v>
          </cell>
          <cell r="K610" t="str">
            <v>0</v>
          </cell>
          <cell r="T610" t="str">
            <v>0</v>
          </cell>
          <cell r="V610">
            <v>0</v>
          </cell>
        </row>
        <row r="611">
          <cell r="B611" t="str">
            <v>0</v>
          </cell>
          <cell r="C611" t="str">
            <v>0</v>
          </cell>
          <cell r="D611">
            <v>0</v>
          </cell>
          <cell r="K611" t="str">
            <v>0</v>
          </cell>
          <cell r="T611" t="str">
            <v>0</v>
          </cell>
          <cell r="V611">
            <v>0</v>
          </cell>
        </row>
        <row r="612">
          <cell r="B612" t="str">
            <v>0</v>
          </cell>
          <cell r="C612" t="str">
            <v>0</v>
          </cell>
          <cell r="D612">
            <v>0</v>
          </cell>
          <cell r="K612" t="str">
            <v>0</v>
          </cell>
          <cell r="T612" t="str">
            <v>0</v>
          </cell>
          <cell r="V612">
            <v>0</v>
          </cell>
        </row>
        <row r="613">
          <cell r="B613" t="str">
            <v>0</v>
          </cell>
          <cell r="C613" t="str">
            <v>0</v>
          </cell>
          <cell r="D613">
            <v>0</v>
          </cell>
          <cell r="K613" t="str">
            <v>0</v>
          </cell>
          <cell r="T613" t="str">
            <v>0</v>
          </cell>
          <cell r="V613">
            <v>0</v>
          </cell>
        </row>
        <row r="614">
          <cell r="B614" t="str">
            <v>0</v>
          </cell>
          <cell r="C614" t="str">
            <v>0</v>
          </cell>
          <cell r="D614">
            <v>0</v>
          </cell>
          <cell r="K614" t="str">
            <v>0</v>
          </cell>
          <cell r="T614" t="str">
            <v>0</v>
          </cell>
          <cell r="V614">
            <v>0</v>
          </cell>
        </row>
        <row r="615">
          <cell r="B615" t="str">
            <v>0</v>
          </cell>
          <cell r="C615" t="str">
            <v>0</v>
          </cell>
          <cell r="D615">
            <v>0</v>
          </cell>
          <cell r="K615" t="str">
            <v>0</v>
          </cell>
          <cell r="T615" t="str">
            <v>0</v>
          </cell>
          <cell r="V615">
            <v>0</v>
          </cell>
        </row>
        <row r="616">
          <cell r="B616" t="str">
            <v>0</v>
          </cell>
          <cell r="C616" t="str">
            <v>0</v>
          </cell>
          <cell r="D616">
            <v>0</v>
          </cell>
          <cell r="K616" t="str">
            <v>0</v>
          </cell>
          <cell r="T616" t="str">
            <v>0</v>
          </cell>
          <cell r="V616">
            <v>0</v>
          </cell>
        </row>
        <row r="617">
          <cell r="B617" t="str">
            <v>0</v>
          </cell>
          <cell r="C617" t="str">
            <v>0</v>
          </cell>
          <cell r="D617">
            <v>0</v>
          </cell>
          <cell r="K617" t="str">
            <v>0</v>
          </cell>
          <cell r="T617" t="str">
            <v>0</v>
          </cell>
          <cell r="V617">
            <v>0</v>
          </cell>
        </row>
        <row r="618">
          <cell r="B618" t="str">
            <v>0</v>
          </cell>
          <cell r="C618" t="str">
            <v>0</v>
          </cell>
          <cell r="D618">
            <v>0</v>
          </cell>
          <cell r="K618" t="str">
            <v>0</v>
          </cell>
          <cell r="T618" t="str">
            <v>0</v>
          </cell>
          <cell r="V618">
            <v>0</v>
          </cell>
        </row>
        <row r="619">
          <cell r="B619" t="str">
            <v>0</v>
          </cell>
          <cell r="C619" t="str">
            <v>0</v>
          </cell>
          <cell r="D619">
            <v>0</v>
          </cell>
          <cell r="K619" t="str">
            <v>0</v>
          </cell>
          <cell r="T619" t="str">
            <v>0</v>
          </cell>
          <cell r="V619">
            <v>0</v>
          </cell>
        </row>
        <row r="620">
          <cell r="B620" t="str">
            <v>0</v>
          </cell>
          <cell r="C620" t="str">
            <v>0</v>
          </cell>
          <cell r="D620">
            <v>0</v>
          </cell>
          <cell r="K620" t="str">
            <v>0</v>
          </cell>
          <cell r="T620" t="str">
            <v>0</v>
          </cell>
          <cell r="V620">
            <v>0</v>
          </cell>
        </row>
        <row r="621">
          <cell r="B621" t="str">
            <v>0</v>
          </cell>
          <cell r="C621" t="str">
            <v>0</v>
          </cell>
          <cell r="D621">
            <v>0</v>
          </cell>
          <cell r="K621" t="str">
            <v>0</v>
          </cell>
          <cell r="T621" t="str">
            <v>0</v>
          </cell>
          <cell r="V621">
            <v>0</v>
          </cell>
        </row>
        <row r="622">
          <cell r="B622" t="str">
            <v>0</v>
          </cell>
          <cell r="C622" t="str">
            <v>0</v>
          </cell>
          <cell r="D622">
            <v>0</v>
          </cell>
          <cell r="K622" t="str">
            <v>0</v>
          </cell>
          <cell r="T622" t="str">
            <v>0</v>
          </cell>
          <cell r="V622">
            <v>0</v>
          </cell>
        </row>
        <row r="623">
          <cell r="B623" t="str">
            <v>0</v>
          </cell>
          <cell r="C623" t="str">
            <v>0</v>
          </cell>
          <cell r="D623">
            <v>0</v>
          </cell>
          <cell r="K623" t="str">
            <v>0</v>
          </cell>
          <cell r="T623" t="str">
            <v>0</v>
          </cell>
          <cell r="V623">
            <v>0</v>
          </cell>
        </row>
        <row r="624">
          <cell r="B624" t="str">
            <v>0</v>
          </cell>
          <cell r="C624" t="str">
            <v>0</v>
          </cell>
          <cell r="D624">
            <v>0</v>
          </cell>
          <cell r="K624" t="str">
            <v>0</v>
          </cell>
          <cell r="T624" t="str">
            <v>0</v>
          </cell>
          <cell r="V624">
            <v>0</v>
          </cell>
        </row>
        <row r="625">
          <cell r="B625" t="str">
            <v>0</v>
          </cell>
          <cell r="C625" t="str">
            <v>0</v>
          </cell>
          <cell r="D625">
            <v>0</v>
          </cell>
          <cell r="K625" t="str">
            <v>0</v>
          </cell>
          <cell r="T625" t="str">
            <v>0</v>
          </cell>
          <cell r="V625">
            <v>0</v>
          </cell>
        </row>
        <row r="626">
          <cell r="B626" t="str">
            <v>0</v>
          </cell>
          <cell r="C626" t="str">
            <v>0</v>
          </cell>
          <cell r="D626">
            <v>0</v>
          </cell>
          <cell r="K626" t="str">
            <v>0</v>
          </cell>
          <cell r="T626" t="str">
            <v>0</v>
          </cell>
          <cell r="V626">
            <v>0</v>
          </cell>
        </row>
        <row r="627">
          <cell r="B627" t="str">
            <v>0</v>
          </cell>
          <cell r="C627" t="str">
            <v>0</v>
          </cell>
          <cell r="D627">
            <v>0</v>
          </cell>
          <cell r="K627" t="str">
            <v>0</v>
          </cell>
          <cell r="T627" t="str">
            <v>0</v>
          </cell>
          <cell r="V627">
            <v>0</v>
          </cell>
        </row>
        <row r="628">
          <cell r="B628" t="str">
            <v>0</v>
          </cell>
          <cell r="C628" t="str">
            <v>0</v>
          </cell>
          <cell r="D628">
            <v>0</v>
          </cell>
          <cell r="K628" t="str">
            <v>0</v>
          </cell>
          <cell r="T628" t="str">
            <v>0</v>
          </cell>
          <cell r="V628">
            <v>0</v>
          </cell>
        </row>
        <row r="629">
          <cell r="B629" t="str">
            <v>0</v>
          </cell>
          <cell r="C629" t="str">
            <v>0</v>
          </cell>
          <cell r="D629">
            <v>0</v>
          </cell>
          <cell r="K629" t="str">
            <v>0</v>
          </cell>
          <cell r="T629" t="str">
            <v>0</v>
          </cell>
          <cell r="V629">
            <v>0</v>
          </cell>
        </row>
        <row r="630">
          <cell r="B630" t="str">
            <v>0</v>
          </cell>
          <cell r="C630" t="str">
            <v>0</v>
          </cell>
          <cell r="D630">
            <v>0</v>
          </cell>
          <cell r="K630" t="str">
            <v>0</v>
          </cell>
          <cell r="T630" t="str">
            <v>0</v>
          </cell>
          <cell r="V630">
            <v>0</v>
          </cell>
        </row>
        <row r="631">
          <cell r="B631" t="str">
            <v>0</v>
          </cell>
          <cell r="C631" t="str">
            <v>0</v>
          </cell>
          <cell r="D631">
            <v>0</v>
          </cell>
          <cell r="K631" t="str">
            <v>0</v>
          </cell>
          <cell r="T631" t="str">
            <v>0</v>
          </cell>
          <cell r="V631">
            <v>0</v>
          </cell>
        </row>
        <row r="632">
          <cell r="B632" t="str">
            <v>0</v>
          </cell>
          <cell r="C632" t="str">
            <v>0</v>
          </cell>
          <cell r="D632">
            <v>0</v>
          </cell>
          <cell r="K632" t="str">
            <v>0</v>
          </cell>
          <cell r="T632" t="str">
            <v>0</v>
          </cell>
          <cell r="V632">
            <v>0</v>
          </cell>
        </row>
        <row r="633">
          <cell r="B633" t="str">
            <v>0</v>
          </cell>
          <cell r="C633" t="str">
            <v>0</v>
          </cell>
          <cell r="D633">
            <v>0</v>
          </cell>
          <cell r="K633" t="str">
            <v>0</v>
          </cell>
          <cell r="T633" t="str">
            <v>0</v>
          </cell>
          <cell r="V633">
            <v>0</v>
          </cell>
        </row>
        <row r="634">
          <cell r="B634" t="str">
            <v>0</v>
          </cell>
          <cell r="C634" t="str">
            <v>0</v>
          </cell>
          <cell r="D634">
            <v>0</v>
          </cell>
          <cell r="K634" t="str">
            <v>0</v>
          </cell>
          <cell r="T634" t="str">
            <v>0</v>
          </cell>
          <cell r="V634">
            <v>0</v>
          </cell>
        </row>
        <row r="635">
          <cell r="B635" t="str">
            <v>0</v>
          </cell>
          <cell r="C635" t="str">
            <v>0</v>
          </cell>
          <cell r="D635">
            <v>0</v>
          </cell>
          <cell r="K635" t="str">
            <v>0</v>
          </cell>
          <cell r="T635" t="str">
            <v>0</v>
          </cell>
          <cell r="V635">
            <v>0</v>
          </cell>
        </row>
        <row r="636">
          <cell r="B636" t="str">
            <v>0</v>
          </cell>
          <cell r="C636" t="str">
            <v>0</v>
          </cell>
          <cell r="D636">
            <v>0</v>
          </cell>
          <cell r="K636" t="str">
            <v>0</v>
          </cell>
          <cell r="T636" t="str">
            <v>0</v>
          </cell>
          <cell r="V636">
            <v>0</v>
          </cell>
        </row>
        <row r="637">
          <cell r="B637" t="str">
            <v>0</v>
          </cell>
          <cell r="C637" t="str">
            <v>0</v>
          </cell>
          <cell r="D637">
            <v>0</v>
          </cell>
          <cell r="K637" t="str">
            <v>0</v>
          </cell>
          <cell r="T637" t="str">
            <v>0</v>
          </cell>
          <cell r="V637">
            <v>0</v>
          </cell>
        </row>
        <row r="638">
          <cell r="B638" t="str">
            <v>0</v>
          </cell>
          <cell r="C638" t="str">
            <v>0</v>
          </cell>
          <cell r="D638">
            <v>0</v>
          </cell>
          <cell r="K638" t="str">
            <v>0</v>
          </cell>
          <cell r="T638" t="str">
            <v>0</v>
          </cell>
          <cell r="V638">
            <v>0</v>
          </cell>
        </row>
        <row r="639">
          <cell r="B639" t="str">
            <v>0</v>
          </cell>
          <cell r="C639" t="str">
            <v>0</v>
          </cell>
          <cell r="D639">
            <v>0</v>
          </cell>
          <cell r="K639" t="str">
            <v>0</v>
          </cell>
          <cell r="T639" t="str">
            <v>0</v>
          </cell>
          <cell r="V639">
            <v>0</v>
          </cell>
        </row>
        <row r="640">
          <cell r="B640" t="str">
            <v>0</v>
          </cell>
          <cell r="C640" t="str">
            <v>0</v>
          </cell>
          <cell r="D640">
            <v>0</v>
          </cell>
          <cell r="K640" t="str">
            <v>0</v>
          </cell>
          <cell r="T640" t="str">
            <v>0</v>
          </cell>
          <cell r="V640">
            <v>0</v>
          </cell>
        </row>
        <row r="641">
          <cell r="B641" t="str">
            <v>0</v>
          </cell>
          <cell r="C641" t="str">
            <v>0</v>
          </cell>
          <cell r="D641">
            <v>0</v>
          </cell>
          <cell r="K641" t="str">
            <v>0</v>
          </cell>
          <cell r="T641" t="str">
            <v>0</v>
          </cell>
          <cell r="V641">
            <v>0</v>
          </cell>
        </row>
        <row r="642">
          <cell r="B642" t="str">
            <v>0</v>
          </cell>
          <cell r="C642" t="str">
            <v>0</v>
          </cell>
          <cell r="D642">
            <v>0</v>
          </cell>
          <cell r="K642" t="str">
            <v>0</v>
          </cell>
          <cell r="T642" t="str">
            <v>0</v>
          </cell>
          <cell r="V642">
            <v>0</v>
          </cell>
        </row>
        <row r="643">
          <cell r="B643" t="str">
            <v>0</v>
          </cell>
          <cell r="C643" t="str">
            <v>0</v>
          </cell>
          <cell r="D643">
            <v>0</v>
          </cell>
          <cell r="K643" t="str">
            <v>0</v>
          </cell>
          <cell r="T643" t="str">
            <v>0</v>
          </cell>
          <cell r="V643">
            <v>0</v>
          </cell>
        </row>
        <row r="644">
          <cell r="B644" t="str">
            <v>0</v>
          </cell>
          <cell r="C644" t="str">
            <v>0</v>
          </cell>
          <cell r="D644">
            <v>0</v>
          </cell>
          <cell r="K644" t="str">
            <v>0</v>
          </cell>
          <cell r="T644" t="str">
            <v>0</v>
          </cell>
          <cell r="V644">
            <v>0</v>
          </cell>
        </row>
        <row r="645">
          <cell r="B645" t="str">
            <v>0</v>
          </cell>
          <cell r="C645" t="str">
            <v>0</v>
          </cell>
          <cell r="D645">
            <v>0</v>
          </cell>
          <cell r="K645" t="str">
            <v>0</v>
          </cell>
          <cell r="T645" t="str">
            <v>0</v>
          </cell>
          <cell r="V645">
            <v>0</v>
          </cell>
        </row>
        <row r="646">
          <cell r="B646" t="str">
            <v>0</v>
          </cell>
          <cell r="C646" t="str">
            <v>0</v>
          </cell>
          <cell r="D646">
            <v>0</v>
          </cell>
          <cell r="K646" t="str">
            <v>0</v>
          </cell>
          <cell r="T646" t="str">
            <v>0</v>
          </cell>
          <cell r="V646">
            <v>0</v>
          </cell>
        </row>
        <row r="647">
          <cell r="B647" t="str">
            <v>0</v>
          </cell>
          <cell r="C647" t="str">
            <v>0</v>
          </cell>
          <cell r="D647">
            <v>0</v>
          </cell>
          <cell r="K647" t="str">
            <v>0</v>
          </cell>
          <cell r="T647" t="str">
            <v>0</v>
          </cell>
          <cell r="V647">
            <v>0</v>
          </cell>
        </row>
        <row r="648">
          <cell r="B648" t="str">
            <v>0</v>
          </cell>
          <cell r="C648" t="str">
            <v>0</v>
          </cell>
          <cell r="D648">
            <v>0</v>
          </cell>
          <cell r="K648" t="str">
            <v>0</v>
          </cell>
          <cell r="T648" t="str">
            <v>0</v>
          </cell>
          <cell r="V648">
            <v>0</v>
          </cell>
        </row>
        <row r="649">
          <cell r="B649" t="str">
            <v>0</v>
          </cell>
          <cell r="C649" t="str">
            <v>0</v>
          </cell>
          <cell r="D649">
            <v>0</v>
          </cell>
          <cell r="K649" t="str">
            <v>0</v>
          </cell>
          <cell r="T649" t="str">
            <v>0</v>
          </cell>
          <cell r="V649">
            <v>0</v>
          </cell>
        </row>
        <row r="650">
          <cell r="B650" t="str">
            <v>0</v>
          </cell>
          <cell r="C650" t="str">
            <v>0</v>
          </cell>
          <cell r="D650">
            <v>0</v>
          </cell>
          <cell r="K650" t="str">
            <v>0</v>
          </cell>
          <cell r="T650" t="str">
            <v>0</v>
          </cell>
          <cell r="V650">
            <v>0</v>
          </cell>
        </row>
        <row r="651">
          <cell r="B651" t="str">
            <v>0</v>
          </cell>
          <cell r="C651" t="str">
            <v>0</v>
          </cell>
          <cell r="D651">
            <v>0</v>
          </cell>
          <cell r="K651" t="str">
            <v>0</v>
          </cell>
          <cell r="T651" t="str">
            <v>0</v>
          </cell>
          <cell r="V651">
            <v>0</v>
          </cell>
        </row>
        <row r="652">
          <cell r="B652" t="str">
            <v>0</v>
          </cell>
          <cell r="C652" t="str">
            <v>0</v>
          </cell>
          <cell r="D652">
            <v>0</v>
          </cell>
          <cell r="K652" t="str">
            <v>0</v>
          </cell>
          <cell r="T652" t="str">
            <v>0</v>
          </cell>
          <cell r="V652">
            <v>0</v>
          </cell>
        </row>
        <row r="653">
          <cell r="B653" t="str">
            <v>0</v>
          </cell>
          <cell r="C653" t="str">
            <v>0</v>
          </cell>
          <cell r="D653">
            <v>0</v>
          </cell>
          <cell r="K653" t="str">
            <v>0</v>
          </cell>
          <cell r="T653" t="str">
            <v>0</v>
          </cell>
          <cell r="V653">
            <v>0</v>
          </cell>
        </row>
        <row r="654">
          <cell r="B654" t="str">
            <v>0</v>
          </cell>
          <cell r="C654" t="str">
            <v>0</v>
          </cell>
          <cell r="D654">
            <v>0</v>
          </cell>
          <cell r="K654" t="str">
            <v>0</v>
          </cell>
          <cell r="T654" t="str">
            <v>0</v>
          </cell>
          <cell r="V654">
            <v>0</v>
          </cell>
        </row>
        <row r="655">
          <cell r="B655" t="str">
            <v>0</v>
          </cell>
          <cell r="C655" t="str">
            <v>0</v>
          </cell>
          <cell r="D655">
            <v>0</v>
          </cell>
          <cell r="K655" t="str">
            <v>0</v>
          </cell>
          <cell r="T655" t="str">
            <v>0</v>
          </cell>
          <cell r="V655">
            <v>0</v>
          </cell>
        </row>
        <row r="656">
          <cell r="B656" t="str">
            <v>0</v>
          </cell>
          <cell r="C656" t="str">
            <v>0</v>
          </cell>
          <cell r="D656">
            <v>0</v>
          </cell>
          <cell r="K656" t="str">
            <v>0</v>
          </cell>
          <cell r="T656" t="str">
            <v>0</v>
          </cell>
          <cell r="V656">
            <v>0</v>
          </cell>
        </row>
        <row r="657">
          <cell r="B657" t="str">
            <v>0</v>
          </cell>
          <cell r="C657" t="str">
            <v>0</v>
          </cell>
          <cell r="D657">
            <v>0</v>
          </cell>
          <cell r="K657" t="str">
            <v>0</v>
          </cell>
          <cell r="T657" t="str">
            <v>0</v>
          </cell>
          <cell r="V657">
            <v>0</v>
          </cell>
        </row>
        <row r="658">
          <cell r="B658" t="str">
            <v>0</v>
          </cell>
          <cell r="C658" t="str">
            <v>0</v>
          </cell>
          <cell r="D658">
            <v>0</v>
          </cell>
          <cell r="K658" t="str">
            <v>0</v>
          </cell>
          <cell r="T658" t="str">
            <v>0</v>
          </cell>
          <cell r="V658">
            <v>0</v>
          </cell>
        </row>
        <row r="659">
          <cell r="B659" t="str">
            <v>0</v>
          </cell>
          <cell r="C659" t="str">
            <v>0</v>
          </cell>
          <cell r="D659">
            <v>0</v>
          </cell>
          <cell r="K659" t="str">
            <v>0</v>
          </cell>
          <cell r="T659" t="str">
            <v>0</v>
          </cell>
          <cell r="V659">
            <v>0</v>
          </cell>
        </row>
        <row r="660">
          <cell r="B660" t="str">
            <v>0</v>
          </cell>
          <cell r="C660" t="str">
            <v>0</v>
          </cell>
          <cell r="D660">
            <v>0</v>
          </cell>
          <cell r="K660" t="str">
            <v>0</v>
          </cell>
          <cell r="T660" t="str">
            <v>0</v>
          </cell>
          <cell r="V660">
            <v>0</v>
          </cell>
        </row>
        <row r="661">
          <cell r="B661" t="str">
            <v>0</v>
          </cell>
          <cell r="C661" t="str">
            <v>0</v>
          </cell>
          <cell r="D661">
            <v>0</v>
          </cell>
          <cell r="K661" t="str">
            <v>0</v>
          </cell>
          <cell r="T661" t="str">
            <v>0</v>
          </cell>
          <cell r="V661">
            <v>0</v>
          </cell>
        </row>
        <row r="662">
          <cell r="B662" t="str">
            <v>0</v>
          </cell>
          <cell r="C662" t="str">
            <v>0</v>
          </cell>
          <cell r="D662">
            <v>0</v>
          </cell>
          <cell r="K662" t="str">
            <v>0</v>
          </cell>
          <cell r="T662" t="str">
            <v>0</v>
          </cell>
          <cell r="V662">
            <v>0</v>
          </cell>
        </row>
        <row r="663">
          <cell r="B663" t="str">
            <v>0</v>
          </cell>
          <cell r="C663" t="str">
            <v>0</v>
          </cell>
          <cell r="D663">
            <v>0</v>
          </cell>
          <cell r="K663" t="str">
            <v>0</v>
          </cell>
          <cell r="T663" t="str">
            <v>0</v>
          </cell>
          <cell r="V663">
            <v>0</v>
          </cell>
        </row>
        <row r="664">
          <cell r="B664" t="str">
            <v>0</v>
          </cell>
          <cell r="C664" t="str">
            <v>0</v>
          </cell>
          <cell r="D664">
            <v>0</v>
          </cell>
          <cell r="K664" t="str">
            <v>0</v>
          </cell>
          <cell r="T664" t="str">
            <v>0</v>
          </cell>
          <cell r="V664">
            <v>0</v>
          </cell>
        </row>
        <row r="665">
          <cell r="B665" t="str">
            <v>0</v>
          </cell>
          <cell r="C665" t="str">
            <v>0</v>
          </cell>
          <cell r="D665">
            <v>0</v>
          </cell>
          <cell r="K665" t="str">
            <v>0</v>
          </cell>
          <cell r="T665" t="str">
            <v>0</v>
          </cell>
          <cell r="V665">
            <v>0</v>
          </cell>
        </row>
        <row r="666">
          <cell r="B666" t="str">
            <v>0</v>
          </cell>
          <cell r="C666" t="str">
            <v>0</v>
          </cell>
          <cell r="D666">
            <v>0</v>
          </cell>
          <cell r="K666" t="str">
            <v>0</v>
          </cell>
          <cell r="T666" t="str">
            <v>0</v>
          </cell>
          <cell r="V666">
            <v>0</v>
          </cell>
        </row>
        <row r="667">
          <cell r="B667" t="str">
            <v>0</v>
          </cell>
          <cell r="C667" t="str">
            <v>0</v>
          </cell>
          <cell r="D667">
            <v>0</v>
          </cell>
          <cell r="K667" t="str">
            <v>0</v>
          </cell>
          <cell r="T667" t="str">
            <v>0</v>
          </cell>
          <cell r="V667">
            <v>0</v>
          </cell>
        </row>
        <row r="668">
          <cell r="B668" t="str">
            <v>0</v>
          </cell>
          <cell r="C668" t="str">
            <v>0</v>
          </cell>
          <cell r="D668">
            <v>0</v>
          </cell>
          <cell r="K668" t="str">
            <v>0</v>
          </cell>
          <cell r="T668" t="str">
            <v>0</v>
          </cell>
          <cell r="V668">
            <v>0</v>
          </cell>
        </row>
        <row r="669">
          <cell r="B669" t="str">
            <v>0</v>
          </cell>
          <cell r="C669" t="str">
            <v>0</v>
          </cell>
          <cell r="D669">
            <v>0</v>
          </cell>
          <cell r="K669" t="str">
            <v>0</v>
          </cell>
          <cell r="T669" t="str">
            <v>0</v>
          </cell>
          <cell r="V669">
            <v>0</v>
          </cell>
        </row>
        <row r="670">
          <cell r="B670" t="str">
            <v>0</v>
          </cell>
          <cell r="C670" t="str">
            <v>0</v>
          </cell>
          <cell r="D670">
            <v>0</v>
          </cell>
          <cell r="K670" t="str">
            <v>0</v>
          </cell>
          <cell r="T670" t="str">
            <v>0</v>
          </cell>
          <cell r="V670">
            <v>0</v>
          </cell>
        </row>
        <row r="671">
          <cell r="B671" t="str">
            <v>0</v>
          </cell>
          <cell r="C671" t="str">
            <v>0</v>
          </cell>
          <cell r="D671">
            <v>0</v>
          </cell>
          <cell r="K671" t="str">
            <v>0</v>
          </cell>
          <cell r="T671" t="str">
            <v>0</v>
          </cell>
          <cell r="V671">
            <v>0</v>
          </cell>
        </row>
        <row r="672">
          <cell r="B672" t="str">
            <v>0</v>
          </cell>
          <cell r="C672" t="str">
            <v>0</v>
          </cell>
          <cell r="D672">
            <v>0</v>
          </cell>
          <cell r="K672" t="str">
            <v>0</v>
          </cell>
          <cell r="T672" t="str">
            <v>0</v>
          </cell>
          <cell r="V672">
            <v>0</v>
          </cell>
        </row>
        <row r="673">
          <cell r="B673" t="str">
            <v>0</v>
          </cell>
          <cell r="C673" t="str">
            <v>0</v>
          </cell>
          <cell r="D673">
            <v>0</v>
          </cell>
          <cell r="K673" t="str">
            <v>0</v>
          </cell>
          <cell r="T673" t="str">
            <v>0</v>
          </cell>
          <cell r="V673">
            <v>0</v>
          </cell>
        </row>
        <row r="674">
          <cell r="B674" t="str">
            <v>0</v>
          </cell>
          <cell r="C674" t="str">
            <v>0</v>
          </cell>
          <cell r="D674">
            <v>0</v>
          </cell>
          <cell r="K674" t="str">
            <v>0</v>
          </cell>
          <cell r="T674" t="str">
            <v>0</v>
          </cell>
          <cell r="V674">
            <v>0</v>
          </cell>
        </row>
        <row r="675">
          <cell r="B675" t="str">
            <v>0</v>
          </cell>
          <cell r="C675" t="str">
            <v>0</v>
          </cell>
          <cell r="D675">
            <v>0</v>
          </cell>
          <cell r="K675" t="str">
            <v>0</v>
          </cell>
          <cell r="T675" t="str">
            <v>0</v>
          </cell>
          <cell r="V675">
            <v>0</v>
          </cell>
        </row>
        <row r="676">
          <cell r="B676" t="str">
            <v>0</v>
          </cell>
          <cell r="C676" t="str">
            <v>0</v>
          </cell>
          <cell r="D676">
            <v>0</v>
          </cell>
          <cell r="K676" t="str">
            <v>0</v>
          </cell>
          <cell r="T676" t="str">
            <v>0</v>
          </cell>
          <cell r="V676">
            <v>0</v>
          </cell>
        </row>
        <row r="677">
          <cell r="B677" t="str">
            <v>0</v>
          </cell>
          <cell r="C677" t="str">
            <v>0</v>
          </cell>
          <cell r="D677">
            <v>0</v>
          </cell>
          <cell r="K677" t="str">
            <v>0</v>
          </cell>
          <cell r="T677" t="str">
            <v>0</v>
          </cell>
          <cell r="V677">
            <v>0</v>
          </cell>
        </row>
        <row r="678">
          <cell r="B678" t="str">
            <v>0</v>
          </cell>
          <cell r="C678" t="str">
            <v>0</v>
          </cell>
          <cell r="D678">
            <v>0</v>
          </cell>
          <cell r="K678" t="str">
            <v>0</v>
          </cell>
          <cell r="T678" t="str">
            <v>0</v>
          </cell>
          <cell r="V678">
            <v>0</v>
          </cell>
        </row>
        <row r="679">
          <cell r="B679" t="str">
            <v>0</v>
          </cell>
          <cell r="C679" t="str">
            <v>0</v>
          </cell>
          <cell r="D679">
            <v>0</v>
          </cell>
          <cell r="K679" t="str">
            <v>0</v>
          </cell>
          <cell r="T679" t="str">
            <v>0</v>
          </cell>
          <cell r="V679">
            <v>0</v>
          </cell>
        </row>
        <row r="680">
          <cell r="B680" t="str">
            <v>0</v>
          </cell>
          <cell r="C680" t="str">
            <v>0</v>
          </cell>
          <cell r="D680">
            <v>0</v>
          </cell>
          <cell r="K680" t="str">
            <v>0</v>
          </cell>
          <cell r="T680" t="str">
            <v>0</v>
          </cell>
          <cell r="V680">
            <v>0</v>
          </cell>
        </row>
      </sheetData>
      <sheetData sheetId="2" refreshError="1"/>
      <sheetData sheetId="3" refreshError="1"/>
      <sheetData sheetId="4" refreshError="1"/>
      <sheetData sheetId="5" refreshError="1"/>
      <sheetData sheetId="6" refreshError="1"/>
      <sheetData sheetId="7" refreshError="1"/>
      <sheetData sheetId="8" refreshError="1">
        <row r="1">
          <cell r="A1" t="str">
            <v>ALMACENES</v>
          </cell>
        </row>
        <row r="2">
          <cell r="A2" t="str">
            <v>CDPA</v>
          </cell>
        </row>
        <row r="3">
          <cell r="A3" t="str">
            <v>10-10</v>
          </cell>
        </row>
        <row r="4">
          <cell r="A4" t="str">
            <v>10-15</v>
          </cell>
        </row>
        <row r="5">
          <cell r="A5" t="str">
            <v>CDDI</v>
          </cell>
        </row>
        <row r="6">
          <cell r="A6" t="str">
            <v>CDCH</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ENTREGAS MANOS-PROOVEEDOR "/>
      <sheetName val="NOTAS DE ANULACION"/>
      <sheetName val="INSUMOS QUE YA NO SE VAN A COMP"/>
      <sheetName val="RECIENTE INCLUSION ANULADOS"/>
      <sheetName val="COTIZADORES"/>
      <sheetName val="ALMACENES"/>
      <sheetName val="PROFORMA-TU"/>
      <sheetName val="CALCULO-TU"/>
      <sheetName val="PAISES"/>
      <sheetName val="MARCACION"/>
      <sheetName val="NOTA DE PROFORMAS"/>
      <sheetName val="PROFORMA-PU"/>
      <sheetName val="CALCULO-PU"/>
      <sheetName val="RESOLUCION ADMINISTRATI"/>
      <sheetName val="REFORESTADORA LOS MONOS"/>
      <sheetName val="INSUMOS DECIERTOS"/>
      <sheetName val="MARCACIONES"/>
      <sheetName val="NOTA DE APREMIANTE"/>
      <sheetName val="INCUMPLIMIENTO IMPRIMIR"/>
      <sheetName val="INFORME DE CONSUMO"/>
      <sheetName val="Inf.Contraloria"/>
      <sheetName val="CERTIFICACION PRESUPUESTARIA"/>
      <sheetName val="Hoja2"/>
      <sheetName val="Gráfic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ENTREGAS MANOS-PROOVEEDOR "/>
      <sheetName val="NOTAS DE ANULACION"/>
      <sheetName val="INSUMOS QUE YA NO SE VAN A COMP"/>
      <sheetName val="RECIENTE INCLUSION ANULADOS"/>
      <sheetName val="COTIZADORES"/>
      <sheetName val="ALMACENES"/>
      <sheetName val="PROFORMA-TU"/>
      <sheetName val="CALCULO-TU"/>
      <sheetName val="PAISES"/>
      <sheetName val="MARCACION"/>
      <sheetName val="NOTA DE PROFORMAS"/>
      <sheetName val="PROFORMA-PU"/>
      <sheetName val="CALCULO-PU"/>
      <sheetName val="RESOLUCION ADMINISTRATI"/>
      <sheetName val="REFORESTADORA LOS MONOS"/>
      <sheetName val="INSUMOS DECIERTOS"/>
      <sheetName val="MARCACIONES"/>
      <sheetName val="NOTA DE APREMIANTE"/>
      <sheetName val="INCUMPLIMIENTO IMPRIMIR"/>
      <sheetName val="INFORME DE CONSUMO"/>
      <sheetName val="Inf.Contraloria"/>
      <sheetName val="CERTIFICACION PRESUPUESTARIA"/>
      <sheetName val="Hoja2"/>
      <sheetName val="Gráfico1"/>
    </sheetNames>
    <sheetDataSet>
      <sheetData sheetId="0">
        <row r="1">
          <cell r="D1" t="str">
            <v/>
          </cell>
          <cell r="K1" t="str">
            <v>CONSUMO ESTIMADO</v>
          </cell>
        </row>
        <row r="2">
          <cell r="D2">
            <v>0</v>
          </cell>
          <cell r="G2" t="str">
            <v xml:space="preserve">AGOTADOS TU. </v>
          </cell>
          <cell r="K2">
            <v>65</v>
          </cell>
        </row>
        <row r="3">
          <cell r="B3" t="str">
            <v>CÓDIGO /ABASTO</v>
          </cell>
          <cell r="C3" t="str">
            <v>CÓDIGO / SAFIRO</v>
          </cell>
          <cell r="D3" t="str">
            <v>DESCRIPCIÓN</v>
          </cell>
          <cell r="G3" t="str">
            <v>ANALISTA</v>
          </cell>
          <cell r="K3" t="str">
            <v>CONSUMO MENSUAL</v>
          </cell>
          <cell r="T3" t="str">
            <v>TOTAL/EXT. DISPONIBLES</v>
          </cell>
          <cell r="V3" t="str">
            <v>PRECIO UNITARIO</v>
          </cell>
          <cell r="AU3" t="str">
            <v>RENGLÓN3</v>
          </cell>
          <cell r="AV3" t="str">
            <v>PROVEEDOR 4</v>
          </cell>
        </row>
        <row r="4">
          <cell r="B4">
            <v>209012400</v>
          </cell>
          <cell r="C4" t="str">
            <v>OA01020005</v>
          </cell>
          <cell r="D4" t="str">
            <v>NEUTRALIZADOR DE OLORES BIOLÓGICOS (Se solicita de 2oz)</v>
          </cell>
          <cell r="G4" t="str">
            <v>GD</v>
          </cell>
          <cell r="K4">
            <v>406</v>
          </cell>
          <cell r="T4">
            <v>0</v>
          </cell>
          <cell r="V4">
            <v>10</v>
          </cell>
        </row>
        <row r="5">
          <cell r="B5">
            <v>209019005</v>
          </cell>
          <cell r="C5" t="str">
            <v>MA01050021</v>
          </cell>
          <cell r="D5" t="str">
            <v>FIJADOR DE APÓSITO (Se solicita rollo 10cm x 10mts)</v>
          </cell>
          <cell r="G5" t="str">
            <v>GD</v>
          </cell>
          <cell r="K5">
            <v>600</v>
          </cell>
          <cell r="T5">
            <v>0</v>
          </cell>
          <cell r="V5">
            <v>9.49</v>
          </cell>
          <cell r="AV5" t="str">
            <v>HOSPIMÉDICA PANAMÁ S.A.</v>
          </cell>
        </row>
        <row r="6">
          <cell r="B6">
            <v>209022500</v>
          </cell>
          <cell r="C6" t="str">
            <v>MA09050006</v>
          </cell>
          <cell r="D6" t="str">
            <v>SISTEMA DE COMPRESIÓN DE MÚLTIPLES CAPAS</v>
          </cell>
          <cell r="G6" t="str">
            <v>GD</v>
          </cell>
          <cell r="K6">
            <v>3000</v>
          </cell>
          <cell r="T6">
            <v>5040</v>
          </cell>
          <cell r="V6">
            <v>23.46</v>
          </cell>
        </row>
        <row r="7">
          <cell r="B7">
            <v>209022601</v>
          </cell>
          <cell r="C7" t="str">
            <v>MA01010013</v>
          </cell>
          <cell r="D7" t="str">
            <v>APÓSITO DE CARBÓN ACTIVADO Y PLATA (Se solicita de 10.5cm x 10.5cm (4" x 4"))</v>
          </cell>
          <cell r="G7" t="str">
            <v>GD</v>
          </cell>
          <cell r="K7">
            <v>1040</v>
          </cell>
          <cell r="T7">
            <v>0</v>
          </cell>
          <cell r="V7">
            <v>6.86</v>
          </cell>
        </row>
        <row r="8">
          <cell r="B8">
            <v>209037200</v>
          </cell>
          <cell r="C8" t="str">
            <v>MA01010107</v>
          </cell>
          <cell r="D8" t="str">
            <v xml:space="preserve">TIRA DE GASA PRESATURADA DE CLORURO DE SODIO AL 20% </v>
          </cell>
          <cell r="G8" t="str">
            <v>GD</v>
          </cell>
          <cell r="K8">
            <v>300</v>
          </cell>
          <cell r="T8">
            <v>1389</v>
          </cell>
          <cell r="V8">
            <v>5.25</v>
          </cell>
        </row>
        <row r="9">
          <cell r="B9">
            <v>209037300</v>
          </cell>
          <cell r="C9" t="str">
            <v>MA01010111</v>
          </cell>
          <cell r="D9" t="str">
            <v xml:space="preserve">GASA CON TRIBROMOFENATO DE BISMUTO AL 3% (Se solicita rollo 5" x 9yds) </v>
          </cell>
          <cell r="G9" t="str">
            <v>GD</v>
          </cell>
          <cell r="K9">
            <v>600</v>
          </cell>
          <cell r="T9">
            <v>0</v>
          </cell>
          <cell r="V9">
            <v>2.35</v>
          </cell>
          <cell r="AV9" t="str">
            <v>KENDALL, S.A.</v>
          </cell>
        </row>
        <row r="10">
          <cell r="B10">
            <v>209019700</v>
          </cell>
          <cell r="C10" t="str">
            <v>MA01010021</v>
          </cell>
          <cell r="D10" t="str">
            <v>APÓSITO DE HIDROPOLÍMERO CON ISLOTE CENTRAL.   TAMAÑO: 11cm x 11cm.( 41/2" X 41/2" ).</v>
          </cell>
          <cell r="G10" t="str">
            <v>GD</v>
          </cell>
          <cell r="K10">
            <v>600</v>
          </cell>
          <cell r="T10">
            <v>0</v>
          </cell>
          <cell r="V10">
            <v>5.65</v>
          </cell>
          <cell r="AV10" t="str">
            <v>UCITECH, S.A.</v>
          </cell>
        </row>
        <row r="11">
          <cell r="B11">
            <v>209019703</v>
          </cell>
          <cell r="C11" t="str">
            <v>MA01010123</v>
          </cell>
          <cell r="D11" t="str">
            <v>APÓSITO DE HIDROPOLÍMERO CON ISLOTE CENTRAL (Se solicita 7cm x 9cm (2¾" x 3½"))</v>
          </cell>
          <cell r="G11" t="str">
            <v>GD</v>
          </cell>
          <cell r="K11">
            <v>725</v>
          </cell>
          <cell r="T11">
            <v>3298</v>
          </cell>
          <cell r="V11">
            <v>4</v>
          </cell>
          <cell r="AV11" t="str">
            <v>TERAPIAS AVANZADAS, S.A</v>
          </cell>
        </row>
        <row r="12">
          <cell r="B12">
            <v>209168701</v>
          </cell>
          <cell r="C12" t="str">
            <v>SC02030163</v>
          </cell>
          <cell r="D12" t="str">
            <v xml:space="preserve">PELÍCULA PROTECTORA PARA PROTECCIÓN DE LA PIEL Y EVITAR LA IRRITACIÓN PRODUCTO DE FLUIDOS CORPORALES (ORINA, HECES)  </v>
          </cell>
          <cell r="G12" t="str">
            <v>GD</v>
          </cell>
          <cell r="K12">
            <v>360</v>
          </cell>
          <cell r="T12">
            <v>22</v>
          </cell>
          <cell r="V12">
            <v>8.5</v>
          </cell>
        </row>
        <row r="13">
          <cell r="B13">
            <v>209251801</v>
          </cell>
          <cell r="C13" t="str">
            <v>MA01010088</v>
          </cell>
          <cell r="D13" t="str">
            <v>ALGINATO DE CALCIO EN APÓSITO, CORDÓN O CUERDA</v>
          </cell>
          <cell r="G13" t="str">
            <v>GD</v>
          </cell>
          <cell r="K13">
            <v>250</v>
          </cell>
          <cell r="T13">
            <v>0</v>
          </cell>
          <cell r="V13">
            <v>3.4</v>
          </cell>
          <cell r="AV13" t="str">
            <v>3M  PANAMÁ, S.A</v>
          </cell>
        </row>
        <row r="14">
          <cell r="B14">
            <v>209118301</v>
          </cell>
          <cell r="C14" t="str">
            <v>MA01010052</v>
          </cell>
          <cell r="D14" t="str">
            <v xml:space="preserve">APÓSITO CON ALMOHADILLA MULTICAPAS (Se selicita 10cm x 10cm cuadrado) </v>
          </cell>
          <cell r="G14" t="str">
            <v>GD</v>
          </cell>
          <cell r="K14">
            <v>1204</v>
          </cell>
          <cell r="T14">
            <v>3075</v>
          </cell>
          <cell r="V14">
            <v>25</v>
          </cell>
          <cell r="AV14" t="str">
            <v>UCITECH, S.A.</v>
          </cell>
        </row>
        <row r="15">
          <cell r="B15">
            <v>209129600</v>
          </cell>
          <cell r="C15" t="str">
            <v>MA01010105</v>
          </cell>
          <cell r="D15" t="str">
            <v>APÓSITO CON PLATA IMPREGNADA DE TRIGLICÉRIDOS (Se solicita 10 x 10cm)</v>
          </cell>
          <cell r="G15" t="str">
            <v>GD</v>
          </cell>
          <cell r="K15">
            <v>500</v>
          </cell>
          <cell r="T15">
            <v>0</v>
          </cell>
          <cell r="V15">
            <v>6.85</v>
          </cell>
        </row>
        <row r="16">
          <cell r="B16">
            <v>209046112</v>
          </cell>
          <cell r="C16" t="str">
            <v>SC02020026</v>
          </cell>
          <cell r="D16" t="str">
            <v xml:space="preserve">PAÑAL DESECHABLE ADULTO (Talla de cintura 45" a 58" (114.3cm a 147.32cm, de tela no tejida) </v>
          </cell>
          <cell r="G16" t="str">
            <v>GD</v>
          </cell>
          <cell r="K16">
            <v>1000000</v>
          </cell>
          <cell r="T16">
            <v>0</v>
          </cell>
          <cell r="V16">
            <v>0.52551999999999999</v>
          </cell>
          <cell r="AV16" t="str">
            <v>ADVANCED MEDICAL  SUPPLY CORP / KENDALL,S.A.</v>
          </cell>
        </row>
        <row r="17">
          <cell r="B17">
            <v>209003502</v>
          </cell>
          <cell r="C17" t="str">
            <v>AF01010002</v>
          </cell>
          <cell r="D17" t="str">
            <v>CONECTOR PARA BOMBA DE INFUSIÓN CON FILTRO DE AIRE</v>
          </cell>
          <cell r="G17" t="str">
            <v>GD</v>
          </cell>
          <cell r="K17">
            <v>25000</v>
          </cell>
          <cell r="T17">
            <v>18000</v>
          </cell>
          <cell r="V17">
            <v>5.1095100000000002</v>
          </cell>
        </row>
        <row r="18">
          <cell r="B18">
            <v>209003700</v>
          </cell>
          <cell r="C18" t="str">
            <v>MA04060008</v>
          </cell>
          <cell r="D18" t="str">
            <v>AGUJA PARA NEUMOPERITONEO  (TIPO VERESS) PARA LAPARASCOPIA (Se solicita 120mm)</v>
          </cell>
          <cell r="G18" t="str">
            <v>GD</v>
          </cell>
          <cell r="K18">
            <v>160</v>
          </cell>
          <cell r="T18">
            <v>1618</v>
          </cell>
          <cell r="V18">
            <v>9.4215</v>
          </cell>
        </row>
        <row r="19">
          <cell r="B19">
            <v>209056301</v>
          </cell>
          <cell r="C19" t="str">
            <v>MN04020172</v>
          </cell>
          <cell r="D19" t="str">
            <v>CÁNULA OROFARINGEA TIPO BERMAN (Se solicita 90mm adulto)</v>
          </cell>
          <cell r="G19" t="str">
            <v>GD</v>
          </cell>
          <cell r="K19">
            <v>750</v>
          </cell>
          <cell r="T19">
            <v>0</v>
          </cell>
          <cell r="V19">
            <v>0.29888999999999999</v>
          </cell>
          <cell r="AV19" t="str">
            <v>JERS MEDICAL PANAMA, INC</v>
          </cell>
        </row>
        <row r="20">
          <cell r="B20">
            <v>209056302</v>
          </cell>
          <cell r="C20" t="str">
            <v>MN04020170</v>
          </cell>
          <cell r="D20" t="str">
            <v xml:space="preserve">CÁNULA OROFARINGEA TIPO BERMAN (Se solicita 100mm adulto)     </v>
          </cell>
          <cell r="G20" t="str">
            <v>GD</v>
          </cell>
          <cell r="K20">
            <v>1200</v>
          </cell>
          <cell r="T20">
            <v>4610</v>
          </cell>
          <cell r="V20">
            <v>0.25</v>
          </cell>
          <cell r="AV20" t="str">
            <v>MEDI-LAB, S.A.</v>
          </cell>
        </row>
        <row r="21">
          <cell r="B21">
            <v>209057600</v>
          </cell>
          <cell r="C21" t="str">
            <v>OA04010032</v>
          </cell>
          <cell r="D21" t="str">
            <v>VASO PLÁSTICO DESECHABLE  PARA MEDICAMENTO.</v>
          </cell>
          <cell r="G21" t="str">
            <v>GD</v>
          </cell>
          <cell r="K21">
            <v>300000</v>
          </cell>
          <cell r="T21">
            <v>3082200</v>
          </cell>
          <cell r="V21">
            <v>1.0370000000000001E-2</v>
          </cell>
        </row>
        <row r="22">
          <cell r="B22">
            <v>209058501</v>
          </cell>
          <cell r="C22" t="str">
            <v>AF01050002</v>
          </cell>
          <cell r="D22" t="str">
            <v xml:space="preserve">TUBO DE EXTENSIÓN DE VENOCLÍSIS (Se solicita 17" de longitud)                                                                             </v>
          </cell>
          <cell r="G22" t="str">
            <v>GD</v>
          </cell>
          <cell r="K22">
            <v>6000</v>
          </cell>
          <cell r="T22">
            <v>39350</v>
          </cell>
          <cell r="V22">
            <v>0.46800000000000003</v>
          </cell>
        </row>
        <row r="23">
          <cell r="B23">
            <v>209059901</v>
          </cell>
          <cell r="C23" t="str">
            <v>SU01010033</v>
          </cell>
          <cell r="D23" t="str">
            <v xml:space="preserve">SUTURA: CATGUT SIMPLE, CALIBRE 2-0, LONGITUD 67 A 75cm, AGUJA DE 20 A 22mm, ½ CÍRCULO, PUNTA REDONDA ESTÉRIL </v>
          </cell>
          <cell r="G23" t="str">
            <v>GD</v>
          </cell>
          <cell r="K23">
            <v>300</v>
          </cell>
          <cell r="T23">
            <v>1800</v>
          </cell>
          <cell r="V23">
            <v>0.8</v>
          </cell>
          <cell r="AV23" t="str">
            <v>INTERMEDIC S.A</v>
          </cell>
        </row>
        <row r="24">
          <cell r="B24">
            <v>209062602</v>
          </cell>
          <cell r="C24" t="str">
            <v>SU01020004</v>
          </cell>
          <cell r="D24" t="str">
            <v>SUTURA: NYLON MONOFILAMENTO, CALIBRE 3-0, AGUJA CORTANTE  LONGITUD 45CM,  AGUJA DE 19 A 20MM, ⅜ CÍRCULO, PUNTA CORTANTE ESTÉRIL.</v>
          </cell>
          <cell r="G24" t="str">
            <v>GD</v>
          </cell>
          <cell r="K24">
            <v>5000</v>
          </cell>
          <cell r="T24">
            <v>14232</v>
          </cell>
          <cell r="V24">
            <v>0.50888999999999995</v>
          </cell>
          <cell r="AV24" t="str">
            <v>KENDALL,S.A.</v>
          </cell>
        </row>
        <row r="25">
          <cell r="B25">
            <v>209062902</v>
          </cell>
          <cell r="C25" t="str">
            <v>SU01020001</v>
          </cell>
          <cell r="D25" t="str">
            <v xml:space="preserve">SUTURA: NYLON MONOFILAMENTO, CALIBRE 10-0, LONGITUD 30CM, DOBLE AGUJA DE 6.2 A 6.5MM, ⅜ CÍRCULO, PUNTA CORTANTE ESPATULADA ESTÉRIL.    </v>
          </cell>
          <cell r="G25" t="str">
            <v>GD</v>
          </cell>
          <cell r="K25">
            <v>360</v>
          </cell>
          <cell r="T25">
            <v>348</v>
          </cell>
          <cell r="V25">
            <v>2.4900000000000002</v>
          </cell>
          <cell r="AV25" t="str">
            <v>INTERMEDIC S.A</v>
          </cell>
        </row>
        <row r="26">
          <cell r="B26">
            <v>209065300</v>
          </cell>
          <cell r="C26" t="str">
            <v>SU01020042</v>
          </cell>
          <cell r="D26" t="str">
            <v>SUTURA: SEDA NEGRA TRENZADA SILICONIZADA, CALIBRE 4-0, LONGITUD 45cm, AGUJA DE 12 A 13mm, ⅜ CÍRCULO, PUNTA CORTANTE, ESTÉRIL</v>
          </cell>
          <cell r="G26" t="str">
            <v>GD</v>
          </cell>
          <cell r="K26">
            <v>300</v>
          </cell>
          <cell r="T26">
            <v>1116</v>
          </cell>
          <cell r="V26">
            <v>0.66525999999999996</v>
          </cell>
        </row>
        <row r="27">
          <cell r="B27">
            <v>209111300</v>
          </cell>
          <cell r="C27" t="str">
            <v>MA12040040</v>
          </cell>
          <cell r="D27" t="str">
            <v xml:space="preserve">MATRIZ EXTRACELULAR TRIDIMENSIONAL (Se solicita 7 x 20cm malla)   </v>
          </cell>
          <cell r="G27" t="str">
            <v>GD</v>
          </cell>
          <cell r="K27">
            <v>250</v>
          </cell>
          <cell r="T27">
            <v>0</v>
          </cell>
          <cell r="V27">
            <v>260</v>
          </cell>
        </row>
        <row r="28">
          <cell r="B28">
            <v>209119700</v>
          </cell>
          <cell r="C28" t="str">
            <v>SU01010085</v>
          </cell>
          <cell r="D28" t="str">
            <v>SUTURA: MONOFILAMENTO SINTÉTICO ABSORBIBLE, CALIBRE 4-0.</v>
          </cell>
          <cell r="G28" t="str">
            <v>GD</v>
          </cell>
          <cell r="K28">
            <v>600</v>
          </cell>
          <cell r="T28">
            <v>4320</v>
          </cell>
          <cell r="V28">
            <v>2.4773399999999999</v>
          </cell>
        </row>
        <row r="29">
          <cell r="B29">
            <v>209193700</v>
          </cell>
          <cell r="C29" t="str">
            <v>SC01030001</v>
          </cell>
          <cell r="D29" t="str">
            <v xml:space="preserve">DELANTAL PROTECTOR DE FLUIDOS (JUMSUIT) </v>
          </cell>
          <cell r="G29" t="str">
            <v>GD</v>
          </cell>
          <cell r="K29">
            <v>2000</v>
          </cell>
          <cell r="T29">
            <v>0</v>
          </cell>
          <cell r="V29">
            <v>39.224600000000002</v>
          </cell>
          <cell r="AV29" t="str">
            <v>PANAFARMA, S.A.</v>
          </cell>
        </row>
        <row r="30">
          <cell r="B30">
            <v>209007502</v>
          </cell>
          <cell r="C30" t="str">
            <v>OA01010008</v>
          </cell>
          <cell r="D30" t="str">
            <v xml:space="preserve">DETERGENTE ANIÓNICO EN POLVO </v>
          </cell>
          <cell r="G30" t="str">
            <v>GD</v>
          </cell>
          <cell r="K30">
            <v>200</v>
          </cell>
          <cell r="T30">
            <v>0</v>
          </cell>
          <cell r="V30">
            <v>35.479999999999997</v>
          </cell>
          <cell r="AV30" t="str">
            <v>VITALMEDIC.S.A</v>
          </cell>
        </row>
        <row r="31">
          <cell r="B31">
            <v>209008100</v>
          </cell>
          <cell r="C31" t="str">
            <v>MA04030001</v>
          </cell>
          <cell r="D31" t="str">
            <v>AGUJA HIPODÉRMICA DESECHABLE (Se solicita calibre 18G de 38mm (1½") de longitud)</v>
          </cell>
          <cell r="G31" t="str">
            <v>GD</v>
          </cell>
          <cell r="K31">
            <v>130000</v>
          </cell>
          <cell r="T31">
            <v>0</v>
          </cell>
          <cell r="V31">
            <v>9.1000000000000004E-3</v>
          </cell>
          <cell r="AV31" t="str">
            <v>HEALTHCARE PRODUCTS CENTROAMÉRICA, S.A.</v>
          </cell>
        </row>
        <row r="32">
          <cell r="B32">
            <v>209008400</v>
          </cell>
          <cell r="C32" t="str">
            <v>MA04030005</v>
          </cell>
          <cell r="D32" t="str">
            <v>AGUJA HIPODÉRMICA DESECHABLE (Se solicita calibre 21G de 25mm (1") de longitud)</v>
          </cell>
          <cell r="G32" t="str">
            <v>GD</v>
          </cell>
          <cell r="K32">
            <v>50000</v>
          </cell>
          <cell r="T32">
            <v>148700</v>
          </cell>
          <cell r="V32">
            <v>1.184E-2</v>
          </cell>
          <cell r="AV32" t="str">
            <v>PRODUCTOS DESCARTABLES DE PANAMÁ, S.A.</v>
          </cell>
        </row>
        <row r="33">
          <cell r="B33">
            <v>209008500</v>
          </cell>
          <cell r="C33" t="str">
            <v>MA04030006</v>
          </cell>
          <cell r="D33" t="str">
            <v>AGUJA HIPODÉRMICA DESECHABLE (Se solicita calibre 21G de 38mm (1½") de longitud)</v>
          </cell>
          <cell r="G33" t="str">
            <v>GD</v>
          </cell>
          <cell r="K33">
            <v>120000</v>
          </cell>
          <cell r="T33">
            <v>270100</v>
          </cell>
          <cell r="V33">
            <v>1.1299999999999999E-2</v>
          </cell>
        </row>
        <row r="34">
          <cell r="B34">
            <v>209008600</v>
          </cell>
          <cell r="C34" t="str">
            <v>MA04030007</v>
          </cell>
          <cell r="D34" t="str">
            <v xml:space="preserve">AGUJA HIPODÉRMICA DESECHABLE (Se solicita calibre 22G x 1") </v>
          </cell>
          <cell r="G34" t="str">
            <v>GD</v>
          </cell>
          <cell r="K34">
            <v>30000</v>
          </cell>
          <cell r="T34">
            <v>83000</v>
          </cell>
          <cell r="V34">
            <v>1.1480000000000001E-2</v>
          </cell>
        </row>
        <row r="35">
          <cell r="B35">
            <v>209008700</v>
          </cell>
          <cell r="C35" t="str">
            <v>MA04030008</v>
          </cell>
          <cell r="D35" t="str">
            <v xml:space="preserve">AGUJA HIPODÉRMICA DESECHABLE (Se solicita calibre 22G de 38mm (1½") de longitud) </v>
          </cell>
          <cell r="G35" t="str">
            <v>GD</v>
          </cell>
          <cell r="K35">
            <v>100000</v>
          </cell>
          <cell r="T35">
            <v>251100</v>
          </cell>
          <cell r="V35">
            <v>1.4999999999999999E-2</v>
          </cell>
          <cell r="AV35" t="str">
            <v>HEALTHCARE PRODUCTS CENTROAMÉRICA, S.A.</v>
          </cell>
        </row>
        <row r="36">
          <cell r="B36">
            <v>209008800</v>
          </cell>
          <cell r="C36" t="str">
            <v>MA04030009</v>
          </cell>
          <cell r="D36" t="str">
            <v>AGUJA HIPODÉRMICA DESECHABLE  (Se solicita calibre 23G de 25mm (1") de longitud)</v>
          </cell>
          <cell r="G36" t="str">
            <v>GD</v>
          </cell>
          <cell r="K36">
            <v>65000</v>
          </cell>
          <cell r="T36">
            <v>138400</v>
          </cell>
          <cell r="V36">
            <v>1.1129999999999999E-2</v>
          </cell>
          <cell r="AV36" t="str">
            <v>HEALTHCARE PRODUCTS CENTROAMÉRICA, S.A.</v>
          </cell>
        </row>
        <row r="37">
          <cell r="B37">
            <v>209009000</v>
          </cell>
          <cell r="C37" t="str">
            <v>MA04030012</v>
          </cell>
          <cell r="D37" t="str">
            <v xml:space="preserve">AGUJA HIPODÉRMICA DESECHABLE (Se solicita calibre 25G de 1" de longitud) </v>
          </cell>
          <cell r="G37" t="str">
            <v>GD</v>
          </cell>
          <cell r="K37">
            <v>150000</v>
          </cell>
          <cell r="T37">
            <v>1835900</v>
          </cell>
          <cell r="V37">
            <v>1.1129999999999999E-2</v>
          </cell>
        </row>
        <row r="38">
          <cell r="B38">
            <v>209009002</v>
          </cell>
          <cell r="C38" t="str">
            <v>MA04030013</v>
          </cell>
          <cell r="D38" t="str">
            <v>AGUJA HIPODÉRMICA DESECHABLE (Se solicita calibre 25G de 38mm (1½") de longitud)</v>
          </cell>
          <cell r="G38" t="str">
            <v>GD</v>
          </cell>
          <cell r="K38">
            <v>24000</v>
          </cell>
          <cell r="T38">
            <v>8600</v>
          </cell>
          <cell r="V38">
            <v>1.4999999999999999E-2</v>
          </cell>
          <cell r="AV38" t="str">
            <v>HEALTHCARE PRODUCTS CENTROAMÉRICA, S.A.</v>
          </cell>
        </row>
        <row r="39">
          <cell r="B39">
            <v>209013300</v>
          </cell>
          <cell r="C39" t="str">
            <v>MA07010005</v>
          </cell>
          <cell r="D39" t="str">
            <v>RECIPIENTE DESECHABLE PARA SISTEMA DE DRENAJE TORÁCICO DIGITAL (Se solicita de 800cc de capacidad)</v>
          </cell>
          <cell r="G39" t="str">
            <v>GD</v>
          </cell>
          <cell r="K39">
            <v>552</v>
          </cell>
          <cell r="T39">
            <v>1698</v>
          </cell>
          <cell r="V39">
            <v>71.205290000000005</v>
          </cell>
        </row>
        <row r="40">
          <cell r="B40">
            <v>209013400</v>
          </cell>
          <cell r="C40" t="str">
            <v>MA07020044</v>
          </cell>
          <cell r="D40" t="str">
            <v xml:space="preserve">TUBO PARA SISTEMA DE DRENAJE TORÁCICO DIGITAL CONEXIÓN DOBLE. </v>
          </cell>
          <cell r="G40" t="str">
            <v>GD</v>
          </cell>
          <cell r="K40">
            <v>184</v>
          </cell>
          <cell r="T40">
            <v>67</v>
          </cell>
          <cell r="V40">
            <v>24.162610000000001</v>
          </cell>
          <cell r="AV40" t="str">
            <v>ALPHA MEDIQ, S.A.</v>
          </cell>
        </row>
        <row r="41">
          <cell r="B41">
            <v>209016801</v>
          </cell>
          <cell r="C41" t="str">
            <v>MA12010006</v>
          </cell>
          <cell r="D41" t="str">
            <v>ESPONJA  HEMOSTÁTICA  DE GELATINA ABSORBENTE (Se solicita 7cm x 5cm x 1cm (70mm x 50mm x 10mmm))</v>
          </cell>
          <cell r="G41" t="str">
            <v>GD</v>
          </cell>
          <cell r="K41">
            <v>1000</v>
          </cell>
          <cell r="T41">
            <v>0</v>
          </cell>
          <cell r="V41">
            <v>5.19</v>
          </cell>
        </row>
        <row r="42">
          <cell r="B42">
            <v>209018800</v>
          </cell>
          <cell r="C42" t="str">
            <v>SU02010007</v>
          </cell>
          <cell r="D42" t="str">
            <v>APLICADOR DE GRAPAS AUTOMÁTICO PARA LAPAROSCOPIA (Se solicita con grapa de 10mm, 20 grapas, mediano / grande)</v>
          </cell>
          <cell r="G42" t="str">
            <v>GD</v>
          </cell>
          <cell r="K42">
            <v>300</v>
          </cell>
          <cell r="T42">
            <v>106</v>
          </cell>
          <cell r="V42">
            <v>58.33</v>
          </cell>
          <cell r="AV42" t="str">
            <v>KENDALL,S.A.</v>
          </cell>
        </row>
        <row r="43">
          <cell r="B43">
            <v>209018801</v>
          </cell>
          <cell r="C43" t="str">
            <v>SU02010006</v>
          </cell>
          <cell r="D43" t="str">
            <v>APLICADOR DE GRAPAS AUTOMÁTICO PARA LAPAROSCOPIA (Se solicita de 5mm, 20 grapas, mediano / grande)</v>
          </cell>
          <cell r="G43" t="str">
            <v>GD</v>
          </cell>
          <cell r="K43">
            <v>50</v>
          </cell>
          <cell r="T43">
            <v>0</v>
          </cell>
          <cell r="V43">
            <v>127.45</v>
          </cell>
          <cell r="AV43" t="str">
            <v>MEDICAL INNOVATIONS &amp; ADVANCES CORP, (IAMCO)</v>
          </cell>
        </row>
        <row r="44">
          <cell r="B44">
            <v>209019200</v>
          </cell>
          <cell r="C44" t="str">
            <v>MA11010009</v>
          </cell>
          <cell r="D44" t="str">
            <v>APLICADOR DE MADERA CON ALGODÓN, ESTÉRIL (Se solicita de 6")</v>
          </cell>
          <cell r="G44" t="str">
            <v>GD</v>
          </cell>
          <cell r="K44">
            <v>160000</v>
          </cell>
          <cell r="T44">
            <v>332400</v>
          </cell>
          <cell r="V44">
            <v>3.5000000000000001E-3</v>
          </cell>
        </row>
        <row r="45">
          <cell r="B45">
            <v>209019501</v>
          </cell>
          <cell r="C45" t="str">
            <v>MA01010019</v>
          </cell>
          <cell r="D45" t="str">
            <v>APÓSITO HIDROCOLOIDE (Se solicita extra delgado, 15cm x 15cm (6" X 6"))</v>
          </cell>
          <cell r="G45" t="str">
            <v>GD</v>
          </cell>
          <cell r="K45">
            <v>1000</v>
          </cell>
          <cell r="T45">
            <v>0</v>
          </cell>
          <cell r="V45">
            <v>3.8967800000000001</v>
          </cell>
        </row>
        <row r="46">
          <cell r="B46">
            <v>209019502</v>
          </cell>
          <cell r="C46" t="str">
            <v>MA01010166</v>
          </cell>
          <cell r="D46" t="str">
            <v>APÓSITO HIDROCOLOIDE (ESTÁNDAR, REGULAR O EXTRA ABSORBENTE) (Se solicita 20cm x 20cm (8" x 8" cuadrado))</v>
          </cell>
          <cell r="G46" t="str">
            <v>GD</v>
          </cell>
          <cell r="K46">
            <v>500</v>
          </cell>
          <cell r="T46">
            <v>0</v>
          </cell>
          <cell r="V46">
            <v>4.0199999999999996</v>
          </cell>
          <cell r="AV46" t="str">
            <v>ADVANCED MEDICAL  SUPPLY CORP</v>
          </cell>
        </row>
        <row r="47">
          <cell r="B47">
            <v>209019503</v>
          </cell>
          <cell r="C47" t="str">
            <v>MA01010015</v>
          </cell>
          <cell r="D47" t="str">
            <v>APÓSITO HIDROCOLOIDE (Se solicita extra delgado, 10cm x 10cm (4" x 4") cuadrado)</v>
          </cell>
          <cell r="G47" t="str">
            <v>GD</v>
          </cell>
          <cell r="K47">
            <v>400</v>
          </cell>
          <cell r="T47">
            <v>0</v>
          </cell>
          <cell r="V47">
            <v>1.02</v>
          </cell>
        </row>
        <row r="48">
          <cell r="B48">
            <v>209019507</v>
          </cell>
          <cell r="C48" t="str">
            <v>MA01010032</v>
          </cell>
          <cell r="D48" t="str">
            <v>APÓSITO TRANSPARENTE ESTÉRIL (Se solicita de 8-10cm x 10-12.5cm)</v>
          </cell>
          <cell r="G48" t="str">
            <v>GD</v>
          </cell>
          <cell r="K48">
            <v>20000</v>
          </cell>
          <cell r="T48">
            <v>0</v>
          </cell>
          <cell r="V48">
            <v>0.1489</v>
          </cell>
          <cell r="AV48" t="str">
            <v>ADVANCED MEDICAL SUPPLY CORP</v>
          </cell>
        </row>
        <row r="49">
          <cell r="B49">
            <v>209019508</v>
          </cell>
          <cell r="C49" t="str">
            <v>MA01010033</v>
          </cell>
          <cell r="D49" t="str">
            <v>APÓSITO TRANSPARENTE ESTÉRIL (Se solicita de 5-6cm x 7-8cm)</v>
          </cell>
          <cell r="G49" t="str">
            <v>GD</v>
          </cell>
          <cell r="K49">
            <v>10000</v>
          </cell>
          <cell r="T49">
            <v>37560</v>
          </cell>
          <cell r="V49">
            <v>0.1</v>
          </cell>
          <cell r="AV49" t="str">
            <v>4 HOSPITALS INC</v>
          </cell>
        </row>
        <row r="50">
          <cell r="B50">
            <v>209019600</v>
          </cell>
          <cell r="C50" t="str">
            <v>MA01050002</v>
          </cell>
          <cell r="D50" t="str">
            <v xml:space="preserve">APÓSITO OCULAR ADULTO ESTÉRIL </v>
          </cell>
          <cell r="G50" t="str">
            <v>GD</v>
          </cell>
          <cell r="K50">
            <v>5000</v>
          </cell>
          <cell r="T50">
            <v>0</v>
          </cell>
          <cell r="V50">
            <v>0.06</v>
          </cell>
        </row>
        <row r="51">
          <cell r="B51">
            <v>209019900</v>
          </cell>
          <cell r="C51" t="str">
            <v>SU02010008</v>
          </cell>
          <cell r="D51" t="str">
            <v xml:space="preserve">INSTRUMENTO DE ENGRAPADO PARA CIERRE DE PIEL DESECHABLE </v>
          </cell>
          <cell r="G51" t="str">
            <v>GD</v>
          </cell>
          <cell r="K51">
            <v>700</v>
          </cell>
          <cell r="T51">
            <v>0</v>
          </cell>
          <cell r="V51">
            <v>3.68</v>
          </cell>
          <cell r="AV51" t="str">
            <v>KENDALL, S.A</v>
          </cell>
        </row>
        <row r="52">
          <cell r="B52">
            <v>209019902</v>
          </cell>
          <cell r="C52" t="str">
            <v>SU02010009</v>
          </cell>
          <cell r="D52" t="str">
            <v xml:space="preserve">INSTRUMENTAL DE ENGRAPADO TORACO ABDOMINAL Y REGARGA, DESECHABLE (Se solicita carga de 60mm, 3.5mm de altura de grapa abierta y 1.5mm de altura de grapa cerrada. Y por cada dos (2) instrumentos con carga, debe entregar una recarga adicional) </v>
          </cell>
          <cell r="G52" t="str">
            <v>GD</v>
          </cell>
          <cell r="K52">
            <v>30</v>
          </cell>
          <cell r="T52">
            <v>225</v>
          </cell>
          <cell r="V52">
            <v>97.89</v>
          </cell>
          <cell r="AV52" t="str">
            <v>KENDALL, S.A.</v>
          </cell>
        </row>
        <row r="53">
          <cell r="B53">
            <v>209019903</v>
          </cell>
          <cell r="C53" t="str">
            <v>SU02010011</v>
          </cell>
          <cell r="D53" t="str">
            <v xml:space="preserve">INSTRUMENTO DE ENGRAPADO TORACO ABDOMINAL Y RECARGA DESECHABLE (Se solicita carga de 30mm, 3.5mm de altura de grapa abierta y 1.5mm de altura de grapa cerrada. Por cada dos (2) instrumentos con carga, debe entregar una recarga adicional) </v>
          </cell>
          <cell r="G53" t="str">
            <v>GD</v>
          </cell>
          <cell r="K53">
            <v>25</v>
          </cell>
          <cell r="T53">
            <v>72</v>
          </cell>
          <cell r="V53">
            <v>112.4203</v>
          </cell>
          <cell r="AV53" t="str">
            <v>KENDALL, S.A</v>
          </cell>
        </row>
        <row r="54">
          <cell r="B54">
            <v>209019904</v>
          </cell>
          <cell r="C54" t="str">
            <v>SU02010003</v>
          </cell>
          <cell r="D54" t="str">
            <v>INSTRUMENTO DE ENGRAPADO Y CORTE LINEAL PARA CIRUGÍA ABIERTA, DESECHABLE (Se solicita carga de 60mm de largo, altura de grapa abierta de 3.8mm y altura de grapa cerrada de 1.5mm. Por cada instrumento con carga debe entregar tres (3) recargas adicionales)</v>
          </cell>
          <cell r="G54" t="str">
            <v>GD</v>
          </cell>
          <cell r="K54">
            <v>100</v>
          </cell>
          <cell r="T54">
            <v>1514</v>
          </cell>
          <cell r="V54">
            <v>116.33969999999999</v>
          </cell>
          <cell r="AV54" t="str">
            <v>KENDALL, S.A.</v>
          </cell>
        </row>
        <row r="55">
          <cell r="B55">
            <v>209019905</v>
          </cell>
          <cell r="C55" t="str">
            <v>SU02010010</v>
          </cell>
          <cell r="D55" t="str">
            <v xml:space="preserve">INSTRUMENTO DE ENGRAPADO TORACO ABDOMINAL Y RECARGA DESECHABLE (Se solicita carga de 90mm, altura de grapa abierta 3.5mm y altura de grapa cerrada 1.5mm. Por cada dos (2) instrumentos con carga, debe entregar una carga adicional) </v>
          </cell>
          <cell r="G55" t="str">
            <v>GD</v>
          </cell>
          <cell r="K55">
            <v>30</v>
          </cell>
          <cell r="T55">
            <v>18</v>
          </cell>
          <cell r="V55">
            <v>93.28</v>
          </cell>
          <cell r="AV55" t="str">
            <v>KENDALL, S.A.</v>
          </cell>
        </row>
        <row r="56">
          <cell r="B56">
            <v>209019906</v>
          </cell>
          <cell r="C56" t="str">
            <v>SU02010002</v>
          </cell>
          <cell r="D56" t="str">
            <v>INSTRUMENTO DE ENGRAPADO MECÁNICO CIRCULAR DESECHABLE (Se solicita curvo, de 29mm, con grapas de altura mínima de 4.8mm abierta, o indicador de escala de compresión de 2mm cerrada)</v>
          </cell>
          <cell r="G56" t="str">
            <v>GD</v>
          </cell>
          <cell r="K56">
            <v>30</v>
          </cell>
          <cell r="T56">
            <v>259</v>
          </cell>
          <cell r="V56">
            <v>544.89297999999997</v>
          </cell>
        </row>
        <row r="57">
          <cell r="B57">
            <v>209019907</v>
          </cell>
          <cell r="C57" t="str">
            <v>SU02010001</v>
          </cell>
          <cell r="D57" t="str">
            <v>ENGRAPADORA  CIRCULAR CORTANTE CON YUNQUE ARTICULABLE PARA ANASTOMOSIS DIGESTIVA (Se solicita curvo, de 31mm, con grapas de altura mínima de 4.8mm abierta)</v>
          </cell>
          <cell r="G57" t="str">
            <v>GD</v>
          </cell>
          <cell r="K57">
            <v>30</v>
          </cell>
          <cell r="T57">
            <v>141</v>
          </cell>
          <cell r="V57">
            <v>425.14384000000001</v>
          </cell>
        </row>
        <row r="58">
          <cell r="B58">
            <v>209019910</v>
          </cell>
          <cell r="C58" t="str">
            <v>SU02010005</v>
          </cell>
          <cell r="D58" t="str">
            <v xml:space="preserve">INSTRUMENTO DE ENGRAPADO MECÁNICO PARA FIJAR  MALLAS EN  HERNIAS, DESECHABLE, CON 10 GRAPAS O MAS, DE TITANIUM  DE 4.8mm (Por cada instrumento con su carga, debe entregar una carga adicional) </v>
          </cell>
          <cell r="G58" t="str">
            <v>GD</v>
          </cell>
          <cell r="K58">
            <v>80</v>
          </cell>
          <cell r="T58">
            <v>0</v>
          </cell>
          <cell r="V58">
            <v>110.87</v>
          </cell>
          <cell r="AV58" t="str">
            <v>KENDALL, S.A.</v>
          </cell>
        </row>
        <row r="59">
          <cell r="B59">
            <v>209020600</v>
          </cell>
          <cell r="C59" t="str">
            <v>SU02020005</v>
          </cell>
          <cell r="D59" t="str">
            <v>INSTRUMENTO PARA LIGAR VASOS DE TITANIUM, DESECHABLE (Se solicita tamaño chico)</v>
          </cell>
          <cell r="G59" t="str">
            <v>GD</v>
          </cell>
          <cell r="K59">
            <v>100</v>
          </cell>
          <cell r="T59">
            <v>383</v>
          </cell>
          <cell r="V59">
            <v>52.509</v>
          </cell>
        </row>
        <row r="60">
          <cell r="B60">
            <v>209020902</v>
          </cell>
          <cell r="C60" t="str">
            <v>SU02040004</v>
          </cell>
          <cell r="D60" t="str">
            <v xml:space="preserve">RECARGA DE CLIP DE POLÍMERO NO ABSORBIBLE (Se solicita de 7 a 16mm. La empresa entregará a la unidad la pinza para aplicar el mismo) </v>
          </cell>
          <cell r="G60" t="str">
            <v>GD</v>
          </cell>
          <cell r="K60">
            <v>10</v>
          </cell>
          <cell r="T60">
            <v>0</v>
          </cell>
          <cell r="V60">
            <v>80</v>
          </cell>
          <cell r="AV60" t="str">
            <v>MEDICAL INNOVATIONS &amp; ADVANCES CORP,(IAMCO)</v>
          </cell>
        </row>
        <row r="61">
          <cell r="B61">
            <v>209021504</v>
          </cell>
          <cell r="C61" t="str">
            <v>MN01030039</v>
          </cell>
          <cell r="D61" t="str">
            <v>BOLSA MIXTA TERMOSELLABLE PARA ESTERILIZAR, 12" x 18" (304.8 x 457.2mm)</v>
          </cell>
          <cell r="G61" t="str">
            <v>GD</v>
          </cell>
          <cell r="K61">
            <v>2000</v>
          </cell>
          <cell r="T61">
            <v>0</v>
          </cell>
          <cell r="V61">
            <v>0.28999999999999998</v>
          </cell>
        </row>
        <row r="62">
          <cell r="B62">
            <v>209021507</v>
          </cell>
          <cell r="C62" t="str">
            <v>MN01030051</v>
          </cell>
          <cell r="D62" t="str">
            <v xml:space="preserve">ROLLO TERMOSELLABLE PARA ESTERILIZACIÓN DE 3" X 660' (7.5cm Ó 75mm x 200mts)  </v>
          </cell>
          <cell r="G62" t="str">
            <v>GD</v>
          </cell>
          <cell r="K62">
            <v>80</v>
          </cell>
          <cell r="T62">
            <v>228</v>
          </cell>
          <cell r="V62">
            <v>13.266690000000001</v>
          </cell>
        </row>
        <row r="63">
          <cell r="B63">
            <v>209021508</v>
          </cell>
          <cell r="C63" t="str">
            <v>MN01030040</v>
          </cell>
          <cell r="D63" t="str">
            <v>ROLLO SIN FUELLE TERMOSELLABLE PARA ESTERILIZACION 4" DE ANCHO x 660' (10cm Ó 100mm x 200mts)</v>
          </cell>
          <cell r="G63" t="str">
            <v>GD</v>
          </cell>
          <cell r="K63">
            <v>80</v>
          </cell>
          <cell r="T63">
            <v>0</v>
          </cell>
          <cell r="V63">
            <v>16.486740000000001</v>
          </cell>
        </row>
        <row r="64">
          <cell r="B64">
            <v>209021516</v>
          </cell>
          <cell r="C64" t="str">
            <v>MN01030053</v>
          </cell>
          <cell r="D64" t="str">
            <v>BOLSA MIXTA TERMOSELLABLE PARA ESTERILIZACIÓN 8" x 12" (200 x 300mm)</v>
          </cell>
          <cell r="G64" t="str">
            <v>GD</v>
          </cell>
          <cell r="K64">
            <v>6000</v>
          </cell>
          <cell r="T64">
            <v>0</v>
          </cell>
          <cell r="V64">
            <v>3.5299999999999998E-2</v>
          </cell>
        </row>
        <row r="65">
          <cell r="B65">
            <v>209021702</v>
          </cell>
          <cell r="C65" t="str">
            <v>MA10030003</v>
          </cell>
          <cell r="D65" t="str">
            <v xml:space="preserve">BOLSA DE 1 PIEZA PARA COLOSTOMÍA/ILEOSTOMÍA PARA ADULTO RECORTABLE, ABIERTA (Se solicita con filtro de carbón incorporado y diámetro de 10mm o 12mm hasta 70 mm)                                                                                                                                                                           </v>
          </cell>
          <cell r="G65" t="str">
            <v>GD</v>
          </cell>
          <cell r="K65">
            <v>17640</v>
          </cell>
          <cell r="T65">
            <v>5490</v>
          </cell>
          <cell r="V65">
            <v>3.0377000000000001</v>
          </cell>
        </row>
        <row r="66">
          <cell r="B66">
            <v>209022305</v>
          </cell>
          <cell r="C66" t="str">
            <v>MA10040026</v>
          </cell>
          <cell r="D66" t="str">
            <v>BOLSA BIODEGRADABLE COLECTORA DE VÓMITO</v>
          </cell>
          <cell r="G66" t="str">
            <v>GD</v>
          </cell>
          <cell r="K66">
            <v>6600</v>
          </cell>
          <cell r="T66">
            <v>10015</v>
          </cell>
          <cell r="V66">
            <v>1.95</v>
          </cell>
          <cell r="AV66" t="str">
            <v>HEALTHCARE PRODUCTS CENTROAMÉRICA, S.A</v>
          </cell>
        </row>
        <row r="67">
          <cell r="B67">
            <v>209024800</v>
          </cell>
          <cell r="C67" t="str">
            <v>SC01020001</v>
          </cell>
          <cell r="D67" t="str">
            <v>CUBIERTA DE ZAPATO (Se solicita sin cinta)</v>
          </cell>
          <cell r="G67" t="str">
            <v>GD</v>
          </cell>
          <cell r="K67">
            <v>150000</v>
          </cell>
          <cell r="T67">
            <v>0</v>
          </cell>
          <cell r="V67">
            <v>0.24099999999999999</v>
          </cell>
        </row>
        <row r="68">
          <cell r="B68">
            <v>209025901</v>
          </cell>
          <cell r="C68" t="str">
            <v>SC02030136</v>
          </cell>
          <cell r="D68" t="str">
            <v>BRAZALETE  DE IDENTIFICACIÓN PEDIÁTRICA (Se solicita longitud de 8")</v>
          </cell>
          <cell r="G68" t="str">
            <v>GD</v>
          </cell>
          <cell r="K68">
            <v>15000</v>
          </cell>
          <cell r="T68">
            <v>0</v>
          </cell>
          <cell r="V68">
            <v>4.2000000000000003E-2</v>
          </cell>
        </row>
        <row r="69">
          <cell r="B69">
            <v>209026003</v>
          </cell>
          <cell r="C69" t="str">
            <v>SC02030006</v>
          </cell>
          <cell r="D69" t="str">
            <v>BRAZALETE  DE IDENTIFICACIÓN PARA ADULTO (Se solicita longitud de 10")</v>
          </cell>
          <cell r="G69" t="str">
            <v>GD</v>
          </cell>
          <cell r="K69">
            <v>40000</v>
          </cell>
          <cell r="T69">
            <v>0</v>
          </cell>
          <cell r="V69">
            <v>4.2999999999999997E-2</v>
          </cell>
        </row>
        <row r="70">
          <cell r="B70">
            <v>209029912</v>
          </cell>
          <cell r="C70" t="str">
            <v>IN02020008</v>
          </cell>
          <cell r="D70" t="str">
            <v>TROCAR PARA CIRUGÍA LAPAROSCÓPICA DE 2mm A 15mm DE DIÁMETRO, PUNTA CORTANTE DESECHABLE (Se solicita de 5mm)</v>
          </cell>
          <cell r="G70" t="str">
            <v>GD</v>
          </cell>
          <cell r="K70">
            <v>500</v>
          </cell>
          <cell r="T70">
            <v>0</v>
          </cell>
          <cell r="V70">
            <v>19.329999999999998</v>
          </cell>
          <cell r="AV70" t="str">
            <v>KENDALL, S.A.</v>
          </cell>
        </row>
        <row r="71">
          <cell r="B71">
            <v>209029914</v>
          </cell>
          <cell r="C71" t="str">
            <v>IN02020007</v>
          </cell>
          <cell r="D71" t="str">
            <v>TROCAR PARA CIRUGÍA LAPAROSCÓPICA DE 2mm A 15mm DE DIÁMETRO, PUNTA CORTANTE DESECHABLE (Se solicita de 12mm)</v>
          </cell>
          <cell r="G71" t="str">
            <v>GD</v>
          </cell>
          <cell r="K71">
            <v>500</v>
          </cell>
          <cell r="T71">
            <v>206</v>
          </cell>
          <cell r="V71">
            <v>25.873329999999999</v>
          </cell>
        </row>
        <row r="72">
          <cell r="B72">
            <v>209030001</v>
          </cell>
          <cell r="C72" t="str">
            <v>MA08020016</v>
          </cell>
          <cell r="D72" t="str">
            <v>SET PARA TOMA DE VIA DE CANALIZACION</v>
          </cell>
          <cell r="G72" t="str">
            <v>GD</v>
          </cell>
          <cell r="K72">
            <v>5000</v>
          </cell>
          <cell r="T72">
            <v>0</v>
          </cell>
          <cell r="V72">
            <v>1.4218200000000001</v>
          </cell>
        </row>
        <row r="73">
          <cell r="B73">
            <v>209030702</v>
          </cell>
          <cell r="C73" t="str">
            <v>MA12010028</v>
          </cell>
          <cell r="D73" t="str">
            <v>CERA DE HUESO.</v>
          </cell>
          <cell r="G73" t="str">
            <v>GD</v>
          </cell>
          <cell r="K73">
            <v>168</v>
          </cell>
          <cell r="T73">
            <v>1188</v>
          </cell>
          <cell r="V73">
            <v>1.8751500000000001</v>
          </cell>
        </row>
        <row r="74">
          <cell r="B74">
            <v>209030904</v>
          </cell>
          <cell r="C74" t="str">
            <v>SC02030008</v>
          </cell>
          <cell r="D74" t="str">
            <v>CINTA  DE HILADILLO ESTÉRIL DE ALGODÓN TRENZADO</v>
          </cell>
          <cell r="G74" t="str">
            <v>GD</v>
          </cell>
          <cell r="K74">
            <v>600</v>
          </cell>
          <cell r="T74">
            <v>0</v>
          </cell>
          <cell r="V74">
            <v>2.97072</v>
          </cell>
        </row>
        <row r="75">
          <cell r="B75">
            <v>209031100</v>
          </cell>
          <cell r="C75" t="str">
            <v>MA08040010</v>
          </cell>
          <cell r="D75" t="str">
            <v>COBERTOR PARA SILLETA (PALETA)</v>
          </cell>
          <cell r="G75" t="str">
            <v>GD</v>
          </cell>
          <cell r="K75">
            <v>500</v>
          </cell>
          <cell r="T75">
            <v>0</v>
          </cell>
          <cell r="V75">
            <v>0.41549000000000003</v>
          </cell>
        </row>
        <row r="76">
          <cell r="B76">
            <v>209031201</v>
          </cell>
          <cell r="C76" t="str">
            <v>MA08040003</v>
          </cell>
          <cell r="D76" t="str">
            <v>COBERTOR CÁMARA DE VIDEO (Se solicita 15cm x 250cm)</v>
          </cell>
          <cell r="G76" t="str">
            <v>GD</v>
          </cell>
          <cell r="K76">
            <v>1000</v>
          </cell>
          <cell r="T76">
            <v>0</v>
          </cell>
          <cell r="V76">
            <v>2.5</v>
          </cell>
          <cell r="AV76" t="str">
            <v>PROMOCIÓN MÉDICA, S.A. (PROMED, S.A.)</v>
          </cell>
        </row>
        <row r="77">
          <cell r="B77">
            <v>209031901</v>
          </cell>
          <cell r="C77" t="str">
            <v>MA10040005</v>
          </cell>
          <cell r="D77" t="str">
            <v>BOLSA PARA OBTENCIÓN DE MUESTRAS EN CIRUGÍA LAPAROSCÓPICA (Se solicita de 10cm x 20cm)</v>
          </cell>
          <cell r="G77" t="str">
            <v>GD</v>
          </cell>
          <cell r="K77">
            <v>250</v>
          </cell>
          <cell r="T77">
            <v>0</v>
          </cell>
          <cell r="V77">
            <v>41.201839999999997</v>
          </cell>
        </row>
        <row r="78">
          <cell r="B78">
            <v>209032201</v>
          </cell>
          <cell r="C78" t="str">
            <v>MA01050048</v>
          </cell>
          <cell r="D78" t="str">
            <v xml:space="preserve">PROTECTOR PLÁSTICO PARA EL OJO </v>
          </cell>
          <cell r="G78" t="str">
            <v>GD</v>
          </cell>
          <cell r="K78">
            <v>200</v>
          </cell>
          <cell r="T78">
            <v>0</v>
          </cell>
          <cell r="V78">
            <v>6.6933100000000003</v>
          </cell>
          <cell r="AV78" t="str">
            <v>DROGUERÍA RAMÓN GONZÁLEZ REVILLA, S.A.</v>
          </cell>
        </row>
        <row r="79">
          <cell r="B79">
            <v>209032301</v>
          </cell>
          <cell r="C79" t="str">
            <v>AP03020067</v>
          </cell>
          <cell r="D79" t="str">
            <v>LÁPIZ ESTÉRIL PARA CAUTERIO, DESECHABLE DE CONTROL MANUAL DUAL</v>
          </cell>
          <cell r="G79" t="str">
            <v>GD</v>
          </cell>
          <cell r="K79">
            <v>4000</v>
          </cell>
          <cell r="T79">
            <v>1155</v>
          </cell>
          <cell r="V79">
            <v>1.95095</v>
          </cell>
          <cell r="AV79" t="str">
            <v>ADVANCED MEDICAL SUPPLY CORP</v>
          </cell>
        </row>
        <row r="80">
          <cell r="B80">
            <v>209033101</v>
          </cell>
          <cell r="C80" t="str">
            <v>MA01010037</v>
          </cell>
          <cell r="D80" t="str">
            <v>VENDA AUTOADHERIBLE DE PLÁSTICO RECTANGULAR                                                                                                                                                                1. Autoadherible con lámina protectia de plástico2. Con apósito central3. Perforada4. Hipoalergénica5. De 3" (76mm) de largo y 3/4" (19mm) de ancho 6. Desechable                                                                                                                                                                                                                                                                           C.T.N.I.: 22397</v>
          </cell>
          <cell r="G80" t="str">
            <v>GD</v>
          </cell>
          <cell r="K80">
            <v>30000</v>
          </cell>
          <cell r="T80">
            <v>0</v>
          </cell>
          <cell r="V80">
            <v>1.022E-2</v>
          </cell>
        </row>
        <row r="81">
          <cell r="B81">
            <v>209033200</v>
          </cell>
          <cell r="C81" t="str">
            <v>MA01010038</v>
          </cell>
          <cell r="D81" t="str">
            <v>VENDA ADHESIVA DE PLÁSTICO REDONDA</v>
          </cell>
          <cell r="G81" t="str">
            <v>GD</v>
          </cell>
          <cell r="K81">
            <v>100000</v>
          </cell>
          <cell r="T81">
            <v>7400</v>
          </cell>
          <cell r="V81">
            <v>1.082E-2</v>
          </cell>
        </row>
        <row r="82">
          <cell r="B82">
            <v>209033306</v>
          </cell>
          <cell r="C82" t="str">
            <v>SC01010028</v>
          </cell>
          <cell r="D82" t="str">
            <v>BATA DESECHABLE PARA USO GENERAL NO ESTÉRIL AAMI  NIVEL 3 (Se solicita tamaño regular o universal (mediano-grande))</v>
          </cell>
          <cell r="G82" t="str">
            <v>GD</v>
          </cell>
          <cell r="K82">
            <v>300000</v>
          </cell>
          <cell r="T82">
            <v>0</v>
          </cell>
          <cell r="V82">
            <v>1.2685</v>
          </cell>
        </row>
        <row r="83">
          <cell r="B83">
            <v>209033314</v>
          </cell>
          <cell r="C83" t="str">
            <v>SC01010061</v>
          </cell>
          <cell r="D83" t="str">
            <v>BATA QUIRURGICA ESTERIL. AAMI NIVEL 4 . SOLICITO TAMAÑO MEDIANO.</v>
          </cell>
          <cell r="G83" t="str">
            <v>GD</v>
          </cell>
          <cell r="K83">
            <v>6000</v>
          </cell>
          <cell r="T83">
            <v>0</v>
          </cell>
          <cell r="V83">
            <v>2.74112</v>
          </cell>
          <cell r="AV83" t="str">
            <v>HEALTHCARE PRODUCTS CENTROAMÉRICA, S.A.</v>
          </cell>
        </row>
        <row r="84">
          <cell r="B84">
            <v>209033315</v>
          </cell>
          <cell r="C84" t="str">
            <v>SC01010063</v>
          </cell>
          <cell r="D84" t="str">
            <v>BATA QUIRURGICA ESTERIL. AAMI NIVEL 4 TAMAÑO GRANDE</v>
          </cell>
          <cell r="G84" t="str">
            <v>GD</v>
          </cell>
          <cell r="K84">
            <v>8000</v>
          </cell>
          <cell r="T84">
            <v>0</v>
          </cell>
          <cell r="V84">
            <v>1.46576</v>
          </cell>
          <cell r="AV84" t="str">
            <v>HEALTHCARE PRODUCTS CENTROAMÉRICA, S.A</v>
          </cell>
        </row>
        <row r="85">
          <cell r="B85">
            <v>209033316</v>
          </cell>
          <cell r="C85" t="str">
            <v>SC01010064</v>
          </cell>
          <cell r="D85" t="str">
            <v>BATA QUIRURGICA ESTERIL. AAMI NIVEL 4 . *SE SOLICITA TAMAÑO EXTRA GRANDE*</v>
          </cell>
          <cell r="G85" t="str">
            <v>GD</v>
          </cell>
          <cell r="K85">
            <v>6000</v>
          </cell>
          <cell r="T85">
            <v>0</v>
          </cell>
          <cell r="V85">
            <v>1.4863999999999999</v>
          </cell>
        </row>
        <row r="86">
          <cell r="B86">
            <v>209033311</v>
          </cell>
          <cell r="C86" t="str">
            <v>SC01010056</v>
          </cell>
          <cell r="D86" t="str">
            <v>BATA QUIRURGICA ESTERIL AAMI NIVEL 3. SE SOLICITA TAMAÑO MEDIANO</v>
          </cell>
          <cell r="G86" t="str">
            <v>GD</v>
          </cell>
          <cell r="K86">
            <v>190000</v>
          </cell>
          <cell r="T86">
            <v>0</v>
          </cell>
          <cell r="V86">
            <v>1.30891</v>
          </cell>
        </row>
        <row r="87">
          <cell r="B87">
            <v>209033312</v>
          </cell>
          <cell r="C87" t="str">
            <v>SC01010058</v>
          </cell>
          <cell r="D87" t="str">
            <v>BATA QUIRURGICA ESTERIL AAMI NIVEL 3. SE SOLICITA TAMAÑO GRANDE</v>
          </cell>
          <cell r="G87" t="str">
            <v>GD</v>
          </cell>
          <cell r="K87">
            <v>180000</v>
          </cell>
          <cell r="T87">
            <v>0</v>
          </cell>
          <cell r="V87">
            <v>1.37677</v>
          </cell>
        </row>
        <row r="88">
          <cell r="B88">
            <v>209546401</v>
          </cell>
          <cell r="C88" t="str">
            <v>SC01010029</v>
          </cell>
          <cell r="D88" t="str">
            <v>BATA DESECHABLE PARA USO GENERAL NO ESTERIL AAMI  NIVEL 3 SOLICITAMOS TAMAÑO REGULAR O UNIVERSAL (GRANDE)</v>
          </cell>
          <cell r="G88" t="str">
            <v>GD</v>
          </cell>
          <cell r="K88">
            <v>195000</v>
          </cell>
          <cell r="T88">
            <v>0</v>
          </cell>
          <cell r="V88">
            <v>0.61399999999999999</v>
          </cell>
        </row>
        <row r="89">
          <cell r="B89">
            <v>209033400</v>
          </cell>
          <cell r="C89" t="str">
            <v>IN01030059</v>
          </cell>
          <cell r="D89" t="str">
            <v>DEPRESOR DE LENGUA, ESTÉRIL  DE 150 MM  (6 PULG.) DE LONGITUD  18MM  (3/4 DE PULGADAS DE ANCHO)</v>
          </cell>
          <cell r="G89" t="str">
            <v>GD</v>
          </cell>
          <cell r="K89">
            <v>160000</v>
          </cell>
          <cell r="T89">
            <v>0</v>
          </cell>
          <cell r="V89">
            <v>1.72E-2</v>
          </cell>
          <cell r="AV89" t="str">
            <v>HEALTHCARE PRODUCTS CENTROAMÉRICA, S.A.</v>
          </cell>
        </row>
        <row r="90">
          <cell r="B90">
            <v>209484901</v>
          </cell>
          <cell r="C90" t="str">
            <v>MA03010123</v>
          </cell>
          <cell r="D90" t="str">
            <v>BANDEJA PARA CATETERIZACION VENOSO CENTRAL DOBLE LUMEN PEDIATRICA CON 2 ANTIBIOTICOS (MINOCICLINA Y RIFAMPICINA).                               SE SOLICITA 5FR X 8CM, DE POLIURETANO, SUTURA DE NYLON CON AGUJA CURVA.Desechable, estéril, radiopaco.Especificaciones: 1. Catéter venoso central de 2 vías, impregnados con minociclina y rifampicina.. 2. Tamaños: 2.1. Diametro: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90" t="str">
            <v>GD</v>
          </cell>
          <cell r="K90">
            <v>30</v>
          </cell>
          <cell r="T90">
            <v>115</v>
          </cell>
          <cell r="V90">
            <v>260</v>
          </cell>
          <cell r="AV90" t="str">
            <v>HMG INVESTMENT CORP</v>
          </cell>
        </row>
        <row r="91">
          <cell r="B91">
            <v>209321101</v>
          </cell>
          <cell r="C91" t="str">
            <v>MA07010050</v>
          </cell>
          <cell r="D91" t="str">
            <v>SISTEMA DE DRENAJE TORACICO DE TRES CAMARASPara uso de recolección de fluidos torácico y/o mediastinalEspecificaciones técnicas:1. Sistema de drenaje torácico cerrado de uno o doble tubo y tres cámaras: Control de succión, sello de agua y recolección.2. Control de succión húmeda o control de succión en seco 3. Con capacidad mínima de 2100 ml y graduación visible para fácil lectura.4. La primera cámara de colección de 200ml facilita la lectura de volúmenes pediátricos5. De plástico, libre de látex. 6. Con Sello de agua, monitor graduado de fuga de aire y llave para regular el burbujeo de aspiración. 7. Válvulas de presiones positivas y negativas. Con tapón de la válvula, atmosfera que regula la presión de succión superior a - 20cm de agua.8. Sistemas antiderribos (en caso de caída del dispositivo no se debe mezclar de fluidos las cámaras adyacentes ya que habría error en las mediciones) para recuperar niveles de fluidos en caso de caída. 9. Tubos autosellables para la toma de muestras. 10. Colgadores flexibles multiposicionales. Manigueta para fácil transportación.11. Estéril.12. De un solo usoLA INSTITUCIÓN SOLICITARÁ LAS ESPECIFICACIONES REQUERIDAS.</v>
          </cell>
          <cell r="G91" t="str">
            <v>GD</v>
          </cell>
          <cell r="K91">
            <v>100</v>
          </cell>
          <cell r="T91">
            <v>834</v>
          </cell>
          <cell r="V91">
            <v>28.89</v>
          </cell>
        </row>
        <row r="92">
          <cell r="B92">
            <v>209340601</v>
          </cell>
          <cell r="C92" t="str">
            <v>AP03010005</v>
          </cell>
          <cell r="D92" t="str">
            <v>ELECTRODOS PARA ELECTROESTIMULACIÓN (ELECTRODOS OVALADOS 5 X 10 CM)</v>
          </cell>
          <cell r="G92" t="str">
            <v>GD</v>
          </cell>
          <cell r="K92">
            <v>42</v>
          </cell>
          <cell r="T92">
            <v>0</v>
          </cell>
          <cell r="V92">
            <v>20</v>
          </cell>
        </row>
        <row r="93">
          <cell r="B93">
            <v>209340701</v>
          </cell>
          <cell r="C93" t="str">
            <v>AP03010025</v>
          </cell>
          <cell r="D93" t="str">
            <v>ELECTRODOS PARA ELECTROESTIMULACIÓN (ELECTRODOS CUADRADOS 2 X 2 CM)</v>
          </cell>
          <cell r="G93" t="str">
            <v>GD</v>
          </cell>
          <cell r="K93">
            <v>42</v>
          </cell>
          <cell r="T93">
            <v>0</v>
          </cell>
          <cell r="V93">
            <v>20</v>
          </cell>
        </row>
        <row r="94">
          <cell r="B94">
            <v>209355201</v>
          </cell>
          <cell r="C94" t="str">
            <v>AP03010010</v>
          </cell>
          <cell r="D94" t="str">
            <v>ELECTRODOS PARA ELECTROESTIMULACIÓN (ELECTRODOS RECTANGULARES 5 X 9 CM)</v>
          </cell>
          <cell r="G94" t="str">
            <v>GD</v>
          </cell>
          <cell r="K94">
            <v>42</v>
          </cell>
          <cell r="T94">
            <v>373</v>
          </cell>
          <cell r="V94">
            <v>20</v>
          </cell>
        </row>
        <row r="95">
          <cell r="B95">
            <v>209036301</v>
          </cell>
          <cell r="C95" t="str">
            <v>AF01020021</v>
          </cell>
          <cell r="D95" t="str">
            <v>CONECTOR O EQUIPO PARA INFUSIÓN DE SOLUCIÓN PARENTERAL, CON DOS FILTRO Para administración de solución1.  Con filtro en:       1.1. Espiga.       1.2. Cámara2.  Mínimo de 10 o 20 gotas por ML.3.  Uno a tres sitios de inyección en "Y" de goma o libre de aguja.4.  Plástico grado médico transparente.5.  Conector  de rosca.6.  Llave reguladora con cámara de goteo.7.  Mínimo de 70" ó más de longitud total.8.  Estéril.9.  De un solo uso.LA INSTITUCIÓN SOLICITARÁ LO QUE REQUIERA.</v>
          </cell>
          <cell r="G95" t="str">
            <v>GD</v>
          </cell>
          <cell r="K95">
            <v>124600</v>
          </cell>
          <cell r="T95">
            <v>84680</v>
          </cell>
          <cell r="V95">
            <v>0.35071999999999998</v>
          </cell>
        </row>
        <row r="96">
          <cell r="B96">
            <v>209292701</v>
          </cell>
          <cell r="C96" t="str">
            <v>SC01060008</v>
          </cell>
          <cell r="D96" t="str">
            <v>MASCARA FACIAL                                                                                                                                                                                                                                                                          Para ser utilizada todo el dìa,reduce la contaminaciòn cruzada,que sea efectiva bajo condiciones extremas lluvia,sol,frio.Capa externa e Interna resistente a fluidos.Tapa Nasal interna flexible para reducir el escape,el empañamiento y pueda acomodarse fàcilmente a la mayoria de los tamaños de caras incluyendo niños.Con ganchos para las orejas para un mejor factor de ajuste.Capa de filtraciòn de fibra no tejida especial para filtrar partìculas y Capa activa que permita detectar de manera agresiva,los agentes patògenos al contacto (Virus-Bacterias)que causen enfermedades respiratorias tales:Virus de Influenza :cepas estacionales y potenciales H1N1,H5N1Virus de Resfriado comùn y otros Virus Respiratorios que incluyen Rhinovirus y Sars.Mycobacterium (agentes causantes de tuberculosis y sus formas resistentes a medicamentos).Bacteria que causa Neumonia(que incluye Neumonia estreptocòcica).Virus del Sarampiòn.Efectiva contra gèrmenes que causan enfermedades no respiratorisa tales como MRSA (estreptococo aèreo resistente a la meticilina y virus herpes simple.)Filtracion Viral Mejorada &gt;99% de virus vivoInactivaciòn viral ràpida &lt;99.99% en menos de 1 minuto.Transpiracion optima,presiòn diferencial baja:2.22mmH2O/cm2.</v>
          </cell>
          <cell r="G96" t="str">
            <v>GD</v>
          </cell>
          <cell r="K96">
            <v>15000</v>
          </cell>
          <cell r="T96">
            <v>0</v>
          </cell>
          <cell r="V96">
            <v>5.5</v>
          </cell>
          <cell r="AV96" t="str">
            <v>HMG INVESTMENT CORP</v>
          </cell>
        </row>
        <row r="97">
          <cell r="B97">
            <v>209046707</v>
          </cell>
          <cell r="C97" t="str">
            <v>MN01030019</v>
          </cell>
          <cell r="D97" t="str">
            <v>PAPEL PARA ESTERILIZAR GRADO MEDICO (MINIMO DE 60 GRAMOS POR METRO CUADRADO), 24"X24" (60CMS. X 60 CMS.)</v>
          </cell>
          <cell r="G97" t="str">
            <v>GD</v>
          </cell>
          <cell r="K97">
            <v>30000</v>
          </cell>
          <cell r="T97">
            <v>36500</v>
          </cell>
          <cell r="V97">
            <v>0.10501000000000001</v>
          </cell>
          <cell r="AV97" t="str">
            <v>ESPECIALISTAS EN ESTERILIZACIÓN Y ENVASE DE PANAMÁ, S.A / HEALTHCARE PRODUCTS CENTROAMÉRICA, S.A.</v>
          </cell>
        </row>
        <row r="98">
          <cell r="B98">
            <v>209313501</v>
          </cell>
          <cell r="C98" t="str">
            <v>IN01010116</v>
          </cell>
          <cell r="D98" t="str">
            <v>Cuchillete de 2,2mm. CUCHILLETE DE 2.2MM,CUCHILLA BISELADA DE CORTE SIMPLE (CONSTRUIDA) DE POLICARBONATO Y ACERO INOXIDABLE</v>
          </cell>
          <cell r="G98" t="str">
            <v>GD</v>
          </cell>
          <cell r="K98">
            <v>334</v>
          </cell>
          <cell r="T98">
            <v>3388</v>
          </cell>
          <cell r="V98">
            <v>22</v>
          </cell>
        </row>
        <row r="99">
          <cell r="B99">
            <v>209332801</v>
          </cell>
          <cell r="C99" t="str">
            <v>MA04010015</v>
          </cell>
          <cell r="D99" t="str">
            <v>BANDEJA DE ANESTESIA EPIDURAL CONTINUA DESECHABLE CON MEDICAMENTO   1. Aguja Tuohy /Huber con o sin alas de 17 ó 18G x 88 a 90mm, o su equivalente en pulgadas, con o sin orificio en la parteexterna de la curvatura de punta, que permita el paso de la aguja espinal.2. Catéter epidural de 18 a 20G x 90 a 100cm o su equivalente en pulgadas. 3. Envase o su equivalente para colocar solución antiséptica.4. Aguja 18G x 1 1/2", con o sin filtro. 5. Aguja 21G ó 22Gx 1 1/2 6. Aguja 25G x 1 a 1 ½”.7. Jeringuilla plástica de 3cc y 20cc. 8. Jeringuilla de 5cc a 10cc para técnica de pérdida de resistencia del espacio epidural.9. Filtro de 0.20 a 0.22 micra. 10. Etiqueta para el catéter11. Campo fenestrado con adhesivo. 12. Toalla absorbente para secado de mano.13. Aplicadores de esponja o gasas para preparación de la piel.14. Lidocaína al 1% (ampolla de 5 ó 10 ml) 15. Lidocaína al 1.5% con Epinefrina: 1:200,000 (ampolla de 5 ó 10 ml) 16. Cloruro de sodio al 0.9% vial 5ml ó 10 ml17. Solución antiséptica 18. Soporte de catéter LA UNIDAD EJECUTORA SOLICITARÁ LAS ESPECIFICACIONES Y TAMAÑOS QUE REQUIERA SEGÚN NECESIDAD.</v>
          </cell>
          <cell r="G99" t="str">
            <v>GD</v>
          </cell>
          <cell r="K99">
            <v>1000</v>
          </cell>
          <cell r="T99">
            <v>3000</v>
          </cell>
          <cell r="V99">
            <v>28</v>
          </cell>
        </row>
        <row r="100">
          <cell r="B100">
            <v>209610401</v>
          </cell>
          <cell r="C100" t="str">
            <v>MA01020054</v>
          </cell>
          <cell r="D100" t="str">
            <v>EMPAQUES FRÍOS MEDIANOS 19 X 28 CM</v>
          </cell>
          <cell r="G100" t="str">
            <v>GD</v>
          </cell>
          <cell r="K100">
            <v>5</v>
          </cell>
          <cell r="T100">
            <v>0</v>
          </cell>
          <cell r="V100">
            <v>40</v>
          </cell>
        </row>
        <row r="101">
          <cell r="B101">
            <v>209377501</v>
          </cell>
          <cell r="C101" t="str">
            <v>SC01050015</v>
          </cell>
          <cell r="D101" t="str">
            <v xml:space="preserve">GUANTES QUIRÚRGICOS LIBRES DE LATEX Y POLVO, ESTÉRIL  SE SOLICITA TAMAÑO 6                                                                                                                                                                                               Guantes quirúrgicos estériles libre de látex y polvo, libre de tiuranos y tiazoles; lo que disminuye el riesgo de alergias ocasionadas por aceleradores y coagulantes. Deberá venir por par (derecho e izquierdo), estéril y desechable.Dimensiones de:Tamaño          Talla                 Longitudes             (Tolerancia:+/-6mm)   (Tolerancia: +/-10mm)             (Ancho de la palma)     5 1/2            pend                    pend6                 70                      2306 1/2            83                      2307                 89                      2307 1/2            95                      2308                 102                     2308 1/2            108                     2309                 112                     230Los guantes deben de estar libres de: -Orificios. -Granulaciones. -Fisuras. -Deformaciones. -Burbujas. -Pliegues adheridos. -Escurrimiento en yema. -Materia extraña. -Rugosidades. Presentar en la orilla del guante un enrollamiento o banda de color de 1cm de ancho máximo o un terminado que asegure su fijación en el antebrazo. El espesor de la yema de los dedos, palma de la mano y muñeca debe ser de 0.05mm o mayor. Resistente al alargamiento y procesos de la esterilización (sin envejecimiento acelerado). Alargamiento a la ruptura (% mínimo) 300%. Resistencia a la tensión: 9 MPa. El agente de superficie utilizado para facilitar su colocación debe ser inerte e inocuo (con o sin aloe vera). Debe presentar hermeticidad. Estéril, libre de pirógenos. No tóxico en caso de ser esterilizado por óxido de etileno. Con doble envoltura y de fácil extracción aséptica de su contenido. En su envase interno deberá estar marcado con el tamaño del guante y el nombre específico de la mano (derecho e izquierdo). En su parte externa deberá marcarse el tamaño del guante, mes, año de fabricación y fecha de expiración. La institución solicitará las especificaciones que requiera. </v>
          </cell>
          <cell r="G101" t="str">
            <v>GD</v>
          </cell>
          <cell r="K101">
            <v>500</v>
          </cell>
          <cell r="T101">
            <v>0</v>
          </cell>
          <cell r="V101">
            <v>1.04</v>
          </cell>
          <cell r="AV101" t="str">
            <v>MEDICAL DEPOT, S.A</v>
          </cell>
        </row>
        <row r="102">
          <cell r="B102">
            <v>209379701</v>
          </cell>
          <cell r="C102" t="str">
            <v>MA07010051</v>
          </cell>
          <cell r="D102" t="str">
            <v>RECIPIENTE PARA SUCCION  SE SOLICITA Con válvulas de cierre -Capacidad: De 1000 a 1500 cc                                                                                                                                                                                                                                               Descripción: Para colectar secreciones mediante una succión.Especificaciones técnicas. 1- Bolsa o vaso2- Plástica transparente 3- Tapa sellada4- Con una salida5- Con válvulas de cierre o sin válvulas de cierre6- No estéril7- De un sólo uso8- Capacidad: De 1000 a 1500 ccDe 2000 a 3000 ccCOMPATIBLE CON EQUIPO EXISTENTELA INSTITUCIÓN SOLICITARÁ EL TIPO DE VÁLVULA Y CAPACIDAD</v>
          </cell>
          <cell r="G102" t="str">
            <v>GD</v>
          </cell>
          <cell r="K102">
            <v>4000</v>
          </cell>
          <cell r="T102">
            <v>30250</v>
          </cell>
          <cell r="V102">
            <v>2</v>
          </cell>
        </row>
        <row r="103">
          <cell r="B103">
            <v>209379801</v>
          </cell>
          <cell r="C103" t="str">
            <v>MA07010052</v>
          </cell>
          <cell r="D103" t="str">
            <v>RECIPIENTE PARA SUCCION                                                                                                                                                                                                                                                                 SE SOLICITA Con válvulas de cierre -Capacidad: De 2000 a 3000 cc                                                                                                                                                                   Descripción: Para colectar secreciones mediante una succión.Especificaciones técnicas. 1- Bolsa o vaso2- Plástica transparente 3- Tapa sellada4- Con una salida5- Con válvulas de cierre o sin válvulas de cierre6- No estéril7- De un sólo uso8- Capacidad: De 1000 a 1500 ccDe 2000 a 3000 cc</v>
          </cell>
          <cell r="G103" t="str">
            <v>GD</v>
          </cell>
          <cell r="K103">
            <v>3000</v>
          </cell>
          <cell r="T103">
            <v>0</v>
          </cell>
          <cell r="V103">
            <v>2.0499999999999998</v>
          </cell>
          <cell r="AV103" t="str">
            <v>MEDICAL DEPOT, S.A.</v>
          </cell>
        </row>
        <row r="104">
          <cell r="B104">
            <v>209419501</v>
          </cell>
          <cell r="C104" t="str">
            <v>OA01010111</v>
          </cell>
          <cell r="D104" t="str">
            <v>DETERGENTE LIQUIDO CON ENZIMAS SE SOLICITA DE CUATRO ENZIMAS                                                                                                                                                                                      Utilizado en el lavado de instrumental para disolver, digerir restos, material orgánico y disminuir la carga bacteriana.1. De una o más enzimas.2.100 % biodegradable.3.Anticorrosivo. 4.pH neutro.5.Baja espuma.6.Compatible con los materiales metal, plástico, goma o tubería corrugada, etc.7.Compatible para lavado automático y manual.8.Acción de 5 minutos o menos al tener contacto con la materia orgánica.LA INSTITUCIÓN ESPECIFICARÁ LA CANTIDAD DE ENZIMA DE ACUERDO A SU NECESIDAD.</v>
          </cell>
          <cell r="G104" t="str">
            <v>GD</v>
          </cell>
          <cell r="K104">
            <v>600</v>
          </cell>
          <cell r="T104">
            <v>0</v>
          </cell>
          <cell r="V104">
            <v>36.799999999999997</v>
          </cell>
        </row>
        <row r="105">
          <cell r="B105">
            <v>209419601</v>
          </cell>
          <cell r="C105" t="str">
            <v>AP02060247</v>
          </cell>
          <cell r="D105" t="str">
            <v>JUEGOS DE TUBOS DE SILICON REUSABLE PARA TORRE DE HISTEROSCOPIA DE FLUJO CONTINUO PARA GINECOLOGIAHisteroscopio de flujo continuo para uso en Ginecología ambulatoria*** SE SOLICITA SOLAMENTE LOS ACCESORIOS***ESPECIFICACIONES TÉCNICAS:1-Lente entre 25º y 30º, con visión foroblícua, diámetro entre 2.7mm y 3mm, longitud entre 30 cm y 32 cm, esterilizable enautoclave, con conductor de luz de fibra de vidrio incorporado. 2 -Vaina de un solo flujo de 3.5mm o 4.3 mm de diámetro con canal para instrumentos semirígidos de 5 Fr., con llave yadaptador de cierre.3 -Vaina de flujo continuo de 5 mm o 5.5mm, con llave y adaptador de cierre.4 -Pinza de biopsia y agarre,con ambas mordazas movibles (abertura bilateral o doble acción), 5 Fr. entre 34 cm y 42 cm delongitud.5 -Tijera de punta roma con movimiento o apertura unilateral de la mandibula, 5 Fr. entre 34 y 42cm de longitud6 -Cable de transmisión de luz de fibra óptica de 4.8 a 5 mm de diametro, con 250 cm o más de largo, esterilizable en autoclave.7. Fuente de luz de Xenón de 300 Watts, temperatura de color de 6000 grados Kelvin o más, regulación manual de la intensidadde la luz.8. Una (1) Cámara de video de un chip ó más con zoom, resolución horizontal de 450 líneas o más.Con regulador de laexposición manual o automático, balance manual o automático del blanco. Compatibilidad NTSC, con salida S-VHS y RGB.9. Bomba con pedal o control remoto de succión e irrigación para histeroscopia; con monitoreo constante de la presión deirrigación, presión y flujo de succión. Presión de irrigación entre 0 y 200mm de Hg.Con flujo entre 0 y 500 ml/min.10. Un (1) monitor grado médico de 19" o más,pantalla plana, LCD o TFT, con entrada de vídeo.11. Alimentación eléctrica 110-120 Voltios/ 60 Hz.ACCESORIOS:1. Incluye dos (2) juegos de tubos de silicón reusable2. Cien (100) filtros antibacterial desechable,3. Dos (2) botellas de succión esterilizables con su soporte.4. Un (1) carro dedicado para albergar los componentes del equipo, con transformador y regleta incorporada para laalimentación eléctrica.LOS COMPONENTES, ACCESORIOS Y CABLES PODRÁN ADQUIRIRSE INDIVIDUALMENTE, SEGÚN LA NECESIDAD DELA UNIDAD SOLICITANTE. DEBE SER COMPATIBLE CON EL EQUIPO EXISTENTE</v>
          </cell>
          <cell r="G105" t="str">
            <v>GD</v>
          </cell>
          <cell r="K105">
            <v>200</v>
          </cell>
          <cell r="T105">
            <v>0</v>
          </cell>
          <cell r="V105">
            <v>55</v>
          </cell>
          <cell r="AV105" t="str">
            <v>PROMOCIÓN MÉDICA, S.A. (PROMED, S.A.)</v>
          </cell>
        </row>
        <row r="106">
          <cell r="B106">
            <v>209443301</v>
          </cell>
          <cell r="C106" t="str">
            <v>SC01050047</v>
          </cell>
          <cell r="D106" t="str">
            <v>GUANTES QUIRURGICO DE LATEX ESTERIL SE SOLICITA TAMAÑO 6                                                                                                                                                                                                                                                              Guantes quirúrgicos de látex natural 100% con bajo contenido de polvo (no mas de 200mg. De polvo por guante); no deberá tener más de 300 microgramos de proteína por guante. Deberá venir por par (derecho e izquierdo), estéril y desechables. Dimensiones de:Tamaño Talla(mm) Longitudes(mm)(Tolerancia:+/- 6mm) (Tolerancia:+/- 10mm)5  1/2            70           2456                    80           2656  1/2            83           2657                    89           2657  1/2            95           2658                    102          2658  1/2           108          2659                    114          2659 1/2            120           265Los guantes deben de estar libres de: -Orificios. -Granulaciones. -Fisuras. -Deformaciones. -Burbujas. -Pliegues adheridos. -Escurrimiento en yema. -Materia extraña. -Rugosidades. -Presentar en la orilla del guante un enrollamiento o banda de color de 1cm de ancho máximo o un terminado que asegure sufijación en el antebrazo. -El espesor de la yema de los dedos, palma de la mano y muñeca debe ser de 0.l0mm o mayor.-Resistente al alargamiento y procesos de la esterilización (sin envejecimiento acelerado). -Alargamiento a la ruptura (% mínimo) 750% -Resistencia a la tensión: 24 MPa (mínimo).-El agente de superficie utilizado para facilitar su colocación debe ser inerte e inocuo (con o sin aloe vera).-Debe presentar hermeticidad.-Estéril, libre de pirógenos. -No tóxico en caso de ser esterilizado por óxido de etileno.-Con doble envoltura y de fácil extracción aséptica de su contenido. -En su envase interno deberá estar marcado con el tamaño del guante y el nombre específico de la mano (derecho e izquierdo).-En su parte externa deberá marcarse el tamaño del guante, mes, año de fabricación y fecha de expiración. La institución solicitará las especificaciones que requiera.</v>
          </cell>
          <cell r="G106" t="str">
            <v>GD</v>
          </cell>
          <cell r="K106">
            <v>500</v>
          </cell>
          <cell r="T106">
            <v>0</v>
          </cell>
          <cell r="V106">
            <v>0.21</v>
          </cell>
          <cell r="AV106" t="str">
            <v>HEALTHCARE PRODUCTS CENTROAMÉRICA, S.A.</v>
          </cell>
        </row>
        <row r="107">
          <cell r="B107">
            <v>209459201</v>
          </cell>
          <cell r="C107" t="str">
            <v>MA08020054</v>
          </cell>
          <cell r="D107" t="str">
            <v>SET DE ROPA PARA CITOSCOPÍA         1.Desechable 2.Estéril.3.Libre de Pelusa.4.Retardante al Fuego.5.Impermeable al agua.6.Permeable al aire. 7.Contiene: •Un (1) Cubre mesa de instrumentos con áreas reforzadas, 152 x 229cm.•Una (1) Bata Quirúrgica, con Toalla Grande•Dos (2) Perneras, 79 x 122cm, con tobillera de 15cm.•Un (1) Campo en forma T para cistoscopia 152 x 76 x 213.</v>
          </cell>
          <cell r="G107" t="str">
            <v>GD</v>
          </cell>
          <cell r="K107">
            <v>200</v>
          </cell>
          <cell r="T107">
            <v>0</v>
          </cell>
          <cell r="V107">
            <v>26.14</v>
          </cell>
        </row>
        <row r="108">
          <cell r="B108">
            <v>209471401</v>
          </cell>
          <cell r="C108" t="str">
            <v>SU01020115</v>
          </cell>
          <cell r="D108" t="str">
            <v>SUTURA POLIDIOXANONA CALIBRE 3-0 SE SOLICITA LONGITUD 14CMX14CMDispositivo de control de tejidos sin nudos, consiste en un material dentado para suturas provisto con una aguja quirúrgica acada extremo. Los dientes permiten la aproximación tisular sin que sea necesario recurrir a ligaduras con nudos quirúrgicos.Retiene el 67% de la resistencia a la tensión original después de dos semanas, el 50% a las 4 semanas y el 37% a las 6semanas.Especificaciones técnicas:1. Sutura de polidioxanona con calibre 3-0.2. Fuerza tensil sintético absorbible de color violeta.3. Hilo dentado bidireccional.4. Longitud de hilo de 7cmx7cm y 14cm x 14 cm.5. Doble aguja de 19 mm 3/8 de circulo, reverso cortante de acero inoxidable templado con estrías longitudinales para aumentar la estabilidad de la aguja en el porta agujas.LA INSTITUCIÓN SOLICITARÁ LAS ESPECIFICACIONES QUE REQUIERA SEGÚN NECESIDAD.</v>
          </cell>
          <cell r="G108" t="str">
            <v>GD</v>
          </cell>
          <cell r="K108">
            <v>6000</v>
          </cell>
          <cell r="T108">
            <v>0</v>
          </cell>
          <cell r="V108">
            <v>15</v>
          </cell>
        </row>
        <row r="109">
          <cell r="B109">
            <v>209484301</v>
          </cell>
          <cell r="C109" t="str">
            <v>MA03010117</v>
          </cell>
          <cell r="D109" t="str">
            <v>BANDEJA PARA CATETERIZACION VENOSO CENTRAL DOBLE LUMEN NEONATAL.                                                                                                                                                                                SE SOLICITA 4FR X 5CM, DE POLIURETANO, SUTURA DE NYLON CON AGUJA CURVA.Desechable, estéril, radiopaco.Especificaciones: 1. Catéter venoso central de 2 vías. 2. Tamaños: 2.1. Diametro: 4fr. 2.2. Longitud: de 5cms a 8cms.3. Material de catéter: poliuretano, polietileno, polivinilo o silicón.4. Guía de doble punta flexible recta y curvada de 0.018”. 5. Dilatador (es).6. Jeringa desechable de 1cc. 7. Conectores de inyección libre de aguja. 8. Bisturí de seguridad desechable. 9. De dos (2) a cuatro (4) esponjas de gasa 4” x 4”. 10. Paño fenestrado grande. 11. Aguja introductora de 21G x 1 ó 1 ½”.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109" t="str">
            <v>GD</v>
          </cell>
          <cell r="K109">
            <v>50</v>
          </cell>
          <cell r="T109">
            <v>490</v>
          </cell>
          <cell r="V109">
            <v>125</v>
          </cell>
        </row>
        <row r="110">
          <cell r="B110">
            <v>209484401</v>
          </cell>
          <cell r="C110" t="str">
            <v>MA03010118</v>
          </cell>
          <cell r="D110" t="str">
            <v>BANDEJA PARA CATETERIZACION VENOSO CENTRAL DOBLE LUMEN NEONATAL. SE SOLICITA 4FR X 8CM, DE POLIURETANO, SUTURA DE NYLON CON AGUJA CURVADesechable, estéril, radiopaco.Especificaciones: 1. Catéter venoso central de 2 vías. 2. Tamaños: 2.1. Diametro: 4fr. 2.2. Longitud: de 5cms a 8cms.3. Material de catéter: poliuretano, polietileno, polivinilo o silicón.4. Guía de doble punta flexible recta y curvada de 0.018”. 5. Dilatador (es).6. Jeringa desechable de 1cc. 7. Conectores de inyección libre de aguja. 8. Bisturí de seguridad desechable. 9. De dos (2) a cuatro (4) esponjas de gasa 4” x 4”. 10. Paño fenestrado grande. 11. Aguja introductora de 21G x 1 ó 1 ½”.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110" t="str">
            <v>GD</v>
          </cell>
          <cell r="K110">
            <v>10</v>
          </cell>
          <cell r="T110">
            <v>17</v>
          </cell>
          <cell r="V110">
            <v>150</v>
          </cell>
        </row>
        <row r="111">
          <cell r="B111">
            <v>209484701</v>
          </cell>
          <cell r="C111" t="str">
            <v>MA03010121</v>
          </cell>
          <cell r="D111" t="str">
            <v>BANDEJA PARA CATETERIZACION VENOSO CENTRAL TRIPLE LUMEN PEDIATRICA. SE SOLICITA SIN ANTIBIOTICO 5 Fr X 8CM Desechable, estéril, radiopaco.Especificaciones: 1. Catéter venoso central de 3 vías. 2. Tamaños: 2.1. Diámetro: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                                                                                                                                                                                                17. Con porta agujas. 18. Bandeja de preparación con doble envoltura                                                                                                                                                                                                     LA INSTITUCION SOLICITARÁ LO REQUERIDO DE ACUERDO A SU NECESIDAD</v>
          </cell>
          <cell r="G111" t="str">
            <v>GD</v>
          </cell>
          <cell r="K111">
            <v>30</v>
          </cell>
          <cell r="T111">
            <v>244</v>
          </cell>
          <cell r="V111">
            <v>150</v>
          </cell>
        </row>
        <row r="112">
          <cell r="B112">
            <v>209484801</v>
          </cell>
          <cell r="C112" t="str">
            <v>MA03010122</v>
          </cell>
          <cell r="D112" t="str">
            <v>BANDEJA PARA CATETERIZACION VENOSO CENTRAL TRIPLE LUMEN PEDIATRICA. SE SOLICITA SIN ANTIBIOTICO 5 Fr X 12CM Desechable, estéril, radiopaco.Especificaciones: 1. Catéter venoso central de 3 vías. 2. Tamaños: 2.1. Diámetro: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                                                                                                                                                                                                17. Con porta agujas. 18. Bandeja de preparación con doble envoltura                                                                                                                                                                                                     LA INSTITUCION SOLICITARÁ LO REQUERIDO DE ACUERDO A SU NECESIDAD</v>
          </cell>
          <cell r="G112" t="str">
            <v>GD</v>
          </cell>
          <cell r="K112">
            <v>30</v>
          </cell>
          <cell r="T112">
            <v>256</v>
          </cell>
          <cell r="V112">
            <v>150</v>
          </cell>
        </row>
        <row r="113">
          <cell r="B113">
            <v>209485101</v>
          </cell>
          <cell r="C113" t="str">
            <v>MA03010125</v>
          </cell>
          <cell r="D113" t="str">
            <v>BANDEJA PARA CATETERIZACION VENOSO CENTRAL SE SOLICITA: TRIPLE LUMEN PEDIATRICA CON 2 ANTIBIOTICOS (MINOCICLINA Y RIFAMPICINA).  SE SOLICITA 5FR X 8CM, DE POLIURETANO, SUTURA DE NYLON CON AGUJA CURVA.Desechable, estéril, radiopaco.Especificaciones: 1. Catéter venoso central de 3 vías, impregnados con minociclina y rifampicina. 2. Tamaños: 2.1. Diametro: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113" t="str">
            <v>GD</v>
          </cell>
          <cell r="K113">
            <v>100</v>
          </cell>
          <cell r="T113">
            <v>210</v>
          </cell>
          <cell r="V113">
            <v>260</v>
          </cell>
          <cell r="AV113" t="str">
            <v>H M G INVESTMENT CORP.</v>
          </cell>
        </row>
        <row r="114">
          <cell r="B114">
            <v>209220601</v>
          </cell>
          <cell r="C114" t="str">
            <v>OA01010124</v>
          </cell>
          <cell r="D114" t="str">
            <v>SOLUCIÓN DE GLUCONATO DE CLORHEXIDINA AL 2% Y ALCOHOL AL 70%, PARA LA ASEPSIA PRE QUIRÚRGICA DE LA PIEL Y PARA ACCESOS VASCULARES.                                                                                                                                                                                                                                                                                  SE SOLICITA TUBO APLICADOR CON ESPONJA DE 26ML TRANSPARENTE O ENTINTADO Descripción:Solución de gluconato de clorhexidina al 2% y alcohol al 70% de uso externo,estéril, en aplicador individual de un solo usoEspecificaciones Técnicas:Desechable que permita una fácil activación y aplicación, reduce o elimina elcontacto directo con las manos, la solución es transparente o con tinte, libre de látex.Amplia almohadilla de esponja que permita una fricción suave, un flujo controlado y una cobertura uniforme de la solución.En las siguientes presentaciones:</v>
          </cell>
          <cell r="G114" t="str">
            <v>GD</v>
          </cell>
          <cell r="K114">
            <v>2500</v>
          </cell>
          <cell r="T114">
            <v>0</v>
          </cell>
          <cell r="V114">
            <v>8</v>
          </cell>
        </row>
        <row r="115">
          <cell r="B115">
            <v>209485001</v>
          </cell>
          <cell r="C115" t="str">
            <v>MA03010124</v>
          </cell>
          <cell r="D115" t="str">
            <v>BANDEJA PARA CATETERIZACION VENOSO CENTRAL DOBLE LUMEN PEDIATRICA CON 2 ANTIBIOTICOS (MINOCICLINA Y RIFAMPICINA).                              SE SOLICITA 5FR X 12CM, DE POLIURETANO, SUTURA DE NYLON CON AGUJA CURVA.Desechable, estéril, radiopaco.Especificaciones: 1. Catéter venoso central de 2 vías, impregnados con minociclina y rifampicina.. 2. Tamaños: 2.1. Diametro: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115" t="str">
            <v>GD</v>
          </cell>
          <cell r="K115">
            <v>30</v>
          </cell>
          <cell r="T115">
            <v>206</v>
          </cell>
          <cell r="V115">
            <v>260</v>
          </cell>
        </row>
        <row r="116">
          <cell r="B116">
            <v>209484501</v>
          </cell>
          <cell r="C116" t="str">
            <v>MA03010119</v>
          </cell>
          <cell r="D116" t="str">
            <v>BANDEJA PARA CATETERIZACION VENOSO CENTRAL DOBLE LUMEN NEONATAL CON 2 ANTIBIOTICOS (MINOCICLINA Y RIFAMPICINA).  SE SOLICITA 4FR X 5CMS, DE POLIURETANO, SUTURA DE NYLON CON AGUJA CURVADesechable, estéril, radiopaco.Especificaciones: 1. Catéter venoso central de 2 vías, impregnados con minociclina y rifampicina. 2. Tamaños: 2.1. Diametro: 4fr. 2.2. Longitud: de 5cms a 8cms.3. Material de catéter: poliuretano, polietileno, polivinilo o silicón.4. Guía de doble punta flexible recta y curvada de 0.018”. 5. Dilatador (es).6. Jeringa desechable de 1cc. 7. Conectores de inyección libre de aguja. 8. Bisturí de seguridad desechable. 9. De dos (2) a cuatro (4) esponjas de gasa 4” x 4”. 10. Paño fenestrado grande. 11. Aguja introductora de 21G x 1 ó 1 ½”.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NECESIDAD.1. Envase estéril, individual. 2. Traer impreso y visible, fecha de manufactura y de la esterilidad no menor de 18 meses a partir de la fecha de entrega, marcade fábrica, país de origen y número de lote.3. Cumplir con estándares internacionales de aseguramiento de la calidad y comercialización.No se contempla el registro sanitario amparado y cumpliendo con lo ordenado en la Resolución Nº 319 de 27 de marzo de 2012</v>
          </cell>
          <cell r="G116" t="str">
            <v>GD</v>
          </cell>
          <cell r="K116">
            <v>50</v>
          </cell>
          <cell r="T116">
            <v>250</v>
          </cell>
          <cell r="V116">
            <v>260</v>
          </cell>
          <cell r="AV116" t="str">
            <v>H M G INVESTMENT CORP</v>
          </cell>
        </row>
        <row r="117">
          <cell r="B117">
            <v>209566001</v>
          </cell>
          <cell r="C117" t="str">
            <v>MA07010005</v>
          </cell>
          <cell r="D117" t="str">
            <v>RECIPIENTE DESECHABLE PARA SISTEMA DE DRENAJE TORACICO DIGITAL. SE SOLICITA RECIPIENTE DE 2000CC. POLIPROPILENO                                                                                                                                                                                                                                    Recipiente desechable: - Con capacidad de entre 300cc y 2000cc ó más en posición vertical material polipropileno, protecciónantidesbordamiento, filtro antibacterianas, valvula de liberación de presión. - Material de polipropileno ó polimetilmetacrilato(PMMA) -La institución especificará la capacidad del recipiente que requiera. - El recipiente debe ser compatible con el equipo existenteen la institución solicitante</v>
          </cell>
          <cell r="G117" t="str">
            <v>GD</v>
          </cell>
          <cell r="K117">
            <v>250</v>
          </cell>
          <cell r="T117">
            <v>840</v>
          </cell>
          <cell r="V117">
            <v>70</v>
          </cell>
        </row>
        <row r="118">
          <cell r="B118">
            <v>209038207</v>
          </cell>
          <cell r="C118" t="str">
            <v>IN01010001</v>
          </cell>
          <cell r="D118" t="str">
            <v>Cuchilla para Facoemulsificación de 2.65mm; 3.0mm y 3.2mm ( SE SOLICITA 2.65MM)</v>
          </cell>
          <cell r="G118" t="str">
            <v>GD</v>
          </cell>
          <cell r="K118">
            <v>334</v>
          </cell>
          <cell r="T118">
            <v>0</v>
          </cell>
          <cell r="V118">
            <v>24</v>
          </cell>
          <cell r="AV118" t="str">
            <v>DROGUERÍA RAMÓN GONZÁLEZ REVILLA, S.A.</v>
          </cell>
        </row>
        <row r="119">
          <cell r="B119">
            <v>209051904</v>
          </cell>
          <cell r="C119" t="str">
            <v>MA12020006</v>
          </cell>
          <cell r="D119" t="str">
            <v>MALLA HEMOSTATICA  SE SOLICITA TIPO MALLA 10.2CM X 20.3CM DE LARGO                                                                                                                                                                                                                                                                                                                         1. Absorbibles2. Estéril3. De celulosa regenerada oxidada con porcentaje de peso de ácido carboxilias entre 18 y 24 %.4. De origen vegetal (rayan) formado por fibras uniformes.5. Bactericida contra una amplia variedad de organismos gram positivos y gram negativos, minimiza posibles reacción tisulares.6. En presentaciones:6.1. Tela6.2. Malla6.3. Fibras de algodón o con fibras6.4. Tipo esponjas7. Diferentes tamaños de acuerdo a su tipo.7.1. Tipo Tela:2.5cm x 2.5cm2.5cm x 7.5cm2.5cm x 8.9 cm5cm x 1.25cm5cm x 7cm5cm x 35cm7cm x 10cm7.5cm x 10cm7.6cm x 10.2cm10cm x 20cm15cm x 23cm15.2cm x 22.9cm7.2. Tipo Malla1.3cm x 5cm1.3cm x 5.1cm2.5cm x 2.5cm2.5cm x 9cm5cm x 7.5cm5cm x 35 cm5.1cm x 7.6cm5.1cm x 35.6cm5.5cm x 7.5cm7cm x 10cm7.6cm x 10cm10cm x 20cm10.2cm x 20.3cm14cm x 20cm7.3. Tipo Fibra de Algodón2.5cm x 5cm5cm x 7.5cm5cm x 10cm5.1cm x 10.2cm10cm x 10.2cm10.2cm x 10.2cm7.4. Tipo Esponja80mm x 30mm7.5. Tipo Fibra2.5cm x 5.1cm5.1cm x 10.2cm10.2cm x 10.2cmLA UNIDAD EJECUTORA SOLICITARÁ LAS ESPECIFICACIONES QUE REQUIERA SEGÚN NECESIDAD.</v>
          </cell>
          <cell r="G119" t="str">
            <v>GD</v>
          </cell>
          <cell r="K119">
            <v>350</v>
          </cell>
          <cell r="T119">
            <v>0</v>
          </cell>
          <cell r="V119">
            <v>19.73725</v>
          </cell>
        </row>
        <row r="120">
          <cell r="B120">
            <v>209155201</v>
          </cell>
          <cell r="C120" t="str">
            <v>SC01050018</v>
          </cell>
          <cell r="D120" t="str">
            <v xml:space="preserve">GUANTES QUIRÚRGICOS LIBRES DE LATEX Y POLVO, ESTÉRIL  SE SOLICITA TAMAÑO 7.5 . Guantes quirúrgicos estériles libre de látex y polvo, libre de tiuranos y tiazoles; lo que disminuye el riesgo de alergias ocasionadas por aceleradores y coagulantes. Deberá venir por par (derecho e izquierdo), estéril y desechable.Dimensiones de:Tamaño          Talla                 Longitudes             (Tolerancia:+/-6mm)   (Tolerancia: +/-10mm)             (Ancho de la palma)     5 1/2            pend                    pend6                 70                      2306 1/2            83                      2307                 89                      2307 1/2            95                      2308                 102                     2308 1/2            108                     2309                 112                     230Los guantes deben de estar libres de: -Orificios. -Granulaciones. -Fisuras. -Deformaciones. -Burbujas. -Pliegues adheridos. -Escurrimiento en yema. -Materia extraña. -Rugosidades. Presentar en la orilla del guante un enrollamiento o banda de color de 1cm de ancho máximo o un terminado que asegure su fijación en el antebrazo. El espesor de la yema de los dedos, palma de la mano y muñeca debe ser de 0.05mm o mayor. Resistente al alargamiento y procesos de la esterilización (sin envejecimiento acelerado). Alargamiento a la ruptura (% mínimo) 300%. Resistencia a la tensión: 9 MPa. El agente de superficie utilizado para facilitar su colocación debe ser inerte e inocuo (con o sin aloe vera). Debe presentar hermeticidad. Estéril, libre de pirógenos. No tóxico en caso de ser esterilizado por óxido de etileno. Con doble envoltura y de fácil extracción aséptica de su contenido. En su envase interno deberá estar marcado con el tamaño del guante y el nombre específico de la mano (derecho e izquierdo). En su parte externa deberá marcarse el tamaño del guante, mes, año de fabricación y fecha de expiración. La institución solicitará las especificaciones que requiera. </v>
          </cell>
          <cell r="G120" t="str">
            <v>GD</v>
          </cell>
          <cell r="K120">
            <v>1500</v>
          </cell>
          <cell r="T120">
            <v>0</v>
          </cell>
          <cell r="V120">
            <v>1.048</v>
          </cell>
        </row>
        <row r="121">
          <cell r="B121">
            <v>209519101</v>
          </cell>
          <cell r="C121" t="str">
            <v>MA07010053</v>
          </cell>
          <cell r="D121" t="str">
            <v>RECIPIENTE DESECHABLE PARA SISTEMA DE DRENAJE TORACICO DIGITAL. SE SOLICITA RECIPIENTE DE 300CC POLIPROPILENO                                                                                                                                                                                                                                    Recipiente desechable: - Con capacidad de entre 300cc y 2000cc ó más en posición vertical material polipropileno, protecciónantidesbordamiento, filtro antibacterianas, valvula de liberación de presión. - Material de polipropileno ó polimetilmetacrilato(PMMA) -La institución especificará la capacidad del recipiente que requiera. - El recipiente debe ser compatible con el equipo existenteen la institución solicitante</v>
          </cell>
          <cell r="G121" t="str">
            <v>GD</v>
          </cell>
          <cell r="K121">
            <v>85</v>
          </cell>
          <cell r="T121">
            <v>1019</v>
          </cell>
          <cell r="V121">
            <v>16</v>
          </cell>
        </row>
        <row r="122">
          <cell r="B122">
            <v>209338801</v>
          </cell>
          <cell r="C122" t="str">
            <v>MA01020075</v>
          </cell>
          <cell r="D122" t="str">
            <v>EMPAQUES CALIENTES  CONTORNO PARA CUELLO 61X15 CM</v>
          </cell>
          <cell r="G122" t="str">
            <v>GD</v>
          </cell>
          <cell r="K122">
            <v>5</v>
          </cell>
          <cell r="T122">
            <v>0</v>
          </cell>
          <cell r="V122">
            <v>40</v>
          </cell>
        </row>
        <row r="123">
          <cell r="B123">
            <v>209160401</v>
          </cell>
          <cell r="C123" t="str">
            <v>SC02010017</v>
          </cell>
          <cell r="D123" t="str">
            <v>SOLUCION QUIRURGICA ANTISEPTICO PARA LA PIEL SE SOLICITA VOLUMEN DE 26MLPREPARACIÓN ESTÉRIL PRE-QUIRÚRGICA DE LA PIEL DEL PACIENTE, CON PELÍCULA AUTOMICROBIANA DE ACCIÓN PROLONGADA, CON POLIMERO DE YODOFORO AL 0.7% Y ALCOHOL ISOPROPILICO 74% CON SU PROPIO APLICADOR.VOLUMEN DE 26ML6MLLA INSTITUCIÓN SOLICITARÁ EL VOLUMEN QUE REQUIERA.</v>
          </cell>
          <cell r="G123" t="str">
            <v>GD</v>
          </cell>
          <cell r="K123">
            <v>3000</v>
          </cell>
          <cell r="T123">
            <v>0</v>
          </cell>
          <cell r="V123">
            <v>9.25</v>
          </cell>
        </row>
        <row r="124">
          <cell r="B124">
            <v>209011600</v>
          </cell>
          <cell r="C124" t="str">
            <v>MA04040004</v>
          </cell>
          <cell r="D124" t="str">
            <v xml:space="preserve">AGUJA PERICRANJLL CALIBRE 23 G. X 3/4 PULGADAS. </v>
          </cell>
          <cell r="G124" t="str">
            <v>GD</v>
          </cell>
          <cell r="K124">
            <v>500</v>
          </cell>
          <cell r="T124">
            <v>1454</v>
          </cell>
          <cell r="V124">
            <v>0.17718999999999999</v>
          </cell>
        </row>
        <row r="125">
          <cell r="B125">
            <v>209012802</v>
          </cell>
          <cell r="C125" t="str">
            <v>OA01010001</v>
          </cell>
          <cell r="D125" t="str">
            <v>GLUCONATO DE CLORHEXIDINA AL 1% Y ALCOHOL ETÍLICO AL 61% PARA LAVADO QURÚRGICO DE MANOS</v>
          </cell>
          <cell r="G125" t="str">
            <v>GD</v>
          </cell>
          <cell r="K125">
            <v>1300</v>
          </cell>
          <cell r="T125">
            <v>0</v>
          </cell>
          <cell r="V125">
            <v>38.964379999999998</v>
          </cell>
          <cell r="AV125" t="str">
            <v>MEDICAL DEPOT, S.A.</v>
          </cell>
        </row>
        <row r="126">
          <cell r="B126">
            <v>209020901</v>
          </cell>
          <cell r="C126" t="str">
            <v>SU02040001</v>
          </cell>
          <cell r="D126" t="str">
            <v>RECARGA DE CLIP DE POLIMERO NO ABSORBIBLE (3 A 10MM)</v>
          </cell>
          <cell r="G126" t="str">
            <v>GD</v>
          </cell>
          <cell r="K126">
            <v>33</v>
          </cell>
          <cell r="T126">
            <v>0</v>
          </cell>
          <cell r="V126">
            <v>35</v>
          </cell>
        </row>
        <row r="127">
          <cell r="B127">
            <v>209021209</v>
          </cell>
          <cell r="C127" t="str">
            <v>MA04010037</v>
          </cell>
          <cell r="D127" t="str">
            <v>BANDEJA PARA ANESTESIA EPIDURAL CONTINUA DESECHABLE SIN MEDICAMENTOS.</v>
          </cell>
          <cell r="G127" t="str">
            <v>GD</v>
          </cell>
          <cell r="K127">
            <v>600</v>
          </cell>
          <cell r="T127">
            <v>5300</v>
          </cell>
          <cell r="V127">
            <v>23.63795</v>
          </cell>
        </row>
        <row r="128">
          <cell r="B128">
            <v>209011400</v>
          </cell>
          <cell r="C128" t="str">
            <v>MA04040002</v>
          </cell>
          <cell r="D128" t="str">
            <v>AGUJA PERICRANJLL CALIBRE 21 G. X 3/4 PULGADAS.</v>
          </cell>
          <cell r="G128" t="str">
            <v>GD</v>
          </cell>
          <cell r="K128">
            <v>3000</v>
          </cell>
          <cell r="T128">
            <v>15500</v>
          </cell>
          <cell r="V128">
            <v>0.12841</v>
          </cell>
        </row>
        <row r="129">
          <cell r="B129">
            <v>209011500</v>
          </cell>
          <cell r="C129" t="str">
            <v>MA04040003</v>
          </cell>
          <cell r="D129" t="str">
            <v xml:space="preserve">AGUJA PERICRANJLL CALIBRE 22 G. X 3/4 PULGADAS.  </v>
          </cell>
          <cell r="G129" t="str">
            <v>GD</v>
          </cell>
          <cell r="K129">
            <v>2000</v>
          </cell>
          <cell r="T129">
            <v>9834</v>
          </cell>
          <cell r="V129">
            <v>0.10051</v>
          </cell>
        </row>
        <row r="130">
          <cell r="B130">
            <v>209375201</v>
          </cell>
          <cell r="C130" t="str">
            <v>AP02060172</v>
          </cell>
          <cell r="D130" t="str">
            <v>MANOMETRO, CONTROL, P/BALON, TUBO, ENDOT</v>
          </cell>
          <cell r="G130" t="str">
            <v>GD</v>
          </cell>
          <cell r="K130">
            <v>30</v>
          </cell>
          <cell r="T130">
            <v>0</v>
          </cell>
          <cell r="V130">
            <v>259</v>
          </cell>
          <cell r="AV130" t="str">
            <v>PROMOCIÓN MÉDICA, S.A. (PROMED, S.A.)</v>
          </cell>
        </row>
        <row r="131">
          <cell r="B131">
            <v>209069700</v>
          </cell>
          <cell r="C131" t="str">
            <v>AP03040005</v>
          </cell>
          <cell r="D131" t="str">
            <v>PLANCHA DE CAUTERIO DESECHABLE ADULTO, PARA ELECTROCAUTERIO, CON DOBLE ÁREA DISPERSIVA, ADHESIVA,  DESECHABLE, TAMAÑO ADULTO,  CON CABLE DE 90 PULGADAS COMO MÍNIMO DE LONGITUD, INTEGRADO A LA PLANCHA.</v>
          </cell>
          <cell r="G131" t="str">
            <v>GD</v>
          </cell>
          <cell r="K131">
            <v>5000</v>
          </cell>
          <cell r="T131">
            <v>36400</v>
          </cell>
          <cell r="V131">
            <v>1.68</v>
          </cell>
          <cell r="AV131" t="str">
            <v>MEDI-LAB, S.A.</v>
          </cell>
        </row>
        <row r="132">
          <cell r="B132">
            <v>209069701</v>
          </cell>
          <cell r="C132" t="str">
            <v>AP03040015</v>
          </cell>
          <cell r="D132" t="str">
            <v>PLANCHA PARA ELECTRO CAUTERIO, CON DOBLE ÁREA DISPERSIVA, ADHESIVA, DESECHABLE, PARA NIÑOS; CON CABLE DE 90 PULGADAS COMO MÍNIMO DE LONGITUD, INTEGRADO A LA PLANCHA.</v>
          </cell>
          <cell r="G132" t="str">
            <v>GD</v>
          </cell>
          <cell r="K132">
            <v>400</v>
          </cell>
          <cell r="T132">
            <v>100</v>
          </cell>
          <cell r="V132">
            <v>2.4670200000000002</v>
          </cell>
        </row>
        <row r="133">
          <cell r="B133">
            <v>209072201</v>
          </cell>
          <cell r="C133" t="str">
            <v>MA05020004</v>
          </cell>
          <cell r="D133" t="str">
            <v>JERINGUILLA DE INSULINA  U-100 DE 1 ML. 29 G X 1/2" NO REMOVIBLE.  DESECHABLE  ESTÉRIL DE POLIPROPILENO, CON AGUJA INCORPORADA. DE 1 ML. DE CAPACIDAD CILINDRO TRANSPARENTE, GRADUACIÓN CON PRECISIÓN EN LA ESCALA DE 100 U (INSULINA) GRADUADA, NUMERACIÓN VISIBLE DE FÁCIL LECTURA. QUE EL ÉMBOLO INICIE EN LA LÍNEA BASE, ÉMBOLO DE FÁCIL DESPLAZAMIENTO CON NO MENOS DE 2 ANILLOS, RETRACTABLE Y DISCO DE EMPUJE COMPLETA ESTANQUEIDA. CTNI 22225</v>
          </cell>
          <cell r="G133" t="str">
            <v>GD</v>
          </cell>
          <cell r="K133">
            <v>500000</v>
          </cell>
          <cell r="T133">
            <v>391100</v>
          </cell>
          <cell r="V133">
            <v>0.10561</v>
          </cell>
        </row>
        <row r="134">
          <cell r="B134">
            <v>209020200</v>
          </cell>
          <cell r="C134" t="str">
            <v>MA01010014</v>
          </cell>
          <cell r="D134" t="str">
            <v>APOSITO DE CARBON ACTIVADO Y PLATA., SE SOLICITA DE 19.0 cm x 10.5cm (7 1/2" x 4")</v>
          </cell>
          <cell r="G134" t="str">
            <v>GD</v>
          </cell>
          <cell r="K134">
            <v>580</v>
          </cell>
          <cell r="T134">
            <v>0</v>
          </cell>
          <cell r="V134">
            <v>9.6</v>
          </cell>
        </row>
        <row r="135">
          <cell r="B135">
            <v>209020400</v>
          </cell>
          <cell r="C135" t="str">
            <v>MA01010002</v>
          </cell>
          <cell r="D135" t="str">
            <v>APÓSITO O CORDÓN DE ALGINATO DE CALCIO Y ZINC., SOLICITAMOS APOSITO DE 10cm x20cm (4"x 8")</v>
          </cell>
          <cell r="G135" t="str">
            <v>GD</v>
          </cell>
          <cell r="K135">
            <v>750</v>
          </cell>
          <cell r="T135">
            <v>5</v>
          </cell>
          <cell r="V135">
            <v>5.5</v>
          </cell>
          <cell r="AV135" t="str">
            <v>KENDALL, S.A.</v>
          </cell>
        </row>
      </sheetData>
      <sheetData sheetId="1"/>
      <sheetData sheetId="2"/>
      <sheetData sheetId="3"/>
      <sheetData sheetId="4"/>
      <sheetData sheetId="5"/>
      <sheetData sheetId="6">
        <row r="1">
          <cell r="A1" t="str">
            <v>ALMACENES</v>
          </cell>
        </row>
        <row r="2">
          <cell r="A2" t="str">
            <v>CDPA</v>
          </cell>
        </row>
        <row r="3">
          <cell r="A3" t="str">
            <v>10-10</v>
          </cell>
        </row>
        <row r="4">
          <cell r="A4" t="str">
            <v>10-15</v>
          </cell>
        </row>
        <row r="5">
          <cell r="A5" t="str">
            <v>CDDI</v>
          </cell>
        </row>
        <row r="6">
          <cell r="A6" t="str">
            <v>CDCH</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DIFICIL ADQUISICIÓN TU RI"/>
      <sheetName val="LISTA POR CODIGO "/>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DIFICIL ADQUISICIÓN TU RI"/>
      <sheetName val="LISTA POR CODIGO "/>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LISTA POR CODIGO (2)"/>
      <sheetName val="COTIZADORES"/>
      <sheetName val="ALMACENES"/>
      <sheetName val="NOTAS DE ANULACION"/>
      <sheetName val="ENTREGAS MANOS-PROOVEEDOR "/>
      <sheetName val="PROFORMA-TU"/>
      <sheetName val="CALCULO-TU"/>
      <sheetName val="MARCACION"/>
      <sheetName val="PROFORMA-PU"/>
      <sheetName val="CALCULO-PU"/>
      <sheetName val="RESOLUCION ADMINISTRATI"/>
      <sheetName val="INSUMOS DECIERTOS"/>
      <sheetName val="MARCACIONES"/>
      <sheetName val="NOTA DE APREMIANTE"/>
      <sheetName val="INCUMPLIMIENTO IMPRIMIR"/>
      <sheetName val="Inf.Contraloria"/>
      <sheetName val="CERTIFICACION PRESUPUESTARIA"/>
      <sheetName val="PAICES"/>
      <sheetName val="Hoja2"/>
      <sheetName val="LISTA POR CODIGO (3)"/>
      <sheetName val="movimiento de insumo"/>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LISTA POR CODIGO (2)"/>
      <sheetName val="COTIZADORES"/>
      <sheetName val="ALMACENES"/>
      <sheetName val="NOTAS DE ANULACION"/>
      <sheetName val="ENTREGAS MANOS-PROOVEEDOR "/>
      <sheetName val="PROFORMA-TU"/>
      <sheetName val="CALCULO-TU"/>
      <sheetName val="MARCACION"/>
      <sheetName val="PROFORMA-PU"/>
      <sheetName val="CALCULO-PU"/>
      <sheetName val="RESOLUCION ADMINISTRATI"/>
      <sheetName val="INSUMOS DECIERTOS"/>
      <sheetName val="MARCACIONES"/>
      <sheetName val="NOTA DE APREMIANTE"/>
      <sheetName val="INCUMPLIMIENTO IMPRIMIR"/>
      <sheetName val="Inf.Contraloria"/>
      <sheetName val="CERTIFICACION PRESUPUESTARIA"/>
      <sheetName val="PAICES"/>
      <sheetName val="Hoja2"/>
      <sheetName val="LISTA POR CODIGO (3)"/>
      <sheetName val="movimiento de insumo"/>
      <sheetName val="Hoja3"/>
    </sheetNames>
    <sheetDataSet>
      <sheetData sheetId="0" refreshError="1">
        <row r="1">
          <cell r="D1" t="str">
            <v/>
          </cell>
          <cell r="K1" t="str">
            <v>CONSUMO ESTIMADO</v>
          </cell>
        </row>
        <row r="2">
          <cell r="D2">
            <v>0</v>
          </cell>
          <cell r="G2" t="str">
            <v xml:space="preserve">AGOTADOS TU. </v>
          </cell>
        </row>
        <row r="3">
          <cell r="B3" t="str">
            <v>CODIGO /ABASTO</v>
          </cell>
          <cell r="C3" t="str">
            <v>CODIGO /SAFIRO</v>
          </cell>
          <cell r="D3" t="str">
            <v>DESCRIPCION</v>
          </cell>
          <cell r="G3" t="str">
            <v>ANALISTA</v>
          </cell>
          <cell r="K3" t="str">
            <v>CONSUMO MENSUAL</v>
          </cell>
          <cell r="T3" t="str">
            <v>TOTAL/EXT. DISPONIBLES</v>
          </cell>
          <cell r="V3" t="str">
            <v>PRECIO UNITARIO</v>
          </cell>
        </row>
        <row r="4">
          <cell r="B4">
            <v>209008804</v>
          </cell>
          <cell r="C4" t="str">
            <v>MA01010077</v>
          </cell>
          <cell r="D4" t="str">
            <v xml:space="preserve"> APÓSITO DE POVIDONA YODADA NO ADHERENTE     SE SOLICITA TAMAÑO: 9.5CM X 9.5CM  </v>
          </cell>
          <cell r="G4" t="str">
            <v>NP</v>
          </cell>
          <cell r="K4">
            <v>1815</v>
          </cell>
          <cell r="T4">
            <v>0</v>
          </cell>
          <cell r="V4">
            <v>1.96</v>
          </cell>
        </row>
        <row r="5">
          <cell r="B5">
            <v>209111904</v>
          </cell>
          <cell r="C5" t="str">
            <v>MA01010045</v>
          </cell>
          <cell r="D5" t="str">
            <v>APOSITO HIDROCOLOIDE CON MIEL ACTIVA TIPO LEPTOSPERUM SOLICITAMOS GASA 4X5" (10.2CM X 12.7CM) CTNI 101247</v>
          </cell>
          <cell r="G5" t="str">
            <v>NP</v>
          </cell>
          <cell r="K5">
            <v>200</v>
          </cell>
          <cell r="T5">
            <v>0</v>
          </cell>
          <cell r="V5">
            <v>17</v>
          </cell>
        </row>
        <row r="6">
          <cell r="B6">
            <v>209116000</v>
          </cell>
          <cell r="C6" t="str">
            <v>MA08020018</v>
          </cell>
          <cell r="D6" t="str">
            <v>SET PARA DEBRIDAMIENTO DESECHABLE.  ESTERIL, DESECHABLE, EN BANDEJA PLASTICA QUE CONTENGA :         A) UN PAR DE GUANTES QUIRÚRGICOS 7 A 71/2.                                                                                                                                                                                                                                                                B) DOS TOALLAS DE CAMPO 30" X 30" DESECHABLE.                                                                                                                                                                                                                                           C) PINZA DE DISECCION CON DIENTE 1 X 2 DE 4 1/2 A 5" DESECHABLE.                                                                                                                                                                                                                         D) PINZA HEMOSTATICA KELLY RECTA DE 5 1/2 DE LONGITUD DESECHABLE.                                                                                                                                                                                                     E) UNA TIJERA IRIS CURVA DE 4 1/2 A 4 3/4 DE LONGITUD, DESECHABLE.                                                                                                                                                                                                                         F) MANGO DE BISTURI CON HOJA N° 11 DESECHABLE.                                                                                                                                                                                                                                                                              G) UNA JERINGUILLA DE 20CC DESECHABLE.                                                                                                                                                                                                                                                                                                        H) DOS VASOS PLASTICOS MADECINALES DE 60.  I) DIEZ GASAS SIMPLES 4" X 4".</v>
          </cell>
          <cell r="G6" t="str">
            <v>NP</v>
          </cell>
          <cell r="K6">
            <v>1015</v>
          </cell>
          <cell r="T6">
            <v>545</v>
          </cell>
          <cell r="V6">
            <v>11.33</v>
          </cell>
        </row>
        <row r="7">
          <cell r="B7">
            <v>209252501</v>
          </cell>
          <cell r="C7" t="str">
            <v>MA01010243</v>
          </cell>
          <cell r="D7" t="str">
            <v>APOSITO TRANSPARENTE CON ALMOHADILLA CENTRAL O GASA ABSORBENTE:   TAMAÑO 9CMS X 20 CMS CON BARRERA BACTERIANA                                                                                                                                                                                                 1. ESTERIL                                                                                                                                                                                                                                                                                                                                          2. ABSORBENTE DE EXUDADO                                                                                                                                                                                                                                                                                            3. NO SE ADHIERE                                                                                                                                                                                                                                                                                                                     4. HIPOALERGICO                                                                                                                                                                                                                                                                                                                                   5. CON O SIN BARRERA BACTERIANA                                                                                                                                                                                                                                                                                         6.  PERMITE LA MONITORIZACION DE LA ABSORCION DE LA GASA SIN REMOVER EL APOSITO                                                                                                                                                                                           7. IMPERMEABLE AL AGUA                                                                                                                                                                                                                                                                                                                 8. TAMAÑOS                                                                                                                                                                                                                                                                                                                                     ANCHO - 5CMS A 15 CMS    LARGO - 7 CMS A 35 CMS.</v>
          </cell>
          <cell r="G7" t="str">
            <v>NP</v>
          </cell>
          <cell r="K7">
            <v>300</v>
          </cell>
          <cell r="T7">
            <v>0</v>
          </cell>
          <cell r="V7">
            <v>1.6552100000000001</v>
          </cell>
        </row>
        <row r="8">
          <cell r="B8">
            <v>209019006</v>
          </cell>
          <cell r="C8" t="str">
            <v>MA09050053</v>
          </cell>
          <cell r="D8" t="str">
            <v>VENDA DE GASA PRESATURADAS DE CLORURO DE SODIO AL 20%   TAMAÑO 6" (15 CM ) X 6 3/4" (17 CM ).</v>
          </cell>
          <cell r="G8" t="str">
            <v>NP</v>
          </cell>
          <cell r="K8">
            <v>600</v>
          </cell>
          <cell r="T8">
            <v>1688</v>
          </cell>
          <cell r="V8">
            <v>5</v>
          </cell>
        </row>
        <row r="9">
          <cell r="B9">
            <v>209019008</v>
          </cell>
          <cell r="C9" t="str">
            <v>MA01010069</v>
          </cell>
          <cell r="D9" t="str">
            <v>APOSITO A BASE DE COLAGENO Y ALGINATO.  SOLICITAMOS DE 10.2cm x 11.1cm (4" X 4 3/8" )</v>
          </cell>
          <cell r="G9" t="str">
            <v>NP</v>
          </cell>
          <cell r="K9">
            <v>600</v>
          </cell>
          <cell r="T9">
            <v>0</v>
          </cell>
          <cell r="V9">
            <v>16</v>
          </cell>
        </row>
        <row r="10">
          <cell r="B10">
            <v>209019300</v>
          </cell>
          <cell r="C10" t="str">
            <v>MA01010023</v>
          </cell>
          <cell r="D10" t="str">
            <v xml:space="preserve">APÓSITO DE HIDROPOLÍMERO CON ISLOTE CENTRAL .TAMAÑO: 17CM X 17 CM (6  3/4" X  6  3/4") A 22 CM X 22CM PARA SACRO.                                         </v>
          </cell>
          <cell r="G10" t="str">
            <v>NP</v>
          </cell>
          <cell r="K10">
            <v>340</v>
          </cell>
          <cell r="T10">
            <v>0</v>
          </cell>
          <cell r="V10">
            <v>9.9499999999999993</v>
          </cell>
        </row>
        <row r="11">
          <cell r="B11">
            <v>209019801</v>
          </cell>
          <cell r="C11" t="str">
            <v>MA01010028</v>
          </cell>
          <cell r="D11" t="str">
            <v xml:space="preserve">APOSITO PRIMARIO O CUERDAS NO ADHERENTE., SOLICITAMOS DE 3 X 16" A 18" </v>
          </cell>
          <cell r="G11" t="str">
            <v>NP</v>
          </cell>
          <cell r="K11">
            <v>1392</v>
          </cell>
          <cell r="T11">
            <v>0</v>
          </cell>
          <cell r="V11">
            <v>1.53</v>
          </cell>
        </row>
        <row r="12">
          <cell r="B12">
            <v>209021300</v>
          </cell>
          <cell r="C12" t="str">
            <v>MA01010022</v>
          </cell>
          <cell r="D12" t="str">
            <v>APÓSITO DE HIDROPOLÍMERO CON ISLOTE CENTRAL. TAMAÑO:15CM X 20CM (6"X8")</v>
          </cell>
          <cell r="G12" t="str">
            <v>NP</v>
          </cell>
          <cell r="K12">
            <v>290</v>
          </cell>
          <cell r="T12">
            <v>0</v>
          </cell>
          <cell r="V12">
            <v>18.489999999999998</v>
          </cell>
        </row>
        <row r="13">
          <cell r="B13">
            <v>209111500</v>
          </cell>
          <cell r="C13" t="str">
            <v>MA12040038</v>
          </cell>
          <cell r="D13" t="str">
            <v>MATRIZ EXTRACELULAR TRIDIMENSIONAL TAMAÑO 7X20CM. EN  MALLA BILAMINADOS PARA QUEMADURAS</v>
          </cell>
          <cell r="G13" t="str">
            <v>NP</v>
          </cell>
          <cell r="K13">
            <v>250</v>
          </cell>
          <cell r="T13">
            <v>0</v>
          </cell>
          <cell r="V13">
            <v>377</v>
          </cell>
        </row>
        <row r="14">
          <cell r="B14">
            <v>209111908</v>
          </cell>
          <cell r="C14" t="str">
            <v>MA12040092</v>
          </cell>
          <cell r="D14" t="str">
            <v>MATRIZ DE CELULOSA OXIDADA REGENERADA, COLAGENO Y PLATA. MATRIZ EN LAMINA HEXAAGONAL COMPUESTA DE 44% CELULOSA OXIDADA REGENERADA 55% DE COLAGENO Y 1% DE PLATA. ESTERIL. LIOFILIZADO, BIODEGRADABLE CON PROPIEDADES HEMOSTATICAS. ES MODERADORA DE PROTEASAS Y PROTEGE LOS FACTORES DE CRECIMIENTO Y PROVEE UNA BARRERA ANTIMICROBIANA PROMOVIENDO EL BIOBALANCE NECESARIO PARA LA CURACION DE HERIDAS. TAMAÑO 123 CM</v>
          </cell>
          <cell r="G14" t="str">
            <v>NP</v>
          </cell>
          <cell r="K14">
            <v>500</v>
          </cell>
          <cell r="T14">
            <v>2900</v>
          </cell>
          <cell r="V14">
            <v>54.690559999999998</v>
          </cell>
        </row>
        <row r="15">
          <cell r="B15">
            <v>209214301</v>
          </cell>
          <cell r="C15" t="str">
            <v>MA01010189</v>
          </cell>
          <cell r="D15" t="str">
            <v xml:space="preserve">APOSITO EPITALIZANTE CON ZINC Y PLATA: APÓSITO EPITALIZANTE COMPUESTO DE 0.3 MCG DE ZINC POR CM2 Y 0.9MCG DE PLATA PR CM2 EN TELA POLIESTER, DISEÑADO PARA SIMULAR LA CORRRIENTE ELÉCTRICA NATURAL, CONTROL DE LAS BACTERIAS Y OLOR.,BIODEGRADABLE,ESTERIL TAMAÑO: 10.16 CM X 10.16 CM      </v>
          </cell>
          <cell r="G15" t="str">
            <v>NP</v>
          </cell>
          <cell r="K15">
            <v>580</v>
          </cell>
          <cell r="T15">
            <v>210</v>
          </cell>
          <cell r="V15">
            <v>25.5</v>
          </cell>
        </row>
        <row r="16">
          <cell r="B16">
            <v>209009301</v>
          </cell>
          <cell r="C16" t="str">
            <v>SC02030017</v>
          </cell>
          <cell r="D16" t="str">
            <v>PAPEL SATINADO PARA CAMILLA Y MESA DE EXAMEN. SE SOLICITA 300 PIES                                                                                                                                                                                                         Papel camilla satinado impermeable con gramaje comprendido entre 40gms y 45gms, Color Blanco.Tamaño:De Entre 17´´ y 18´´ de ancho x 225 y 300 pie de largo</v>
          </cell>
          <cell r="G16" t="str">
            <v>NP</v>
          </cell>
          <cell r="K16">
            <v>5000</v>
          </cell>
          <cell r="T16">
            <v>0</v>
          </cell>
          <cell r="V16">
            <v>3.31</v>
          </cell>
        </row>
        <row r="17">
          <cell r="B17">
            <v>209011223</v>
          </cell>
          <cell r="C17" t="str">
            <v>MA03010020</v>
          </cell>
          <cell r="D17" t="str">
            <v>BANDEJA PARA CATETERIZACION VENOSO CENTRAL SE SOLICITA TRIPLE LUMEN PEDIATRICACON 2 ANTIBIOTICOS (MINOCICLINA Y RIFAMPICINA)  SE SOLICITA 5FR X 15CM, DE POLIURETANO, SUTURA DE NYLON CON AGUJA CURVADesechable, estéril, radiopaco.</v>
          </cell>
          <cell r="G17" t="str">
            <v>NP</v>
          </cell>
          <cell r="K17">
            <v>125</v>
          </cell>
          <cell r="T17">
            <v>1025</v>
          </cell>
          <cell r="V17">
            <v>268</v>
          </cell>
        </row>
        <row r="18">
          <cell r="B18">
            <v>209017402</v>
          </cell>
          <cell r="C18" t="str">
            <v>MA06060006</v>
          </cell>
          <cell r="D18" t="str">
            <v>JALEA LUBRICANTE ESTÉRIL  SE SOLICITA TUBO DE 113 GM                                                                                                                                                                                                                                                                                                      Jalea lubricante hidrosoluble, transparente, estéril.La unidad ejecutora solicitara el tamaño del tubo que requiera.</v>
          </cell>
          <cell r="G18" t="str">
            <v>NP</v>
          </cell>
          <cell r="K18">
            <v>1000</v>
          </cell>
          <cell r="T18">
            <v>1620</v>
          </cell>
          <cell r="V18">
            <v>3.5</v>
          </cell>
        </row>
        <row r="19">
          <cell r="B19">
            <v>209021204</v>
          </cell>
          <cell r="C19" t="str">
            <v>MA08020008</v>
          </cell>
          <cell r="D19" t="str">
            <v>BANDEJA PRE OPERATORIA PARA LAVADO DE PIEL. SE SOLICITA CON TENAZA Y DOS APLICADORES DE 3 PULGADAS CON PUNTA DE ALGODÓN</v>
          </cell>
          <cell r="G19" t="str">
            <v>NP</v>
          </cell>
          <cell r="K19">
            <v>2500</v>
          </cell>
          <cell r="T19">
            <v>17400</v>
          </cell>
          <cell r="V19">
            <v>6.0921099999999999</v>
          </cell>
        </row>
        <row r="20">
          <cell r="B20">
            <v>209021510</v>
          </cell>
          <cell r="C20" t="str">
            <v>MN01030049</v>
          </cell>
          <cell r="D20" t="str">
            <v>BOLSA MIXTA TERMOSELLABLE PARA ESTERILIZAR, 3" X 10" a 10 1/2" (75 X 255 a 265MM)</v>
          </cell>
          <cell r="G20" t="str">
            <v>NP</v>
          </cell>
          <cell r="K20">
            <v>20000</v>
          </cell>
          <cell r="T20">
            <v>0</v>
          </cell>
          <cell r="V20">
            <v>3.2140000000000002E-2</v>
          </cell>
        </row>
        <row r="21">
          <cell r="B21">
            <v>209021815</v>
          </cell>
          <cell r="C21" t="str">
            <v>MA10030009</v>
          </cell>
          <cell r="D21" t="str">
            <v>SISTEMA DE DOS PIEZAS PARA COLOSTOMIA /ILEOSTOMIA PARA ADULTO ABIERTO, SOLICITO DIAMETRO EXTERNO DE 50MM Y CON FiLTRO DE CARBON INCORPORADO.</v>
          </cell>
          <cell r="G21" t="str">
            <v>NP</v>
          </cell>
          <cell r="K21">
            <v>4719</v>
          </cell>
          <cell r="T21">
            <v>27043</v>
          </cell>
          <cell r="V21">
            <v>3.49</v>
          </cell>
        </row>
        <row r="22">
          <cell r="B22">
            <v>209022100</v>
          </cell>
          <cell r="C22" t="str">
            <v>MA10020004</v>
          </cell>
          <cell r="D22" t="str">
            <v>BOLSA COLECTORA DE ORINA PARA ADULTO.</v>
          </cell>
          <cell r="G22" t="str">
            <v>NP</v>
          </cell>
          <cell r="K22">
            <v>4500</v>
          </cell>
          <cell r="T22">
            <v>0</v>
          </cell>
          <cell r="V22">
            <v>0.96489000000000003</v>
          </cell>
        </row>
        <row r="23">
          <cell r="B23">
            <v>209026600</v>
          </cell>
          <cell r="C23" t="str">
            <v>MA09050004</v>
          </cell>
          <cell r="D23" t="str">
            <v>CALCETA TUBULAR. SE SOLICITA TAMAÑO :  3 " X 25 YARDAS. DE ALGODON</v>
          </cell>
          <cell r="G23" t="str">
            <v>NP</v>
          </cell>
          <cell r="K23">
            <v>80</v>
          </cell>
          <cell r="T23">
            <v>0</v>
          </cell>
          <cell r="V23">
            <v>11.05423</v>
          </cell>
        </row>
        <row r="24">
          <cell r="B24">
            <v>209026700</v>
          </cell>
          <cell r="C24" t="str">
            <v>MA09050003</v>
          </cell>
          <cell r="D24" t="str">
            <v>CALCETA TUBULAR. SE SOLICITA TAMAÑO: 4 " X 25 YARDAS.  DE ALGODON</v>
          </cell>
          <cell r="G24" t="str">
            <v>NP</v>
          </cell>
          <cell r="K24">
            <v>100</v>
          </cell>
          <cell r="T24">
            <v>3</v>
          </cell>
          <cell r="V24">
            <v>11</v>
          </cell>
        </row>
        <row r="25">
          <cell r="B25">
            <v>209027200</v>
          </cell>
          <cell r="C25" t="str">
            <v>MA03020003</v>
          </cell>
          <cell r="D25" t="str">
            <v>CANULA INTRAVENOSA SIN JERINGUILLA SE SOLICITA DE 18G  X  1  1/4"  A  1  1/2" DE  POLIURETANO</v>
          </cell>
          <cell r="G25" t="str">
            <v>NP</v>
          </cell>
          <cell r="K25">
            <v>22000</v>
          </cell>
          <cell r="T25">
            <v>0</v>
          </cell>
          <cell r="V25">
            <v>0.17</v>
          </cell>
        </row>
        <row r="26">
          <cell r="B26">
            <v>209027401</v>
          </cell>
          <cell r="C26" t="str">
            <v>MA03020005</v>
          </cell>
          <cell r="D26" t="str">
            <v>CANULA INTRAVENOSA SIN JERINGUILLA SE SOLICITA DE POLIURETANO  CALIBRE # 22 G X  DE 1" A  1  1/4" .</v>
          </cell>
          <cell r="G26" t="str">
            <v>NP</v>
          </cell>
          <cell r="K26">
            <v>40000</v>
          </cell>
          <cell r="T26">
            <v>202900</v>
          </cell>
          <cell r="V26">
            <v>0.18</v>
          </cell>
        </row>
        <row r="27">
          <cell r="B27">
            <v>209028600</v>
          </cell>
          <cell r="C27" t="str">
            <v>MA06050011</v>
          </cell>
          <cell r="D27" t="str">
            <v xml:space="preserve">SONDA FOLEY DE LATEX RECUBIERTA CON SILICON, 2 VIAS CON BALON DE 3CC/ML. CALIBRE 10FR                                                                                                                                                                           </v>
          </cell>
          <cell r="G27" t="str">
            <v>NP</v>
          </cell>
          <cell r="K27">
            <v>100</v>
          </cell>
          <cell r="T27">
            <v>0</v>
          </cell>
          <cell r="V27">
            <v>1.0930599999999999</v>
          </cell>
        </row>
        <row r="28">
          <cell r="B28">
            <v>209028700</v>
          </cell>
          <cell r="C28" t="str">
            <v>MA06050014</v>
          </cell>
          <cell r="D28" t="str">
            <v>SONDA FOLEY DE LATEX RECUBIERTA CON SILICON , 2 VÍAS CON BALÓN DE 5 CC/ML. SOLICITAMOS  TAMAÑO 12FREstéril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28" t="str">
            <v>NP</v>
          </cell>
          <cell r="K28">
            <v>200</v>
          </cell>
          <cell r="T28">
            <v>0</v>
          </cell>
          <cell r="V28">
            <v>0.75310999999999995</v>
          </cell>
        </row>
        <row r="29">
          <cell r="B29">
            <v>209028701</v>
          </cell>
          <cell r="C29" t="str">
            <v>MA06050027</v>
          </cell>
          <cell r="D29" t="str">
            <v>SONDA FOLEY DE LATEX RECUBIERTA CON SILICON , 2 VÍAS CON BALÓN DE 5 CC/ML. SOLICITAMOS  TAMAÑO 18FREstéril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29" t="str">
            <v>NP</v>
          </cell>
          <cell r="K29">
            <v>3000</v>
          </cell>
          <cell r="T29">
            <v>22735</v>
          </cell>
          <cell r="V29">
            <v>0.74</v>
          </cell>
        </row>
        <row r="30">
          <cell r="B30">
            <v>209028702</v>
          </cell>
          <cell r="C30" t="str">
            <v>MA06050028</v>
          </cell>
          <cell r="D30" t="str">
            <v>SONDA FOLEY DE LATEX RECUBIERTA CON SILICON , 2 VÍAS CON BALÓN DE 5 CC/ML. SOLICITAMOS  TAMAÑO 20FREstéril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30" t="str">
            <v>NP</v>
          </cell>
          <cell r="K30">
            <v>6000</v>
          </cell>
          <cell r="T30">
            <v>43645</v>
          </cell>
          <cell r="V30">
            <v>0.77559</v>
          </cell>
        </row>
        <row r="31">
          <cell r="B31">
            <v>209028703</v>
          </cell>
          <cell r="C31" t="str">
            <v>MA06050036</v>
          </cell>
          <cell r="D31" t="str">
            <v>SONDA FOLEY DE LATEX RECUBIERTA CON SILICON , 2 VÍAS CON BALÓN DE 5 CC/ML. SOLICITAMOS  TAMAÑO 22FREstéril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31" t="str">
            <v>NP</v>
          </cell>
          <cell r="K31">
            <v>6000</v>
          </cell>
          <cell r="T31">
            <v>31934</v>
          </cell>
          <cell r="V31">
            <v>0.44500000000000001</v>
          </cell>
        </row>
        <row r="32">
          <cell r="B32">
            <v>209028800</v>
          </cell>
          <cell r="C32" t="str">
            <v>MA06050016</v>
          </cell>
          <cell r="D32" t="str">
            <v>SONDA FOLEY DE LATEX RECUBIERTA CON SILICON , 2 VÍAS CON BALÓN DE 5 CC/ML. SOLICITAMOS  TAMAÑO 14FREstéril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32" t="str">
            <v>NP</v>
          </cell>
          <cell r="K32">
            <v>4000</v>
          </cell>
          <cell r="T32">
            <v>36130</v>
          </cell>
          <cell r="V32">
            <v>0.45500000000000002</v>
          </cell>
        </row>
        <row r="33">
          <cell r="B33">
            <v>209028801</v>
          </cell>
          <cell r="C33" t="str">
            <v>MA06050017</v>
          </cell>
          <cell r="D33" t="str">
            <v>SONDA FOLEY DE LATEX RECUBIERTA CON SILICON , 2 VÍAS CON BALÓN DE 5 CC/ML. SOLICITAMOS  TAMAÑO 16FREstéril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33" t="str">
            <v>NP</v>
          </cell>
          <cell r="K33">
            <v>7200</v>
          </cell>
          <cell r="T33">
            <v>56610</v>
          </cell>
          <cell r="V33">
            <v>0.495</v>
          </cell>
        </row>
        <row r="34">
          <cell r="B34">
            <v>209029810</v>
          </cell>
          <cell r="C34" t="str">
            <v>MA06050031</v>
          </cell>
          <cell r="D34" t="str">
            <v>SONDA FOLEY DE LATEX RECUBIERTA CON SILICÒN, 3 VÌAS CON BALÒN DE 30 CC. SOLICITAMOS  TAMAÑO 24FREstéril, desechable de acabado liso, balón de 30cc/ml de 3 vías, adaptador luer (entrada universal para llenado y vaciado delbalón, no debe usar aguja). Válvula luer para un extremo, en el extremo proximal con 2 orificios opuestos y punta roma(redonda).En los siguientes Tamanños: 18Fr20Fr22Fr24Fr26Fr</v>
          </cell>
          <cell r="G34" t="str">
            <v>NP</v>
          </cell>
          <cell r="K34">
            <v>700</v>
          </cell>
          <cell r="T34">
            <v>0</v>
          </cell>
          <cell r="V34">
            <v>0.8</v>
          </cell>
        </row>
        <row r="35">
          <cell r="B35">
            <v>209032601</v>
          </cell>
          <cell r="C35" t="str">
            <v>AP03040008</v>
          </cell>
          <cell r="D35" t="str">
            <v xml:space="preserve">GEL PARA ELECTRODOS                                                                                                                                                                                 SE SOLICITA TUBO DE 140 GRAMOS                                                                                                                                                                                                                                       1. Gel conductivo para electrodos, utilizado en procedimientos electromédicos.2.Sin olor. 3. Color transparente.4. Soluble en agua.5. No irritante. 6. No abrasivo7. No debe dejar residuos después de la limpieza.8. Tubo de 120 ó 140 gramos.LA INSTITUCION SOLICITARA LOS GRAMOS QUE REQUIERA DE ACUERDO A SU NECESIDAD                                                                                                                                                                                                                    </v>
          </cell>
          <cell r="G35" t="str">
            <v>NP</v>
          </cell>
          <cell r="K35">
            <v>500</v>
          </cell>
          <cell r="T35">
            <v>3247</v>
          </cell>
          <cell r="V35">
            <v>4.1461699999999997</v>
          </cell>
        </row>
        <row r="36">
          <cell r="B36">
            <v>209032700</v>
          </cell>
          <cell r="C36" t="str">
            <v>SC02030310</v>
          </cell>
          <cell r="D36" t="str">
            <v>PROTECTOR DE COLCHÓN, SE SOLICITA TAMAÑO 23" X 36".                                                                                                                          1- Desechable2- Absorbente3- De algodón por uno de sus lados 4- Impermeable al agua, permeable al aire por el otro lado Tamaños:- 23"X36" - 30"X36" LA INSTITUCIÓN SOLICITARÁ EL TAMAÑO QUE REQUIERA</v>
          </cell>
          <cell r="G36" t="str">
            <v>NP</v>
          </cell>
          <cell r="K36">
            <v>120000</v>
          </cell>
          <cell r="T36">
            <v>314850</v>
          </cell>
          <cell r="V36">
            <v>0.2</v>
          </cell>
        </row>
        <row r="37">
          <cell r="B37">
            <v>209033201</v>
          </cell>
          <cell r="C37" t="str">
            <v>SC02030011</v>
          </cell>
          <cell r="D37" t="str">
            <v>GRAPA PARA LIGAR CORDON UMBILICALGRAPA PARA LIGAR CORDON UMBILICAL DE PLASTICO, PARA LIGADURA DE CORDON UMBILICAL, DESECHABLEESTERIL. (CLAMP UMBILICAL)</v>
          </cell>
          <cell r="G37" t="str">
            <v>NP</v>
          </cell>
          <cell r="K37">
            <v>3000</v>
          </cell>
          <cell r="T37">
            <v>28790</v>
          </cell>
          <cell r="V37">
            <v>0.24</v>
          </cell>
        </row>
        <row r="38">
          <cell r="B38">
            <v>209033600</v>
          </cell>
          <cell r="C38" t="str">
            <v>IN01010003</v>
          </cell>
          <cell r="D38" t="str">
            <v>DISECTOR CURVO(MARYLAND) PARA CIRUGIA LAPAROSCÓPICA.       SE SOLICITA DE 5MM A 31CM DE LOGITUD CON ROTACION DEL EJE DE 360°                                                                                                                                     PINZA DISECTORA CURVA DESECHABLE PARA CIRUGIA LAPAROSCOPICA, RECUBIERTO CON MATERIAL AISLANTECONTRA QUEMADURAS CON SISTEMA DE CREMALLERA, CONEXION PARA CAUTERIO MONOPOLAR, MANGOERGONOMICO QUE INCREMENTE EL CONTROL Y LA PRESION.DIAMETRO 5MM Y LONGITUD DE 29CM A 35CM CON ROTACION DEL EJE DE 360º.</v>
          </cell>
          <cell r="G38" t="str">
            <v>NP</v>
          </cell>
          <cell r="K38">
            <v>500</v>
          </cell>
          <cell r="T38">
            <v>0</v>
          </cell>
          <cell r="V38">
            <v>42.522970000000001</v>
          </cell>
        </row>
        <row r="39">
          <cell r="B39">
            <v>209034901</v>
          </cell>
          <cell r="C39" t="str">
            <v>SC02010029</v>
          </cell>
          <cell r="D39" t="str">
            <v>ESPONJA DESECHABLE CON JABON NEUTRO. SE SOLICITA: TAMAÑO 20CM X 10CM X 1.0CM    ESPONJA DESECHABLE CON JABÓN NEUTRO. EN MATERIAL DE CELULOSA BIODEGRADABLE, IMPREGNADA EN JABÓN DE PH NEUTRO, NO TÓXICO NI ALERGENICO. TAMAÑO:LARGO  ANCHO  GROSOR20CM X 10CM  X 1.0CM13CM  X  10CM  X 2.5CM13CM  X  8CM  X 2.5CMLa institución solicitará el tamaño requerido según necesidad.</v>
          </cell>
          <cell r="G39" t="str">
            <v>NP</v>
          </cell>
          <cell r="K39">
            <v>50000</v>
          </cell>
          <cell r="T39">
            <v>0</v>
          </cell>
          <cell r="V39">
            <v>0.29142000000000001</v>
          </cell>
        </row>
        <row r="40">
          <cell r="B40">
            <v>209035001</v>
          </cell>
          <cell r="C40" t="str">
            <v>SC02020029</v>
          </cell>
          <cell r="D40" t="str">
            <v>TOALLA  SANITARIA MATERNAL . TOALLA SANITARIA TIPO PERINEAL,  EXTRA GRANDE DE 11 A 12 PULGADAS. NO ESTÉRIL.</v>
          </cell>
          <cell r="G40" t="str">
            <v>NP</v>
          </cell>
          <cell r="K40">
            <v>24000</v>
          </cell>
          <cell r="T40">
            <v>99000</v>
          </cell>
          <cell r="V40">
            <v>1.02546</v>
          </cell>
        </row>
        <row r="41">
          <cell r="B41">
            <v>209035201</v>
          </cell>
          <cell r="C41" t="str">
            <v>MA09010010</v>
          </cell>
          <cell r="D41" t="str">
            <v>CINTA ADHESIVA DE TELA DE ALGODON (ESPARADRAPO).                                         SE SOLICITA DE 2" X 10 Yads                                                                                                                                                                                                                                  Cinta adhesiva hipoalergénico, resistente a la humedad (impermeable),de 10 yds. de longitud en los siguientes tamaños:1/2" X 10 Yads.1" X 10 Yard.2" X 10 Yard.3" X 10 Yard.4" X 10 Yard.LA INSTITUCIÒN ESCOGERA EL TAMÑO REQUERIDO.</v>
          </cell>
          <cell r="G41" t="str">
            <v>NP</v>
          </cell>
          <cell r="K41">
            <v>2000</v>
          </cell>
          <cell r="T41">
            <v>0</v>
          </cell>
          <cell r="V41">
            <v>3.3219699999999999</v>
          </cell>
        </row>
        <row r="42">
          <cell r="B42">
            <v>209035202</v>
          </cell>
          <cell r="C42" t="str">
            <v>MA09010011</v>
          </cell>
          <cell r="D42" t="str">
            <v>CINTA ADHESIVA DE TELA DE ALGODON (ESPARADRAPO ).            SE SOLICITA DE 3" X 10 Yads                                                                                                                                                                                                                       Cinta adhesiva hipoalergénico, resistente a la humedad (impermeable),de 10 yds. de longitud en los siguientes tamaños:1/2" X 10 Yads.1" X 10 Yard.2" X 10 Yard.3" X 10 Yard.4" X 10 Yard.LA INSTITUCIÒN ESCOGERA EL TAMÑO REQUERIDO.</v>
          </cell>
          <cell r="G42" t="str">
            <v>NP</v>
          </cell>
          <cell r="K42">
            <v>1000</v>
          </cell>
          <cell r="T42">
            <v>0</v>
          </cell>
          <cell r="V42">
            <v>5.0682400000000003</v>
          </cell>
        </row>
        <row r="43">
          <cell r="B43">
            <v>209035203</v>
          </cell>
          <cell r="C43" t="str">
            <v>MA09010004</v>
          </cell>
          <cell r="D43" t="str">
            <v>CINTA ADHESIVA DE PLASTICO TRANSPARENTE. SE SOLICITA DE 1" X 10 Yads                                                                                                                                                                                                                              CINTA ADHESIVA DE PLASTICO TRANSPARENTE, HIPOALERGENICO, RESISTENTE A LA HUMEDAD (IMPERMEABLE),TAMAÑO DE 1/2´´ A 3´´POR 10 YARDA O MAS DE LONGITUD.LA INSTITUCION SOLICITARA EL TAMAÑO QUE REQUIERA.</v>
          </cell>
          <cell r="G43" t="str">
            <v>NP</v>
          </cell>
          <cell r="K43">
            <v>5000</v>
          </cell>
          <cell r="T43">
            <v>0</v>
          </cell>
          <cell r="V43">
            <v>0.32</v>
          </cell>
        </row>
        <row r="44">
          <cell r="B44">
            <v>209035300</v>
          </cell>
          <cell r="C44" t="str">
            <v>MA09010012</v>
          </cell>
          <cell r="D44" t="str">
            <v>CINTA ADHESIVA DE TELA DE ALGODON (ESPARADRAPO) DE CORTE SURTIDO                                                                                                                                                                                            ROLLO CON ADHESIVO HIPOALERGENICO RESISTENTE A LA HUMEDAD, E IMPERMEABLE DE 12¨ X 10 YDS DE CORTESURTIDO: 1 ROLLO DE 1¨X 10 YDS ; 2 ROLLOS DE 2¨X 10 YDS. ; 1 ROLLO DE 3¨ X 10 YDS. ; 1 ROLLO DE 4¨ X 10 YDS.</v>
          </cell>
          <cell r="G44" t="str">
            <v>NP</v>
          </cell>
          <cell r="K44">
            <v>700</v>
          </cell>
          <cell r="T44">
            <v>0</v>
          </cell>
          <cell r="V44">
            <v>13.89</v>
          </cell>
        </row>
        <row r="45">
          <cell r="B45">
            <v>209035400</v>
          </cell>
          <cell r="C45" t="str">
            <v>MA09010005</v>
          </cell>
          <cell r="D45" t="str">
            <v>CINTA ADHESIVA DE PAPEL MICROPOROSO. SE SOLICITA DE 2" X 10 Yads.                                                                                                                                                                                                                                  1. Color blanco. 2. Con adhesivo hipoalergenico. 3. Resistente a la humedad (impermeable) 4. De 1/2´´ a 3´´ ancho. 5. Rollo de 10 yardas de longitud. LA INSTITUCIÓN SOLICITARÁ EL TAMAÑO REQUERIDO.</v>
          </cell>
          <cell r="G45" t="str">
            <v>NP</v>
          </cell>
          <cell r="K45">
            <v>7000</v>
          </cell>
          <cell r="T45">
            <v>68638</v>
          </cell>
          <cell r="V45">
            <v>0.42599999999999999</v>
          </cell>
        </row>
        <row r="46">
          <cell r="B46">
            <v>209035401</v>
          </cell>
          <cell r="C46" t="str">
            <v>MA09010006</v>
          </cell>
          <cell r="D46" t="str">
            <v>CINTA ADHESIVA DE PAPEL MICROPOROSO. SE SOLICITA DE 3" X 10 Yads                                                                                                                                                                                                                                                                                1. Color blanco. 2. Con adhesivo hipoalergenico. 3. Resistente a la humedad (impermeable) 4. De 1/2´´ a 3´´ ancho. 5. Rollo de 10 yardas de longitud. LA INSTITUCIÓN SOLICITARÁ EL TAMAÑO REQUERIDO.</v>
          </cell>
          <cell r="G46" t="str">
            <v>NP</v>
          </cell>
          <cell r="K46">
            <v>2500</v>
          </cell>
          <cell r="T46">
            <v>2809</v>
          </cell>
          <cell r="V46">
            <v>0.67300000000000004</v>
          </cell>
        </row>
        <row r="47">
          <cell r="B47">
            <v>209039500</v>
          </cell>
          <cell r="C47" t="str">
            <v>MA05020005</v>
          </cell>
          <cell r="D47" t="str">
            <v>JERINGUILLA 2 ONZ. ( 60ML)                                                                                                                                                                                                                                                                                                                     Para irrigación, desechable, estéril, cuerpo plástico o de aleación resistente y bulbo de caucho</v>
          </cell>
          <cell r="G47" t="str">
            <v>NP</v>
          </cell>
          <cell r="K47">
            <v>1500</v>
          </cell>
          <cell r="T47">
            <v>5400</v>
          </cell>
          <cell r="V47">
            <v>0.70391000000000004</v>
          </cell>
        </row>
        <row r="48">
          <cell r="B48">
            <v>209040600</v>
          </cell>
          <cell r="C48" t="str">
            <v>MA07010013</v>
          </cell>
          <cell r="D48" t="str">
            <v>SISTEMA CERRADO PARA DRENAJE DE FLUIDOS CONTINUOS REDONDO. SE SOLICITARA DE 10mm PLANO-ESTERIL-QUE CONTENGA UN DRENAJE DE SILICONA DE UN SOLA PIEZA DE 7 a 10 MM. -PLANO -RADIOPACO -CUATRO (4) CANALES CON CENTRO SOLIDO -TROCAR DE 15FR.(3/16¨) -RESERVORIO REDONDO DE 100 CC. O MAS de CAPACIDAD -CON VALVULA ANTI REFLUJO. LA INSTITUCION SOLICITARA EL RESERVORIO QUE REQUIERA.</v>
          </cell>
          <cell r="G48" t="str">
            <v>NP</v>
          </cell>
          <cell r="K48">
            <v>100</v>
          </cell>
          <cell r="T48">
            <v>145</v>
          </cell>
          <cell r="V48">
            <v>14.25</v>
          </cell>
        </row>
        <row r="49">
          <cell r="B49">
            <v>209040601</v>
          </cell>
          <cell r="C49" t="str">
            <v>MA07010014</v>
          </cell>
          <cell r="D49" t="str">
            <v>SISTEMA CERRADO PARA DRENAJE DE FLUIDOS CONTINUOS REDONDO. SE SOLICITARA DE 7mm PLANO-ESTERIL-QUE CONTENGA UN DRENAJE DE SILICONA DE UN SOLA PIEZA DE 7 a 10 MM. -PLANO -RADIOPACO -CUATRO (4) CANALES CON CENTRO SOLIDO -TROCAR DE 15FR.(3/16¨) -RESERVORIO REDONDO DE 100 CC. O MAS de CAPACIDAD -CON VALVULA ANTI REFLUJO. LA INSTITUCION SOLICITARA EL RESERVORIO QUE REQUIERA.</v>
          </cell>
          <cell r="G49" t="str">
            <v>NP</v>
          </cell>
          <cell r="K49">
            <v>100</v>
          </cell>
          <cell r="T49">
            <v>0</v>
          </cell>
          <cell r="V49">
            <v>14.65</v>
          </cell>
        </row>
        <row r="50">
          <cell r="B50">
            <v>209040900</v>
          </cell>
          <cell r="C50" t="str">
            <v>MA05010006</v>
          </cell>
          <cell r="D50" t="str">
            <v>JERINGUILLA DESECHABLE ESTÉRIL DE POLIPROPILENO, 20-25 ML, SOLICITAMOS DE 20ML CON PUNTA DE ROSCA. DE CAPACIDAD. SILICONIZACION INTERNA. CILINDRO TRANSPARENTE. PUNTA DE ROSCA. ESCALA NÍTIDA CON IMPRESIÓN RETRÓGRADO, GRADUACIONES DE 1 ML. EMBOLO ESTRECHO Y CON PESTAÑA EN LA BASE. SIN AGUJA.</v>
          </cell>
          <cell r="G50" t="str">
            <v>NP</v>
          </cell>
          <cell r="K50">
            <v>100000</v>
          </cell>
          <cell r="T50">
            <v>262700</v>
          </cell>
          <cell r="V50">
            <v>5.7000000000000002E-2</v>
          </cell>
        </row>
        <row r="51">
          <cell r="B51">
            <v>209041200</v>
          </cell>
          <cell r="C51" t="str">
            <v>MA05010011</v>
          </cell>
          <cell r="D51" t="str">
            <v>JERINGUILLA DESECHABLE ESTÉRIL DE POLIPROPILENO, 50-60ML. SE SOLICITA  50ml, PUNTA ROSCA S/AGUJA DE CAPACIDAD. SILICONIZACIÓN INTERNA. CILINDRO TRANSPARENTE. PUNTA DE ROSCA. ESCALA NÍTIDA CON IMPRESIÓN RETRÓGRADO, GRADUACIONES EN ML. EMBOLO ESTRECHO Y CON PESTAÑA EN LA BASE. SIN AGUJA.</v>
          </cell>
          <cell r="G51" t="str">
            <v>NP</v>
          </cell>
          <cell r="K51">
            <v>3100</v>
          </cell>
          <cell r="T51">
            <v>30885</v>
          </cell>
          <cell r="V51">
            <v>0.2</v>
          </cell>
        </row>
        <row r="52">
          <cell r="B52">
            <v>209041900</v>
          </cell>
          <cell r="C52" t="str">
            <v>MA05020009</v>
          </cell>
          <cell r="D52" t="str">
            <v>JERINGUILLA DE TUBERCULINA CON AGUJA 25 G X 5/8".                                                                                                                                                                                                                                                       De polipropilenoCilindro transparente con capacidad de 1ml Graduaciones visibles de 0.01ml Punta liza Aguja montada y fácil de desmontarEmbolo inicie en la línea baseY fácil desplazamiento con no menos de 2 anillos.Desechable Estéril</v>
          </cell>
          <cell r="G52" t="str">
            <v>NP</v>
          </cell>
          <cell r="K52">
            <v>40000</v>
          </cell>
          <cell r="T52">
            <v>310900</v>
          </cell>
          <cell r="V52">
            <v>2.9499999999999998E-2</v>
          </cell>
        </row>
        <row r="53">
          <cell r="B53">
            <v>209041901</v>
          </cell>
          <cell r="C53" t="str">
            <v>MA05020010</v>
          </cell>
          <cell r="D53" t="str">
            <v>JERINGUILLA DE TUBERCULINA CON AGUJA 26 G X 3/8".                                                                                                                                                                                                                                                                                                     De polipropilenoCilindro transparente con capaidad de 1mlGraduaiones visibles de 0.01ml Punta lisaAguja montada y fácil de desmontar. Embolo inicie en la línea base,Y de fácil desplazamiento con no menos de 2 anillos.DesechableEstéril.</v>
          </cell>
          <cell r="G53" t="str">
            <v>NP</v>
          </cell>
          <cell r="K53">
            <v>50000</v>
          </cell>
          <cell r="T53">
            <v>0</v>
          </cell>
          <cell r="V53">
            <v>3.773E-2</v>
          </cell>
        </row>
        <row r="54">
          <cell r="B54">
            <v>209044100</v>
          </cell>
          <cell r="C54" t="str">
            <v>AF01060058</v>
          </cell>
          <cell r="D54" t="str">
            <v>LLAVE DE TRES VIAS CON DOS (2) CONECTORES,ESTÉRIL.                                                                                                                                                                                                                                                                        Utilizado para la infución de soluciones I.V y/o medicamentos.1. De polietileno de alta densidad.2. Giratorio con flechas indicativas.3. Conectores hembra luer lock y un conector macho de rosca (luer loch).4. Tapas protectoras.5. Desechable.6. Estéril.</v>
          </cell>
          <cell r="G54" t="str">
            <v>NP</v>
          </cell>
          <cell r="K54">
            <v>4000</v>
          </cell>
          <cell r="T54">
            <v>0</v>
          </cell>
          <cell r="V54">
            <v>0.47366000000000003</v>
          </cell>
        </row>
        <row r="55">
          <cell r="B55">
            <v>209044300</v>
          </cell>
          <cell r="C55" t="str">
            <v>MA12020059</v>
          </cell>
          <cell r="D55" t="str">
            <v>MALLA PARA REFORZAR PLANOS ANATOMICOS  SE SOLICITA DE 7.5 CM X 12.5CM                                                                                                                                                                                                                                                                                                                                        Para reparación tisular convencional y laparoscópica.Especificaciones: 1. Estéril.2. Polipropileno monofilamentoso no absorbible.3. Flexible.4. Bordes lisos redondeados.5. Autoexpandible.6. Tamaños:• 7.5cm a 30.4cm (3” a 12”) x 7.5cm a 35.5cm (3” a 14”).</v>
          </cell>
          <cell r="G55" t="str">
            <v>NP</v>
          </cell>
          <cell r="K55">
            <v>30</v>
          </cell>
          <cell r="T55">
            <v>0</v>
          </cell>
          <cell r="V55">
            <v>13.99</v>
          </cell>
        </row>
        <row r="56">
          <cell r="B56">
            <v>209044400</v>
          </cell>
          <cell r="C56" t="str">
            <v>MA12020057</v>
          </cell>
          <cell r="D56" t="str">
            <v>MALLA PARA REFORZAR PLANOS ANATOMICOS   SE SOLICITA DE 15 CM X 15CM                                                                                                                                                                                                                                                                                        Para reparación tisular convencional y laparoscópica.Especificaciones: 1. Estéril.2. Polipropileno monofilamentoso no absorbible.3. Flexible.4. Bordes lisos redondeados.5. Autoexpandible.6. Tamaños:• 7.5cm a 30.4cm (3” a 12”) x 7.5cm a 35.5cm (3” a 14”).</v>
          </cell>
          <cell r="G56" t="str">
            <v>NP</v>
          </cell>
          <cell r="K56">
            <v>50</v>
          </cell>
          <cell r="T56">
            <v>185</v>
          </cell>
          <cell r="V56">
            <v>21.4</v>
          </cell>
        </row>
        <row r="57">
          <cell r="B57">
            <v>209044401</v>
          </cell>
          <cell r="C57" t="str">
            <v>MA12020058</v>
          </cell>
          <cell r="D57" t="str">
            <v xml:space="preserve">MALLA PARA REFORZAR PLANOS ANATOMICOS, 3" A 10" (7.5 A 25.4CM.) X 5" A 14" ( 12.5CM  A 35CM) 35 CM.), SOLICITAMOS  22.9CM X 35CM.  </v>
          </cell>
          <cell r="G57" t="str">
            <v>NP</v>
          </cell>
          <cell r="K57">
            <v>20</v>
          </cell>
          <cell r="T57">
            <v>0</v>
          </cell>
          <cell r="V57">
            <v>67.035910000000001</v>
          </cell>
        </row>
        <row r="58">
          <cell r="B58">
            <v>209045000</v>
          </cell>
          <cell r="C58" t="str">
            <v>SC01060010</v>
          </cell>
          <cell r="D58" t="str">
            <v xml:space="preserve">MASCARILLA RECTANGULAR CON VISOR. MASCARILLA DESECHABLE, CON VISOR TRANSPARENTE, RECTANGULAR Y RESISTENTE , CON MATERIAL LIBRE DE PELUSA , CON CUATRO CINTAS PARA ATAR. LÍNEA ACOLCHONADA A NIVEL DEL BORDE NASAL, CON CÁMARA RESISTENTE A LOS FLUIDOS, DEBE FILTRAR PARTÍCULAS DE 0.1 MICRA, EFICIENCIA EN EL FILTRO DE UN 95%. SIN PARTICULAS DE VIDRIO, ASBESTO, COLORANTE E IRRITANTES. </v>
          </cell>
          <cell r="G58" t="str">
            <v>NP</v>
          </cell>
          <cell r="K58">
            <v>3000</v>
          </cell>
          <cell r="T58">
            <v>0</v>
          </cell>
          <cell r="V58">
            <v>0.68293999999999999</v>
          </cell>
        </row>
        <row r="59">
          <cell r="B59">
            <v>209046111</v>
          </cell>
          <cell r="C59" t="str">
            <v>SC02020007</v>
          </cell>
          <cell r="D59" t="str">
            <v>PAÑAL DESECHABLE PARA RECIEN NACIDO HASTA 5 LIBRAS (2.27Kg)                                                                                                                                                                                                                                                         1. Pañal desechable con forma anatómica2. Cubierta externa de tela no tejida hidrofilica3. Ajustable hipoalergenico4. Núcleo absorbente centralizado (polímeros súper absorbentes)5. Cubierta porosa.6. Bordes sellados.7. Elástico suave y moldeable entre las piernas.8. Barrera antiescurrimiento.9. Cinta adhesiva de cierre en ambos lados.10. Traer algún tipo de protección umbilical,11. Laterales respirables.12. Elástico en la cintura.</v>
          </cell>
          <cell r="G59" t="str">
            <v>NP</v>
          </cell>
          <cell r="K59">
            <v>4000</v>
          </cell>
          <cell r="T59">
            <v>860</v>
          </cell>
          <cell r="V59">
            <v>0.33223000000000003</v>
          </cell>
        </row>
        <row r="60">
          <cell r="B60">
            <v>209046113</v>
          </cell>
          <cell r="C60" t="str">
            <v>SC02020008</v>
          </cell>
          <cell r="D60" t="str">
            <v>PAÑAL DESECHABLE PARA NIÑO ( SE SOLICITA  PESO DE 6 LBS A 14 LBS )                                                                                                                                                                                                                                 PAÑAL DESECHABLE PARA NIÑO1. Pañal desechable con forma anatómica.2. Cubierta externa impermeable de tela no tejida.3. Ajustable.4. Hipoalergénico.5. Núcleo absorbente centralizado (polímeros súper absorbente).6. Cubierta porosa.7. Bordes sellados.8. Elástico suave y moldeable entre las piernas.9. Cinta adhesiva de cierre en ambos lados en la cintura.10. Laterales respirables.11. Barrera antiescurrimiento.12. Pesos:6 LBS A 14 LBS12 LBS A 18 LBS12 LBS A 24 LBS22 LBS A 35 LBS35 LBS o másLA INSTITUCIÓN SOLICITARÁ EL PESO QUE REQUIERE SEGÚN SU NECESIDAD.</v>
          </cell>
          <cell r="G60" t="str">
            <v>NP</v>
          </cell>
          <cell r="K60">
            <v>10000</v>
          </cell>
          <cell r="T60">
            <v>78840</v>
          </cell>
          <cell r="V60">
            <v>0.33455000000000001</v>
          </cell>
        </row>
        <row r="61">
          <cell r="B61">
            <v>209046114</v>
          </cell>
          <cell r="C61" t="str">
            <v>SC02020009</v>
          </cell>
          <cell r="D61" t="str">
            <v>PAÑAL DESECHABLE PARA NIÑO  SE SOLICITA PESO DE 12 A 24 LBS.                                                                                                                                                                                                                                                      PAÑAL DESECHABLE PARA NIÑO1. Pañal desechable con forma anatómica.2. Cubierta externa impermeable de tela no tejida.3. Ajustable.4. Hipoalergénico.5. Núcleo absorbente centralizado (polímeros súper absorbente).6. Cubierta porosa.7. Bordes sellados.8. Elástico suave y moldeable entre las piernas.9. Cinta adhesiva de cierre en ambos lados en la cintura.10. Laterales respirables.11. Barrera antiescurrimiento.12. Pesos:6 LBS A 14 LBS12 LBS A 18 LBS12 LBS A 24 LBS22 LBS A 35 LBS35 LBS o másLA INSTITUCIÓN SOLICITARÁ EL PESO QUE REQUIERE SEGÚN SU NECESIDAD.</v>
          </cell>
          <cell r="G61" t="str">
            <v>NP</v>
          </cell>
          <cell r="K61">
            <v>7000</v>
          </cell>
          <cell r="T61">
            <v>27196</v>
          </cell>
          <cell r="V61">
            <v>0.27</v>
          </cell>
        </row>
        <row r="62">
          <cell r="B62">
            <v>209047501</v>
          </cell>
          <cell r="C62" t="str">
            <v>SU02020001</v>
          </cell>
          <cell r="D62" t="str">
            <v>INSTRUMENTO PARA LIGAR VASOS DE TITANIUM, DESECHABLE  SE SOLICITA TAMAÑO GRANDE1. Instrumento para ligar vasos sanguíneos.2. Con sistema automático.3. Con 15 o más grapas de titanium.4. Tamaño de la grapa: Chico, mediano y grande.LA INSTITUCIÓN SOLICITARÁ EL TAMAÑO DE LA GRAPA QUE REQUIERA.</v>
          </cell>
          <cell r="G62" t="str">
            <v>NP</v>
          </cell>
          <cell r="K62">
            <v>25</v>
          </cell>
          <cell r="T62">
            <v>252</v>
          </cell>
          <cell r="V62">
            <v>40</v>
          </cell>
        </row>
        <row r="63">
          <cell r="B63">
            <v>209047502</v>
          </cell>
          <cell r="C63" t="str">
            <v>SU02020003</v>
          </cell>
          <cell r="D63" t="str">
            <v>INSTRUMENTO PARA LIGAR VASOS DE TITANIUM, DESECHABLE  SE SOLICITA TAMAÑO MEDIANO1. Instrumento para ligar vasos sanguíneos.2. Con sistema automático.3. Con 15 o más grapas de titanium.4. Tamaño de la grapa: Chico, mediano y grande.LA INSTITUCIÓN SOLICITARÁ EL TAMAÑO DE LA GRAPA QUE REQUIERA.</v>
          </cell>
          <cell r="G63" t="str">
            <v>NP</v>
          </cell>
          <cell r="K63">
            <v>100</v>
          </cell>
          <cell r="T63">
            <v>722</v>
          </cell>
          <cell r="V63">
            <v>47.98</v>
          </cell>
        </row>
        <row r="64">
          <cell r="B64">
            <v>209051003</v>
          </cell>
          <cell r="C64" t="str">
            <v>MA06050006</v>
          </cell>
          <cell r="D64" t="str">
            <v>SONDA LISA DE CAUCHO BLANDO ROJO PARA CATETERISMO URETRAL.  SE SOLICITA TAMAÑO 14 FREstéril desechable, extremo distal en embudo y en el extremo proximal con 2 orificios opuestos, punta roma (redonda), longitudde 40cm a 42cm.Tamaños (Fr): 6FR 8FR 10FR 12FR 14FR 16FR 18FR 20FR 22FR 24FRLA UNIDAD EJECUTORA SOLICITANTE INDICARA LOS TAMAÑOS QUE NECESITA</v>
          </cell>
          <cell r="G64" t="str">
            <v>NP</v>
          </cell>
          <cell r="K64">
            <v>1250</v>
          </cell>
          <cell r="T64">
            <v>0</v>
          </cell>
          <cell r="V64">
            <v>0.4214</v>
          </cell>
        </row>
        <row r="65">
          <cell r="B65">
            <v>209051004</v>
          </cell>
          <cell r="C65" t="str">
            <v>MA06050002</v>
          </cell>
          <cell r="D65" t="str">
            <v>SONDA LISA DE CAUCHO BLANDO ROJO PARA CATETERISMO URETRAL. SE SOLICITA  TAMAÑO 16FREstéril desechable, extremo distal en embudo y en el extremo proximal con 2 orificios opuestos, punta roma (redonda), longitudde 40cm a 42cm.Tamaños (Fr): 6FR 8FR 10FR 12FR 14FR 16FR 18FR 20FR 22FR 24FRLA UNIDAD EJECUTORA SOLICITANTE INDICARA LOS TAMAÑOS QUE NECESITA</v>
          </cell>
          <cell r="G65" t="str">
            <v>NP</v>
          </cell>
          <cell r="K65">
            <v>1000</v>
          </cell>
          <cell r="T65">
            <v>10836</v>
          </cell>
          <cell r="V65">
            <v>0.32</v>
          </cell>
        </row>
        <row r="66">
          <cell r="B66">
            <v>209051005</v>
          </cell>
          <cell r="C66" t="str">
            <v>MA06050003</v>
          </cell>
          <cell r="D66" t="str">
            <v>SONDA LISA DE CAUCHO BLANDO ROJO PARA CATETERISMO URETRAL. SE SOLICITA TAMAÑO 18 FREstéril desechable, extremo distal en embudo y en el extremo proximal con 2 orificios opuestos, punta roma (redonda), longitudde 40cm a 42cm.Tamaños (Fr): 6FR 8FR 10FR 12FR 14FR 16FR 18FR 20FR 22FR 24FRLA UNIDAD EJECUTORA SOLICITANTE INDICARA LOS TAMAÑOS QUE NECESITA</v>
          </cell>
          <cell r="G66" t="str">
            <v>NP</v>
          </cell>
          <cell r="K66">
            <v>700</v>
          </cell>
          <cell r="T66">
            <v>12828</v>
          </cell>
          <cell r="V66">
            <v>0.40095999999999998</v>
          </cell>
        </row>
        <row r="67">
          <cell r="B67">
            <v>209051906</v>
          </cell>
          <cell r="C67" t="str">
            <v>MA12020061</v>
          </cell>
          <cell r="D67" t="str">
            <v>MALLA QUIRURGICA TRIDIMENSIONAL PARA REFORZAR PLANOS ANATOMICOS  SE SOLICITA  4.5CM X 7.5CM                                                                                                                                                                                                                      Malla quirúrgica tridimensional para reforzar planos anatomicos ,sintética, no absorbible , estéril desechable, de polipropileno,incoloro, base superior de 4.5 cms a 5.5 cm x 10 cm a 12.5 cm, base inferior 7.5 a 10cm de diàmetro ,sistema de reparaciòn dehernias, que consiste en una malla superior conectada por una malla cilindra de 1.91cms. x 1.27cms de diàmetro, a una mallainferior circular con objeto de apoyar planos anatomicos ,de un solo uso.LA INSTITUCION SOLICITARA EL TAMAÑO REQUERIDO.</v>
          </cell>
          <cell r="G67" t="str">
            <v>NP</v>
          </cell>
          <cell r="K67">
            <v>116</v>
          </cell>
          <cell r="T67">
            <v>394</v>
          </cell>
          <cell r="V67">
            <v>189.92939999999999</v>
          </cell>
        </row>
        <row r="68">
          <cell r="B68">
            <v>209051907</v>
          </cell>
          <cell r="C68" t="str">
            <v>MA12020060</v>
          </cell>
          <cell r="D68" t="str">
            <v>MALLA QUIRURGICA TRIDIMENSIONAL PARA REFORZAR PLANOS ANATOMICOS  SE SOLICITA 4.5CMS X 10CM  (BASE DE 10CMS TAMAÑO GRANDE)                                                                                                                                                                                                                      Malla quirúrgica tridimensional para reforzar planos anatomicos ,sintética, no absorbible , estéril desechable, de polipropileno,incoloro, base superior de 4.5 cms a 5.5 cm x 10 cm a 12.5 cm, base inferior 7.5 a 10cm de diàmetro ,sistema de reparaciòn dehernias, que consiste en una malla superior conectada por una malla cilindra de 1.91cms. x 1.27cms de diàmetro, a una mallainferior circular con objeto de apoyar planos anatomicos ,de un solo uso.LA INSTITUCION SOLICITARA EL TAMAÑO REQUERIDO.</v>
          </cell>
          <cell r="G68" t="str">
            <v>NP</v>
          </cell>
          <cell r="K68">
            <v>30</v>
          </cell>
          <cell r="T68">
            <v>0</v>
          </cell>
          <cell r="V68">
            <v>189.90294</v>
          </cell>
        </row>
        <row r="69">
          <cell r="B69">
            <v>209052502</v>
          </cell>
          <cell r="C69" t="str">
            <v>AF01060013</v>
          </cell>
          <cell r="D69" t="str">
            <v>TAPÓN ESTÉRIL HEPARINIZADO  PARA CIERRE TEMPORAL DE CÁNULA  INTRAVENOSA Y ADMINISTRACIÓN DE MEDICAMENTOS A INTERVALOS REGULARES, CON MEMBRANA RESISTENTE A MÚLTIPLES PUNCIONES. CON CONEXIÓN DE ROSCA (LUER LOCK).   CAJA X 100</v>
          </cell>
          <cell r="G69" t="str">
            <v>NP</v>
          </cell>
          <cell r="K69">
            <v>80000</v>
          </cell>
          <cell r="T69">
            <v>26800</v>
          </cell>
          <cell r="V69">
            <v>4.2999999999999997E-2</v>
          </cell>
        </row>
        <row r="70">
          <cell r="B70">
            <v>209052801</v>
          </cell>
          <cell r="C70" t="str">
            <v>IN01010072</v>
          </cell>
          <cell r="D70" t="str">
            <v>TIJERA CURVA PARA CIRUGIA LAPAROSCÓPICA.                                                                                                                                                                                                                        Utilizada para la ralización de procedimientos laparóscopicasEspecificaciones:1. De 5 mm de diámetro. 2. Vástago de 29 a 44cm de largo y debe rotar 360°.3. Recubierto con plástico aislante contra quemaduras.4. Con conexión de electrocauterio unipolar.5. Eje de 31 mm. de largo.6. Hoja cortante de 16mm. de largo cobertura máxima de 8 mm.7. Estéril.8. Desechable.</v>
          </cell>
          <cell r="G70" t="str">
            <v>NP</v>
          </cell>
          <cell r="K70">
            <v>250</v>
          </cell>
          <cell r="T70">
            <v>1624</v>
          </cell>
          <cell r="V70">
            <v>32.75</v>
          </cell>
        </row>
        <row r="71">
          <cell r="B71">
            <v>209054602</v>
          </cell>
          <cell r="C71" t="str">
            <v>MA06010003</v>
          </cell>
          <cell r="D71" t="str">
            <v>TUBO NASOGASTRICA TIPO LEVIN. SOLICITAMOS TAMAÑO 12 FR, LONG 120CM1. De material de polivinilo transparente con cinco (5) orificios como mínimo.2. Cuatro (4) laterales y una (1) en la punta3. Radiopaca con marcación en cm, a través del tubo para medir la profundidad4. Estéril5. De un solo uso.Tamaño:Diámetro: de entre 6FR y 20FR.Longitud de entre: 120cm y 125cm.La institución peticionaria especificará el tamaño que requiera.</v>
          </cell>
          <cell r="G71" t="str">
            <v>NP</v>
          </cell>
          <cell r="K71">
            <v>150</v>
          </cell>
          <cell r="T71">
            <v>0</v>
          </cell>
          <cell r="V71">
            <v>0.34399999999999997</v>
          </cell>
        </row>
        <row r="72">
          <cell r="B72">
            <v>209054603</v>
          </cell>
          <cell r="C72" t="str">
            <v>MA06010004</v>
          </cell>
          <cell r="D72" t="str">
            <v>TUBO NASOGASTRICA TIPO LEVIN SOLICITAMOS TAMAÑO 14FR, LONG 120CM1. De material de polivinilo transparente con cinco (5) orificios como mínimo.2. Cuatro (4) laterales y una (1) en la punta3. Radiopaca con marcación en cm, a través del tubo para medir la profundidad4. Estéril5. De un solo uso.Tamaño:Diámetro: de entre 6FR y 20FR.Longitud de entre: 120cm y 125cm.La institución peticionaria especificará el tamaño que requiera.</v>
          </cell>
          <cell r="G72" t="str">
            <v>NP</v>
          </cell>
          <cell r="K72">
            <v>500</v>
          </cell>
          <cell r="T72">
            <v>0</v>
          </cell>
          <cell r="V72">
            <v>0.34699999999999998</v>
          </cell>
        </row>
        <row r="73">
          <cell r="B73">
            <v>209055601</v>
          </cell>
          <cell r="C73" t="str">
            <v>MN04020162</v>
          </cell>
          <cell r="D73" t="str">
            <v>TUBO ENDOTRAQUEAL CON BALON. . SOLICITAMOS DE 7 MM.1-DE CLORURO DE POLIVINILO, 2-TIPO MURPHY, ESTÉRIL, 3-DIAMETRO INTERNO SEGUN NECESIDAD. 4-CON MARCADOR RADIO-OPACO A LO LARGO DEL TUBO5-CON BALÓN DE BAJA PRESIÓN, 6-BALÓN PILOTO Y VÁLVULA AUTO-SELLANTE.7-CON CONECTOR AUTOSELLABLE DE 15MM. 8-MARCA DE PROFUNDIDAD VISIBLE.9-TAMAÑOS:3.0mm, 5.5MM 8.0MM3.5mm, 6.0MM, 8.5MM, 4.0MM, 6.5MM, 9.0MM,4.5MM, 7.0MM, 9.5MM 5.0MM, 7.5MM, 10.0MM.LA UNIDAD EJECUTORA SOLICITARA EL TAMAÑO QUE REQUIERA</v>
          </cell>
          <cell r="G73" t="str">
            <v>NP</v>
          </cell>
          <cell r="K73">
            <v>2500</v>
          </cell>
          <cell r="T73">
            <v>1308</v>
          </cell>
          <cell r="V73">
            <v>0.73912</v>
          </cell>
        </row>
        <row r="74">
          <cell r="B74">
            <v>209055602</v>
          </cell>
          <cell r="C74" t="str">
            <v>MN04020053</v>
          </cell>
          <cell r="D74" t="str">
            <v>TUBO ENDOTRAQUEAL CON BALON. SOLICITAMOS DE 7.5MM.1-DE CLORURO DE POLIVINILO, 2-TIPO MURPHY, ESTÉRIL, 3-DIAMETRO INTERNO SEGUN NECESIDAD. 4-CON MARCADOR RADIO-OPACO A LO LARGO DEL TUBO5-CON BALÓN DE BAJA PRESIÓN, 6-BALÓN PILOTO Y VÁLVULA AUTO-SELLANTE.7-CON CONECTOR AUTOSELLABLE DE 15MM. 8-MARCA DE PROFUNDIDAD VISIBLE.9-TAMAÑOS:3.0mm, 5.5MM 8.0MM3.5mm, 6.0MM, 8.5MM, 4.0MM, 6.5MM, 9.0MM,4.5MM, 7.0MM, 9.5MM 5.0MM, 7.5MM, 10.0MM.LA UNIDAD EJECUTORA SOLICITARA EL TAMAÑO QUE REQUIERA</v>
          </cell>
          <cell r="G74" t="str">
            <v>NP</v>
          </cell>
          <cell r="K74">
            <v>500</v>
          </cell>
          <cell r="T74">
            <v>0</v>
          </cell>
          <cell r="V74">
            <v>0.86402999999999996</v>
          </cell>
        </row>
        <row r="75">
          <cell r="B75">
            <v>209055603</v>
          </cell>
          <cell r="C75" t="str">
            <v>MN04020054</v>
          </cell>
          <cell r="D75" t="str">
            <v>TUBO ENDOTRAQUEAL CON BALON. . SOLICITAMOS DE 8 MM.1-DE CLORURO DE POLIVINILO, 2-TIPO MURPHY, ESTÉRIL, 3-DIAMETRO INTERNO SEGUN NECESIDAD. 4-CON MARCADOR RADIO-OPACO A LO LARGO DEL TUBO5-CON BALÓN DE BAJA PRESIÓN, 6-BALÓN PILOTO Y VÁLVULA AUTO-SELLANTE.7-CON CONECTOR AUTOSELLABLE DE 15MM. 8-MARCA DE PROFUNDIDAD VISIBLE.9-TAMAÑOS:3.0mm, 5.5MM 8.0MM3.5mm, 6.0MM, 8.5MM, 4.0MM, 6.5MM, 9.0MM,4.5MM, 7.0MM, 9.5MM 5.0MM, 7.5MM, 10.0MM.LA UNIDAD EJECUTORA SOLICITARA EL TAMAÑO QUE REQUIERA</v>
          </cell>
          <cell r="G75" t="str">
            <v>NP</v>
          </cell>
          <cell r="K75">
            <v>350</v>
          </cell>
          <cell r="T75">
            <v>2410</v>
          </cell>
          <cell r="V75">
            <v>0.68899999999999995</v>
          </cell>
        </row>
        <row r="76">
          <cell r="B76">
            <v>209055604</v>
          </cell>
          <cell r="C76" t="str">
            <v>MN04020055</v>
          </cell>
          <cell r="D76" t="str">
            <v>TUBO ENDOTRAQUEAL CON BALON. SOLICITAMOS DE 8.5MM.                                                                                                                                                                                                                                         1-DE CLORURO DE POLIVINILO, 2-TIPO MURPHY, ESTÉRIL, 3-DIAMETRO INTERNO SEGUN NECESIDAD. 4-CON MARCADOR RADIO-OPACO A LO LARGO DEL TUBO5-CON BALÓN DE BAJA PRESIÓN, 6-BALÓN PILOTO Y VÁLVULA AUTO-SELLANTE.7-CON CONECTOR AUTOSELLABLE DE 15MM. 8-MARCA DE PROFUNDIDAD VISIBLE.9-TAMAÑOS:3.0mm, 5.5MM 8.0MM3.5mm, 6.0MM, 8.5MM, 4.0MM, 6.5MM, 9.0MM,4.5MM, 7.0MM, 9.5MM 5.0MM, 7.5MM, 10.0MM.LA UNIDAD EJECUTORA SOLICITARA EL TAMAÑO QUE REQUIERA</v>
          </cell>
          <cell r="G76" t="str">
            <v>NP</v>
          </cell>
          <cell r="K76">
            <v>100</v>
          </cell>
          <cell r="T76">
            <v>148</v>
          </cell>
          <cell r="V76">
            <v>1.3184800000000001</v>
          </cell>
        </row>
        <row r="77">
          <cell r="B77">
            <v>209056700</v>
          </cell>
          <cell r="C77" t="str">
            <v>MA07020003</v>
          </cell>
          <cell r="D77" t="str">
            <v>TUBOS DE DRENAJE TIPO PENROSE. SE SOLICITA 1/4" 6.35MM x  30.5CM                                                                                                                                                                                                          Tubo de drenaje tipo Penrose de látex, estéril,radio-opaco de:1/2" (12.70mm) x 12" o 18" (30.5cm o 45.7cm) de longitud 5/8" (15.87mm) x 12" o 18" (30.5cm o 45,7cm) de longitud 3/4" (19.05mm) x 12" o 18" (30.5cm o 45.7cm) de longitud 1" (25.40mm) x 12" o 18" (30.5cm o 45.7cm) de longitud 7/8" (22.22mm) x 12" o 18" (30.5cm o 45.7cm) de longitud 1/4" (6.35mm) x 12" o 18" (30.5cm o 45.7cm) de longitud 3/8" (9.52mm) x 12" o 18" (30.5cm o 45.7cm) de longitud LA UNIDAD EJECUTORA SOLICITARA EL TAMAÑO DE DRENAJE DE PENROSE DE LATEX QUE REQUIERA.</v>
          </cell>
          <cell r="G77" t="str">
            <v>NP</v>
          </cell>
          <cell r="K77">
            <v>130</v>
          </cell>
          <cell r="T77">
            <v>123</v>
          </cell>
          <cell r="V77">
            <v>1.0201899999999999</v>
          </cell>
        </row>
        <row r="78">
          <cell r="B78">
            <v>209056702</v>
          </cell>
          <cell r="C78" t="str">
            <v>MA07020004</v>
          </cell>
          <cell r="D78" t="str">
            <v>TUBO DE DRENAJE TIPO PEMROSE. SE SOLICITA DE:  1/2" (12.70MM)  X 12" (30.5CM)  DE LONGITUD.                                                                                                                                              Tubo de drenaje tipo Penrose de látex, estéril,radio-opaco de:1/2" (12.70mm) x 12" o 18" (30.5cm o 45.7cm) de longitud 5/8" (15.87mm) x 12" o 18" (30.5cm o 45,7cm) de longitud 3/4" (19.05mm) x 12" o 18" (30.5cm o 45.7cm) de longitud 1" (25.40mm) x 12" o 18" (30.5cm o 45.7cm) de longitud 7/8" (22.22mm) x 12" o 18" (30.5cm o 45.7cm) de longitud 1/4" (6.35mm) x 12" o 18" (30.5cm o 45.7cm) de longitud 3/8" (9.52mm) x 12" o 18" (30.5cm o 45.7cm) de longitud LA UNIDAD EJECUTORA SOLICITARA EL TAMAÑO DE DRENAJE DE PENROSE DE LATEX QUE REQUIERA.</v>
          </cell>
          <cell r="G78" t="str">
            <v>NP</v>
          </cell>
          <cell r="K78">
            <v>75</v>
          </cell>
          <cell r="T78">
            <v>0</v>
          </cell>
          <cell r="V78">
            <v>1.0115799999999999</v>
          </cell>
        </row>
        <row r="79">
          <cell r="B79">
            <v>209056800</v>
          </cell>
          <cell r="C79" t="str">
            <v>MN04020006</v>
          </cell>
          <cell r="D79" t="str">
            <v>CANULA NASAL PARA ADMINISTRAR OXIGENO SE SOLICITA DE 150 CM TAMAÑO ADULTODescripción: Para administración de oxígeno.Especificaciones técnicas:1. Con doble cánula curva2. De bordes suaves en el extremo nasal 3. De 2 cms de separación4. Flexible a prueba de compresión5. Con tubo polivinilo transparente de 150 cms o más (4.92 pies o más)6. Con diseño por encima de la oreja7. Banda de sujeción a la cabeza8. Tamaños:AdultoPediátricoLA INSTITUCIÓN SOLICITARÁ EL TAMAÑO QUE REQUIERA SEGÚN NECESIDAD</v>
          </cell>
          <cell r="G79" t="str">
            <v>NP</v>
          </cell>
          <cell r="K79">
            <v>3500</v>
          </cell>
          <cell r="T79">
            <v>19652</v>
          </cell>
          <cell r="V79">
            <v>0.26</v>
          </cell>
        </row>
        <row r="80">
          <cell r="B80">
            <v>209056801</v>
          </cell>
          <cell r="C80" t="str">
            <v>MN04020175</v>
          </cell>
          <cell r="D80" t="str">
            <v>CANULA NASAL PARA ADMINISTRAR OXIGENO. SE SOLICITA: TAMAÑO PEDIATRICO.Descripción: Para administración de oxígeno.Especificaciones técnicas:1. Con doble cánula curva2. De bordes suaves en el extremo nasal 3. De 2 cms de separación4. Flexible a prueba de compresión5. Con tubo polivinilo transparente de 150 cms o más (4.92 pies o más)6. Con diseño por encima de la oreja7. Banda de sujeción a la cabeza8. Tamaños:AdultoPediátricoLA INSTITUCIÓN SOLICITARÁ EL TAMAÑO QUE REQUIERA SEGÚN NECESIDAD.</v>
          </cell>
          <cell r="G80" t="str">
            <v>NP</v>
          </cell>
          <cell r="K80">
            <v>1500</v>
          </cell>
          <cell r="T80">
            <v>8220</v>
          </cell>
          <cell r="V80">
            <v>0.40150000000000002</v>
          </cell>
        </row>
        <row r="81">
          <cell r="B81">
            <v>209057801</v>
          </cell>
          <cell r="C81" t="str">
            <v>MA09050021</v>
          </cell>
          <cell r="D81" t="str">
            <v xml:space="preserve">VENDA AJUSTABLE DE GASA ABSORBENTE DE 1 A 2 DOBLECES. SOLICITAMOS EL TAMAÑO 2"Venda de gasa absorbente, ajustable, de uno a dos dobleces, no estéril. De entre 1 y 6 pulgadas de ancho por 4 yardas mínimode longitud estirada. bordes no deshilables                                                                                                                                                                                                                                                LA INSTITUCIÓN SOLICITARA EL TAMAÑO QUE REQUIERA.                                                                                                                                                                                   </v>
          </cell>
          <cell r="G81" t="str">
            <v>NP</v>
          </cell>
          <cell r="K81">
            <v>2000</v>
          </cell>
          <cell r="T81">
            <v>0</v>
          </cell>
          <cell r="V81">
            <v>0.112</v>
          </cell>
        </row>
        <row r="82">
          <cell r="B82">
            <v>209057802</v>
          </cell>
          <cell r="C82" t="str">
            <v>MA09050022</v>
          </cell>
          <cell r="D82" t="str">
            <v xml:space="preserve">VENDA AJUSTABLE DE GASA ABSORBENTE DE 1 A 2 DOBLECES. SOLICITAMOS EL TAMAÑO 3". Venda de gasa absorbente, ajustable, de uno a dos dobleces, no estéril. De entre 1 y 6 pulgadas de ancho por 4 yardas mínimo de longitud estirada. bordes no deshilables                                                                                                                                                                                                                                                LA INSTITUCIÓN SOLICITARA EL TAMAÑO QUE REQUIERA.                                                                                                                                                                                   </v>
          </cell>
          <cell r="G82" t="str">
            <v>NP</v>
          </cell>
          <cell r="K82">
            <v>2500</v>
          </cell>
          <cell r="T82">
            <v>0</v>
          </cell>
          <cell r="V82">
            <v>0.17649999999999999</v>
          </cell>
        </row>
        <row r="83">
          <cell r="B83">
            <v>209062701</v>
          </cell>
          <cell r="C83" t="str">
            <v>SU01020005</v>
          </cell>
          <cell r="D83" t="str">
            <v>SUTURA NYLON MONOFILAMENTO, CALIBRE 3-0Con longitud 75 cm. con aguja de 24 mm., 3/8 circulo, punta cortantes reverso estéril.</v>
          </cell>
          <cell r="G83" t="str">
            <v>NP</v>
          </cell>
          <cell r="K83">
            <v>1000</v>
          </cell>
          <cell r="T83">
            <v>0</v>
          </cell>
          <cell r="V83">
            <v>0.56810000000000005</v>
          </cell>
        </row>
        <row r="84">
          <cell r="B84">
            <v>209063300</v>
          </cell>
          <cell r="C84" t="str">
            <v>SU01020009</v>
          </cell>
          <cell r="D84" t="str">
            <v>SUTURA: NYLON MONOFILAMENTO, CALIBRE 6-0, LONGITUD 45 CM.  AGUJA DE 12 A 13 MM.,3/8 CÍRCULO, PUNTA CORTANTE ESTÉRIL.</v>
          </cell>
          <cell r="G84" t="str">
            <v>NP</v>
          </cell>
          <cell r="K84">
            <v>360</v>
          </cell>
          <cell r="T84">
            <v>1104</v>
          </cell>
          <cell r="V84">
            <v>0.41</v>
          </cell>
        </row>
        <row r="85">
          <cell r="B85">
            <v>209063500</v>
          </cell>
          <cell r="C85" t="str">
            <v>SU01010010</v>
          </cell>
          <cell r="D85" t="str">
            <v xml:space="preserve">SUTURA: ÁCIDO POLIGLICÓLICO TRENZADA, CALIBRE 2-0, LONGITUD 67 A 75 CM., AGUJA DE 25 A 26 MM., 1/2 CÍRCULO, PUNTA REDONDA.                                                                                                                 SOLICITAMOS: AGUJA CALIBRE 26MM LONG 70CM </v>
          </cell>
          <cell r="G85" t="str">
            <v>NP</v>
          </cell>
          <cell r="K85">
            <v>1800</v>
          </cell>
          <cell r="T85">
            <v>19632</v>
          </cell>
          <cell r="V85">
            <v>0.92</v>
          </cell>
        </row>
        <row r="86">
          <cell r="B86">
            <v>209063504</v>
          </cell>
          <cell r="C86" t="str">
            <v>SU01010009</v>
          </cell>
          <cell r="D86" t="str">
            <v xml:space="preserve">SUTURA: ÁCIDO POLIGLICÓLICO TRENZADO, CALIBRE 1 LONGITUD 67 A 75 CM. AGUJA DE 35 A 37 MM., 1/2 CÍRCULO, PUNTA REDONDA GRUESA.                                                                                              SOLICITAMOS: AGUJA CALIBRE 36MM LONG 70CM </v>
          </cell>
          <cell r="G86" t="str">
            <v>NP</v>
          </cell>
          <cell r="K86">
            <v>3000</v>
          </cell>
          <cell r="T86">
            <v>27444</v>
          </cell>
          <cell r="V86">
            <v>1.01837</v>
          </cell>
        </row>
        <row r="87">
          <cell r="B87">
            <v>209063509</v>
          </cell>
          <cell r="C87" t="str">
            <v>SU01010015</v>
          </cell>
          <cell r="D87" t="str">
            <v>SUTURA ACIDO POLIGLICOLICO TRENZADO, CALIBRE 4-0, SE SOLICITA AGUJA 19MM, 3/8 CIRCULO PUNTA CORTANTE ESTERIL, LONGITUD 45CM</v>
          </cell>
          <cell r="G87" t="str">
            <v>NP</v>
          </cell>
          <cell r="K87">
            <v>420</v>
          </cell>
          <cell r="T87">
            <v>492</v>
          </cell>
          <cell r="V87">
            <v>0.93</v>
          </cell>
        </row>
        <row r="88">
          <cell r="B88">
            <v>209063510</v>
          </cell>
          <cell r="C88" t="str">
            <v>SU01010016</v>
          </cell>
          <cell r="D88" t="str">
            <v xml:space="preserve">SUTURA: ACIDO POLIGLICÓLICO TRENZADO, CALIBRE 4-0, SE SOLICITA AGUJA DE 20MM, 1/2 CIRCULO, PUNTA REDONDA LONGITUD 75.           </v>
          </cell>
          <cell r="G88" t="str">
            <v>NP</v>
          </cell>
          <cell r="K88">
            <v>828</v>
          </cell>
          <cell r="T88">
            <v>1308</v>
          </cell>
          <cell r="V88">
            <v>1.28853</v>
          </cell>
        </row>
        <row r="89">
          <cell r="B89">
            <v>209063513</v>
          </cell>
          <cell r="C89" t="str">
            <v>SU01010013</v>
          </cell>
          <cell r="D89" t="str">
            <v xml:space="preserve">SUTURA: ÁCIDO POLIGLICÓLICO TRENZADO, CALIBRE 3-0, SE SOLICITA CON AGUJA DE 19MM, 3/8 CÍRCULO, PUNTA CORTANTE ESTÈRIL LONGITUD 45.             </v>
          </cell>
          <cell r="G89" t="str">
            <v>NP</v>
          </cell>
          <cell r="K89">
            <v>250</v>
          </cell>
          <cell r="T89">
            <v>0</v>
          </cell>
          <cell r="V89">
            <v>1.18462</v>
          </cell>
        </row>
        <row r="90">
          <cell r="B90">
            <v>209063514</v>
          </cell>
          <cell r="C90" t="str">
            <v>SU01010011</v>
          </cell>
          <cell r="D90" t="str">
            <v>SUTURA: ACIDO POLIGLICÓLICO TRENZADO, CALIBRE 3-0, LONGITUD 67 A 75 CM.  AGUJA DE 15 A 17 MM., 1/2 CIRCULO, PUNTA REDONDA.</v>
          </cell>
          <cell r="G90" t="str">
            <v>NP</v>
          </cell>
          <cell r="K90">
            <v>660</v>
          </cell>
          <cell r="T90">
            <v>1440</v>
          </cell>
          <cell r="V90">
            <v>1.1742300000000001</v>
          </cell>
        </row>
        <row r="91">
          <cell r="B91">
            <v>209064200</v>
          </cell>
          <cell r="C91" t="str">
            <v>SU01020033</v>
          </cell>
          <cell r="D91" t="str">
            <v>SUTURA: SEDA NEGRA TRENZADA SILICONIZADA, SE SOLICITA CALIBRE 1, LONGITUD 75CM., AGUJA DE 25 A 26 MM.,  1/2 CíRCULO, PUNTA REDONDA.</v>
          </cell>
          <cell r="G91" t="str">
            <v>NP</v>
          </cell>
          <cell r="K91">
            <v>456</v>
          </cell>
          <cell r="T91">
            <v>612</v>
          </cell>
          <cell r="V91">
            <v>0.77</v>
          </cell>
        </row>
        <row r="92">
          <cell r="B92">
            <v>209064500</v>
          </cell>
          <cell r="C92" t="str">
            <v>SU01020035</v>
          </cell>
          <cell r="D92" t="str">
            <v>SUTURA: SEDA NEGRA TRENZADA SILICONIZADA, SE SOLICITA CALIBRE 2-0, LONGITUD 75CM, AGUJA DE 25 A 26 MM. 1/2 CÍRCULO, PUNTA REDONDA.</v>
          </cell>
          <cell r="G92" t="str">
            <v>NP</v>
          </cell>
          <cell r="K92">
            <v>1140</v>
          </cell>
          <cell r="T92">
            <v>1176</v>
          </cell>
          <cell r="V92">
            <v>0.52700000000000002</v>
          </cell>
        </row>
        <row r="93">
          <cell r="B93">
            <v>209065500</v>
          </cell>
          <cell r="C93" t="str">
            <v>SU01020046</v>
          </cell>
          <cell r="D93" t="str">
            <v>SUTURA: SEDA SILICONIZADA, SE SOLICITA CALIBRE 6-0, LONGITUD 45 CM.  AGUJA DE 10 A 12 MM., 3/8 CIRCULO, PUNTA CORTANTE ESTÉRIL.</v>
          </cell>
          <cell r="G93" t="str">
            <v>NP</v>
          </cell>
          <cell r="K93">
            <v>360</v>
          </cell>
          <cell r="T93">
            <v>2808</v>
          </cell>
          <cell r="V93">
            <v>1.25</v>
          </cell>
        </row>
        <row r="94">
          <cell r="B94">
            <v>209066101</v>
          </cell>
          <cell r="C94" t="str">
            <v>SU01020020</v>
          </cell>
          <cell r="D94" t="str">
            <v>SUTURA: POLIPROPILENO MONOFILAMENTO, CALIBRE 3-0, DOBLE AGUJA REDONDA, 25 A 26 MM., SE SOLICITA LONGITUD DE 90 CM</v>
          </cell>
          <cell r="G94" t="str">
            <v>NP</v>
          </cell>
          <cell r="K94">
            <v>240</v>
          </cell>
          <cell r="T94">
            <v>576</v>
          </cell>
          <cell r="V94">
            <v>2.15</v>
          </cell>
        </row>
        <row r="95">
          <cell r="B95">
            <v>209111600</v>
          </cell>
          <cell r="C95" t="str">
            <v>MA12040100</v>
          </cell>
          <cell r="D95" t="str">
            <v>MATRIZ DE CELULOSA OXIDADA REGENERADA Y COLÀGENO   SE SOLICITA TAMAÑO 123CENTIMETROS CUADRADOS.                                                                                                                                                                                                                                                                      Matriz en làmina hexagonal compuesta de 45% celulosa oxidada regenerada y 55% de colàgeno.Esteril,liofilizado,biodegradablecon propiedades hemostaticas.Es modeladora de proteasas y protege los factores de crecimiento.tamaños:                                                                                                                                                                                                                                                                                                                                                  28 cm²                                                                                                                                                                                                                                                                               123 cm²LA UNIDAD EJECUTORA SOLICITARA EL TAMAÑO Y LA CANTIDAD QUE REQUIERA.</v>
          </cell>
          <cell r="G95" t="str">
            <v>NP</v>
          </cell>
          <cell r="K95">
            <v>500</v>
          </cell>
          <cell r="T95">
            <v>0</v>
          </cell>
          <cell r="V95">
            <v>37.533760000000001</v>
          </cell>
        </row>
        <row r="96">
          <cell r="B96">
            <v>209112300</v>
          </cell>
          <cell r="C96" t="str">
            <v>IN01010068</v>
          </cell>
          <cell r="D96" t="str">
            <v>TIJERA PARA BISTURI ARMONICO CON CONTROL MANUAL Y ALTA FRECUENCIA, TECNOLOGIA ADAPTIVA DEL TEJIDO.  SE SOLICITA VASTAGO DE 23 CM</v>
          </cell>
          <cell r="G96" t="str">
            <v>NP</v>
          </cell>
          <cell r="K96">
            <v>10</v>
          </cell>
          <cell r="T96">
            <v>0</v>
          </cell>
          <cell r="V96">
            <v>770.44205999999997</v>
          </cell>
        </row>
        <row r="97">
          <cell r="B97">
            <v>209112400</v>
          </cell>
          <cell r="C97" t="str">
            <v>IN01010069</v>
          </cell>
          <cell r="D97" t="str">
            <v>TIJERA PARA BISTURI ARMONICO CON CONTROL MANUAL Y ALTA FRECUENCIA, TECNOLOGIA ADAPTIVA DEL TEJIDO.  SE SOLICITA VASTAGO DE 36 CM</v>
          </cell>
          <cell r="G97" t="str">
            <v>NP</v>
          </cell>
          <cell r="K97">
            <v>10</v>
          </cell>
          <cell r="T97">
            <v>7</v>
          </cell>
          <cell r="V97">
            <v>760.07731000000001</v>
          </cell>
        </row>
        <row r="98">
          <cell r="B98">
            <v>209112600</v>
          </cell>
          <cell r="C98" t="str">
            <v>IN01010061</v>
          </cell>
          <cell r="D98" t="str">
            <v>PINZA LAPARASCOPICA DE 10 MM CON CORTE INCORPORADO PARA SELLADO DE VASOS SANGUINEOS MEDIANTE PRESION.                                                                                                                                                         Pinza de 10 mm. para Ligadura y Sellado de Vasos Sanguíneos, con Corte Incorporado, Desechable, de 37 cm. de largo,mandíbulas Rectas, Rotación 359 grados, con electrodo incorporado, ancho de 6 mm., largo de 22 mm., Superficie Lisa conProtuberancias de cerámicas, con Dispersión térmica de 2 mm., activada por pedal.Estéril.</v>
          </cell>
          <cell r="G98" t="str">
            <v>NP</v>
          </cell>
          <cell r="K98">
            <v>250</v>
          </cell>
          <cell r="T98">
            <v>0</v>
          </cell>
          <cell r="V98">
            <v>374.76468999999997</v>
          </cell>
        </row>
        <row r="99">
          <cell r="B99">
            <v>209112800</v>
          </cell>
          <cell r="C99" t="str">
            <v>IN01010060</v>
          </cell>
          <cell r="D99" t="str">
            <v>PINZA PARA FUSION DE TEJIDOS Y DISECCION MONOPOLAR DE 5MM LAPARASCOPICA PARA ELECTROCAUTERIO MULTIMODAL.                                                                                                                                  Pinza para fusion de tejidos,laparoscopica,desechable, de 5mm de diámetro de 20cm o más de longitud. Con corteincorporado.Con electrodo monopolar que realice disección y hemostasia en una de sus ramas,que tenga la superficie lisa yprotuberancia de cerámica.Dispersión térmica de 1.5mm. Mandíbula curva o recta con rotación de 180ª o mayor. Activaciónmanual en la pinza de las funciones de disección,fusión de tejidos y graduación de la intensidad monopolar.Para utilizarse conunidad de electrocirugía multimodal existente en la Unidad Ejecutora.LA UNIDAD ESPECIFICARA LA DESCRIPCION QUE REQUIERE.</v>
          </cell>
          <cell r="G99" t="str">
            <v>NP</v>
          </cell>
          <cell r="K99">
            <v>10</v>
          </cell>
          <cell r="T99">
            <v>0</v>
          </cell>
          <cell r="V99">
            <v>767.44128000000001</v>
          </cell>
        </row>
        <row r="100">
          <cell r="B100">
            <v>209112900</v>
          </cell>
          <cell r="C100" t="str">
            <v>IN01010062</v>
          </cell>
          <cell r="D100" t="str">
            <v>PINZA LAPARASCOPICA DE 5 MM CON CORTE INCORPORADO PARA SELLADO DE VASOS SANGUINEOS MEDIANTE PRESION.                                                                                                                              Pinza Laparoscopica de 5 mm. para sellado de vasos sanguìneos mediante presiòn ,estèril. Desechable, de 37 cm de largo,mandíbulas rectas. Rotaciòn de la mandìbula. Con electrodo incorporado. Superficie lisa con protuberancias de cerámica, condispersión térmica de 2 mm. Activación de coagulación con pedal o través de control manual en la pinza.</v>
          </cell>
          <cell r="G100" t="str">
            <v>NP</v>
          </cell>
          <cell r="K100">
            <v>10</v>
          </cell>
          <cell r="T100">
            <v>174</v>
          </cell>
          <cell r="V100">
            <v>579.59684000000004</v>
          </cell>
        </row>
        <row r="101">
          <cell r="B101">
            <v>209113300</v>
          </cell>
          <cell r="C101" t="str">
            <v>IN02020002</v>
          </cell>
          <cell r="D101" t="str">
            <v>TROCAR PARA CIRUGIA LAPAROSCOPICA DE 2MM A 15MM DE DIAMETRO, PUNTA CORTANTE DESECHABLE SE SOLICITA DE DE 11MM, CON (1)OBTURADOR Y (2) CAMISAS. Obturador de punta cortante desechable estéril con cuchilla o punta piramidal para instrumento de 2mm a 15mm de diámetro,con camisa, sistema de insuflación/desinsuflación, con protección activa y reductor incorporado o reductor suministrado con eltrocar para los trocares mayores de 5mm.El servicio solicitará el tamaño (diámetro y longitud del trocar/camisa), cantidad de camisas y la tecnología de trocar querequiera según necesidad.</v>
          </cell>
          <cell r="G101" t="str">
            <v>NP</v>
          </cell>
          <cell r="K101">
            <v>17</v>
          </cell>
          <cell r="T101">
            <v>0</v>
          </cell>
          <cell r="V101">
            <v>72.215339999999998</v>
          </cell>
        </row>
        <row r="102">
          <cell r="B102">
            <v>209113400</v>
          </cell>
          <cell r="C102" t="str">
            <v>IN01060002</v>
          </cell>
          <cell r="D102" t="str">
            <v>INSTRUMENTO PARA PROLAPSO RECTAL Y HEMORROIDES                                                                                                                                                                                                                                        Instrumento de engrapado mecánico y corte quirúrgico circular para tratamiento de prolapso y hemorroides.Diámetro de corte de24mm ò màs. Cabezal hueco para colocar el tejido a ser extraído. Yunque desmontable o no desmontable. Mango ergonómico.Dimensión de la grapa abierta entre 3.5mm y 5.5mm y carrada entre 1.0mm y 2.5mm.Debe incluir todos los accesorios requeridos para este procedimiento (dilatador anal y anoscopio).La Instituciòn solicitarà las especìficaciones que requiera segùn necesidad.</v>
          </cell>
          <cell r="G102" t="str">
            <v>NP</v>
          </cell>
          <cell r="K102">
            <v>5</v>
          </cell>
          <cell r="T102">
            <v>15</v>
          </cell>
          <cell r="V102">
            <v>306.25</v>
          </cell>
        </row>
        <row r="103">
          <cell r="B103">
            <v>209113500</v>
          </cell>
          <cell r="C103" t="str">
            <v>IN02020010</v>
          </cell>
          <cell r="D103" t="str">
            <v>TROCAR PARA CIRUGIA LAPAROSCOPICA  DE 5MM A 12MM DE DIAMETRO CON SISTEMA DE ANCLAJE (TIPO HASSAN O TÉCNICA ABIERTA) PUNTA ROMA DESECHABLE.                                             Obturador de punta roma atraumático desechable estéril para técnica abierta, que permita bajar instrumentos de 5mm a 12mm de diámetro, con camisa, sistema de insuflación/desinsuflación, cono o sistema de anclaje que permita fijarlo con o sin riendas de sutura, con reductor incorporado o reductor suministrado con el trocar.El servicio solicitará el tamaño (diámetro y longitud del trocar/camisa), cantidad de camisas y la tecnología de trocar que requiera según necesidad.</v>
          </cell>
          <cell r="G103" t="str">
            <v>NP</v>
          </cell>
          <cell r="K103">
            <v>250</v>
          </cell>
          <cell r="T103">
            <v>934</v>
          </cell>
          <cell r="V103">
            <v>34.5</v>
          </cell>
        </row>
        <row r="104">
          <cell r="B104">
            <v>209119900</v>
          </cell>
          <cell r="C104" t="str">
            <v>MA02010077</v>
          </cell>
          <cell r="D104" t="str">
            <v>CANULA DE ASPIRACION TIPO YANKEUER  SE SOLICITA TIPO RIGIDA DE ADULTO de 12" y tuberia de 72"   Cánula de aspiración tipo yankauer, de un solo uso, para adulto y pediatrico, transparente, longitud entre 8" a 15", punta redonda con orificios laterales, flexible o rìgido, con o sin tuberìa de 6 pies ( 72" )o más, estèril. La instituciòn solicitante especificarà el tipo de canula deseada</v>
          </cell>
          <cell r="G104" t="str">
            <v>NP</v>
          </cell>
          <cell r="K104">
            <v>500</v>
          </cell>
          <cell r="T104">
            <v>76</v>
          </cell>
          <cell r="V104">
            <v>0.59189999999999998</v>
          </cell>
        </row>
        <row r="105">
          <cell r="B105">
            <v>209521601</v>
          </cell>
          <cell r="C105" t="str">
            <v>MA04010032</v>
          </cell>
          <cell r="D105" t="str">
            <v>AGUJAS PARA LOCALIZACION Y BLOQUEO DE NERVIO PERIFERICO. ( SE SOLICITA TAMAÑO 22Ga X 3 1/4" )  CON PUNTA BISELADA LIBRE DE LATEX, CON CUBIERTA AISLANTE EN LA CARA INTERNA Y EXTERNA DE LA AGUJA GRADUADA EN CENTRIMETRO, CON CABLE PARA CONECTAR EL EQUIPO DE NEURO ESTIMULACION Y TUBO PARA ADMINISTRAR EL MEDICAMENTO. TAMAÑOS: 24 G X 1´´22G X 1 5/8´´22 G X 2´´22 G X 4´´22 G X 4 3/4´´24 G X 1 3/8´´25 G X 2´´22 G X 3 1/4´´21 G X 4´´20 G X 4 3/4´´20 G X 6´´26 G X 1 1/2´´LA UNIDAD EJECUTORA ESPECIFICARA EL DIAMETRO Y EL LARGO REQUERIDO</v>
          </cell>
          <cell r="G105" t="str">
            <v>NP</v>
          </cell>
          <cell r="K105">
            <v>100</v>
          </cell>
          <cell r="T105">
            <v>890</v>
          </cell>
          <cell r="V105">
            <v>27</v>
          </cell>
        </row>
        <row r="106">
          <cell r="B106">
            <v>209020002</v>
          </cell>
          <cell r="C106" t="str">
            <v>SU02010004</v>
          </cell>
          <cell r="D106" t="str">
            <v>INSTRUMENTO DE ENGRAPADO Y CORTE LINEAL RECTA ENDOSCOPICA CON O SINREGARGA,DESECHABLE     (SE SOLICITA Estándar: vástago de 16cm o longitud total de 34cm, LONGITUD DE 60MM DE LARGO, ALTURA DE GRAPA ABIERTA 2.5 Y CERRADA 1.0MM)                                                                                                                                                                                                                                                                                                                                                                                         Instrumento de engrapado de corte lineal de 12mm de diámetro.Longitud del Instrumento:1- Corto: vástago de 6cm o longitud total de 28cm2- Estándar: vástago de 16cm o longitud total de 34cm3- Extra largo: vástago de 26cm o longitud total de 44cmCarga de:1- Longitud: 30, 35, 45 ó 60mm de largo2- De titanio3- Estéril.Altura de Grapa abierta: o Altura de Grapa cerrada2.0mm, 0.75mm2.5mm 1.0mm3.5mm 1.5mm--------- 1.8mm4.8mm 2.0mmNota: Al momento de la evaluación para la emisión del certificado de criterio técnico, se tomará en cuanta la altura de la grapaabierta o la altura de la grapa cerrada.Nota:1. La institución solicitara el tamaño del instrumental, la longitud y la altura de la grapa requerida.2. Además de la carga que trae debe incluir una carga adicional compatible con el instrumental.3. La institución puede solicitar el instrumento y la recarga por separado y la cantidad requerida.</v>
          </cell>
          <cell r="G106" t="str">
            <v>NP</v>
          </cell>
          <cell r="K106">
            <v>10</v>
          </cell>
          <cell r="T106">
            <v>115</v>
          </cell>
          <cell r="V106">
            <v>250</v>
          </cell>
        </row>
        <row r="107">
          <cell r="B107">
            <v>209038208</v>
          </cell>
          <cell r="C107" t="str">
            <v>IN01010002</v>
          </cell>
          <cell r="D107" t="str">
            <v>Cuchilla para Facoemulsificación de 2.65mm; 3.0mm y 3.2mm ( SE SOLICITA 3.2MM)</v>
          </cell>
          <cell r="G107" t="str">
            <v>NP</v>
          </cell>
          <cell r="K107">
            <v>334</v>
          </cell>
          <cell r="T107">
            <v>3444</v>
          </cell>
          <cell r="V107">
            <v>24</v>
          </cell>
        </row>
        <row r="108">
          <cell r="B108">
            <v>209117000</v>
          </cell>
          <cell r="C108" t="str">
            <v>SC02030285</v>
          </cell>
          <cell r="D108" t="str">
            <v>ZAPATO AMBIDIESTRO PARA DESCARGA. SE SOLICITA TAMAÑO  mediano 37, 38 ,39 -mujer 6.5, 7.5 ,8.5                                                                                                 Dispositivo ambidiestro para descarga en pacientes con heridas plantares, de ante pie, medio pie y talón.1. Con suela de poliuretano totalmente oscilante (balacín)2. Cubierta en el empeine3. Plantilla para descarga de rompe cabezas de tres (3) capas de densidades diferentes: rígida, media y blanda.4. Ajustable con velcro5. Tamaños pequeño 34 35 36hombre ... 3.5 4.5mujer ... 5 6mediano 37 38 39hombre 5 6 7mujer 6.5 7.5 8.5grande 40 41 42hombre 7.5 8 8.5mujer 9 9.5 10extra grande 43 44 45hombre 9 10.5 11.5mujer 10.5 12 13XXL 46 47 48hombre 12.5 13.5 14mujer 14 14.5 15.56. Accesorios disponibles según necesidad-Plantilla La Unidad Ejecutora solicitará la presentación, tamaño y accesorio requerido</v>
          </cell>
          <cell r="G108" t="str">
            <v>NP</v>
          </cell>
          <cell r="K108">
            <v>80</v>
          </cell>
          <cell r="T108">
            <v>28</v>
          </cell>
          <cell r="V108">
            <v>150</v>
          </cell>
        </row>
        <row r="109">
          <cell r="B109">
            <v>209168001</v>
          </cell>
          <cell r="C109" t="str">
            <v>MA12040144</v>
          </cell>
          <cell r="D109" t="str">
            <v xml:space="preserve">INJERTO VASCULAR CONICO CON ANILLOS INTEGRADOS AL PTFE.   SE SOLICITA:  CON HEPARINA BIOACTIVA, CAN ANILLO INTEGRAD, INJERTO VASCULAR CÓNICO ENTRE 4MM y  7MM , LONGITUD 45CMDESCRIPCION DEL PRODUCTO: De politetrafluoretileno (PTFE) expandido, con soporte radial de bajo perfil de pared delgada o estándar elástica o no elástica, resistente a la compresión con diámetro interno progresivo entre 4mm y 8mm y longitud total del injerto entre 30cm y 70cm. Con o sin heparina bioactiva, con sin sellado externo de gelatina. </v>
          </cell>
          <cell r="G109" t="str">
            <v>NP</v>
          </cell>
          <cell r="K109">
            <v>15</v>
          </cell>
          <cell r="T109">
            <v>35</v>
          </cell>
          <cell r="V109">
            <v>1650</v>
          </cell>
        </row>
        <row r="110">
          <cell r="B110">
            <v>209171801</v>
          </cell>
          <cell r="C110" t="str">
            <v>MA12040101</v>
          </cell>
          <cell r="D110" t="str">
            <v xml:space="preserve"> LENTE INTRAOCULAR PLEGABLE DE ACRILICO HIDROFOBICO DE +10.00 A +30.00 DIOPTRIAS.(LA UNIDAD SOLICITARA LOS TAMAÑOS QUE NECESITE)Lente intra ocular plegable- Lente entre 5.5mm y 6.0mm de óptica- Longitud entre 12.5mm y 13.5mm de largo- Constante: entre 118.0 y 118.9- Acrílico hidrofóbico- Angulación entre 0° y 10°- De una sola pieza o de tres piezas- Filtro ultra violeta- Índice de refracción entre 1.46 y 1.55La institución solicitante indicara la dioptria que requiera </v>
          </cell>
          <cell r="G110" t="str">
            <v>NP</v>
          </cell>
          <cell r="K110">
            <v>334</v>
          </cell>
          <cell r="T110">
            <v>0</v>
          </cell>
          <cell r="V110">
            <v>33.5</v>
          </cell>
        </row>
        <row r="111">
          <cell r="B111">
            <v>209485201</v>
          </cell>
          <cell r="C111" t="str">
            <v>MA03010126</v>
          </cell>
          <cell r="D111" t="str">
            <v>BANDEJA PARA CATETERIZACION SE SOLICITA: VENOSO CENTRAL TRIPLE LUMEN PEDIATRICACON 2 ANTIBIOTICOS (MINOCICLINA Y RIFAMPICINA),  SE SOLICITA 5FR X 12CM, DE POLIURETANO, SUTURA DE NYLON CON AGUJA CURVA.Desechable, estéril, radiopaco.Especificaciones: 1. Catéter venoso central de 3 vías, impregnados con minociclina y rifampicina. 2. Tamaños: 2.1. Diametro: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111" t="str">
            <v>NP</v>
          </cell>
          <cell r="K111">
            <v>30</v>
          </cell>
          <cell r="T111">
            <v>350</v>
          </cell>
          <cell r="V111">
            <v>260</v>
          </cell>
        </row>
        <row r="112">
          <cell r="B112">
            <v>209485401</v>
          </cell>
          <cell r="C112" t="str">
            <v>SC02030028</v>
          </cell>
          <cell r="D112" t="str">
            <v xml:space="preserve">PERILLA (BULBO) DE SUCCION - IRRIGACION DE 2 ONZAS ESTERIL                                                                                                                                                                                                                                CAUCHO EN FORMA DE PERA PARA IRRIGACION DE HERIDAS PEQUEÑAS, PARA LAVADO DE OIDO, DESECHABLE,CON MATERIAL TERMOPLASTICO, DE PUNTA SUAVE, CAPACIDAD DE 2 ONZAS                                                                                                                                                                                                                                                  </v>
          </cell>
          <cell r="G112" t="str">
            <v>NP</v>
          </cell>
          <cell r="K112">
            <v>1500</v>
          </cell>
          <cell r="T112">
            <v>17800</v>
          </cell>
          <cell r="V112">
            <v>0.75</v>
          </cell>
        </row>
        <row r="113">
          <cell r="B113">
            <v>209486601</v>
          </cell>
          <cell r="C113" t="str">
            <v>MA11010023</v>
          </cell>
          <cell r="D113" t="str">
            <v>APLICADOR PARA LA ASEPSIA DE LA PIEL. SE SOLICITA, Con alcohol isopropilico al 72% e iodopovidona al 7.5%Solución antiséptica para la preparación de la piel del paciente de acción antimicrobial de amplio espectro.Especificaciones: 1. Aplicador individual con esponja.2. Composición: Con alcohol isopropilico al 72% e iodopovidona al 7.5% o sin alcohol e iodopovidona al 10%.3. Solución de 39ml.4. Desechable.5. EstérilLA INSTITUCIÓN SOLICITARÁ LA COMPOSICIÓN QUE REQUIERA (CON O SIN ALCOHOL) DE ACUERDO A SUNECESIDAD</v>
          </cell>
          <cell r="G113" t="str">
            <v>NP</v>
          </cell>
          <cell r="K113">
            <v>5000</v>
          </cell>
          <cell r="T113">
            <v>11960</v>
          </cell>
          <cell r="V113">
            <v>8</v>
          </cell>
        </row>
        <row r="114">
          <cell r="B114">
            <v>209555901</v>
          </cell>
          <cell r="C114" t="str">
            <v>OP03010177</v>
          </cell>
          <cell r="D114" t="str">
            <v>INMOVILIZADOR DE TOBILLO DE AIRE UNIVERSAL Y AMBIDIESTRO</v>
          </cell>
          <cell r="G114" t="str">
            <v>NP</v>
          </cell>
          <cell r="K114">
            <v>5</v>
          </cell>
          <cell r="T114">
            <v>74</v>
          </cell>
          <cell r="V114">
            <v>46</v>
          </cell>
        </row>
        <row r="115">
          <cell r="B115">
            <v>209564101</v>
          </cell>
          <cell r="C115" t="str">
            <v>SU01010148</v>
          </cell>
          <cell r="D115" t="str">
            <v xml:space="preserve">SUTURA POLIGLACTINA 910 RECUBIERTO DE POLIGLACTINA 370 Y TRICLOSAN (SUTURA ACTIVA)CALIBRE 0.                                                                                                                          SE SOLICITA AGUJA 36.4MM Y LONGITUD DE 70CM.                                                                                                                                                                                                                            DESCRIPCION :Violeta trenzada, 70cm ó 90cm, con aguja 36.4mm ó 40mm, 1/2 circulo, punta ahusada. La institución solicitará el diámetro de la aguja y longitud del hilo que requiera.                                                                                                                                                                                       </v>
          </cell>
          <cell r="G115" t="str">
            <v>NP</v>
          </cell>
          <cell r="K115">
            <v>1200</v>
          </cell>
          <cell r="T115">
            <v>3853</v>
          </cell>
          <cell r="V115">
            <v>2.78</v>
          </cell>
        </row>
        <row r="116">
          <cell r="B116">
            <v>209564501</v>
          </cell>
          <cell r="C116" t="str">
            <v>SU01020123</v>
          </cell>
          <cell r="D116" t="str">
            <v xml:space="preserve">SUTURA MONOFILAMENTO POLIDIOXANONA  CALIBRE 1                                                                                                                                                                                                                                                                                                                                                                                                                                                         DESCRIPCION: Recubierta de triclosan color violeta, longitud entre 70cm y 90cm, con aguja de 36.4mm, 40mm ó 48mm de 1/2 circulo, punta ahusada. SE SOLICITA CALIBRE 1 CON AGUJA 40MM Y LONGITUD DE 90 CM </v>
          </cell>
          <cell r="G116" t="str">
            <v>NP</v>
          </cell>
          <cell r="K116">
            <v>1500</v>
          </cell>
          <cell r="T116">
            <v>4512</v>
          </cell>
          <cell r="V116">
            <v>17.125</v>
          </cell>
        </row>
        <row r="117">
          <cell r="B117">
            <v>209063802</v>
          </cell>
          <cell r="C117" t="str">
            <v>SU01010044</v>
          </cell>
          <cell r="D117" t="str">
            <v>SUTURA ACIDO POLIGLICOLICO TRENZADO, CALIBRE 6-0, SUTURA ACISO POLIGLICOLICO  TRENZADO CALIBRE 6-0, DE LONGITUD 45CM, CON DOBLE AGUJA 8 A 10MM, 1/4 CIRCULO ESPATULADA ESTERIL.</v>
          </cell>
          <cell r="G117" t="str">
            <v>NP</v>
          </cell>
          <cell r="K117">
            <v>48</v>
          </cell>
          <cell r="T117">
            <v>0</v>
          </cell>
          <cell r="V117">
            <v>4.6500000000000004</v>
          </cell>
        </row>
        <row r="118">
          <cell r="B118">
            <v>209117001</v>
          </cell>
          <cell r="C118" t="str">
            <v>SC02030284</v>
          </cell>
          <cell r="D118" t="str">
            <v>ZAPATO AMBIDIESTRO PARA DESCARGA. SE SOLICITA TAMAÑO mediano 37, 38, 39 - hombre 5, 6 ,7                                                                                        Dispositivo ambidiestro para descarga en pacientes con heridas plantares, de ante pie, medio pie y talón.1. Con suela de poliuretano totalmente oscilante (balacín)2. Cubierta en el empeine3. Plantilla para descarga de rompe cabezas de tres (3) capas de densidades diferentes: rígida, media y blanda.4. Ajustable con velcro5. Tamaños pequeño 34  35  36hombre ... 3.5  4.5mujer ... 5  6mediano 37  38  39hombre 5  6 7mujer 6.5  7.5  8.5grande 40  41 42hombre 7.5  8  8.5mujer 9   9.5  10extra grande 43   44   45hombre 9   10.5    11.5mujer 10.5  12  13XXL 46  47  48hombre 12.5  13.5   14mujer 14   14.5   15.56. Accesorios disponibles según necesidad-Plantilla La Unidad Ejecutora solicitará la presentación, tamaño y accesorio requerido</v>
          </cell>
          <cell r="G118" t="str">
            <v>NP</v>
          </cell>
          <cell r="K118">
            <v>80</v>
          </cell>
          <cell r="T118">
            <v>0</v>
          </cell>
          <cell r="V118">
            <v>155.87109000000001</v>
          </cell>
        </row>
        <row r="119">
          <cell r="B119">
            <v>209485501</v>
          </cell>
          <cell r="C119" t="str">
            <v>SC01050046</v>
          </cell>
          <cell r="D119" t="str">
            <v>GUANTES QUIRURGICO DE LATEX ESTERIL SE SOLICITA TAMAÑO 8 1/2                                                                                                                                                                                                                                                                                   Guantes quirúrgicos de látex natural 100% con bajo contenido de polvo (no mas de 200mg. De polvo por guante); no deberá tener más de 300 microgramos de proteína por guante. Deberá venir por par (derecho e izquierdo), estéril y desechables. Dimensiones de:Tamaño Talla(mm) Longitudes(mm)(Tolerancia:+/- 6mm) (Tolerancia:+/- 10mm)5  1/2            70           2456                    80           2656  1/2            83           2657                    89           2657  1/2            95           2658                    102          2658  1/2           108          2659                    114          2659 1/2            120           265Los guantes deben de estar libres de: -Orificios. -Granulaciones. -Fisuras. -Deformaciones. -Burbujas. -Pliegues adheridos. -Escurrimiento en yema. -Materia extraña. -Rugosidades. -Presentar en la orilla del guante un enrollamiento o banda de color de 1cm de ancho máximo o un terminado que asegure sufijación en el antebrazo. -El espesor de la yema de los dedos, palma de la mano y muñeca debe ser de 0.l0mm o mayor.-Resistente al alargamiento y procesos de la esterilización (sin envejecimiento acelerado). -Alargamiento a la ruptura (% mínimo) 750% -Resistencia a la tensión: 24 MPa (mínimo).-El agente de superficie utilizado para facilitar su colocación debe ser inerte e inocuo (con o sin aloe vera).-Debe presentar hermeticidad.-Estéril, libre de pirógenos. -No tóxico en caso de ser esterilizado por óxido de etileno.-Con doble envoltura y de fácil extracción aséptica de su contenido. -En su envase interno deberá estar marcado con el tamaño del guante y el nombre específico de la mano (derecho e izquierdo).-En su parte externa deberá marcarse el tamaño del guante, mes, año de fabricación y fecha de expiración. La institución solicitará las especificaciones que requiera.</v>
          </cell>
          <cell r="G119" t="str">
            <v>NP</v>
          </cell>
          <cell r="K119">
            <v>400</v>
          </cell>
          <cell r="T119">
            <v>0</v>
          </cell>
          <cell r="V119">
            <v>0.22902</v>
          </cell>
        </row>
        <row r="120">
          <cell r="B120">
            <v>209485901</v>
          </cell>
          <cell r="C120" t="str">
            <v>SC02030029</v>
          </cell>
          <cell r="D120" t="str">
            <v>BANDAS ELÁSTICAS PARA FORTALECIMIENTO.Bandas elásticas, de resistencia gradual, para fortalecimiento muscular y movilidad articular, libre de látex, con medidas entre 3y 6 pulgadas de anchoEspecificaciones técnicas: Con resistencia gradual en :Nombre Niveles Peso en Kg/libra1 Ultrasuave 0 1.1 Kg/2.5 lb.2. Suave 1 1.8 Kg/4.0 lb.3. Mediana 2 2.7 Kg/6.0 lb.4. Fuerte 3 3.1 Kg/7.0 lb.5. Extra fuerte 4 4.3 Kg/9.5 lb.6. Fuerte especial 5 4.9 Kg/11.0 lb.7. Super fuerte 6 8.6 Kg/19.0 lb.8. Máxima 7 11.8 Kg/26.0 lb.</v>
          </cell>
          <cell r="G120" t="str">
            <v>NP</v>
          </cell>
          <cell r="K120">
            <v>3</v>
          </cell>
          <cell r="T120">
            <v>0</v>
          </cell>
          <cell r="V120">
            <v>103.91406000000001</v>
          </cell>
        </row>
        <row r="121">
          <cell r="B121">
            <v>209486001</v>
          </cell>
          <cell r="C121" t="str">
            <v>SC02030031</v>
          </cell>
          <cell r="D121" t="str">
            <v>BANDAS ELÁSTICAS PARA FORTALECIMIENTO (BANDAS ELÁSTICAS SUAVE)BANDAS ELÁSTICAS PARA FORTALECIMIENTO.Bandas elásticas, de resistencia gradual, para fortalecimiento muscular y movilidad articular, libre de látex, con medidas entre 3y 6 pulgadas de anchoEspecificaciones técnicas: Con resistencia gradual en :Nombre Niveles Peso en Kg/libra1 Ultrasuave 0 1.1 Kg/2.5 lb.2. Suave 1 1.8 Kg/4.0 lb.3. Mediana 2 2.7 Kg/6.0 lb.4. Fuerte 3 3.1 Kg/7.0 lb.5. Extra fuerte 4 4.3 Kg/9.5 lb.6. Fuerte especial 5 4.9 Kg/11.0 lb.7. Super fuerte 6 8.6 Kg/19.0 lb.8. Máxima 7 11.8 Kg/26.0 lb.</v>
          </cell>
          <cell r="G121" t="str">
            <v>NP</v>
          </cell>
          <cell r="K121">
            <v>3</v>
          </cell>
          <cell r="T121">
            <v>0</v>
          </cell>
          <cell r="V121">
            <v>103.91406000000001</v>
          </cell>
        </row>
        <row r="122">
          <cell r="B122">
            <v>209486101</v>
          </cell>
          <cell r="C122" t="str">
            <v>SC02030032</v>
          </cell>
          <cell r="D122" t="str">
            <v>BANDAS ELÁSTICAS PARA FORTALECIMIENTO (BANDAS ELÁSTICAS SUAVE)BANDAS ELÁSTICAS PARA FORTALECIMIENTO.Bandas elásticas, de resistencia gradual, para fortalecimiento muscular y movilidad articular, libre de látex, con medidas entre 3y 6 pulgadas de anchoEspecificaciones técnicas: Con resistencia gradual en :Nombre Niveles Peso en Kg/libra1 Ultrasuave 0 1.1 Kg/2.5 lb.2. Suave 1 1.8 Kg/4.0 lb.3. Mediana 2 2.7 Kg/6.0 lb.4. Fuerte 3 3.1 Kg/7.0 lb.5. Extra fuerte 4 4.3 Kg/9.5 lb.6. Fuerte especial 5 4.9 Kg/11.0 lb.7. Super fuerte 6 8.6 Kg/19.0 lb.8. Máxima 7 11.8 Kg/26.0 lb.</v>
          </cell>
          <cell r="G122" t="str">
            <v>NP</v>
          </cell>
          <cell r="K122">
            <v>3</v>
          </cell>
          <cell r="T122">
            <v>0</v>
          </cell>
          <cell r="V122">
            <v>103.91406000000001</v>
          </cell>
        </row>
        <row r="123">
          <cell r="B123">
            <v>209486201</v>
          </cell>
          <cell r="C123" t="str">
            <v>SC02030033</v>
          </cell>
          <cell r="D123" t="str">
            <v>BANDAS ELÁSTICAS PARA FORTALECIMIENTO. SE SOLICITA TAMAÑO EXTRA FUERTE 4.3KG/9.5LB.</v>
          </cell>
          <cell r="G123" t="str">
            <v>NP</v>
          </cell>
          <cell r="K123">
            <v>3</v>
          </cell>
          <cell r="T123">
            <v>0</v>
          </cell>
          <cell r="V123">
            <v>126.54989</v>
          </cell>
        </row>
        <row r="124">
          <cell r="B124">
            <v>209486301</v>
          </cell>
          <cell r="C124" t="str">
            <v>SC02030034</v>
          </cell>
          <cell r="D124" t="str">
            <v>BANDAS ELÁSTICAS PARA FORTALECIMIENTO (BANDAS ELÁSTICAS SUAVE)BANDAS ELÁSTICAS PARA FORTALECIMIENTO.Bandas elásticas, de resistencia gradual, para fortalecimiento muscular y movilidad articular, libre de látex, con medidas entre 3y 6 pulgadas de anchoEspecificaciones técnicas: Con resistencia gradual en :Nombre Niveles Peso en Kg/libra1 Ultrasuave 0 1.1 Kg/2.5 lb.2. Suave 1 1.8 Kg/4.0 lb.3. Mediana 2 2.7 Kg/6.0 lb.4. Fuerte 3 3.1 Kg/7.0 lb.5. Extra fuerte 4 4.3 Kg/9.5 lb.6. Fuerte especial 5 4.9 Kg/11.0 lb.7. Super fuerte 6 8.6 Kg/19.0 lb.8. Máxima 7 11.8 Kg/26.0 lb.</v>
          </cell>
          <cell r="G124" t="str">
            <v>NP</v>
          </cell>
          <cell r="K124">
            <v>3</v>
          </cell>
          <cell r="T124">
            <v>0</v>
          </cell>
          <cell r="V124">
            <v>136.49561</v>
          </cell>
        </row>
        <row r="125">
          <cell r="B125">
            <v>209493501</v>
          </cell>
          <cell r="C125" t="str">
            <v>SC02030219</v>
          </cell>
          <cell r="D125" t="str">
            <v>BANDAS ELÁSTICAS PARA FORTALECIMIENTO (BANDAS ELÁSTICAS SUAVE)BANDAS ELÁSTICAS PARA FORTALECIMIENTO.Bandas elásticas, de resistencia gradual, para fortalecimiento muscular y movilidad articular, libre de látex, con medidas entre 3y 6 pulgadas de anchoEspecificaciones técnicas: Con resistencia gradual en :Nombre Niveles Peso en Kg/libra1 Ultrasuave 0 1.1 Kg/2.5 lb.2. Suave 1 1.8 Kg/4.0 lb.3. Mediana 2 2.7 Kg/6.0 lb.4. Fuerte 3 3.1 Kg/7.0 lb.5. Extra fuerte 4 4.3 Kg/9.5 lb.6. Fuerte especial 5 4.9 Kg/11.0 lb.7. Super fuerte 6 8.6 Kg/19.0 lb.8. Máxima 7 11.8 Kg/26.0 lb.</v>
          </cell>
          <cell r="G125" t="str">
            <v>NP</v>
          </cell>
          <cell r="K125">
            <v>3</v>
          </cell>
          <cell r="T125">
            <v>0</v>
          </cell>
          <cell r="V125">
            <v>124.44869</v>
          </cell>
        </row>
        <row r="126">
          <cell r="B126">
            <v>209494401</v>
          </cell>
          <cell r="C126" t="str">
            <v>MA01020052</v>
          </cell>
          <cell r="D126" t="str">
            <v>EMPAQUES FRÍOS ESTÁNDAR 28 X 36 CM</v>
          </cell>
          <cell r="G126" t="str">
            <v>NP</v>
          </cell>
          <cell r="K126">
            <v>120</v>
          </cell>
          <cell r="T126">
            <v>0</v>
          </cell>
          <cell r="V126">
            <v>37</v>
          </cell>
        </row>
        <row r="127">
          <cell r="B127">
            <v>209494601</v>
          </cell>
          <cell r="C127" t="str">
            <v>MA01020028</v>
          </cell>
          <cell r="D127" t="str">
            <v>EMPAQUES CALIENTES  (Tamaño estándar de 25cm x 30cm )</v>
          </cell>
          <cell r="G127" t="str">
            <v>NP</v>
          </cell>
          <cell r="K127">
            <v>180</v>
          </cell>
          <cell r="T127">
            <v>0</v>
          </cell>
          <cell r="V127">
            <v>33</v>
          </cell>
        </row>
        <row r="128">
          <cell r="B128">
            <v>209542701</v>
          </cell>
          <cell r="C128" t="str">
            <v>MA05020028</v>
          </cell>
          <cell r="D128" t="str">
            <v>JERINGUILLA DE INSULINA U-100 DE 1 ML CON AGUJA 30G A 31G X 1/2" NO REMOVIBLE.                                                                                                                                                                                                                                                                                                                                                                                          1. Desechable.2. Estéril.3. De polipropileno.4. Con aguja incorporada de 1 ml de capacidad. 5. Cilindro transparente, graduación con precisión en la escala de 100 u (insulina) graduada. 6. Numeración visible de fácil lectura. 7. Que el embolo inicie en la línea base. 8. Embolo de fácil desplazamiento con no menos de dos anillos, retractable y disco de empuje y completa estanqueidad.</v>
          </cell>
          <cell r="G128" t="str">
            <v>NP</v>
          </cell>
          <cell r="K128">
            <v>100000</v>
          </cell>
          <cell r="T128">
            <v>0</v>
          </cell>
          <cell r="V128">
            <v>0.16763</v>
          </cell>
        </row>
        <row r="129">
          <cell r="B129">
            <v>209608201</v>
          </cell>
          <cell r="C129" t="str">
            <v>MA05020038</v>
          </cell>
          <cell r="D129" t="str">
            <v>JERINGUILLA DE INSULINA CON AGUJA 31G A 32G X 5/32 A 15/64"1.0 ML                                                                                                                                                                                                                                                                                                                                                                     Jeringuilla para administración de insulina.Especificaciones: 1. De un solo uso.2. Estéril.3. De polipropileno.4. Con aguja incorporada.5. Que el embolo inicie6. Cilindro transparente, graduación con precisión en la escala de unidades de insulina (u). 7. Numeración visible de fácil lectura. 8. Con embolo de inicio en la línea de base.9. Embolo de fácil desplazamientos con no menos de dos anillos, retractable y disco de empuje que completa estanqueidad.10. Tamaños:10.1. 0.3ml (30u)10.2. 0.5ml (50u)10.3. 1.0ml (100u)LA INSTITUCIÓN SOLICITARÁ EL TAMAÑO QUE REQUIERA DE ACUERDO A SU NECESIDAD.</v>
          </cell>
          <cell r="G129" t="str">
            <v>NP</v>
          </cell>
          <cell r="K129">
            <v>600000</v>
          </cell>
          <cell r="T129">
            <v>660000</v>
          </cell>
          <cell r="V129">
            <v>0.12859999999999999</v>
          </cell>
        </row>
        <row r="130">
          <cell r="B130">
            <v>209558501</v>
          </cell>
          <cell r="C130" t="str">
            <v>OP03010127</v>
          </cell>
          <cell r="D130" t="str">
            <v>MATERIAL TERMO PLASTICO MOLDEABLE. PARA CONFULAS  FERULA DE  1/4”.</v>
          </cell>
          <cell r="G130" t="str">
            <v>NP</v>
          </cell>
          <cell r="K130">
            <v>9</v>
          </cell>
          <cell r="T130">
            <v>0</v>
          </cell>
          <cell r="V130">
            <v>100</v>
          </cell>
        </row>
        <row r="131">
          <cell r="B131">
            <v>209564401</v>
          </cell>
          <cell r="C131" t="str">
            <v>SU01010108</v>
          </cell>
          <cell r="D131" t="str">
            <v>SUTURA POLIGLACTINA 910 RECUBIERTO DE POLIGLACTINA 370 Y TRICLOSAN (SUTURA ACTIVA).CALIBRE 1 .                                                                                                                      SE SOLICITA AGUJA 36.4MM Y LONGITUD DE 90CM,                                                                                                                                                                                                                   DESCRIPCION :Violeta trenzada, 70cm ó 90cm de longitud, con aguja de 26mm ó 36.4mm, 1/2 circulo, punta ahusada. La institución solicitará el diámetro de la aguja que requiera.</v>
          </cell>
          <cell r="G131" t="str">
            <v>NP</v>
          </cell>
          <cell r="K131">
            <v>3000</v>
          </cell>
          <cell r="T131">
            <v>18000</v>
          </cell>
          <cell r="V131">
            <v>3.2858000000000001</v>
          </cell>
        </row>
        <row r="132">
          <cell r="B132">
            <v>209036901</v>
          </cell>
          <cell r="C132" t="str">
            <v>MA01020021</v>
          </cell>
          <cell r="D132" t="str">
            <v xml:space="preserve">GASA VASELINADA, ESTÉRIL.   3" X 8" A 9 PULGADAS (7.6 X 20.3CM a 23CM.) </v>
          </cell>
          <cell r="G132" t="str">
            <v>NP</v>
          </cell>
          <cell r="K132">
            <v>2500</v>
          </cell>
          <cell r="T132">
            <v>12726</v>
          </cell>
          <cell r="V132">
            <v>0.52302000000000004</v>
          </cell>
        </row>
        <row r="133">
          <cell r="B133">
            <v>209112200</v>
          </cell>
          <cell r="C133" t="str">
            <v>IN01010066</v>
          </cell>
          <cell r="D133" t="str">
            <v>TIJERA LAPAROSCÓPICA PARA BISTURI ARMINICO CON CONTROL MANUAL Y ALTA FRECUENCIA. (VASTAGO DE 14 CM). CTNI 32407</v>
          </cell>
          <cell r="G133" t="str">
            <v>NP</v>
          </cell>
          <cell r="K133">
            <v>10</v>
          </cell>
          <cell r="T133">
            <v>20</v>
          </cell>
          <cell r="V133">
            <v>700.6</v>
          </cell>
        </row>
        <row r="134">
          <cell r="B134">
            <v>209113100</v>
          </cell>
          <cell r="C134" t="str">
            <v>IN01010067</v>
          </cell>
          <cell r="D134" t="str">
            <v>TIJERA LAPARASCOPICA PARA BISTURI ARMONICO CON CONTROL MANUAL Y ALTA FRECUENCIA. (VASTAGO DE 45CM)</v>
          </cell>
          <cell r="G134" t="str">
            <v>NP</v>
          </cell>
          <cell r="K134">
            <v>10</v>
          </cell>
          <cell r="T134">
            <v>75</v>
          </cell>
          <cell r="V134">
            <v>590.43269999999995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s>
    <sheetDataSet>
      <sheetData sheetId="0" refreshError="1"/>
      <sheetData sheetId="1" refreshError="1">
        <row r="1">
          <cell r="K1" t="str">
            <v>CONSUMO ESTIMADO</v>
          </cell>
        </row>
        <row r="2">
          <cell r="G2" t="str">
            <v xml:space="preserve">AGOTADOS TU. </v>
          </cell>
          <cell r="K2">
            <v>24</v>
          </cell>
        </row>
        <row r="3">
          <cell r="B3" t="str">
            <v>CODIGO /ABASTO</v>
          </cell>
          <cell r="G3" t="str">
            <v>ANALISTA</v>
          </cell>
          <cell r="K3" t="str">
            <v>CONSUMO MENSUAL</v>
          </cell>
          <cell r="T3" t="str">
            <v>TOTAL/EXT. DISPONIBLES</v>
          </cell>
          <cell r="V3" t="str">
            <v>PRECIO UNITARIO</v>
          </cell>
        </row>
        <row r="4">
          <cell r="B4">
            <v>209017901</v>
          </cell>
          <cell r="G4" t="str">
            <v>YC</v>
          </cell>
          <cell r="K4">
            <v>725</v>
          </cell>
          <cell r="T4">
            <v>2400</v>
          </cell>
          <cell r="V4">
            <v>6.74404</v>
          </cell>
        </row>
        <row r="5">
          <cell r="B5">
            <v>209019001</v>
          </cell>
          <cell r="G5" t="str">
            <v>YC</v>
          </cell>
          <cell r="K5">
            <v>2500</v>
          </cell>
          <cell r="T5">
            <v>9894</v>
          </cell>
          <cell r="V5">
            <v>7.8075999999999999</v>
          </cell>
        </row>
        <row r="6">
          <cell r="B6">
            <v>209034203</v>
          </cell>
          <cell r="G6" t="str">
            <v>YC</v>
          </cell>
          <cell r="K6">
            <v>500</v>
          </cell>
          <cell r="T6">
            <v>110</v>
          </cell>
          <cell r="V6">
            <v>2.2902300000000002</v>
          </cell>
        </row>
        <row r="7">
          <cell r="B7">
            <v>209037203</v>
          </cell>
          <cell r="G7" t="str">
            <v>YC</v>
          </cell>
          <cell r="K7">
            <v>1500</v>
          </cell>
          <cell r="T7">
            <v>5644</v>
          </cell>
          <cell r="V7">
            <v>7</v>
          </cell>
        </row>
        <row r="8">
          <cell r="B8">
            <v>209118300</v>
          </cell>
          <cell r="G8" t="str">
            <v>YC</v>
          </cell>
          <cell r="K8">
            <v>800</v>
          </cell>
          <cell r="T8">
            <v>6400</v>
          </cell>
          <cell r="V8">
            <v>10</v>
          </cell>
        </row>
        <row r="9">
          <cell r="B9">
            <v>209118500</v>
          </cell>
          <cell r="G9" t="str">
            <v>YC</v>
          </cell>
          <cell r="K9">
            <v>150</v>
          </cell>
          <cell r="T9">
            <v>0</v>
          </cell>
          <cell r="V9">
            <v>12.095129999999999</v>
          </cell>
        </row>
        <row r="10">
          <cell r="B10">
            <v>209168801</v>
          </cell>
          <cell r="G10" t="str">
            <v>YC</v>
          </cell>
          <cell r="K10">
            <v>174</v>
          </cell>
          <cell r="T10">
            <v>0</v>
          </cell>
          <cell r="V10">
            <v>2.0099999999999998</v>
          </cell>
        </row>
        <row r="11">
          <cell r="B11">
            <v>209168901</v>
          </cell>
          <cell r="G11" t="str">
            <v>YC</v>
          </cell>
          <cell r="K11">
            <v>150</v>
          </cell>
          <cell r="T11">
            <v>0</v>
          </cell>
          <cell r="V11">
            <v>7.7555500000000004</v>
          </cell>
        </row>
        <row r="12">
          <cell r="B12">
            <v>209011222</v>
          </cell>
          <cell r="G12" t="str">
            <v>YC</v>
          </cell>
          <cell r="K12">
            <v>300</v>
          </cell>
          <cell r="T12">
            <v>0</v>
          </cell>
          <cell r="V12">
            <v>123.27752</v>
          </cell>
        </row>
        <row r="13">
          <cell r="B13">
            <v>209011226</v>
          </cell>
          <cell r="G13" t="str">
            <v>YC</v>
          </cell>
          <cell r="K13">
            <v>208</v>
          </cell>
          <cell r="T13">
            <v>0</v>
          </cell>
          <cell r="V13">
            <v>270.75977999999998</v>
          </cell>
        </row>
        <row r="14">
          <cell r="B14">
            <v>209021515</v>
          </cell>
          <cell r="G14" t="str">
            <v>YC</v>
          </cell>
          <cell r="K14">
            <v>15000</v>
          </cell>
          <cell r="T14">
            <v>49000</v>
          </cell>
          <cell r="V14">
            <v>4.7100000000000003E-2</v>
          </cell>
        </row>
        <row r="15">
          <cell r="B15">
            <v>209021807</v>
          </cell>
          <cell r="G15" t="str">
            <v>YC</v>
          </cell>
          <cell r="K15">
            <v>75</v>
          </cell>
          <cell r="T15">
            <v>675</v>
          </cell>
          <cell r="V15">
            <v>3.6613699999999998</v>
          </cell>
        </row>
        <row r="16">
          <cell r="B16">
            <v>209027300</v>
          </cell>
          <cell r="G16" t="str">
            <v>YC</v>
          </cell>
          <cell r="K16">
            <v>25000</v>
          </cell>
          <cell r="T16">
            <v>0</v>
          </cell>
          <cell r="V16">
            <v>0.24407999999999999</v>
          </cell>
        </row>
        <row r="17">
          <cell r="B17">
            <v>209027402</v>
          </cell>
          <cell r="G17" t="str">
            <v>YC</v>
          </cell>
          <cell r="K17">
            <v>10000</v>
          </cell>
          <cell r="T17">
            <v>0</v>
          </cell>
          <cell r="V17">
            <v>0.17929999999999999</v>
          </cell>
        </row>
        <row r="18">
          <cell r="B18">
            <v>209034512</v>
          </cell>
          <cell r="G18" t="str">
            <v>YC</v>
          </cell>
          <cell r="K18">
            <v>4000</v>
          </cell>
          <cell r="T18">
            <v>0</v>
          </cell>
          <cell r="V18">
            <v>6.5000000000000002E-2</v>
          </cell>
        </row>
        <row r="19">
          <cell r="B19">
            <v>209038100</v>
          </cell>
          <cell r="G19" t="str">
            <v>YC</v>
          </cell>
          <cell r="K19">
            <v>4000</v>
          </cell>
          <cell r="T19">
            <v>0</v>
          </cell>
          <cell r="V19">
            <v>0.21</v>
          </cell>
        </row>
        <row r="20">
          <cell r="B20">
            <v>209040500</v>
          </cell>
          <cell r="G20" t="str">
            <v>YC</v>
          </cell>
          <cell r="K20">
            <v>200</v>
          </cell>
          <cell r="T20">
            <v>12</v>
          </cell>
          <cell r="V20">
            <v>63.406559999999999</v>
          </cell>
        </row>
        <row r="21">
          <cell r="B21">
            <v>209052104</v>
          </cell>
          <cell r="G21" t="str">
            <v>YC</v>
          </cell>
          <cell r="K21">
            <v>40</v>
          </cell>
          <cell r="T21">
            <v>0</v>
          </cell>
          <cell r="V21">
            <v>17.390820000000001</v>
          </cell>
        </row>
        <row r="22">
          <cell r="B22">
            <v>209053500</v>
          </cell>
          <cell r="G22" t="str">
            <v>YC</v>
          </cell>
          <cell r="K22">
            <v>500</v>
          </cell>
          <cell r="T22">
            <v>4206</v>
          </cell>
          <cell r="V22">
            <v>8.2200000000000006</v>
          </cell>
        </row>
        <row r="23">
          <cell r="B23">
            <v>209054700</v>
          </cell>
          <cell r="G23" t="str">
            <v>YC</v>
          </cell>
          <cell r="K23">
            <v>750</v>
          </cell>
          <cell r="T23">
            <v>490</v>
          </cell>
          <cell r="V23">
            <v>0.41616999999999998</v>
          </cell>
        </row>
        <row r="24">
          <cell r="B24">
            <v>209054800</v>
          </cell>
          <cell r="G24" t="str">
            <v>YC</v>
          </cell>
          <cell r="K24">
            <v>900</v>
          </cell>
          <cell r="T24">
            <v>5193</v>
          </cell>
          <cell r="V24">
            <v>0.35</v>
          </cell>
        </row>
        <row r="25">
          <cell r="B25">
            <v>209056400</v>
          </cell>
          <cell r="G25" t="str">
            <v>YC</v>
          </cell>
          <cell r="K25">
            <v>1300</v>
          </cell>
          <cell r="T25">
            <v>35</v>
          </cell>
          <cell r="V25">
            <v>0.51644999999999996</v>
          </cell>
        </row>
        <row r="26">
          <cell r="B26">
            <v>209056500</v>
          </cell>
          <cell r="G26" t="str">
            <v>YC</v>
          </cell>
          <cell r="K26">
            <v>2000</v>
          </cell>
          <cell r="T26">
            <v>11000</v>
          </cell>
          <cell r="V26">
            <v>0.54674</v>
          </cell>
        </row>
        <row r="27">
          <cell r="B27">
            <v>209057800</v>
          </cell>
          <cell r="G27" t="str">
            <v>YC</v>
          </cell>
          <cell r="K27">
            <v>450</v>
          </cell>
          <cell r="T27">
            <v>0</v>
          </cell>
          <cell r="V27">
            <v>0.16522000000000001</v>
          </cell>
        </row>
        <row r="28">
          <cell r="B28">
            <v>209057803</v>
          </cell>
          <cell r="G28" t="str">
            <v>YC</v>
          </cell>
          <cell r="K28">
            <v>5000</v>
          </cell>
          <cell r="T28">
            <v>0</v>
          </cell>
          <cell r="V28">
            <v>0.15</v>
          </cell>
        </row>
        <row r="29">
          <cell r="B29">
            <v>209058002</v>
          </cell>
          <cell r="G29" t="str">
            <v>YC</v>
          </cell>
          <cell r="K29">
            <v>500</v>
          </cell>
          <cell r="T29">
            <v>0</v>
          </cell>
          <cell r="V29">
            <v>0.25855</v>
          </cell>
        </row>
        <row r="30">
          <cell r="B30">
            <v>209058003</v>
          </cell>
          <cell r="G30" t="str">
            <v>YC</v>
          </cell>
          <cell r="K30">
            <v>1000</v>
          </cell>
          <cell r="T30">
            <v>0</v>
          </cell>
          <cell r="V30">
            <v>0.33312000000000003</v>
          </cell>
        </row>
        <row r="31">
          <cell r="B31">
            <v>209059800</v>
          </cell>
          <cell r="G31" t="str">
            <v>YC</v>
          </cell>
          <cell r="K31">
            <v>1080</v>
          </cell>
          <cell r="T31">
            <v>7620</v>
          </cell>
          <cell r="V31">
            <v>0.75351999999999997</v>
          </cell>
        </row>
        <row r="32">
          <cell r="B32">
            <v>209058400</v>
          </cell>
          <cell r="G32" t="str">
            <v>YC</v>
          </cell>
          <cell r="K32">
            <v>25000</v>
          </cell>
          <cell r="T32">
            <v>0</v>
          </cell>
          <cell r="V32">
            <v>0.41</v>
          </cell>
        </row>
        <row r="33">
          <cell r="B33">
            <v>209062704</v>
          </cell>
          <cell r="G33" t="str">
            <v>YC</v>
          </cell>
          <cell r="K33">
            <v>2400</v>
          </cell>
          <cell r="T33">
            <v>0</v>
          </cell>
          <cell r="V33">
            <v>0.53337000000000001</v>
          </cell>
        </row>
        <row r="34">
          <cell r="B34">
            <v>209063306</v>
          </cell>
          <cell r="G34" t="str">
            <v>YC</v>
          </cell>
          <cell r="K34">
            <v>1152</v>
          </cell>
          <cell r="T34">
            <v>3600</v>
          </cell>
          <cell r="V34">
            <v>0.50385000000000002</v>
          </cell>
        </row>
        <row r="35">
          <cell r="B35">
            <v>209064000</v>
          </cell>
          <cell r="G35" t="str">
            <v>YC</v>
          </cell>
          <cell r="K35">
            <v>750</v>
          </cell>
          <cell r="T35">
            <v>3750</v>
          </cell>
          <cell r="V35">
            <v>1.0900000000000001</v>
          </cell>
        </row>
        <row r="36">
          <cell r="B36">
            <v>209064800</v>
          </cell>
          <cell r="G36" t="str">
            <v>YC</v>
          </cell>
          <cell r="K36">
            <v>756</v>
          </cell>
          <cell r="T36">
            <v>4536</v>
          </cell>
          <cell r="V36">
            <v>0.69621999999999995</v>
          </cell>
        </row>
        <row r="37">
          <cell r="B37">
            <v>209111100</v>
          </cell>
          <cell r="G37" t="str">
            <v>YC</v>
          </cell>
          <cell r="K37">
            <v>300</v>
          </cell>
          <cell r="T37">
            <v>0</v>
          </cell>
          <cell r="V37">
            <v>1.20974</v>
          </cell>
        </row>
        <row r="38">
          <cell r="B38">
            <v>209111200</v>
          </cell>
          <cell r="G38" t="str">
            <v>YC</v>
          </cell>
          <cell r="K38">
            <v>600</v>
          </cell>
          <cell r="T38">
            <v>5016</v>
          </cell>
          <cell r="V38">
            <v>1.67</v>
          </cell>
        </row>
        <row r="39">
          <cell r="B39">
            <v>209008900</v>
          </cell>
          <cell r="G39" t="str">
            <v>YC</v>
          </cell>
          <cell r="K39">
            <v>15000</v>
          </cell>
          <cell r="T39">
            <v>70800</v>
          </cell>
          <cell r="V39">
            <v>1.6240000000000001E-2</v>
          </cell>
        </row>
        <row r="40">
          <cell r="B40">
            <v>209020700</v>
          </cell>
          <cell r="G40" t="str">
            <v>YC</v>
          </cell>
          <cell r="K40">
            <v>5</v>
          </cell>
          <cell r="T40">
            <v>0</v>
          </cell>
          <cell r="V40">
            <v>1218</v>
          </cell>
        </row>
        <row r="41">
          <cell r="B41">
            <v>209021506</v>
          </cell>
          <cell r="G41" t="str">
            <v>YC</v>
          </cell>
          <cell r="K41">
            <v>7000</v>
          </cell>
          <cell r="T41">
            <v>0</v>
          </cell>
          <cell r="V41">
            <v>0.26727000000000001</v>
          </cell>
        </row>
        <row r="42">
          <cell r="B42">
            <v>209021701</v>
          </cell>
          <cell r="G42" t="str">
            <v>YC</v>
          </cell>
          <cell r="K42">
            <v>16335</v>
          </cell>
          <cell r="T42">
            <v>55160</v>
          </cell>
          <cell r="V42">
            <v>2.5801500000000002</v>
          </cell>
        </row>
        <row r="43">
          <cell r="B43">
            <v>209022300</v>
          </cell>
          <cell r="G43" t="str">
            <v>YC</v>
          </cell>
          <cell r="K43">
            <v>1500</v>
          </cell>
          <cell r="T43">
            <v>0</v>
          </cell>
          <cell r="V43">
            <v>0.57711000000000001</v>
          </cell>
        </row>
        <row r="44">
          <cell r="B44">
            <v>209031000</v>
          </cell>
          <cell r="G44" t="str">
            <v>YC</v>
          </cell>
          <cell r="K44">
            <v>500</v>
          </cell>
          <cell r="T44">
            <v>372</v>
          </cell>
          <cell r="V44">
            <v>1.335</v>
          </cell>
        </row>
        <row r="45">
          <cell r="B45">
            <v>209031001</v>
          </cell>
          <cell r="G45" t="str">
            <v>YC</v>
          </cell>
          <cell r="K45">
            <v>1500</v>
          </cell>
          <cell r="T45">
            <v>0</v>
          </cell>
          <cell r="V45">
            <v>2.22831</v>
          </cell>
        </row>
        <row r="46">
          <cell r="B46">
            <v>209034510</v>
          </cell>
          <cell r="G46" t="str">
            <v>YC</v>
          </cell>
          <cell r="K46">
            <v>60000</v>
          </cell>
          <cell r="T46">
            <v>113000</v>
          </cell>
          <cell r="V46">
            <v>9.2660000000000006E-2</v>
          </cell>
        </row>
        <row r="47">
          <cell r="B47">
            <v>209037800</v>
          </cell>
          <cell r="G47" t="str">
            <v>YC</v>
          </cell>
          <cell r="K47">
            <v>1200000</v>
          </cell>
          <cell r="T47">
            <v>4800000</v>
          </cell>
          <cell r="V47">
            <v>3.737E-2</v>
          </cell>
        </row>
        <row r="48">
          <cell r="B48">
            <v>209037801</v>
          </cell>
          <cell r="G48" t="str">
            <v>YC</v>
          </cell>
          <cell r="K48">
            <v>1000000</v>
          </cell>
          <cell r="T48">
            <v>791000</v>
          </cell>
          <cell r="V48">
            <v>3.3360000000000001E-2</v>
          </cell>
        </row>
        <row r="49">
          <cell r="B49">
            <v>209037802</v>
          </cell>
          <cell r="G49" t="str">
            <v>YC</v>
          </cell>
          <cell r="K49">
            <v>600000</v>
          </cell>
          <cell r="T49">
            <v>0</v>
          </cell>
          <cell r="V49">
            <v>4.2560000000000001E-2</v>
          </cell>
        </row>
        <row r="50">
          <cell r="B50">
            <v>209038101</v>
          </cell>
          <cell r="G50" t="str">
            <v>YC</v>
          </cell>
          <cell r="K50">
            <v>4200</v>
          </cell>
          <cell r="T50">
            <v>0</v>
          </cell>
          <cell r="V50">
            <v>0.28999999999999998</v>
          </cell>
        </row>
        <row r="51">
          <cell r="B51">
            <v>209038102</v>
          </cell>
          <cell r="G51" t="str">
            <v>YC</v>
          </cell>
          <cell r="K51">
            <v>3000</v>
          </cell>
          <cell r="T51">
            <v>16380</v>
          </cell>
          <cell r="V51">
            <v>0.33300000000000002</v>
          </cell>
        </row>
        <row r="52">
          <cell r="B52">
            <v>209038200</v>
          </cell>
          <cell r="G52" t="str">
            <v>YC</v>
          </cell>
          <cell r="K52">
            <v>12000</v>
          </cell>
          <cell r="T52">
            <v>0</v>
          </cell>
          <cell r="V52">
            <v>4.9509999999999998E-2</v>
          </cell>
        </row>
        <row r="53">
          <cell r="B53">
            <v>209038201</v>
          </cell>
          <cell r="G53" t="str">
            <v>YC</v>
          </cell>
          <cell r="K53">
            <v>10000</v>
          </cell>
          <cell r="T53">
            <v>0</v>
          </cell>
          <cell r="V53">
            <v>0.10019</v>
          </cell>
        </row>
        <row r="54">
          <cell r="B54">
            <v>209038203</v>
          </cell>
          <cell r="G54" t="str">
            <v>YC</v>
          </cell>
          <cell r="K54">
            <v>10000</v>
          </cell>
          <cell r="T54">
            <v>0</v>
          </cell>
          <cell r="V54">
            <v>4.8820000000000002E-2</v>
          </cell>
        </row>
        <row r="55">
          <cell r="B55">
            <v>209038204</v>
          </cell>
          <cell r="G55" t="str">
            <v>YC</v>
          </cell>
          <cell r="K55">
            <v>6000</v>
          </cell>
          <cell r="T55">
            <v>0</v>
          </cell>
          <cell r="V55">
            <v>4.8820000000000002E-2</v>
          </cell>
        </row>
        <row r="56">
          <cell r="B56">
            <v>209039800</v>
          </cell>
          <cell r="G56" t="str">
            <v>YC</v>
          </cell>
          <cell r="K56">
            <v>300000</v>
          </cell>
          <cell r="T56">
            <v>2063400</v>
          </cell>
          <cell r="V56">
            <v>3.15E-2</v>
          </cell>
        </row>
        <row r="57">
          <cell r="B57">
            <v>209039900</v>
          </cell>
          <cell r="G57" t="str">
            <v>YC</v>
          </cell>
          <cell r="K57">
            <v>500000</v>
          </cell>
          <cell r="T57">
            <v>1628800</v>
          </cell>
          <cell r="V57">
            <v>3.056E-2</v>
          </cell>
        </row>
        <row r="58">
          <cell r="B58">
            <v>209040200</v>
          </cell>
          <cell r="G58" t="str">
            <v>YC</v>
          </cell>
          <cell r="K58">
            <v>500000</v>
          </cell>
          <cell r="T58">
            <v>3802200</v>
          </cell>
          <cell r="V58">
            <v>4.8710000000000003E-2</v>
          </cell>
        </row>
        <row r="59">
          <cell r="B59">
            <v>209045304</v>
          </cell>
          <cell r="G59" t="str">
            <v>YC</v>
          </cell>
          <cell r="K59">
            <v>12500</v>
          </cell>
          <cell r="T59">
            <v>0</v>
          </cell>
          <cell r="V59">
            <v>0.65141000000000004</v>
          </cell>
        </row>
        <row r="60">
          <cell r="B60">
            <v>209045306</v>
          </cell>
          <cell r="G60" t="str">
            <v>YC</v>
          </cell>
          <cell r="K60">
            <v>3500</v>
          </cell>
          <cell r="T60">
            <v>1150</v>
          </cell>
          <cell r="V60">
            <v>1.16981</v>
          </cell>
        </row>
        <row r="61">
          <cell r="B61">
            <v>209045502</v>
          </cell>
          <cell r="G61" t="str">
            <v>YC</v>
          </cell>
          <cell r="K61">
            <v>1500000</v>
          </cell>
          <cell r="T61">
            <v>9080000</v>
          </cell>
          <cell r="V61">
            <v>3.3899999999999998E-3</v>
          </cell>
        </row>
        <row r="62">
          <cell r="B62">
            <v>209051000</v>
          </cell>
          <cell r="G62" t="str">
            <v>YC</v>
          </cell>
          <cell r="K62">
            <v>250</v>
          </cell>
          <cell r="T62">
            <v>0</v>
          </cell>
          <cell r="V62">
            <v>0.51507000000000003</v>
          </cell>
        </row>
        <row r="63">
          <cell r="B63">
            <v>209051001</v>
          </cell>
          <cell r="G63" t="str">
            <v>YC</v>
          </cell>
          <cell r="K63">
            <v>200</v>
          </cell>
          <cell r="T63">
            <v>0</v>
          </cell>
          <cell r="V63">
            <v>0.45751999999999998</v>
          </cell>
        </row>
        <row r="64">
          <cell r="B64">
            <v>209051002</v>
          </cell>
          <cell r="G64" t="str">
            <v>YC</v>
          </cell>
          <cell r="K64">
            <v>450</v>
          </cell>
          <cell r="T64">
            <v>0</v>
          </cell>
          <cell r="V64">
            <v>0.47420000000000001</v>
          </cell>
        </row>
        <row r="65">
          <cell r="B65">
            <v>209052102</v>
          </cell>
          <cell r="G65" t="str">
            <v>YC</v>
          </cell>
          <cell r="K65">
            <v>30</v>
          </cell>
          <cell r="T65">
            <v>70</v>
          </cell>
          <cell r="V65">
            <v>18.817990000000002</v>
          </cell>
        </row>
        <row r="66">
          <cell r="B66">
            <v>209052103</v>
          </cell>
          <cell r="G66" t="str">
            <v>YC</v>
          </cell>
          <cell r="K66">
            <v>80</v>
          </cell>
          <cell r="T66">
            <v>0</v>
          </cell>
          <cell r="V66">
            <v>11.17</v>
          </cell>
        </row>
        <row r="67">
          <cell r="B67">
            <v>209058300</v>
          </cell>
          <cell r="G67" t="str">
            <v>YC</v>
          </cell>
          <cell r="K67">
            <v>1000</v>
          </cell>
          <cell r="T67">
            <v>0</v>
          </cell>
          <cell r="V67">
            <v>1.0871299999999999</v>
          </cell>
        </row>
        <row r="68">
          <cell r="B68">
            <v>209058301</v>
          </cell>
          <cell r="G68" t="str">
            <v>YC</v>
          </cell>
          <cell r="K68">
            <v>600</v>
          </cell>
          <cell r="T68">
            <v>3600</v>
          </cell>
          <cell r="V68">
            <v>1.48</v>
          </cell>
        </row>
        <row r="69">
          <cell r="B69">
            <v>209058302</v>
          </cell>
          <cell r="G69" t="str">
            <v>YC</v>
          </cell>
          <cell r="K69">
            <v>1000</v>
          </cell>
          <cell r="T69">
            <v>2712</v>
          </cell>
          <cell r="V69">
            <v>1.80182</v>
          </cell>
        </row>
        <row r="70">
          <cell r="B70">
            <v>209058303</v>
          </cell>
          <cell r="G70" t="str">
            <v>YC</v>
          </cell>
          <cell r="K70">
            <v>1000</v>
          </cell>
          <cell r="T70">
            <v>8000</v>
          </cell>
          <cell r="V70">
            <v>2.2599999999999998</v>
          </cell>
        </row>
        <row r="71">
          <cell r="B71">
            <v>209058304</v>
          </cell>
          <cell r="G71" t="str">
            <v>YC</v>
          </cell>
          <cell r="K71">
            <v>1400</v>
          </cell>
          <cell r="T71">
            <v>11728</v>
          </cell>
          <cell r="V71">
            <v>2.6321699999999999</v>
          </cell>
        </row>
        <row r="72">
          <cell r="B72">
            <v>209058306</v>
          </cell>
          <cell r="G72" t="str">
            <v>YC</v>
          </cell>
          <cell r="K72">
            <v>300</v>
          </cell>
          <cell r="T72">
            <v>2268</v>
          </cell>
          <cell r="V72">
            <v>3.7450199999999998</v>
          </cell>
        </row>
        <row r="73">
          <cell r="B73">
            <v>209058900</v>
          </cell>
          <cell r="G73" t="str">
            <v>YC</v>
          </cell>
          <cell r="K73">
            <v>300</v>
          </cell>
          <cell r="T73">
            <v>600</v>
          </cell>
          <cell r="V73">
            <v>0.73</v>
          </cell>
        </row>
        <row r="74">
          <cell r="B74">
            <v>209059200</v>
          </cell>
          <cell r="G74" t="str">
            <v>YC</v>
          </cell>
          <cell r="K74">
            <v>700</v>
          </cell>
          <cell r="T74">
            <v>3936</v>
          </cell>
          <cell r="V74">
            <v>1.1754100000000001</v>
          </cell>
        </row>
        <row r="75">
          <cell r="B75">
            <v>209059300</v>
          </cell>
          <cell r="G75" t="str">
            <v>YC</v>
          </cell>
          <cell r="K75">
            <v>400</v>
          </cell>
          <cell r="T75">
            <v>3000</v>
          </cell>
          <cell r="V75">
            <v>0.81545999999999996</v>
          </cell>
        </row>
        <row r="76">
          <cell r="B76">
            <v>209059400</v>
          </cell>
          <cell r="G76" t="str">
            <v>YC</v>
          </cell>
          <cell r="K76">
            <v>500</v>
          </cell>
          <cell r="T76">
            <v>2000</v>
          </cell>
          <cell r="V76">
            <v>0.77417000000000002</v>
          </cell>
        </row>
        <row r="77">
          <cell r="B77">
            <v>209059700</v>
          </cell>
          <cell r="G77" t="str">
            <v>YC</v>
          </cell>
          <cell r="K77">
            <v>960</v>
          </cell>
          <cell r="T77">
            <v>5772</v>
          </cell>
          <cell r="V77">
            <v>0.75870000000000004</v>
          </cell>
        </row>
        <row r="78">
          <cell r="B78">
            <v>209060000</v>
          </cell>
          <cell r="G78" t="str">
            <v>YC</v>
          </cell>
          <cell r="K78">
            <v>960</v>
          </cell>
          <cell r="T78">
            <v>0</v>
          </cell>
          <cell r="V78">
            <v>0.77181999999999995</v>
          </cell>
        </row>
        <row r="79">
          <cell r="B79">
            <v>209060300</v>
          </cell>
          <cell r="G79" t="str">
            <v>YC</v>
          </cell>
          <cell r="K79">
            <v>600</v>
          </cell>
          <cell r="T79">
            <v>132</v>
          </cell>
          <cell r="V79">
            <v>0.76892000000000005</v>
          </cell>
        </row>
        <row r="80">
          <cell r="B80">
            <v>209060500</v>
          </cell>
          <cell r="G80" t="str">
            <v>YC</v>
          </cell>
          <cell r="K80">
            <v>1200</v>
          </cell>
          <cell r="T80">
            <v>3408</v>
          </cell>
          <cell r="V80">
            <v>1.2042999999999999</v>
          </cell>
        </row>
        <row r="81">
          <cell r="B81">
            <v>209062502</v>
          </cell>
          <cell r="G81" t="str">
            <v>YC</v>
          </cell>
          <cell r="K81">
            <v>500</v>
          </cell>
          <cell r="T81">
            <v>576</v>
          </cell>
          <cell r="V81">
            <v>0.68</v>
          </cell>
        </row>
        <row r="82">
          <cell r="B82">
            <v>209062504</v>
          </cell>
          <cell r="G82" t="str">
            <v>YC</v>
          </cell>
          <cell r="K82">
            <v>360</v>
          </cell>
          <cell r="T82">
            <v>1152</v>
          </cell>
          <cell r="V82">
            <v>1.40537</v>
          </cell>
        </row>
        <row r="83">
          <cell r="B83">
            <v>209062506</v>
          </cell>
          <cell r="G83" t="str">
            <v>YC</v>
          </cell>
          <cell r="K83">
            <v>500</v>
          </cell>
          <cell r="T83">
            <v>0</v>
          </cell>
          <cell r="V83">
            <v>0.69</v>
          </cell>
        </row>
        <row r="84">
          <cell r="B84">
            <v>209063314</v>
          </cell>
          <cell r="G84" t="str">
            <v>YC</v>
          </cell>
          <cell r="K84">
            <v>72</v>
          </cell>
          <cell r="T84">
            <v>744</v>
          </cell>
          <cell r="V84">
            <v>3.7</v>
          </cell>
        </row>
        <row r="85">
          <cell r="B85">
            <v>209063402</v>
          </cell>
          <cell r="G85" t="str">
            <v>YC</v>
          </cell>
          <cell r="K85">
            <v>960</v>
          </cell>
          <cell r="T85">
            <v>0</v>
          </cell>
          <cell r="V85">
            <v>1.0054799999999999</v>
          </cell>
        </row>
        <row r="86">
          <cell r="B86">
            <v>209063404</v>
          </cell>
          <cell r="G86" t="str">
            <v>YC</v>
          </cell>
          <cell r="K86">
            <v>840</v>
          </cell>
          <cell r="T86">
            <v>72</v>
          </cell>
          <cell r="V86">
            <v>1.01</v>
          </cell>
        </row>
        <row r="87">
          <cell r="B87">
            <v>209063406</v>
          </cell>
          <cell r="G87" t="str">
            <v>YC</v>
          </cell>
          <cell r="K87">
            <v>840</v>
          </cell>
          <cell r="T87">
            <v>960</v>
          </cell>
          <cell r="V87">
            <v>1.3313699999999999</v>
          </cell>
        </row>
        <row r="88">
          <cell r="B88">
            <v>209100700</v>
          </cell>
          <cell r="G88" t="str">
            <v>YC</v>
          </cell>
          <cell r="K88">
            <v>3000</v>
          </cell>
          <cell r="T88">
            <v>10600</v>
          </cell>
          <cell r="V88">
            <v>0.29663</v>
          </cell>
        </row>
        <row r="89">
          <cell r="B89">
            <v>209100701</v>
          </cell>
          <cell r="G89" t="str">
            <v>YC</v>
          </cell>
          <cell r="K89">
            <v>10000</v>
          </cell>
          <cell r="T89">
            <v>41700</v>
          </cell>
          <cell r="V89">
            <v>0.29663</v>
          </cell>
        </row>
        <row r="90">
          <cell r="B90">
            <v>209100702</v>
          </cell>
          <cell r="G90" t="str">
            <v>YC</v>
          </cell>
          <cell r="K90">
            <v>1500</v>
          </cell>
          <cell r="T90">
            <v>3495</v>
          </cell>
          <cell r="V90">
            <v>0.23977000000000001</v>
          </cell>
        </row>
        <row r="91">
          <cell r="B91">
            <v>209034201</v>
          </cell>
          <cell r="G91" t="str">
            <v>YC</v>
          </cell>
          <cell r="K91">
            <v>1200</v>
          </cell>
          <cell r="T91">
            <v>0</v>
          </cell>
          <cell r="V91">
            <v>2.4664299999999999</v>
          </cell>
        </row>
        <row r="92">
          <cell r="B92">
            <v>209052900</v>
          </cell>
          <cell r="G92" t="str">
            <v>YC</v>
          </cell>
          <cell r="K92">
            <v>600000</v>
          </cell>
          <cell r="T92">
            <v>0</v>
          </cell>
          <cell r="V92">
            <v>6.139E-2</v>
          </cell>
        </row>
        <row r="93">
          <cell r="B93">
            <v>209540801</v>
          </cell>
          <cell r="G93" t="str">
            <v>YC</v>
          </cell>
          <cell r="K93">
            <v>170</v>
          </cell>
          <cell r="T93">
            <v>1000</v>
          </cell>
          <cell r="V93">
            <v>29.208210000000001</v>
          </cell>
        </row>
        <row r="94">
          <cell r="B94">
            <v>209021908</v>
          </cell>
          <cell r="G94" t="str">
            <v>YC</v>
          </cell>
          <cell r="K94">
            <v>3270</v>
          </cell>
          <cell r="T94">
            <v>24525</v>
          </cell>
          <cell r="V94">
            <v>6.70946</v>
          </cell>
        </row>
        <row r="95">
          <cell r="B95">
            <v>209155001</v>
          </cell>
          <cell r="G95" t="str">
            <v>YC</v>
          </cell>
          <cell r="K95">
            <v>800</v>
          </cell>
          <cell r="T95">
            <v>6400</v>
          </cell>
          <cell r="V95">
            <v>1.04</v>
          </cell>
        </row>
        <row r="96">
          <cell r="B96">
            <v>209155101</v>
          </cell>
          <cell r="G96" t="str">
            <v>YC</v>
          </cell>
          <cell r="K96">
            <v>1500</v>
          </cell>
          <cell r="T96">
            <v>9000</v>
          </cell>
          <cell r="V96">
            <v>1.1000000000000001</v>
          </cell>
        </row>
        <row r="97">
          <cell r="B97">
            <v>209560401</v>
          </cell>
          <cell r="G97" t="str">
            <v>YC</v>
          </cell>
          <cell r="K97">
            <v>6</v>
          </cell>
          <cell r="T97">
            <v>0</v>
          </cell>
          <cell r="V97">
            <v>19.47</v>
          </cell>
        </row>
        <row r="98">
          <cell r="B98">
            <v>209045101</v>
          </cell>
          <cell r="G98" t="str">
            <v>YC</v>
          </cell>
          <cell r="K98">
            <v>60000</v>
          </cell>
          <cell r="T98">
            <v>261100</v>
          </cell>
          <cell r="V98">
            <v>5.0340000000000003E-2</v>
          </cell>
        </row>
        <row r="99">
          <cell r="B99">
            <v>209558801</v>
          </cell>
          <cell r="G99" t="str">
            <v>YC</v>
          </cell>
          <cell r="K99">
            <v>3</v>
          </cell>
          <cell r="T99">
            <v>0</v>
          </cell>
          <cell r="V99">
            <v>42.66339</v>
          </cell>
        </row>
        <row r="100">
          <cell r="B100">
            <v>209558901</v>
          </cell>
          <cell r="G100" t="str">
            <v>YC</v>
          </cell>
          <cell r="K100">
            <v>3</v>
          </cell>
          <cell r="T100">
            <v>0</v>
          </cell>
          <cell r="V100">
            <v>50.421039999999998</v>
          </cell>
        </row>
        <row r="101">
          <cell r="B101">
            <v>209559001</v>
          </cell>
          <cell r="G101" t="str">
            <v>YC</v>
          </cell>
          <cell r="K101">
            <v>3</v>
          </cell>
          <cell r="T101">
            <v>0</v>
          </cell>
          <cell r="V101">
            <v>50.421039999999998</v>
          </cell>
        </row>
        <row r="102">
          <cell r="B102">
            <v>209559101</v>
          </cell>
          <cell r="G102" t="str">
            <v>YC</v>
          </cell>
          <cell r="K102">
            <v>5</v>
          </cell>
          <cell r="T102">
            <v>0</v>
          </cell>
          <cell r="V102">
            <v>155.87109000000001</v>
          </cell>
        </row>
        <row r="103">
          <cell r="B103">
            <v>209559201</v>
          </cell>
          <cell r="G103" t="str">
            <v>YC</v>
          </cell>
          <cell r="K103">
            <v>5</v>
          </cell>
          <cell r="T103">
            <v>59</v>
          </cell>
          <cell r="V103">
            <v>40</v>
          </cell>
        </row>
        <row r="104">
          <cell r="B104">
            <v>209559801</v>
          </cell>
          <cell r="G104" t="str">
            <v>YC</v>
          </cell>
          <cell r="K104">
            <v>5</v>
          </cell>
          <cell r="T104">
            <v>0</v>
          </cell>
          <cell r="V104">
            <v>40</v>
          </cell>
        </row>
        <row r="105">
          <cell r="B105">
            <v>209560001</v>
          </cell>
          <cell r="G105" t="str">
            <v>YC</v>
          </cell>
          <cell r="K105">
            <v>30</v>
          </cell>
          <cell r="T105">
            <v>0</v>
          </cell>
          <cell r="V105">
            <v>155.87109000000001</v>
          </cell>
        </row>
        <row r="106">
          <cell r="B106">
            <v>209560101</v>
          </cell>
          <cell r="G106" t="str">
            <v>YC</v>
          </cell>
          <cell r="K106">
            <v>30</v>
          </cell>
          <cell r="T106">
            <v>0</v>
          </cell>
          <cell r="V106">
            <v>155.87109000000001</v>
          </cell>
        </row>
        <row r="107">
          <cell r="B107">
            <v>209560301</v>
          </cell>
          <cell r="G107" t="str">
            <v>YC</v>
          </cell>
          <cell r="K107">
            <v>5</v>
          </cell>
          <cell r="T107">
            <v>0</v>
          </cell>
          <cell r="V107">
            <v>39.11</v>
          </cell>
        </row>
        <row r="108">
          <cell r="B108">
            <v>209559601</v>
          </cell>
          <cell r="G108" t="str">
            <v>YC</v>
          </cell>
          <cell r="K108">
            <v>6</v>
          </cell>
          <cell r="T108">
            <v>72</v>
          </cell>
          <cell r="V108">
            <v>50</v>
          </cell>
        </row>
        <row r="109">
          <cell r="B109">
            <v>209566101</v>
          </cell>
          <cell r="G109" t="str">
            <v>YC</v>
          </cell>
          <cell r="K109">
            <v>250</v>
          </cell>
          <cell r="T109">
            <v>2950</v>
          </cell>
          <cell r="V109">
            <v>20</v>
          </cell>
        </row>
        <row r="110">
          <cell r="B110">
            <v>209559701</v>
          </cell>
          <cell r="G110" t="str">
            <v>YC</v>
          </cell>
          <cell r="K110">
            <v>1</v>
          </cell>
          <cell r="T110">
            <v>12</v>
          </cell>
          <cell r="V110">
            <v>50</v>
          </cell>
        </row>
        <row r="111">
          <cell r="B111">
            <v>209565201</v>
          </cell>
          <cell r="G111" t="str">
            <v>YC</v>
          </cell>
          <cell r="K111">
            <v>30</v>
          </cell>
          <cell r="T111">
            <v>0</v>
          </cell>
          <cell r="V111">
            <v>150</v>
          </cell>
        </row>
        <row r="112">
          <cell r="B112">
            <v>209355401</v>
          </cell>
          <cell r="G112" t="str">
            <v>YC</v>
          </cell>
          <cell r="K112">
            <v>60000</v>
          </cell>
          <cell r="T112">
            <v>711000</v>
          </cell>
          <cell r="V112">
            <v>3.8249999999999999E-2</v>
          </cell>
        </row>
        <row r="113">
          <cell r="B113">
            <v>209564701</v>
          </cell>
          <cell r="G113" t="str">
            <v>YC</v>
          </cell>
          <cell r="K113">
            <v>5100</v>
          </cell>
          <cell r="T113">
            <v>0</v>
          </cell>
          <cell r="V113">
            <v>3.66</v>
          </cell>
        </row>
        <row r="114">
          <cell r="B114">
            <v>209560201</v>
          </cell>
          <cell r="G114" t="str">
            <v>YC</v>
          </cell>
          <cell r="K114">
            <v>5</v>
          </cell>
          <cell r="T114">
            <v>40</v>
          </cell>
          <cell r="V114">
            <v>32.94</v>
          </cell>
        </row>
        <row r="115">
          <cell r="B115">
            <v>601027601</v>
          </cell>
          <cell r="G115" t="str">
            <v>YC</v>
          </cell>
          <cell r="K115">
            <v>75</v>
          </cell>
          <cell r="T115">
            <v>0</v>
          </cell>
          <cell r="V115">
            <v>12.5</v>
          </cell>
        </row>
        <row r="116">
          <cell r="B116">
            <v>209566801</v>
          </cell>
          <cell r="G116" t="str">
            <v>YC</v>
          </cell>
          <cell r="K116">
            <v>60</v>
          </cell>
          <cell r="T116">
            <v>690</v>
          </cell>
          <cell r="V116">
            <v>15.5</v>
          </cell>
        </row>
        <row r="117">
          <cell r="B117">
            <v>209020000</v>
          </cell>
          <cell r="G117" t="str">
            <v>YC</v>
          </cell>
          <cell r="K117">
            <v>20</v>
          </cell>
          <cell r="T117">
            <v>120</v>
          </cell>
          <cell r="V117">
            <v>155</v>
          </cell>
        </row>
        <row r="118">
          <cell r="B118">
            <v>209559301</v>
          </cell>
          <cell r="G118" t="str">
            <v>YC</v>
          </cell>
          <cell r="K118">
            <v>5</v>
          </cell>
          <cell r="T118">
            <v>0</v>
          </cell>
          <cell r="V118">
            <v>155.87109000000001</v>
          </cell>
        </row>
        <row r="119">
          <cell r="B119">
            <v>209559901</v>
          </cell>
          <cell r="G119" t="str">
            <v>YC</v>
          </cell>
          <cell r="K119">
            <v>5</v>
          </cell>
          <cell r="T119">
            <v>14</v>
          </cell>
          <cell r="V119">
            <v>40</v>
          </cell>
        </row>
        <row r="120">
          <cell r="B120">
            <v>209560501</v>
          </cell>
          <cell r="G120" t="str">
            <v>YC</v>
          </cell>
          <cell r="K120">
            <v>6</v>
          </cell>
          <cell r="T120">
            <v>0</v>
          </cell>
          <cell r="V120">
            <v>50</v>
          </cell>
        </row>
        <row r="121">
          <cell r="B121">
            <v>209559401</v>
          </cell>
          <cell r="G121" t="str">
            <v>YC</v>
          </cell>
          <cell r="K121">
            <v>5</v>
          </cell>
          <cell r="T121">
            <v>30</v>
          </cell>
          <cell r="V121">
            <v>207.82811000000001</v>
          </cell>
        </row>
        <row r="122">
          <cell r="B122">
            <v>209561201</v>
          </cell>
          <cell r="G122" t="str">
            <v>YC</v>
          </cell>
          <cell r="K122">
            <v>3</v>
          </cell>
          <cell r="T122">
            <v>0</v>
          </cell>
          <cell r="V122">
            <v>42.66339</v>
          </cell>
        </row>
        <row r="123">
          <cell r="B123">
            <v>209021205</v>
          </cell>
          <cell r="G123" t="str">
            <v>YC</v>
          </cell>
          <cell r="K123">
            <v>600</v>
          </cell>
          <cell r="T123">
            <v>800</v>
          </cell>
          <cell r="V123">
            <v>19.989999999999998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POR CODIGO "/>
      <sheetName val="MONT. BODEGA"/>
      <sheetName val="DIFICIL ADQUISICIÓN"/>
      <sheetName val="RENGLONES EXCLUIDOS"/>
      <sheetName val="ENTREGAS MANOS-PROOVEEDOR "/>
      <sheetName val="INFORME GENERAL"/>
      <sheetName val="RESUMEN DE ABASTECIMIENTO"/>
      <sheetName val="PROFORMA"/>
      <sheetName val="CALCULO"/>
      <sheetName val="% DE ABASTECIMIENTO DE M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POR CODIGO "/>
      <sheetName val="MONT. BODEGA"/>
      <sheetName val="DIFICIL ADQUISICIÓN"/>
      <sheetName val="RENGLONES EXCLUIDOS"/>
      <sheetName val="ENTREGAS MANOS-PROOVEEDOR "/>
      <sheetName val="INFORME GENERAL"/>
      <sheetName val="RESUMEN DE ABASTECIMIENTO"/>
      <sheetName val="PROFORMA"/>
      <sheetName val="CALCULO"/>
      <sheetName val="% DE ABASTECIMIENTO DE M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ENTREGAS MANOS-PROOVEEDOR "/>
      <sheetName val="INFORME GENERAL"/>
      <sheetName val="RESUMEN DE ABASTECIMIENTO"/>
      <sheetName val="NOTAS DE ANULACION"/>
      <sheetName val="INSUMOS DECIERTOS"/>
      <sheetName val="PRECENTAC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ENTREGAS MANOS-PROOVEEDOR "/>
      <sheetName val="INFORME GENERAL"/>
      <sheetName val="RESUMEN DE ABASTECIMIENTO"/>
      <sheetName val="NOTAS DE ANULACION"/>
      <sheetName val="INSUMOS DECIERTOS"/>
      <sheetName val="PRECENTAC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Hoja3"/>
      <sheetName val="Inf.Contraloria"/>
      <sheetName val="CERTIFICACION PRESUPUESTARIA"/>
      <sheetName val="Hoja2"/>
      <sheetName val="excluidos y clinica de herida"/>
      <sheetName val="2015-2016"/>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Hoja3"/>
      <sheetName val="Inf.Contraloria"/>
      <sheetName val="CERTIFICACION PRESUPUESTARIA"/>
      <sheetName val="Hoja2"/>
      <sheetName val="excluidos y clinica de herida"/>
      <sheetName val="2015-2016"/>
      <sheetName val="Hoja1"/>
    </sheetNames>
    <sheetDataSet>
      <sheetData sheetId="0"/>
      <sheetData sheetId="1">
        <row r="1">
          <cell r="D1" t="str">
            <v/>
          </cell>
        </row>
        <row r="2">
          <cell r="D2">
            <v>45</v>
          </cell>
        </row>
        <row r="3">
          <cell r="B3" t="str">
            <v>CODIGO /ABASTO</v>
          </cell>
          <cell r="C3" t="str">
            <v>CODIGO /SAFIRO</v>
          </cell>
          <cell r="D3" t="str">
            <v>DESCRIPCION</v>
          </cell>
          <cell r="I3" t="str">
            <v>LICITACION PUBLICA</v>
          </cell>
          <cell r="J3" t="str">
            <v>OBJETO/GASTO</v>
          </cell>
        </row>
        <row r="4">
          <cell r="B4">
            <v>209017901</v>
          </cell>
          <cell r="C4" t="str">
            <v>MA01010089</v>
          </cell>
          <cell r="D4" t="str">
            <v xml:space="preserve">ALGINATO CON PLATA. TAMAÑO: LÁMINA  11CM X 11CM  </v>
          </cell>
          <cell r="I4" t="str">
            <v>TU</v>
          </cell>
          <cell r="J4">
            <v>274</v>
          </cell>
        </row>
        <row r="5">
          <cell r="B5">
            <v>209019001</v>
          </cell>
          <cell r="C5" t="str">
            <v>MA01010058</v>
          </cell>
          <cell r="D5" t="str">
            <v>APOSITO ANTIMICROBIANO DE ESPUMA HIDROFILICA. SOLICITAMOS TAMAÑO 4X8 (10CM X 20CM)</v>
          </cell>
          <cell r="I5" t="str">
            <v>TU</v>
          </cell>
          <cell r="J5">
            <v>274</v>
          </cell>
        </row>
        <row r="6">
          <cell r="B6">
            <v>209034203</v>
          </cell>
          <cell r="C6" t="str">
            <v>MA01010001</v>
          </cell>
          <cell r="D6" t="str">
            <v>ALGINATO DE CALCIO EN APÒSITO, CORDÒN O CUERDA., SOLICITAMOS CORDON DE 10CM X 12.5CM.</v>
          </cell>
          <cell r="I6" t="str">
            <v>TU</v>
          </cell>
          <cell r="J6">
            <v>274</v>
          </cell>
        </row>
        <row r="7">
          <cell r="B7">
            <v>209037203</v>
          </cell>
          <cell r="C7" t="str">
            <v>MA01010101</v>
          </cell>
          <cell r="D7" t="str">
            <v xml:space="preserve">APOSITO ANTIMICROBIANO DE ESPUMA HIDROFILICA. SOLICITAMOS TAMAÑO 4X4 (10CM X 10CM) </v>
          </cell>
          <cell r="I7" t="str">
            <v>TU</v>
          </cell>
          <cell r="J7">
            <v>274</v>
          </cell>
        </row>
        <row r="8">
          <cell r="B8">
            <v>209118300</v>
          </cell>
          <cell r="C8" t="str">
            <v>MA01010186</v>
          </cell>
          <cell r="D8" t="str">
            <v>APOSITO CON ALMOHADILLA MULTICAPAS SOLICITAMOS 5.5CM DE DIAMETRO REDONDO CTNI 102445</v>
          </cell>
          <cell r="I8" t="str">
            <v>TU</v>
          </cell>
          <cell r="J8">
            <v>274</v>
          </cell>
        </row>
        <row r="9">
          <cell r="B9">
            <v>209118500</v>
          </cell>
          <cell r="C9" t="str">
            <v>MA01050027</v>
          </cell>
          <cell r="D9" t="str">
            <v>HIDROGEL AMORFO DE ALGINATO DE SODIO.  Hidrogel amorfo trasparente e hidroactivo que contiene 70% de agua y 3% de alginato de sodio. SE SOLICITA TUBO DE 25gr.</v>
          </cell>
          <cell r="I9" t="str">
            <v>TU</v>
          </cell>
          <cell r="J9">
            <v>274</v>
          </cell>
        </row>
        <row r="10">
          <cell r="B10">
            <v>209168801</v>
          </cell>
          <cell r="C10" t="str">
            <v>MA09010014</v>
          </cell>
          <cell r="D10" t="str">
            <v>CINTA ADHESIVA MICROPOROSA COLOR PIEL: DE PAPEL RESISTENTE A LA HUMEDAD ( IMPERMEABLE) HIPOALERGENICA. TAMAÑO. 2" X 10 YARDAS.</v>
          </cell>
          <cell r="I10" t="str">
            <v>TU</v>
          </cell>
          <cell r="J10">
            <v>277</v>
          </cell>
        </row>
        <row r="11">
          <cell r="B11">
            <v>209168901</v>
          </cell>
          <cell r="C11" t="str">
            <v>MA01050029</v>
          </cell>
          <cell r="D11" t="str">
            <v>HIDROGEL CON ALGINATO DECALCIO :GEL AMORFO TRANSPARENTE,CON ALGINATO DE CALCIO ADICIONAL AGUA PURIFICADA Y CARBOXIMETILCELULOSA SODICA, ESTERIL.  TAMAÑO TUBO DE 15gr.</v>
          </cell>
          <cell r="I11" t="str">
            <v>TU</v>
          </cell>
          <cell r="J11">
            <v>274</v>
          </cell>
        </row>
        <row r="12">
          <cell r="B12">
            <v>209011222</v>
          </cell>
          <cell r="C12" t="str">
            <v>MA03010019</v>
          </cell>
          <cell r="D12" t="str">
            <v>BANDEJA PARA CATETERIZACION VENOSO CENTRAL TRIPLE LUMEN.     SE SOLICITA 7FR X 20CM, DE POLIURETANO, SUTURA DE NYLON CON AGUJA CURVA ADULTO SIN ANTIBIOTICO CTNI 102939</v>
          </cell>
          <cell r="I12" t="str">
            <v>TU</v>
          </cell>
          <cell r="J12">
            <v>277</v>
          </cell>
        </row>
        <row r="13">
          <cell r="B13">
            <v>209011226</v>
          </cell>
          <cell r="C13" t="str">
            <v>MA03010023</v>
          </cell>
          <cell r="D13" t="str">
            <v>BANDEJA PARA CATETERIZACION  VENOSO CENTRAL TRIPLE LUMEN CON 2 ANTIBIOTICOS (MINOCICLINA Y RIFAMPICINA)SE SOLICITA MATERIAL DEL CATETER POLIURETANO.</v>
          </cell>
          <cell r="I13" t="str">
            <v>TU</v>
          </cell>
          <cell r="J13">
            <v>277</v>
          </cell>
        </row>
        <row r="14">
          <cell r="B14">
            <v>209021515</v>
          </cell>
          <cell r="C14" t="str">
            <v>MN01030045</v>
          </cell>
          <cell r="D14" t="str">
            <v>BOLSA MIXTA TERMOSELLABLE PARA ESTERILIZACION 5 1/4" A  5 1/2" X 10 1/2" A  11" (130MM A 140MM X  260MM A  280MM.)</v>
          </cell>
          <cell r="I14" t="str">
            <v>TU</v>
          </cell>
          <cell r="J14">
            <v>274</v>
          </cell>
        </row>
        <row r="15">
          <cell r="B15">
            <v>209021807</v>
          </cell>
          <cell r="C15" t="str">
            <v>MA10030004</v>
          </cell>
          <cell r="D15" t="str">
            <v xml:space="preserve">BOLSA DE 1 PIEZA PARA COLOSTOMIA / ILEOSTOMIA PEDIATRICA, ABIERTA (RECORTABLE).  SE SOLICITA DE 10MM A  35MM.                                                                                               </v>
          </cell>
          <cell r="I15" t="str">
            <v>TU</v>
          </cell>
          <cell r="J15">
            <v>274</v>
          </cell>
        </row>
        <row r="16">
          <cell r="B16">
            <v>209027300</v>
          </cell>
          <cell r="C16" t="str">
            <v>MA03020004</v>
          </cell>
          <cell r="D16" t="str">
            <v>CANULA INTRAVENOSA SIN JERINGUILLA SE SOLICITA DE POLIURETANO, CALIBRE # 20  DE  1  1/4" A  1  1/2"</v>
          </cell>
          <cell r="I16" t="str">
            <v>TU</v>
          </cell>
          <cell r="J16">
            <v>277</v>
          </cell>
        </row>
        <row r="17">
          <cell r="B17">
            <v>209027402</v>
          </cell>
          <cell r="C17" t="str">
            <v>MA03020006</v>
          </cell>
          <cell r="D17" t="str">
            <v>CANULA INTRAVENOSA SIN JERINGUILLA SE SOLICITA DE POLIURETANO  CALIBRE # 24  DE 3/4"</v>
          </cell>
          <cell r="I17" t="str">
            <v>TU</v>
          </cell>
          <cell r="J17">
            <v>277</v>
          </cell>
        </row>
        <row r="18">
          <cell r="B18">
            <v>209034512</v>
          </cell>
          <cell r="C18" t="str">
            <v>AP03010002</v>
          </cell>
          <cell r="D18" t="str">
            <v xml:space="preserve">ELECTRODO PARA  EKG MODELO PESTAÑA.     SE SOLICITA: TAMAÑO PEDIATRICO.      </v>
          </cell>
          <cell r="I18" t="str">
            <v>TU</v>
          </cell>
          <cell r="J18">
            <v>274</v>
          </cell>
        </row>
        <row r="19">
          <cell r="B19">
            <v>209038100</v>
          </cell>
          <cell r="C19" t="str">
            <v>MA09050010</v>
          </cell>
          <cell r="D19" t="str">
            <v xml:space="preserve">VENDAJE DE 100% DE ALGODON COMPRIMIDO, NO ESTERIL,  SOLICITAMOS  EL TAMAÑO 3x4". </v>
          </cell>
          <cell r="I19" t="str">
            <v>TU</v>
          </cell>
          <cell r="J19">
            <v>274</v>
          </cell>
        </row>
        <row r="20">
          <cell r="B20">
            <v>209040500</v>
          </cell>
          <cell r="C20" t="str">
            <v>MA02010002</v>
          </cell>
          <cell r="D20" t="str">
            <v>CANULA PARA IRRIGACION, CAUTERIO Y SUCCION ENDOSCOPICA DE GANCHO DE 5MM. SE SOLICITA GANCHO RETRACTIL EN FORMA DE L DE 5MM</v>
          </cell>
          <cell r="I20" t="str">
            <v>TU</v>
          </cell>
          <cell r="J20">
            <v>277</v>
          </cell>
        </row>
        <row r="21">
          <cell r="B21">
            <v>209052104</v>
          </cell>
          <cell r="C21" t="str">
            <v>MA09020013</v>
          </cell>
          <cell r="D21" t="str">
            <v xml:space="preserve">FERULA CERVICAL PARA CUELLO DE DOS PIEZAS, TIPO PHILADELPHIA SE SOLICITA TAMAÑO CIRCUNFERENCIA: GRANDE DE 16" A 19" ALTURA: DE 1 1/2" A 5 1/4"                                                                                                   </v>
          </cell>
          <cell r="I21" t="str">
            <v>TU</v>
          </cell>
          <cell r="J21">
            <v>277</v>
          </cell>
        </row>
        <row r="22">
          <cell r="B22">
            <v>209053500</v>
          </cell>
          <cell r="C22" t="str">
            <v>AP02060039</v>
          </cell>
          <cell r="D22" t="str">
            <v>TUBO DE PLÁSTICO PARA USO UNIVERSAL, TRASPARENTE, DE 6 MM. (1/4 DE PULGADA) DE DIÁMETRO INTERNO Y 30 METROS. (100PIES) DE LONGITUD. CON BULBOS INTERCALADOS A LO LARGO DEL TUBO.</v>
          </cell>
          <cell r="I22" t="str">
            <v>TU</v>
          </cell>
          <cell r="J22">
            <v>274</v>
          </cell>
        </row>
        <row r="23">
          <cell r="B23">
            <v>209054700</v>
          </cell>
          <cell r="C23" t="str">
            <v>MA06010009</v>
          </cell>
          <cell r="D23" t="str">
            <v>TUBO, NSG, NE, RADIOPACA, EST, 18FR</v>
          </cell>
          <cell r="I23" t="str">
            <v>TU</v>
          </cell>
          <cell r="J23">
            <v>277</v>
          </cell>
        </row>
        <row r="24">
          <cell r="B24">
            <v>209054800</v>
          </cell>
          <cell r="C24" t="str">
            <v>MA06010008</v>
          </cell>
          <cell r="D24" t="str">
            <v>TUBO NASOGASTRICA TIPO LEVIN. SOLICITAMOS TAMAÑO 16 FR LONG 120CM CTNI 22534</v>
          </cell>
          <cell r="I24" t="str">
            <v>TU</v>
          </cell>
          <cell r="J24">
            <v>277</v>
          </cell>
        </row>
        <row r="25">
          <cell r="B25">
            <v>209056400</v>
          </cell>
          <cell r="C25" t="str">
            <v>MA06010006</v>
          </cell>
          <cell r="D25" t="str">
            <v xml:space="preserve">SONDA O TUBO PARA ALIMENTACION ENTERAL DE 5 FR A 20FR . </v>
          </cell>
          <cell r="I25" t="str">
            <v>TU</v>
          </cell>
          <cell r="J25">
            <v>277</v>
          </cell>
        </row>
        <row r="26">
          <cell r="B26">
            <v>209056500</v>
          </cell>
          <cell r="C26" t="str">
            <v>MA06010007</v>
          </cell>
          <cell r="D26" t="str">
            <v>SONDA O TUBO PARA ALIMENTACION ENTERAL DE 5 FR A 20FR . SE SOLICITA CALIBRE 8 FR Y 38CM DE LONGITUD</v>
          </cell>
          <cell r="I26" t="str">
            <v>TU</v>
          </cell>
          <cell r="J26">
            <v>277</v>
          </cell>
        </row>
        <row r="27">
          <cell r="B27">
            <v>209057800</v>
          </cell>
          <cell r="C27" t="str">
            <v>MA09050018</v>
          </cell>
          <cell r="D27" t="str">
            <v xml:space="preserve">VENDA AJUSTABLE DE GASA ABSORBENTE DE 1 A 2 DOBLECES. SE SOLICITA DE 1" </v>
          </cell>
          <cell r="I27" t="str">
            <v>TU</v>
          </cell>
          <cell r="J27">
            <v>274</v>
          </cell>
        </row>
        <row r="28">
          <cell r="B28">
            <v>209057803</v>
          </cell>
          <cell r="C28" t="str">
            <v>MA09050020</v>
          </cell>
          <cell r="D28" t="str">
            <v>VENDA AJUSTABLE DE GASA ABSORBENTE DE 1 A 2 DOBLECES. SOLICITAMOS EL TAMAÑO 4".</v>
          </cell>
          <cell r="I28" t="str">
            <v>TU</v>
          </cell>
          <cell r="J28">
            <v>274</v>
          </cell>
        </row>
        <row r="29">
          <cell r="B29">
            <v>209058002</v>
          </cell>
          <cell r="C29" t="str">
            <v>MA09050023</v>
          </cell>
          <cell r="D29" t="str">
            <v xml:space="preserve">VENDA DE GASA SIMPLE 1 A 4 PULGADAS DE ANCHO. SE SOLICITA 3 PULGADA DE ANCHO Y 10 YDS DE LONGITUD.                                                                                                                                                                                                                    </v>
          </cell>
          <cell r="I29" t="str">
            <v>TU</v>
          </cell>
          <cell r="J29">
            <v>274</v>
          </cell>
        </row>
        <row r="30">
          <cell r="B30">
            <v>209058003</v>
          </cell>
          <cell r="C30" t="str">
            <v>MA09050025</v>
          </cell>
          <cell r="D30" t="str">
            <v>VENDA DE GASA SIMPLE 1 A 4 PULGADAS DE ANCHO. SE SOLICITA 4 PULGADA DE ANCHO Y 10 YDS DE LONGITUD.  VENDAJE DE GASA SIMPLE NO ESTÉRIL, MALLA FINA (44 X 36 HILOS),DE 1 A 4 PULGADAS DE ANCHO Y 10 YDS. DE LONGITUD, 100% DE . BORDES NO DESHILABLES. 100% ALGODÓN. LA UNIDAD SOLICITANTE INDICARA LOS TAMAÑOS QUE REQUIERA</v>
          </cell>
          <cell r="I30" t="str">
            <v>TU</v>
          </cell>
          <cell r="J30">
            <v>274</v>
          </cell>
        </row>
        <row r="31">
          <cell r="B31">
            <v>209059800</v>
          </cell>
          <cell r="C31" t="str">
            <v>SU01010023</v>
          </cell>
          <cell r="D31" t="str">
            <v>SUTURA: CATGUT CROMICO CALIBRE  2-0,  LONGITUD  67 A 75 CM. , AGUJA DE 35 A 37 MM. ,  1/ 2  CIRCULO,  PUNTA REDONDA DELGADA ESTÉRIL. CTNI 23162</v>
          </cell>
          <cell r="I31" t="str">
            <v>TU</v>
          </cell>
          <cell r="J31">
            <v>277</v>
          </cell>
        </row>
        <row r="32">
          <cell r="B32">
            <v>209058400</v>
          </cell>
          <cell r="C32" t="str">
            <v>MA09050019</v>
          </cell>
          <cell r="D32" t="str">
            <v>VENDA DE GASA ABSORBENTE AJUSTABLE,  6 DOBLECES, De 4 A 4.5 pulgadas de ancho X 4.1 yardas mínimo de longitud estirada, estéril.</v>
          </cell>
          <cell r="I32" t="str">
            <v>TU</v>
          </cell>
          <cell r="J32">
            <v>274</v>
          </cell>
        </row>
        <row r="33">
          <cell r="B33">
            <v>209062704</v>
          </cell>
          <cell r="C33" t="str">
            <v>SU01020006</v>
          </cell>
          <cell r="D33" t="str">
            <v>SUTURA: NYLON MONOFILAMENTO, CALIBRE 4-0, LONGITUD 45 CM., AGUJA DE 19 A 20 MM.,  3/8 CÍRCULO, PUNTA CORTANTE. ESTÉRIL.</v>
          </cell>
          <cell r="I33" t="str">
            <v>TU</v>
          </cell>
          <cell r="J33">
            <v>277</v>
          </cell>
        </row>
        <row r="34">
          <cell r="B34">
            <v>209063306</v>
          </cell>
          <cell r="C34" t="str">
            <v>SU01020007</v>
          </cell>
          <cell r="D34" t="str">
            <v xml:space="preserve">SUTURA: NYLON MONOFILAMENTO, CALIBRE 5-0, LONGITUD 45 CM., AGUJA DE 19 MA 20 MM., 3/8 CÍRCULO, PUNTA CORTANTE. </v>
          </cell>
          <cell r="I34" t="str">
            <v>TU</v>
          </cell>
          <cell r="J34">
            <v>277</v>
          </cell>
        </row>
        <row r="35">
          <cell r="B35">
            <v>209064000</v>
          </cell>
          <cell r="C35" t="str">
            <v>SU01020031</v>
          </cell>
          <cell r="D35" t="str">
            <v>SUTURA: SEDA NEGRA TRENZADA SILICONIZADA, SE SOLICITA CALIBRE 0, AGUJA REDONDA, 25 A 26 MM, LONGITUD 75CM</v>
          </cell>
          <cell r="I35" t="str">
            <v>TU</v>
          </cell>
          <cell r="J35">
            <v>277</v>
          </cell>
        </row>
        <row r="36">
          <cell r="B36">
            <v>209064800</v>
          </cell>
          <cell r="C36" t="str">
            <v>SU01020038</v>
          </cell>
          <cell r="D36" t="str">
            <v>SUTURA: SEDA SILICONIZADA, SE SOLICITA CALIBRE 3-0, LONGITUD 75 CM.  AGUJA DE 20 A 22 MM. 1/2 CIRCULO, PUNTA REDONDA ESTERIL.</v>
          </cell>
          <cell r="I36" t="str">
            <v>TU</v>
          </cell>
          <cell r="J36">
            <v>277</v>
          </cell>
        </row>
        <row r="37">
          <cell r="B37">
            <v>209111100</v>
          </cell>
          <cell r="C37" t="str">
            <v>SU01010014</v>
          </cell>
          <cell r="D37" t="str">
            <v xml:space="preserve">SUTURA ÁCIDO POLIGLICOLICO, CALIBRE 3-0, AGUJA REDONDA, 25 A 26 MM. Longitud 67 cm. - 75 cm.  Aguja  25 - 26 mm., ½ circulo, punta redonda estéril. SE SOLICITA CALIBRE 3-0 CON AGUJA 26MM Y LONGITUD DE 70CM </v>
          </cell>
          <cell r="I37" t="str">
            <v>TU</v>
          </cell>
          <cell r="J37">
            <v>277</v>
          </cell>
        </row>
        <row r="38">
          <cell r="B38">
            <v>209111200</v>
          </cell>
          <cell r="C38" t="str">
            <v>SU01010004</v>
          </cell>
          <cell r="D38" t="str">
            <v>SUTURA DE ACIDO POLIGLICOLICO CALIBRE 0 DE 60-75CM DE LONGITUD.</v>
          </cell>
          <cell r="I38" t="str">
            <v>TU</v>
          </cell>
          <cell r="J38">
            <v>277</v>
          </cell>
        </row>
        <row r="39">
          <cell r="B39">
            <v>209008900</v>
          </cell>
          <cell r="C39" t="str">
            <v>MA04030010</v>
          </cell>
          <cell r="D39" t="str">
            <v>AGUJA HIPODÉRMICA, SE SOLICITA CALIBRE 24G X 1 PULGADAS DE LONGITUD.     BISEL NORMAL.</v>
          </cell>
          <cell r="I39" t="str">
            <v>TU</v>
          </cell>
          <cell r="J39">
            <v>277</v>
          </cell>
        </row>
        <row r="40">
          <cell r="B40">
            <v>209020700</v>
          </cell>
          <cell r="C40" t="str">
            <v>SU02010013</v>
          </cell>
          <cell r="D40" t="str">
            <v>ENGRAPADORA CURVA CORTANTE PARA TEJIDO GRUESO (CIRUGIA COLON RECTAL).     Instrumento de engrapado quirúrgico curvo cortante , que permita un mejor acceso y visualizacion en la pelvis baja, dos dobles linJL de grapas  y corte entre la segunda y tercera linJL de grapas.</v>
          </cell>
          <cell r="I40" t="str">
            <v>TU</v>
          </cell>
          <cell r="J40">
            <v>277</v>
          </cell>
        </row>
        <row r="41">
          <cell r="B41">
            <v>209021506</v>
          </cell>
          <cell r="C41" t="str">
            <v>MN01030048</v>
          </cell>
          <cell r="D41" t="str">
            <v>BOLSA MIXTA TERMOSELLABLE PARA ESTERILIZACION 18" X 24" (450 X 600MM)</v>
          </cell>
          <cell r="I41" t="str">
            <v>TU</v>
          </cell>
          <cell r="J41">
            <v>274</v>
          </cell>
        </row>
        <row r="42">
          <cell r="B42">
            <v>209021701</v>
          </cell>
          <cell r="C42" t="str">
            <v>MA10030001</v>
          </cell>
          <cell r="D42" t="str">
            <v xml:space="preserve">BOLSA DE 1 PIEZA PARA COLOSTOMÍA/ILEOSTOMÍA PARA ADULTO RECORTABLE ABIERTA.  ( SE SOLICITA CON FILTRO DE CARBON INCORPORADO Y DIAMETRO DE 10mm o 12mm hasta 55mm) </v>
          </cell>
          <cell r="I42" t="str">
            <v>TU</v>
          </cell>
          <cell r="J42">
            <v>274</v>
          </cell>
        </row>
        <row r="43">
          <cell r="B43">
            <v>209022300</v>
          </cell>
          <cell r="C43" t="str">
            <v>MA10020002</v>
          </cell>
          <cell r="D43" t="str">
            <v>BOLSA COLECTORA DE ORINA  DE 30 A 35 ONZAS DE CAPACIDAD ( 900CC A 1050 CC) DE PIERNA.</v>
          </cell>
          <cell r="I43" t="str">
            <v>TU</v>
          </cell>
          <cell r="J43">
            <v>274</v>
          </cell>
        </row>
        <row r="44">
          <cell r="B44">
            <v>209031000</v>
          </cell>
          <cell r="C44" t="str">
            <v>MN01020030</v>
          </cell>
          <cell r="D44" t="str">
            <v>CINTA INDICADORA DE ESTERILIZACION A VAPOR ROLLO DE 1/2" X 60 .</v>
          </cell>
          <cell r="I44" t="str">
            <v>TU</v>
          </cell>
          <cell r="J44">
            <v>274</v>
          </cell>
        </row>
        <row r="45">
          <cell r="B45">
            <v>209031001</v>
          </cell>
          <cell r="C45" t="str">
            <v>MN01020023</v>
          </cell>
          <cell r="D45" t="str">
            <v xml:space="preserve">CINTA INDICADORA DE ESTERILIZACION A VAPOR DE 3/4" X 60 YARDAS.   CON INDICADOR QUIMICO QUE REACCIONA CUANDO SE EXPONE AL PROCESO DE ESTERILIZACION A VAPOR. </v>
          </cell>
          <cell r="I45" t="str">
            <v>TU</v>
          </cell>
          <cell r="J45">
            <v>274</v>
          </cell>
        </row>
        <row r="46">
          <cell r="B46">
            <v>209034510</v>
          </cell>
          <cell r="C46" t="str">
            <v>AP03050098</v>
          </cell>
          <cell r="D46" t="str">
            <v xml:space="preserve">ELECTRODO MICROPORE P/MONITOREO ADULTO        Se solicita de PLÁSTICO </v>
          </cell>
          <cell r="I46" t="str">
            <v>TU</v>
          </cell>
          <cell r="J46">
            <v>274</v>
          </cell>
        </row>
        <row r="47">
          <cell r="B47">
            <v>209037800</v>
          </cell>
          <cell r="C47" t="str">
            <v>SC01050002</v>
          </cell>
          <cell r="D47" t="str">
            <v xml:space="preserve">GUANTES DE EXPLORACION DE LATEX NO ESTERIL. SE SOLICITA  TAMAÑO CHICO </v>
          </cell>
          <cell r="I47" t="str">
            <v>TU</v>
          </cell>
          <cell r="J47">
            <v>277</v>
          </cell>
        </row>
        <row r="48">
          <cell r="B48">
            <v>209037801</v>
          </cell>
          <cell r="C48" t="str">
            <v>SC01050001</v>
          </cell>
          <cell r="D48" t="str">
            <v xml:space="preserve">GUANTES DE EXPLORACION DE LATEX NO ESTERIL. SE SOLICITA  TAMAÑO MEDIANO </v>
          </cell>
          <cell r="I48" t="str">
            <v>TU</v>
          </cell>
          <cell r="J48">
            <v>277</v>
          </cell>
        </row>
        <row r="49">
          <cell r="B49">
            <v>209037802</v>
          </cell>
          <cell r="C49" t="str">
            <v>SC01050008</v>
          </cell>
          <cell r="D49" t="str">
            <v>GUANTES DE EXPLORACION DE LATEX NO ESTERIL. SE SOLICITA  TAMAÑO GRANDE CAJA X 100 UNIDADES</v>
          </cell>
          <cell r="I49" t="str">
            <v>TU</v>
          </cell>
          <cell r="J49">
            <v>277</v>
          </cell>
        </row>
        <row r="50">
          <cell r="B50">
            <v>209038101</v>
          </cell>
          <cell r="C50" t="str">
            <v>MA09050008</v>
          </cell>
          <cell r="D50" t="str">
            <v xml:space="preserve">VENDAJE DE 100% DE ALGODON COMPRIMIDO, NO ESTERIL,  SOLICITAMOS  EL TAMAÑO 4x4". </v>
          </cell>
          <cell r="I50" t="str">
            <v>TU</v>
          </cell>
          <cell r="J50">
            <v>274</v>
          </cell>
        </row>
        <row r="51">
          <cell r="B51">
            <v>209038102</v>
          </cell>
          <cell r="C51" t="str">
            <v>MA09050009</v>
          </cell>
          <cell r="D51" t="str">
            <v>VENDAJE DE 100% DE ALGODON COMPRIMIDO, NO ESTERIL,  SOLICITAMOS TAMAÑO 6 x 4".</v>
          </cell>
          <cell r="I51" t="str">
            <v>TU</v>
          </cell>
          <cell r="J51">
            <v>274</v>
          </cell>
        </row>
        <row r="52">
          <cell r="B52">
            <v>209038200</v>
          </cell>
          <cell r="C52" t="str">
            <v>IN01010051</v>
          </cell>
          <cell r="D52" t="str">
            <v>HOJA DE BISTURÍ  DE ACERO INOXIDABLE.    N° 10</v>
          </cell>
          <cell r="I52" t="str">
            <v>TU</v>
          </cell>
          <cell r="J52">
            <v>277</v>
          </cell>
        </row>
        <row r="53">
          <cell r="B53">
            <v>209038201</v>
          </cell>
          <cell r="C53" t="str">
            <v>IN01010052</v>
          </cell>
          <cell r="D53" t="str">
            <v xml:space="preserve">HOJA DE BISTURÍ  DE ACERO INOXIDABLE.       N° 11 </v>
          </cell>
          <cell r="I53" t="str">
            <v>TU</v>
          </cell>
          <cell r="J53">
            <v>277</v>
          </cell>
        </row>
        <row r="54">
          <cell r="B54">
            <v>209038203</v>
          </cell>
          <cell r="C54" t="str">
            <v>IN01010054</v>
          </cell>
          <cell r="D54" t="str">
            <v xml:space="preserve">HOJA DE BISTURÍ  DE ACERO INOXIDABLE.           N° 15 </v>
          </cell>
          <cell r="I54" t="str">
            <v>TU</v>
          </cell>
          <cell r="J54">
            <v>277</v>
          </cell>
        </row>
        <row r="55">
          <cell r="B55">
            <v>209038204</v>
          </cell>
          <cell r="C55" t="str">
            <v>IN01010055</v>
          </cell>
          <cell r="D55" t="str">
            <v xml:space="preserve">HOJA DE BISTURÍ  DE ACERO INOXIDABLE. N° 23 </v>
          </cell>
          <cell r="I55" t="str">
            <v>TU</v>
          </cell>
          <cell r="J55">
            <v>277</v>
          </cell>
        </row>
        <row r="56">
          <cell r="B56">
            <v>209039800</v>
          </cell>
          <cell r="C56" t="str">
            <v>MA05010002</v>
          </cell>
          <cell r="D56" t="str">
            <v xml:space="preserve">JERINGUILLA DE 2-3 ML DE CAPACIDAD CON AGUJA DE 21 G X 1½ PULGADAS. </v>
          </cell>
          <cell r="I56" t="str">
            <v>TU</v>
          </cell>
          <cell r="J56">
            <v>277</v>
          </cell>
        </row>
        <row r="57">
          <cell r="B57">
            <v>209039900</v>
          </cell>
          <cell r="C57" t="str">
            <v>MA05010003</v>
          </cell>
          <cell r="D57" t="str">
            <v>JERINGUILLA DE 5 -6 ML,CON AGUJA 21 G X 1½ PULGADAS.</v>
          </cell>
          <cell r="I57" t="str">
            <v>TU</v>
          </cell>
          <cell r="J57">
            <v>277</v>
          </cell>
        </row>
        <row r="58">
          <cell r="B58">
            <v>209040200</v>
          </cell>
          <cell r="C58" t="str">
            <v>MA05010004</v>
          </cell>
          <cell r="D58" t="str">
            <v>JERINGUILLA DE 10 - 12 ML . CON AGUJA DE 21G X 1- 1/2" PULGADAS</v>
          </cell>
          <cell r="I58" t="str">
            <v>TU</v>
          </cell>
          <cell r="J58">
            <v>277</v>
          </cell>
        </row>
        <row r="59">
          <cell r="B59">
            <v>209045304</v>
          </cell>
          <cell r="C59" t="str">
            <v>MN04010073</v>
          </cell>
          <cell r="D59" t="str">
            <v xml:space="preserve">MICRONEBULIZADOR CON MASCARILLA  SOLICITAMOS TAMAÑO PEDIÁTRICO </v>
          </cell>
          <cell r="I59" t="str">
            <v>TU</v>
          </cell>
          <cell r="J59">
            <v>277</v>
          </cell>
        </row>
        <row r="60">
          <cell r="B60">
            <v>209045306</v>
          </cell>
          <cell r="C60" t="str">
            <v>MN04010072</v>
          </cell>
          <cell r="D60" t="str">
            <v>MICRONEBULIZADOR CON MASCARILLA. SOLICITAMOS TAMAÑO ADULTO tamaño adulto</v>
          </cell>
          <cell r="I60" t="str">
            <v>TU</v>
          </cell>
          <cell r="J60">
            <v>277</v>
          </cell>
        </row>
        <row r="61">
          <cell r="B61">
            <v>209045502</v>
          </cell>
          <cell r="C61" t="str">
            <v>MA01040001</v>
          </cell>
          <cell r="D61" t="str">
            <v xml:space="preserve">ALGODÓN EN MOTAS. SE SOLICITA MOTAS DE 0.7 GRAMOS, Y PAQUETE DE 1000 UNIDADES     </v>
          </cell>
          <cell r="I61" t="str">
            <v>TU</v>
          </cell>
          <cell r="J61">
            <v>274</v>
          </cell>
        </row>
        <row r="62">
          <cell r="B62">
            <v>209051000</v>
          </cell>
          <cell r="C62" t="str">
            <v>MA06050005</v>
          </cell>
          <cell r="D62" t="str">
            <v xml:space="preserve">SONDA LISA DE CAUCHO BLANDO ROJO PARA CATETERISMO URETRAL DE 8FR. </v>
          </cell>
          <cell r="I62" t="str">
            <v>TU</v>
          </cell>
          <cell r="J62">
            <v>277</v>
          </cell>
        </row>
        <row r="63">
          <cell r="B63">
            <v>209051001</v>
          </cell>
          <cell r="C63" t="str">
            <v>MA06050010</v>
          </cell>
          <cell r="D63" t="str">
            <v xml:space="preserve">SONDA LISA DE CAUCHO BLANDO ROJO PARA CATETERISMO URETRAL DE 10FR. </v>
          </cell>
          <cell r="I63" t="str">
            <v>TU</v>
          </cell>
          <cell r="J63">
            <v>277</v>
          </cell>
        </row>
        <row r="64">
          <cell r="B64">
            <v>209051002</v>
          </cell>
          <cell r="C64" t="str">
            <v>MA06050001</v>
          </cell>
          <cell r="D64" t="str">
            <v xml:space="preserve">SONDA LISA DE CAUCHO BLANDO ROJO, PARA CATERISMO URETRAL, TAMAÑO 12 FR, ESTÉRIL DESECHABLE, EXTREMO DISTAL EN EMBUDO Y EN EL EXTREMO PROXIMAL CON 2 ORIFICIOS OPUESTOS, PUNTA ROMA (REDONDA), LOGITUD DE 40 CM. A 42 CM. </v>
          </cell>
          <cell r="I64" t="str">
            <v>TU</v>
          </cell>
          <cell r="J64">
            <v>277</v>
          </cell>
        </row>
        <row r="65">
          <cell r="B65">
            <v>209052102</v>
          </cell>
          <cell r="C65" t="str">
            <v>MA09020012</v>
          </cell>
          <cell r="D65" t="str">
            <v>FERULA CERVICAL PARA CUELLO DE DOS PIEZAS, TIPO PHILADELPHIA CIRCUNFERENCIA: PEQUEÑO DE 10" A 13".ALTURA: DE 2 1/4 A 3 1/4.</v>
          </cell>
          <cell r="I65" t="str">
            <v>TU</v>
          </cell>
          <cell r="J65">
            <v>278</v>
          </cell>
        </row>
        <row r="66">
          <cell r="B66">
            <v>209052103</v>
          </cell>
          <cell r="C66" t="str">
            <v>MA09020011</v>
          </cell>
          <cell r="D66" t="str">
            <v>FERULA CERVICAL PARA CUELLO DE DOS PIEZAS, TIPO PHILADELPHIA, CIRCUNFERENCIA: MEDIANO DE 13" A 16". ALTURA: DE 2 1/4 A 4 1/4.</v>
          </cell>
          <cell r="I66" t="str">
            <v>TU</v>
          </cell>
          <cell r="J66">
            <v>278</v>
          </cell>
        </row>
        <row r="67">
          <cell r="B67">
            <v>209058300</v>
          </cell>
          <cell r="C67" t="str">
            <v>MA09050044</v>
          </cell>
          <cell r="D67" t="str">
            <v>VENDA DE YESO DE FRAGUADO RÁPIDO MAXIMO 3 A 5 MINUTOS  3" X 3 YARDAS. CTNI 101677</v>
          </cell>
          <cell r="I67" t="str">
            <v>TU</v>
          </cell>
          <cell r="J67">
            <v>274</v>
          </cell>
        </row>
        <row r="68">
          <cell r="B68">
            <v>209058301</v>
          </cell>
          <cell r="C68" t="str">
            <v>MA09050039</v>
          </cell>
          <cell r="D68" t="str">
            <v xml:space="preserve">VENDA DE YESO DE FRAGUADO RÁPIDO MAXIMO 5 MINUTOS; SE SOLICITA DE SOLICITAMOS DE 4" X 3 YARDAS.    </v>
          </cell>
          <cell r="I68" t="str">
            <v>TU</v>
          </cell>
          <cell r="J68">
            <v>274</v>
          </cell>
        </row>
        <row r="69">
          <cell r="B69">
            <v>209058302</v>
          </cell>
          <cell r="C69" t="str">
            <v>MA09050040</v>
          </cell>
          <cell r="D69" t="str">
            <v>VENDA DE YESO DE FRAGUADO RÁPIDO MAXIMO 5 MINUTOS SE SOLICITA "4X5 YARDAS.</v>
          </cell>
          <cell r="I69" t="str">
            <v>TU</v>
          </cell>
          <cell r="J69">
            <v>274</v>
          </cell>
        </row>
        <row r="70">
          <cell r="B70">
            <v>209058303</v>
          </cell>
          <cell r="C70" t="str">
            <v>MA09050041</v>
          </cell>
          <cell r="D70" t="str">
            <v xml:space="preserve">VENDA DE YESO DE FRAGUADO RÁPIDO MAXIMO 5 MINUTOS SE SOLICITA DE 5" X 5 YARDAS.           </v>
          </cell>
          <cell r="I70" t="str">
            <v>TU</v>
          </cell>
          <cell r="J70">
            <v>274</v>
          </cell>
        </row>
        <row r="71">
          <cell r="B71">
            <v>209058304</v>
          </cell>
          <cell r="C71" t="str">
            <v>MA09050042</v>
          </cell>
          <cell r="D71" t="str">
            <v xml:space="preserve">VENDA DE YESO DE FRAGUADO RÁPIDO  MAXIMO   5 MINUTOS. SE SOLICITA DE 6" X 5 YARDAS.           </v>
          </cell>
          <cell r="I71" t="str">
            <v>TU</v>
          </cell>
          <cell r="J71">
            <v>274</v>
          </cell>
        </row>
        <row r="72">
          <cell r="B72">
            <v>209058306</v>
          </cell>
          <cell r="C72" t="str">
            <v>MA09050043</v>
          </cell>
          <cell r="D72" t="str">
            <v xml:space="preserve">VENDA DE YESO DE FRAGUADO RÁPIDO MAXIMO  5 MINUTOS SE SOLICITA DE  8" X 5 YARDAS.                </v>
          </cell>
          <cell r="I72" t="str">
            <v>TU</v>
          </cell>
          <cell r="J72">
            <v>274</v>
          </cell>
        </row>
        <row r="73">
          <cell r="B73">
            <v>209058900</v>
          </cell>
          <cell r="C73" t="str">
            <v>SU01010018</v>
          </cell>
          <cell r="D73" t="str">
            <v>SUTURA CATGUT CROMICO, CALIBRE 0, LONGITUD 67 A 75 CM.  AGUJA DE 35 A 37MM, DELGADA, 1/2 CIRCULO, PUNTA REDONDA. CTNI No.23032</v>
          </cell>
          <cell r="I73" t="str">
            <v>TU</v>
          </cell>
          <cell r="J73">
            <v>277</v>
          </cell>
        </row>
        <row r="74">
          <cell r="B74">
            <v>209059200</v>
          </cell>
          <cell r="C74" t="str">
            <v>SU01010019</v>
          </cell>
          <cell r="D74" t="str">
            <v>SUTURA: CATGUT CROMICO ,CALIBRE 1, LONGITUD 67 A 75 CM.  AGUJA DE 25 A 26 MM , 1/2 CIRCULO, PUNTA REDONDA ESTÉRIL. CTNI 21645</v>
          </cell>
          <cell r="I74" t="str">
            <v>TU</v>
          </cell>
          <cell r="J74">
            <v>277</v>
          </cell>
        </row>
        <row r="75">
          <cell r="B75">
            <v>209059300</v>
          </cell>
          <cell r="C75" t="str">
            <v>SU01010020</v>
          </cell>
          <cell r="D75" t="str">
            <v>SUTURA: CATGUT CRÓMICO, CALIBRE 1, LONGITUD 67 A 75 CM.  CON AGUJA DE 35 A  37 MM, 1/2 CIRCULO, PUNTA REDONDA DELGADA ESTÉRIL. CTNI  23157</v>
          </cell>
          <cell r="I75" t="str">
            <v>TU</v>
          </cell>
          <cell r="J75">
            <v>277</v>
          </cell>
        </row>
        <row r="76">
          <cell r="B76">
            <v>209059400</v>
          </cell>
          <cell r="C76" t="str">
            <v>SU01010021</v>
          </cell>
          <cell r="D76" t="str">
            <v>SUTURA: CATGUT CRÓMICO, CALIBRE 1, LONGITUD 67 A 75 CM,  AGUJA DE 35 A  37 MM, GRUESA, 1/2 CÍRCULO, PUNTA REDONDA GRUESA. CTNI 21664</v>
          </cell>
          <cell r="I76" t="str">
            <v>TU</v>
          </cell>
          <cell r="J76">
            <v>277</v>
          </cell>
        </row>
        <row r="77">
          <cell r="B77">
            <v>209059700</v>
          </cell>
          <cell r="C77" t="str">
            <v>SU01010022</v>
          </cell>
          <cell r="D77" t="str">
            <v>SUTURA: CATGUT CRÓMICO, CALIBRE 2-0, LONGITUD 67 A 75 CM. AGUJA DE 25 A 26 MM. 1/2 CIRCULO, PUNTA REDONDA.  1/2 CIRCULO, PUNTA REDONDA ESTERIL. CTNI 21648</v>
          </cell>
          <cell r="I77" t="str">
            <v>TU</v>
          </cell>
          <cell r="J77">
            <v>277</v>
          </cell>
        </row>
        <row r="78">
          <cell r="B78">
            <v>209060000</v>
          </cell>
          <cell r="C78" t="str">
            <v>SU01010025</v>
          </cell>
          <cell r="D78" t="str">
            <v>SUTURA: CATGUT CRÓMICO, CALIBRE 3-0, LONGITUD 67 A 75 CM. AGUJA DE 25 A 26 MM. 1/2  CIRCULO, PUNTA REDONDA.</v>
          </cell>
          <cell r="I78" t="str">
            <v>TU</v>
          </cell>
          <cell r="J78">
            <v>277</v>
          </cell>
        </row>
        <row r="79">
          <cell r="B79">
            <v>209060300</v>
          </cell>
          <cell r="C79" t="str">
            <v>SU01010029</v>
          </cell>
          <cell r="D79" t="str">
            <v>SUTURA: CATGUT CROMICO, CALIBRE 4-0,  LONGITUD 67 A 75 CM.  AGUJA DE 20 A 22 MM. 1/2 CIRCULO, PUNTA REDONDA ESTÉRIL.</v>
          </cell>
          <cell r="I79" t="str">
            <v>TU</v>
          </cell>
          <cell r="J79">
            <v>277</v>
          </cell>
        </row>
        <row r="80">
          <cell r="B80">
            <v>209060500</v>
          </cell>
          <cell r="C80" t="str">
            <v>SU01010031</v>
          </cell>
          <cell r="D80" t="str">
            <v>SUTURA: CATGUT CROMICO, CALIBRE  5-0, LONGITUD 45 CM. INCOLORA AGUJA DE 12 A 13 MM.,  3/8 CIRCULO, PUNTA CORTANTE ESTÉRIL. CTNI 23260</v>
          </cell>
          <cell r="I80" t="str">
            <v>TU</v>
          </cell>
          <cell r="J80">
            <v>277</v>
          </cell>
        </row>
        <row r="81">
          <cell r="B81">
            <v>209062502</v>
          </cell>
          <cell r="C81" t="str">
            <v>SU01020017</v>
          </cell>
          <cell r="D81" t="str">
            <v>SUTURA: POLIPROPILENO MONOFILAMENTO AZUL, CALIBRE 0, LONGITUD 75 CM.  AGUJA DE 35 A 37 MM. 1/2 CIRCULO,  PUNTA REDONDA. COLOR AZUL.</v>
          </cell>
          <cell r="I81" t="str">
            <v>TU</v>
          </cell>
          <cell r="J81">
            <v>277</v>
          </cell>
        </row>
        <row r="82">
          <cell r="B82">
            <v>209062504</v>
          </cell>
          <cell r="C82" t="str">
            <v>SU01020019</v>
          </cell>
          <cell r="D82" t="str">
            <v xml:space="preserve">SUTURA: POLIPROPILENO MONOFILAMENTO AZUL, CALIBRE 2-0, AGUJA REDONDA LONGITUD 75 A 90 CM. AGUJA DOBLE DE 25 A 26 MM., 1/2 CIRCULO, PUNTA REDONDA ESTÉRIL. </v>
          </cell>
          <cell r="I82" t="str">
            <v>TU</v>
          </cell>
          <cell r="J82">
            <v>277</v>
          </cell>
        </row>
        <row r="83">
          <cell r="B83">
            <v>209062506</v>
          </cell>
          <cell r="C83" t="str">
            <v>SU01020018</v>
          </cell>
          <cell r="D83" t="str">
            <v>SUTURA: POLIPROPILENO MONOFILAMENTO AZUL CALIBRE 1. LONGITUD 75CM -AGUJA 35-37 1/2 CIRCULO PUNTA REDONDA.</v>
          </cell>
          <cell r="I83" t="str">
            <v>TU</v>
          </cell>
          <cell r="J83">
            <v>277</v>
          </cell>
        </row>
        <row r="84">
          <cell r="B84">
            <v>209063314</v>
          </cell>
          <cell r="C84" t="str">
            <v>SU01010098</v>
          </cell>
          <cell r="D84" t="str">
            <v>SUTURA POLIGLACTINA 910 RECUBIERTO DE POLIGLACTINA 370 Y TRICLOSAN (SUTURA ACTIVA) CALIBRE 2-0 SE SOLICITA DE AGUJA 26.0 MM Y LONGITUD DE 70CM</v>
          </cell>
          <cell r="I84" t="str">
            <v>TU</v>
          </cell>
          <cell r="J84">
            <v>277</v>
          </cell>
        </row>
        <row r="85">
          <cell r="B85">
            <v>209063402</v>
          </cell>
          <cell r="C85" t="str">
            <v>SU01010005</v>
          </cell>
          <cell r="D85" t="str">
            <v>SUTURA: ACIDO POLIGLICOLICO TRENZADO, CALIBRE  0, LONGITUD 67 A 75 CM.  AGUJA DE 25 A 27 MM. GRUESA, 1/2 CIRCULO, PUNTA REDONDA.</v>
          </cell>
          <cell r="I85" t="str">
            <v>TU</v>
          </cell>
          <cell r="J85">
            <v>277</v>
          </cell>
        </row>
        <row r="86">
          <cell r="B86">
            <v>209063404</v>
          </cell>
          <cell r="C86" t="str">
            <v>SU01010007</v>
          </cell>
          <cell r="D86" t="str">
            <v>SUTURA: ACIDO POLIGLICOLICO TRENZADO, CALIBRE 0, LONGITUD 67 A 75 CM.  AGUJA DE 35 A 37 MM. GRUESA 1/2 CIRCULO, PUNTA REDONDA ESTÉRIL. CTNI 22542</v>
          </cell>
          <cell r="I86" t="str">
            <v>TU</v>
          </cell>
          <cell r="J86">
            <v>277</v>
          </cell>
        </row>
        <row r="87">
          <cell r="B87">
            <v>209063406</v>
          </cell>
          <cell r="C87" t="str">
            <v>SU01010008</v>
          </cell>
          <cell r="D87" t="str">
            <v>SUTURA: ACIDO POLIGLICOLICO TRENZADO, CALIBRE 1. SE SOLICITA  AGUJA DE 35 A 37 MM, LONGITUD 70CM,  1/2 CIRCULO, PUNTA CORTANTE ESTÉRIL.</v>
          </cell>
          <cell r="I87" t="str">
            <v>TU</v>
          </cell>
          <cell r="J87">
            <v>277</v>
          </cell>
        </row>
        <row r="88">
          <cell r="B88">
            <v>209100700</v>
          </cell>
          <cell r="C88" t="str">
            <v>IN01030005</v>
          </cell>
          <cell r="D88" t="str">
            <v>ESPECULO VAGINAL DESECHABLE,CHICO,MEDIANO O GRANDE., SOLICITAMOS CHICO. CTNI 23076</v>
          </cell>
          <cell r="I88" t="str">
            <v>TU</v>
          </cell>
          <cell r="J88">
            <v>277</v>
          </cell>
        </row>
        <row r="89">
          <cell r="B89">
            <v>209100701</v>
          </cell>
          <cell r="C89" t="str">
            <v>IN01030004</v>
          </cell>
          <cell r="D89" t="str">
            <v>ESPECULO VAGINAL SOLICITAMOS MEDIANO</v>
          </cell>
          <cell r="I89" t="str">
            <v>TU</v>
          </cell>
          <cell r="J89">
            <v>277</v>
          </cell>
        </row>
        <row r="90">
          <cell r="B90">
            <v>209100702</v>
          </cell>
          <cell r="C90" t="str">
            <v>IN01030003</v>
          </cell>
          <cell r="D90" t="str">
            <v>ESPECULO VAGINAL DESECHABLE, CHICO, MEDIANO O GRANDE. SOLICITAMOS GRANDE. CTNI 23076</v>
          </cell>
          <cell r="I90" t="str">
            <v>TU</v>
          </cell>
          <cell r="J90">
            <v>277</v>
          </cell>
        </row>
        <row r="91">
          <cell r="B91">
            <v>209034201</v>
          </cell>
          <cell r="C91" t="str">
            <v>AF01060031</v>
          </cell>
          <cell r="D91" t="str">
            <v>CONECTOR (ESPIGA UNIVERSAL) PARA SUERO CON VALVULA ANTIRREFLUJO CON CONECTOR LIBRE DE AGUJA.</v>
          </cell>
          <cell r="I91" t="str">
            <v>TU</v>
          </cell>
          <cell r="J91">
            <v>277</v>
          </cell>
        </row>
        <row r="92">
          <cell r="B92">
            <v>209052900</v>
          </cell>
          <cell r="C92" t="str">
            <v>MA08040027</v>
          </cell>
          <cell r="D92" t="str">
            <v>COBERTORES PARA TERMÓMETRO TIMPANICO, DESECHALBE, MOLDEABLE AL ORIFICIO AUDITIVO, DE FÁCIL ADAPTACIÓN Y REMOCIÓN. COMPATIBLE CON EL TERMÓMETRO DE LA UNIDAD SOLICITANTE.</v>
          </cell>
          <cell r="I92" t="str">
            <v>TU</v>
          </cell>
          <cell r="J92">
            <v>274</v>
          </cell>
        </row>
        <row r="93">
          <cell r="B93">
            <v>209540801</v>
          </cell>
          <cell r="C93" t="str">
            <v>S01KA00002</v>
          </cell>
          <cell r="D93" t="str">
            <v>HIALURONATO SÓDICO 10-30 MG/ML O CONDROITINA SULFATO SÓDICO 40 MG/HIALURONATO SÓDICO 30 MG, AMPOLLA, JERINGUILLA PRELLENADA O  VIAL 0.4-2.0 ML, USO INTRAOCULAR</v>
          </cell>
          <cell r="I93" t="str">
            <v>TU</v>
          </cell>
          <cell r="J93">
            <v>244</v>
          </cell>
        </row>
        <row r="94">
          <cell r="B94">
            <v>209021908</v>
          </cell>
          <cell r="C94" t="str">
            <v>MA03030015</v>
          </cell>
          <cell r="D94" t="str">
            <v>SISTEMA DE DOS PIEZAS PARA UROSTOMÌA DE ADULTO CON DIÀMETRO EXTERNO SE SOLICITA DE  DE 50MM.  CAJA HASTA 30 UNIDADES FICHA TÉCNICA 2021090   C.T.N.I. 100582</v>
          </cell>
          <cell r="I94" t="str">
            <v>TU</v>
          </cell>
          <cell r="J94">
            <v>277</v>
          </cell>
        </row>
        <row r="95">
          <cell r="B95">
            <v>209155001</v>
          </cell>
          <cell r="C95" t="str">
            <v>SC01050016</v>
          </cell>
          <cell r="D95" t="str">
            <v xml:space="preserve">GUANTES QUIRÚRGICOS LIBRES DE LATEX Y POLVO, ESTÉRIL  SE SOLICITA TAMAÑO 6 1/2                                                                                                                                                                                                                </v>
          </cell>
          <cell r="I95" t="str">
            <v>TU</v>
          </cell>
          <cell r="J95">
            <v>277</v>
          </cell>
        </row>
        <row r="96">
          <cell r="B96">
            <v>209155101</v>
          </cell>
          <cell r="C96" t="str">
            <v>SC01050017</v>
          </cell>
          <cell r="D96" t="str">
            <v xml:space="preserve">GUANTES QUIRÚRGICOS LIBRES DE LATEX Y POLVO, ESTÉRIL  SE SOLICITA TAMAÑO 7                                                                                                                                                                                                                   </v>
          </cell>
          <cell r="I96" t="str">
            <v>TU</v>
          </cell>
          <cell r="J96">
            <v>277</v>
          </cell>
        </row>
        <row r="97">
          <cell r="B97">
            <v>209560401</v>
          </cell>
          <cell r="C97" t="str">
            <v>MA09040015</v>
          </cell>
          <cell r="D97" t="str">
            <v>INMOVILIZADOR ELÁSTICO DE HOMBRO Tamaños: medianos Liviano</v>
          </cell>
          <cell r="I97" t="str">
            <v>TU-RI-02</v>
          </cell>
          <cell r="J97">
            <v>278</v>
          </cell>
        </row>
        <row r="98">
          <cell r="B98">
            <v>209045101</v>
          </cell>
          <cell r="C98" t="str">
            <v>SC01060014</v>
          </cell>
          <cell r="D98" t="str">
            <v>MASCARILLA DESECHABLE TIPO CONCHA</v>
          </cell>
          <cell r="I98" t="str">
            <v>TU</v>
          </cell>
          <cell r="J98">
            <v>277</v>
          </cell>
        </row>
        <row r="99">
          <cell r="B99">
            <v>209558801</v>
          </cell>
          <cell r="C99" t="str">
            <v>SC02030056</v>
          </cell>
          <cell r="D99" t="str">
            <v xml:space="preserve">MASILLAS TERAPÉUTICAS PARA FORTALECIMIENTO DE MANOS Y DEDOS (MASILLA TERAPÉUTICA SUPER SUAVE) </v>
          </cell>
          <cell r="I99" t="str">
            <v>TU-RI-02</v>
          </cell>
          <cell r="J99">
            <v>279</v>
          </cell>
        </row>
        <row r="100">
          <cell r="B100">
            <v>209558901</v>
          </cell>
          <cell r="C100" t="str">
            <v>SC02030074</v>
          </cell>
          <cell r="D100" t="str">
            <v>MASILLAS TERAPÉUTICAS PARA FORTALECIMIENTO DE MANOS Y DEDOS (MASILLA TERAPÉUTICA MEDIANA)MASILLAS TERAPÉUTICAS PARA FORTALECIMIENTO DE MANOS Y DEDOS</v>
          </cell>
          <cell r="I100" t="str">
            <v>TU-RI-02</v>
          </cell>
          <cell r="J100">
            <v>279</v>
          </cell>
        </row>
        <row r="101">
          <cell r="B101">
            <v>209559001</v>
          </cell>
          <cell r="C101" t="str">
            <v>SC02030080</v>
          </cell>
          <cell r="D101" t="str">
            <v>MASILLAS TERAPÉUTICAS PARA FORTALECIMIENTO DE MANOS Y DEDOS (MASILLA TERAPÉUTICA FIRME)MASILLAS TERAPÉUTICAS PARA FORTALECIMIENTO DE MANOS Y DEDOS</v>
          </cell>
          <cell r="I101" t="str">
            <v>TU-RI-02</v>
          </cell>
          <cell r="J101">
            <v>279</v>
          </cell>
        </row>
        <row r="102">
          <cell r="B102">
            <v>209559101</v>
          </cell>
          <cell r="C102" t="str">
            <v>MA09050056</v>
          </cell>
          <cell r="D102" t="str">
            <v>VENDAJE NEUROMUSCULAR 5 X 5 CM</v>
          </cell>
          <cell r="I102" t="str">
            <v>TU-RI-02</v>
          </cell>
          <cell r="J102">
            <v>278</v>
          </cell>
        </row>
        <row r="103">
          <cell r="B103">
            <v>209559201</v>
          </cell>
          <cell r="C103" t="str">
            <v>SC02030312</v>
          </cell>
          <cell r="D103" t="str">
            <v>MUÑEQUERA CON BARRA DE 6” U 8” DERECHA O IZQUIERDACON CIERRES DE VELCRO  SE SOLICITA CHICO</v>
          </cell>
          <cell r="I103" t="str">
            <v>TU</v>
          </cell>
          <cell r="J103">
            <v>278</v>
          </cell>
        </row>
        <row r="104">
          <cell r="B104">
            <v>209559801</v>
          </cell>
          <cell r="C104" t="str">
            <v>SC02030313</v>
          </cell>
          <cell r="D104" t="str">
            <v xml:space="preserve">MUÑEQUERA CON BARRA DE 6” U 8” DERECHA O IZQUIERDACON CIERRES DE VELCRO  SE SOLICITA MEDIANO </v>
          </cell>
          <cell r="I104" t="str">
            <v>TU</v>
          </cell>
          <cell r="J104">
            <v>278</v>
          </cell>
        </row>
        <row r="105">
          <cell r="B105">
            <v>209560001</v>
          </cell>
          <cell r="C105" t="str">
            <v>OP03010228</v>
          </cell>
          <cell r="D105" t="str">
            <v>ORTESIS ABDUCTORA AJUSTABLE TAMAÑOS  MEDIANO</v>
          </cell>
          <cell r="I105" t="str">
            <v>TU-RI-02</v>
          </cell>
          <cell r="J105">
            <v>278</v>
          </cell>
        </row>
        <row r="106">
          <cell r="B106">
            <v>209560101</v>
          </cell>
          <cell r="C106" t="str">
            <v>OP03010229</v>
          </cell>
          <cell r="D106" t="str">
            <v>ORTESIS ABDUCTORA AJUSTABLE TAMAÑOS GRANDE</v>
          </cell>
          <cell r="I106" t="str">
            <v>TU-RI-02</v>
          </cell>
          <cell r="J106">
            <v>278</v>
          </cell>
        </row>
        <row r="107">
          <cell r="B107">
            <v>209560301</v>
          </cell>
          <cell r="C107" t="str">
            <v>MA09040014</v>
          </cell>
          <cell r="D107" t="str">
            <v xml:space="preserve">INMOVILIZADOR DE RODILLA UNIVERSA TAMAÑO 24" DE LONGITUD </v>
          </cell>
          <cell r="I107" t="str">
            <v>TU</v>
          </cell>
          <cell r="J107">
            <v>278</v>
          </cell>
        </row>
        <row r="108">
          <cell r="B108">
            <v>209559601</v>
          </cell>
          <cell r="C108" t="str">
            <v>MA09040012</v>
          </cell>
          <cell r="D108" t="str">
            <v xml:space="preserve">INMOVILIZADOR ELÁSTICO DE HOMBRO Tamaños: small      </v>
          </cell>
          <cell r="I108" t="str">
            <v>TU</v>
          </cell>
          <cell r="J108">
            <v>278</v>
          </cell>
        </row>
        <row r="109">
          <cell r="B109">
            <v>209566101</v>
          </cell>
          <cell r="C109" t="str">
            <v>MA07020041</v>
          </cell>
          <cell r="D109" t="str">
            <v>TUBO PARA SISTEMA DE DRENAJE TORÁXICO DIGITAL CONEXION SIMPLE</v>
          </cell>
          <cell r="I109" t="str">
            <v>TU</v>
          </cell>
          <cell r="J109">
            <v>277</v>
          </cell>
        </row>
        <row r="110">
          <cell r="B110">
            <v>209559701</v>
          </cell>
          <cell r="C110" t="str">
            <v>MA09050085</v>
          </cell>
          <cell r="D110" t="str">
            <v xml:space="preserve">CALCETA TUBULAR.   Media tejida de algodón o fibra sintética de ajuste, sin arruga (que minimiza la retención de agua), de 1" a 12" de ancho, de 25 yardas de longitud.   Medida 2" x 25 yardas </v>
          </cell>
          <cell r="I110" t="str">
            <v>TU-RI-02</v>
          </cell>
          <cell r="J110">
            <v>274</v>
          </cell>
        </row>
        <row r="111">
          <cell r="B111">
            <v>209565201</v>
          </cell>
          <cell r="C111" t="str">
            <v>MA03010129</v>
          </cell>
          <cell r="D111" t="str">
            <v>BANDEJA PARA CATETERIZACION VENOSO CENTRAL TRIPLE LUMEN PEDIATRICA. SOLICITAMOS SIN ANTIBIOTICO 5 Fr X 15CM</v>
          </cell>
          <cell r="I111" t="str">
            <v>TU-RI-02</v>
          </cell>
          <cell r="J111">
            <v>277</v>
          </cell>
        </row>
        <row r="112">
          <cell r="B112">
            <v>209355401</v>
          </cell>
          <cell r="C112" t="str">
            <v>MN01030060</v>
          </cell>
          <cell r="D112" t="str">
            <v>BOLSA MIXTA TERMOSELLABLE PARA ESTERILIZAR, 6" X 12" (150 X 300MM)</v>
          </cell>
          <cell r="I112" t="str">
            <v>TU</v>
          </cell>
          <cell r="J112">
            <v>274</v>
          </cell>
        </row>
        <row r="113">
          <cell r="B113">
            <v>209564701</v>
          </cell>
          <cell r="C113" t="str">
            <v>MA10030010</v>
          </cell>
          <cell r="D113" t="str">
            <v>SISTEMA DE DOS PIEZAS PARA COLOSTOMIA /ILEOSTOMIA PARA ADULTO ABIERTO SE SOLICITA DIAMETRO EXTERNO 57 MM O 60MM Y CON FILTRO DE CARBON  INCORPORADO.</v>
          </cell>
          <cell r="I113" t="str">
            <v>TU-RI-02</v>
          </cell>
          <cell r="J113">
            <v>274</v>
          </cell>
        </row>
        <row r="114">
          <cell r="B114">
            <v>209560201</v>
          </cell>
          <cell r="C114" t="str">
            <v>MA09040013</v>
          </cell>
          <cell r="D114" t="str">
            <v xml:space="preserve">INMOVILIZADOR DE RODILLA UNIVERSA TAMAÑO 20" DE LONGITUD </v>
          </cell>
          <cell r="I114" t="str">
            <v>TU-RI-02</v>
          </cell>
          <cell r="J114">
            <v>278</v>
          </cell>
        </row>
        <row r="115">
          <cell r="B115">
            <v>601027601</v>
          </cell>
          <cell r="C115" t="str">
            <v>AP02030289</v>
          </cell>
          <cell r="D115" t="str">
            <v xml:space="preserve">TORRE DE LAPAROSCOPIA AVANZADO ACCESORIO SE SOLICITA  FILTRO DE C02 DESECHABLE SIN TUBERIA SEGUN EQUIPO EXISTENTE EN UNIDADES EJECUTORAS COMPATIBLE CON EQUIPO KARL STORZ CON INSUFLADORES 26432008-1 Y 26430508-1  O SIMILARES </v>
          </cell>
          <cell r="I115" t="str">
            <v>TU-RI-02</v>
          </cell>
          <cell r="J115">
            <v>280</v>
          </cell>
        </row>
        <row r="116">
          <cell r="B116">
            <v>209566801</v>
          </cell>
          <cell r="C116" t="str">
            <v>MA04020063</v>
          </cell>
          <cell r="D116" t="str">
            <v xml:space="preserve">AGUJA PARA LA LOCALIZACION DE LESIONES MAMARIAS.(SOLICITAMOS CALIBRE 20GA Y 10CM)    21G x 10cmNOTA: La unidad ejecutora solicitante especificará el calibre y la longitud que necesite. </v>
          </cell>
          <cell r="I116" t="str">
            <v>TU</v>
          </cell>
          <cell r="J116">
            <v>277</v>
          </cell>
        </row>
        <row r="117">
          <cell r="B117">
            <v>209020000</v>
          </cell>
          <cell r="C117" t="str">
            <v>SU02010004</v>
          </cell>
          <cell r="D117" t="str">
            <v xml:space="preserve">INSTRUMENTO DE ENGRAPADO Y CORTE LINEAL RECTA, ENDOSCOPICA CON O SIN RECARGA, DESECHABLE. (SE SOLICITA INSTRUMENTO DE ENGRAPADO DE CORTE LINEAL DE 12MM DE DIAMETRO DEBE INCLUIR UNA RECARGA. LONGITUD DEL INSTRUMENTO: 2.ESTANDAR: VASTAGO DE 16CM O LONGITUD TOTAL DE 34 CM. CARGA DE: 1 LONGITUD:60MM DE LARGO.   2-DE TITANIO.  3-ESTERIL.  ALTURA DE GRAPA ABIERTA: O ALTURA DE GRAPA CERRADA 3.5MM   1.5 MM </v>
          </cell>
          <cell r="I117" t="str">
            <v>TU</v>
          </cell>
          <cell r="J117">
            <v>277</v>
          </cell>
        </row>
        <row r="118">
          <cell r="B118">
            <v>209559301</v>
          </cell>
          <cell r="C118" t="str">
            <v>OP03010227</v>
          </cell>
          <cell r="D118" t="str">
            <v>ORTESIS ABDUCTORA AJUSTABLE TAMAÑOS PEQUEÑO</v>
          </cell>
          <cell r="I118" t="str">
            <v>TU-RI-02</v>
          </cell>
          <cell r="J118">
            <v>278</v>
          </cell>
        </row>
        <row r="119">
          <cell r="B119">
            <v>209559901</v>
          </cell>
          <cell r="C119" t="str">
            <v>SC02030314</v>
          </cell>
          <cell r="D119" t="str">
            <v xml:space="preserve">MUÑEQUERA CON BARRA DE 6” U 8” DERECHA O IZQUIERDACON CIERRES DE VELCRO  SE SOLICITA GRANDE </v>
          </cell>
          <cell r="I119" t="str">
            <v>TU</v>
          </cell>
          <cell r="J119">
            <v>278</v>
          </cell>
        </row>
        <row r="120">
          <cell r="B120">
            <v>209560501</v>
          </cell>
          <cell r="C120" t="str">
            <v>MA09040016</v>
          </cell>
          <cell r="D120" t="str">
            <v xml:space="preserve">INMOVILIZADOR ELÁSTICO DE HOMBRO Tamaños: largo                      </v>
          </cell>
          <cell r="I120" t="str">
            <v>TU-RI-02</v>
          </cell>
          <cell r="J120">
            <v>278</v>
          </cell>
        </row>
        <row r="121">
          <cell r="B121">
            <v>209559401</v>
          </cell>
          <cell r="C121" t="str">
            <v>MA09040011</v>
          </cell>
          <cell r="D121" t="str">
            <v xml:space="preserve">INMOVILIZADOR DE RODILLA UNIVERSA TAMAÑO 16" DE LONGITUD </v>
          </cell>
          <cell r="I121" t="str">
            <v>TU</v>
          </cell>
          <cell r="J121">
            <v>278</v>
          </cell>
        </row>
        <row r="122">
          <cell r="B122">
            <v>209561201</v>
          </cell>
          <cell r="C122" t="str">
            <v>SC02030332</v>
          </cell>
          <cell r="D122" t="str">
            <v>MASILLAS TERAPEUTICAS PARA FORTALECIMEINTO DE MANOS Y DEDOS (MASILLA TERAPEUTICA SUAVE)</v>
          </cell>
          <cell r="I122" t="str">
            <v>TU-RI-02</v>
          </cell>
          <cell r="J122">
            <v>279</v>
          </cell>
        </row>
        <row r="123">
          <cell r="B123">
            <v>209021205</v>
          </cell>
          <cell r="C123" t="str">
            <v>MA04010016</v>
          </cell>
          <cell r="D123" t="str">
            <v xml:space="preserve">BANDEJA  PARA ANESTESIA RAQUÍDEA DESECHABLE CON MEDICAMENTO.     SE SOLICITA AGUJA #25G LARGO 127MM, CON INTRODUCTOR                                                                                                                                                                                                                 SE SOLICITA   AGUJA # 25G LARGO 127MM , CON INTRODUCTOR.                                                                                                                                                                                         </v>
          </cell>
          <cell r="I123" t="str">
            <v>TU</v>
          </cell>
          <cell r="J123">
            <v>277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PROFORMA-TU"/>
      <sheetName val="CALCULO-TU"/>
      <sheetName val="INCUMPLIMIENTO IMPRIMIR"/>
      <sheetName val="PROFORMA-PU"/>
      <sheetName val="PAICES"/>
      <sheetName val="MARCACION"/>
      <sheetName val="PROFORMA"/>
      <sheetName val="CALCULO-PU"/>
      <sheetName val="CERTIFICACION PRESUPUESTARIA"/>
      <sheetName val="INSUMOS DECIERTOS"/>
      <sheetName val="NOTA DE EST.MERC."/>
      <sheetName val="RESOLUCION ADMINISTRATI"/>
      <sheetName val="REFORESTADORA LOS MONOS"/>
      <sheetName val="MARCACIONES"/>
      <sheetName val="MOVI.INSUMO"/>
      <sheetName val="NOTA DE APREMIANTE"/>
      <sheetName val="INFORME DE CONSUMO"/>
      <sheetName val="Inf.Contraloria"/>
      <sheetName val="Hoja2"/>
      <sheetName val="E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PROFORMA-TU"/>
      <sheetName val="CALCULO-TU"/>
      <sheetName val="INCUMPLIMIENTO IMPRIMIR"/>
      <sheetName val="PROFORMA-PU"/>
      <sheetName val="PAICES"/>
      <sheetName val="MARCACION"/>
      <sheetName val="PROFORMA"/>
      <sheetName val="CALCULO-PU"/>
      <sheetName val="CERTIFICACION PRESUPUESTARIA"/>
      <sheetName val="INSUMOS DECIERTOS"/>
      <sheetName val="NOTA DE EST.MERC."/>
      <sheetName val="RESOLUCION ADMINISTRATI"/>
      <sheetName val="REFORESTADORA LOS MONOS"/>
      <sheetName val="MARCACIONES"/>
      <sheetName val="MOVI.INSUMO"/>
      <sheetName val="NOTA DE APREMIANTE"/>
      <sheetName val="INFORME DE CONSUMO"/>
      <sheetName val="Inf.Contraloria"/>
      <sheetName val="Hoja2"/>
      <sheetName val="E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NOTAS DE ANULACION"/>
      <sheetName val="ENTREGAS MANOS-PROOVEEDOR "/>
      <sheetName val="NOTA DE EST.MERC."/>
      <sheetName val="INCUMPLIMIENTO IMPRIMIR"/>
      <sheetName val="INSUMOS QUE YA NO SE VAN A COMP"/>
      <sheetName val="RECIENTE INCLUSION ANULADOS"/>
      <sheetName val="COTIZADORES"/>
      <sheetName val="ALMACENES"/>
      <sheetName val="COMPARACION"/>
      <sheetName val="RENCLONES EXCLUIDOS"/>
      <sheetName val="Hoja3"/>
      <sheetName val="MOVI.INSUMO"/>
      <sheetName val="PROFORMA"/>
      <sheetName val="PROFORMA-TU"/>
      <sheetName val="CALCULO-TU"/>
      <sheetName val="PAICES"/>
      <sheetName val="MARCACION"/>
      <sheetName val="PROFORMA-PU"/>
      <sheetName val="CALCULO-PU"/>
      <sheetName val="CERTIFICACION PRESUPUESTARIA"/>
      <sheetName val="RESOLUCION ADMINISTRATI"/>
      <sheetName val="REFORESTADORA LOS MONOS"/>
      <sheetName val="INSUMOS DECIERTOS"/>
      <sheetName val="MARCACIONES"/>
      <sheetName val="NOTA DE APREMIANTE"/>
      <sheetName val="INFORME DE CONSUMO"/>
      <sheetName val="Inf.Contraloria"/>
      <sheetName val="Hoja1"/>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NOTAS DE ANULACION"/>
      <sheetName val="ENTREGAS MANOS-PROOVEEDOR "/>
      <sheetName val="NOTA DE EST.MERC."/>
      <sheetName val="INCUMPLIMIENTO IMPRIMIR"/>
      <sheetName val="INSUMOS QUE YA NO SE VAN A COMP"/>
      <sheetName val="RECIENTE INCLUSION ANULADOS"/>
      <sheetName val="COTIZADORES"/>
      <sheetName val="ALMACENES"/>
      <sheetName val="COMPARACION"/>
      <sheetName val="RENCLONES EXCLUIDOS"/>
      <sheetName val="Hoja3"/>
      <sheetName val="MOVI.INSUMO"/>
      <sheetName val="PROFORMA"/>
      <sheetName val="PROFORMA-TU"/>
      <sheetName val="CALCULO-TU"/>
      <sheetName val="PAICES"/>
      <sheetName val="MARCACION"/>
      <sheetName val="PROFORMA-PU"/>
      <sheetName val="CALCULO-PU"/>
      <sheetName val="CERTIFICACION PRESUPUESTARIA"/>
      <sheetName val="RESOLUCION ADMINISTRATI"/>
      <sheetName val="REFORESTADORA LOS MONOS"/>
      <sheetName val="INSUMOS DECIERTOS"/>
      <sheetName val="MARCACIONES"/>
      <sheetName val="NOTA DE APREMIANTE"/>
      <sheetName val="INFORME DE CONSUMO"/>
      <sheetName val="Inf.Contraloria"/>
      <sheetName val="Hoja1"/>
      <sheetName val="Hoja2"/>
    </sheetNames>
    <sheetDataSet>
      <sheetData sheetId="0">
        <row r="3">
          <cell r="T3" t="str">
            <v xml:space="preserve">ALCANCE TOTAL/EXT. </v>
          </cell>
        </row>
        <row r="4">
          <cell r="T4">
            <v>4.8600000000000003</v>
          </cell>
        </row>
        <row r="5">
          <cell r="T5">
            <v>6</v>
          </cell>
        </row>
        <row r="6">
          <cell r="T6">
            <v>0</v>
          </cell>
        </row>
        <row r="7">
          <cell r="T7">
            <v>0</v>
          </cell>
        </row>
        <row r="8">
          <cell r="T8">
            <v>0</v>
          </cell>
        </row>
        <row r="9">
          <cell r="T9">
            <v>0</v>
          </cell>
        </row>
        <row r="10">
          <cell r="T10">
            <v>0</v>
          </cell>
        </row>
        <row r="11">
          <cell r="T11">
            <v>0</v>
          </cell>
        </row>
        <row r="12">
          <cell r="T12">
            <v>0</v>
          </cell>
        </row>
        <row r="13">
          <cell r="T13">
            <v>5.7</v>
          </cell>
        </row>
        <row r="14">
          <cell r="T14">
            <v>6</v>
          </cell>
        </row>
        <row r="15">
          <cell r="T15">
            <v>0.91122492530943233</v>
          </cell>
        </row>
        <row r="16">
          <cell r="T16">
            <v>0</v>
          </cell>
        </row>
        <row r="17">
          <cell r="T17">
            <v>0.06</v>
          </cell>
        </row>
        <row r="18">
          <cell r="T18">
            <v>0</v>
          </cell>
        </row>
        <row r="19">
          <cell r="T19">
            <v>3.98</v>
          </cell>
        </row>
        <row r="20">
          <cell r="T20">
            <v>0</v>
          </cell>
        </row>
        <row r="21">
          <cell r="T21">
            <v>4.2699999999999996</v>
          </cell>
        </row>
        <row r="22">
          <cell r="T22">
            <v>0.48333333333333334</v>
          </cell>
        </row>
        <row r="23">
          <cell r="T23">
            <v>8.1181818181818191</v>
          </cell>
        </row>
        <row r="24">
          <cell r="T24">
            <v>6.52</v>
          </cell>
        </row>
        <row r="25">
          <cell r="T25">
            <v>6</v>
          </cell>
        </row>
        <row r="26">
          <cell r="T26">
            <v>0</v>
          </cell>
        </row>
        <row r="27">
          <cell r="T27">
            <v>0</v>
          </cell>
        </row>
        <row r="28">
          <cell r="T28">
            <v>1.5853333333333333</v>
          </cell>
        </row>
        <row r="29">
          <cell r="T29">
            <v>4.2512499999999998</v>
          </cell>
        </row>
        <row r="30">
          <cell r="T30">
            <v>3.62</v>
          </cell>
        </row>
        <row r="31">
          <cell r="T31">
            <v>0.54</v>
          </cell>
        </row>
        <row r="32">
          <cell r="T32">
            <v>0</v>
          </cell>
        </row>
        <row r="33">
          <cell r="T33">
            <v>0.5</v>
          </cell>
        </row>
        <row r="34">
          <cell r="T34">
            <v>4.84</v>
          </cell>
        </row>
        <row r="35">
          <cell r="T35">
            <v>3.1</v>
          </cell>
        </row>
        <row r="36">
          <cell r="T36">
            <v>0</v>
          </cell>
        </row>
        <row r="37">
          <cell r="T37">
            <v>4.4800000000000004</v>
          </cell>
        </row>
        <row r="38">
          <cell r="T38">
            <v>0</v>
          </cell>
        </row>
        <row r="39">
          <cell r="T39">
            <v>0</v>
          </cell>
        </row>
        <row r="40">
          <cell r="T40">
            <v>1.8779999999999999</v>
          </cell>
        </row>
        <row r="41">
          <cell r="T41">
            <v>4.0576470588235294</v>
          </cell>
        </row>
        <row r="42">
          <cell r="T42">
            <v>2.95</v>
          </cell>
        </row>
        <row r="43">
          <cell r="T43">
            <v>6</v>
          </cell>
        </row>
        <row r="44">
          <cell r="T44">
            <v>4.8166666666666664</v>
          </cell>
        </row>
        <row r="45">
          <cell r="T45">
            <v>4.4375</v>
          </cell>
        </row>
        <row r="46">
          <cell r="T46">
            <v>0</v>
          </cell>
        </row>
        <row r="47">
          <cell r="T47">
            <v>0</v>
          </cell>
        </row>
        <row r="48">
          <cell r="T48">
            <v>0</v>
          </cell>
        </row>
        <row r="49">
          <cell r="T49">
            <v>3.59</v>
          </cell>
        </row>
        <row r="50">
          <cell r="T50">
            <v>0</v>
          </cell>
        </row>
        <row r="51">
          <cell r="T51">
            <v>0</v>
          </cell>
        </row>
        <row r="52">
          <cell r="T52">
            <v>0.66666666666666663</v>
          </cell>
        </row>
        <row r="53">
          <cell r="T53">
            <v>0</v>
          </cell>
        </row>
        <row r="54">
          <cell r="T54">
            <v>0.05</v>
          </cell>
        </row>
        <row r="55">
          <cell r="T55">
            <v>0.23300000000000001</v>
          </cell>
        </row>
        <row r="56">
          <cell r="T56">
            <v>0</v>
          </cell>
        </row>
        <row r="57">
          <cell r="T57">
            <v>3.9833333333333334</v>
          </cell>
        </row>
        <row r="58">
          <cell r="T58">
            <v>0</v>
          </cell>
        </row>
        <row r="59">
          <cell r="T59">
            <v>9.0399999999999991</v>
          </cell>
        </row>
        <row r="60">
          <cell r="T60">
            <v>0</v>
          </cell>
        </row>
        <row r="61">
          <cell r="T61">
            <v>0</v>
          </cell>
        </row>
        <row r="62">
          <cell r="T62">
            <v>0</v>
          </cell>
        </row>
        <row r="63">
          <cell r="T63">
            <v>0</v>
          </cell>
        </row>
        <row r="64">
          <cell r="T64">
            <v>0</v>
          </cell>
        </row>
        <row r="65">
          <cell r="T65">
            <v>3.0489999999999999</v>
          </cell>
        </row>
        <row r="66">
          <cell r="T66">
            <v>4.08</v>
          </cell>
        </row>
        <row r="67">
          <cell r="T67">
            <v>3</v>
          </cell>
        </row>
        <row r="68">
          <cell r="T68">
            <v>0</v>
          </cell>
        </row>
        <row r="69">
          <cell r="T69">
            <v>3</v>
          </cell>
        </row>
        <row r="70">
          <cell r="T70">
            <v>0</v>
          </cell>
        </row>
        <row r="71">
          <cell r="T71">
            <v>8.2333333333333325</v>
          </cell>
        </row>
        <row r="72">
          <cell r="T72">
            <v>0</v>
          </cell>
        </row>
        <row r="73">
          <cell r="T73">
            <v>5.9666666666666668</v>
          </cell>
        </row>
        <row r="74">
          <cell r="T74">
            <v>0</v>
          </cell>
        </row>
        <row r="75">
          <cell r="T75">
            <v>0</v>
          </cell>
        </row>
        <row r="76">
          <cell r="T76">
            <v>0</v>
          </cell>
        </row>
        <row r="77">
          <cell r="T77">
            <v>5.85</v>
          </cell>
        </row>
        <row r="78">
          <cell r="T78">
            <v>0</v>
          </cell>
        </row>
        <row r="79">
          <cell r="T79">
            <v>0</v>
          </cell>
        </row>
        <row r="80">
          <cell r="T80">
            <v>6</v>
          </cell>
        </row>
        <row r="81">
          <cell r="T81">
            <v>2</v>
          </cell>
        </row>
        <row r="82">
          <cell r="T82">
            <v>12.578666666666667</v>
          </cell>
        </row>
        <row r="83">
          <cell r="T83">
            <v>0</v>
          </cell>
        </row>
        <row r="84">
          <cell r="T84">
            <v>0</v>
          </cell>
        </row>
        <row r="85">
          <cell r="T85">
            <v>0</v>
          </cell>
        </row>
        <row r="86">
          <cell r="T86">
            <v>5.1943999999999999</v>
          </cell>
        </row>
        <row r="87">
          <cell r="T87">
            <v>23.4</v>
          </cell>
        </row>
        <row r="88">
          <cell r="T88">
            <v>0</v>
          </cell>
        </row>
        <row r="89">
          <cell r="T89">
            <v>0</v>
          </cell>
        </row>
        <row r="90">
          <cell r="T90">
            <v>0.5757575757575758</v>
          </cell>
        </row>
        <row r="91">
          <cell r="T91">
            <v>0</v>
          </cell>
        </row>
        <row r="92">
          <cell r="T92">
            <v>10.3</v>
          </cell>
        </row>
        <row r="93">
          <cell r="T93">
            <v>0</v>
          </cell>
        </row>
        <row r="94">
          <cell r="T94">
            <v>0</v>
          </cell>
        </row>
        <row r="95">
          <cell r="T95">
            <v>0</v>
          </cell>
        </row>
        <row r="96">
          <cell r="T96">
            <v>4</v>
          </cell>
        </row>
        <row r="97">
          <cell r="T97">
            <v>18.533333333333335</v>
          </cell>
        </row>
        <row r="98">
          <cell r="T98">
            <v>0</v>
          </cell>
        </row>
        <row r="99">
          <cell r="T99">
            <v>1.25</v>
          </cell>
        </row>
        <row r="100">
          <cell r="T100">
            <v>0</v>
          </cell>
        </row>
        <row r="101">
          <cell r="T101">
            <v>3.508</v>
          </cell>
        </row>
        <row r="102">
          <cell r="T102">
            <v>5.8666666666666663</v>
          </cell>
        </row>
        <row r="103">
          <cell r="T103">
            <v>0</v>
          </cell>
        </row>
        <row r="104">
          <cell r="T104">
            <v>1.2784</v>
          </cell>
        </row>
        <row r="105">
          <cell r="T105">
            <v>5.4285714285714288</v>
          </cell>
        </row>
        <row r="106">
          <cell r="T106">
            <v>2.1466666666666665</v>
          </cell>
        </row>
        <row r="107">
          <cell r="T107">
            <v>4.5</v>
          </cell>
        </row>
        <row r="108">
          <cell r="T108">
            <v>24</v>
          </cell>
        </row>
        <row r="109">
          <cell r="T109">
            <v>6.2140000000000004</v>
          </cell>
        </row>
        <row r="110">
          <cell r="T110">
            <v>5.0666666666666664</v>
          </cell>
        </row>
        <row r="111">
          <cell r="T111">
            <v>0</v>
          </cell>
        </row>
        <row r="112">
          <cell r="T112">
            <v>4</v>
          </cell>
        </row>
        <row r="113">
          <cell r="T113">
            <v>0</v>
          </cell>
        </row>
        <row r="114">
          <cell r="T114">
            <v>0</v>
          </cell>
        </row>
        <row r="115">
          <cell r="T115">
            <v>6</v>
          </cell>
        </row>
        <row r="116">
          <cell r="T116">
            <v>6</v>
          </cell>
        </row>
        <row r="117">
          <cell r="T117">
            <v>6</v>
          </cell>
        </row>
        <row r="118">
          <cell r="T118">
            <v>0</v>
          </cell>
        </row>
        <row r="119">
          <cell r="T119">
            <v>0</v>
          </cell>
        </row>
        <row r="120">
          <cell r="T120">
            <v>0</v>
          </cell>
        </row>
        <row r="121">
          <cell r="T121">
            <v>0</v>
          </cell>
        </row>
        <row r="122">
          <cell r="T122">
            <v>20.994011976047904</v>
          </cell>
        </row>
        <row r="123">
          <cell r="T123">
            <v>0</v>
          </cell>
        </row>
        <row r="124">
          <cell r="T124">
            <v>0</v>
          </cell>
        </row>
        <row r="125">
          <cell r="T125">
            <v>0.93500000000000005</v>
          </cell>
        </row>
        <row r="126">
          <cell r="T126">
            <v>0</v>
          </cell>
        </row>
        <row r="127">
          <cell r="T127">
            <v>0</v>
          </cell>
        </row>
        <row r="128">
          <cell r="T12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CALCULO-TU"/>
      <sheetName val="PROFORMA-TU"/>
      <sheetName val="INCUMPLIMIENTO IMPRIMIR"/>
      <sheetName val="PROFORMA-PU"/>
      <sheetName val="PAICES"/>
      <sheetName val="MARCACION"/>
      <sheetName val="PROFORMA"/>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CALCULO-TU"/>
      <sheetName val="PROFORMA-TU"/>
      <sheetName val="INCUMPLIMIENTO IMPRIMIR"/>
      <sheetName val="PROFORMA-PU"/>
      <sheetName val="PAICES"/>
      <sheetName val="MARCACION"/>
      <sheetName val="PROFORMA"/>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sheetName val="LISTA POR CODIGO"/>
      <sheetName val="DIFICION ADQUISICION Y R.I."/>
      <sheetName val="MECA CENSO"/>
      <sheetName val="RENCLONES EXCLUIDOS"/>
      <sheetName val="ENTREGAS MANOS-PROOVEEDOR "/>
      <sheetName val="INSUMOS QUE YA NO SE VAN A COMP"/>
      <sheetName val="RECIENTE INCLUSION ANULADOS"/>
      <sheetName val="COTIZADORES"/>
      <sheetName val="ALMACENES"/>
      <sheetName val="COMPARACION"/>
      <sheetName val="Hoja3"/>
      <sheetName val="PROFORMA"/>
      <sheetName val="PROFORMA-TU"/>
      <sheetName val="CALCULO-TU"/>
      <sheetName val="NOTAS DE ANULACION"/>
      <sheetName val="INCUMPLIMIENTO IMPRIMIR"/>
      <sheetName val="PAICES"/>
      <sheetName val="MARCACION"/>
      <sheetName val="PROFORMA-PU"/>
      <sheetName val="CALCULO-PU"/>
      <sheetName val="CERTIFICACION PRESUPUESTARIA"/>
      <sheetName val="NOTA DE EST.MERC."/>
      <sheetName val="RESOLUCION ADMINISTRATI"/>
      <sheetName val="REFORESTADORA LOS MONOS"/>
      <sheetName val="INSUMOS DES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sheetName val="LISTA POR CODIGO"/>
      <sheetName val="DIFICION ADQUISICION Y R.I."/>
      <sheetName val="MECA CENSO"/>
      <sheetName val="RENCLONES EXCLUIDOS"/>
      <sheetName val="ENTREGAS MANOS-PROOVEEDOR "/>
      <sheetName val="INSUMOS QUE YA NO SE VAN A COMP"/>
      <sheetName val="RECIENTE INCLUSION ANULADOS"/>
      <sheetName val="COTIZADORES"/>
      <sheetName val="ALMACENES"/>
      <sheetName val="COMPARACION"/>
      <sheetName val="Hoja3"/>
      <sheetName val="PROFORMA"/>
      <sheetName val="PROFORMA-TU"/>
      <sheetName val="CALCULO-TU"/>
      <sheetName val="NOTAS DE ANULACION"/>
      <sheetName val="INCUMPLIMIENTO IMPRIMIR"/>
      <sheetName val="PAICES"/>
      <sheetName val="MARCACION"/>
      <sheetName val="PROFORMA-PU"/>
      <sheetName val="CALCULO-PU"/>
      <sheetName val="CERTIFICACION PRESUPUESTARIA"/>
      <sheetName val="NOTA DE EST.MERC."/>
      <sheetName val="RESOLUCION ADMINISTRATI"/>
      <sheetName val="REFORESTADORA LOS MONOS"/>
      <sheetName val="INSUMOS DES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 val="Gráfico3"/>
      <sheetName val="INSUMOS QUE YA NO SE VAN A COMP"/>
      <sheetName val="RECIENTE INCLUSION ANULADOS"/>
      <sheetName val="NOTA DE PROFOR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 val="Gráfico3"/>
      <sheetName val="INSUMOS QUE YA NO SE VAN A COMP"/>
      <sheetName val="RECIENTE INCLUSION ANULADOS"/>
      <sheetName val="NOTA DE PROFORMAS"/>
    </sheetNames>
    <sheetDataSet>
      <sheetData sheetId="0" refreshError="1"/>
      <sheetData sheetId="1" refreshError="1">
        <row r="1">
          <cell r="I1">
            <v>0</v>
          </cell>
        </row>
        <row r="2">
          <cell r="I2">
            <v>0</v>
          </cell>
        </row>
        <row r="3">
          <cell r="I3" t="str">
            <v>LICITACION PUBLICA</v>
          </cell>
          <cell r="J3" t="str">
            <v>OBJETO/GASTO</v>
          </cell>
        </row>
        <row r="4">
          <cell r="I4" t="str">
            <v>TU</v>
          </cell>
          <cell r="J4">
            <v>249</v>
          </cell>
        </row>
        <row r="5">
          <cell r="I5" t="str">
            <v>TU</v>
          </cell>
          <cell r="J5">
            <v>274</v>
          </cell>
        </row>
        <row r="6">
          <cell r="I6" t="str">
            <v>TU</v>
          </cell>
          <cell r="J6">
            <v>274</v>
          </cell>
        </row>
        <row r="7">
          <cell r="I7" t="str">
            <v>TU</v>
          </cell>
          <cell r="J7">
            <v>274</v>
          </cell>
        </row>
        <row r="8">
          <cell r="I8" t="str">
            <v>TU</v>
          </cell>
          <cell r="J8">
            <v>274</v>
          </cell>
        </row>
        <row r="9">
          <cell r="I9" t="str">
            <v>TU</v>
          </cell>
          <cell r="J9">
            <v>274</v>
          </cell>
        </row>
        <row r="10">
          <cell r="I10" t="str">
            <v>TU</v>
          </cell>
          <cell r="J10">
            <v>274</v>
          </cell>
        </row>
        <row r="11">
          <cell r="I11" t="str">
            <v>TU</v>
          </cell>
          <cell r="J11">
            <v>274</v>
          </cell>
        </row>
        <row r="12">
          <cell r="I12" t="str">
            <v>TU</v>
          </cell>
          <cell r="J12">
            <v>249</v>
          </cell>
        </row>
        <row r="13">
          <cell r="I13" t="str">
            <v>TU</v>
          </cell>
          <cell r="J13">
            <v>274</v>
          </cell>
        </row>
        <row r="14">
          <cell r="I14" t="str">
            <v>TU</v>
          </cell>
          <cell r="J14">
            <v>274</v>
          </cell>
        </row>
        <row r="15">
          <cell r="I15" t="str">
            <v>TU</v>
          </cell>
          <cell r="J15">
            <v>274</v>
          </cell>
        </row>
        <row r="16">
          <cell r="I16" t="str">
            <v>TU</v>
          </cell>
          <cell r="J16">
            <v>219</v>
          </cell>
        </row>
        <row r="17">
          <cell r="I17" t="str">
            <v>TU</v>
          </cell>
          <cell r="J17">
            <v>277</v>
          </cell>
        </row>
        <row r="18">
          <cell r="I18" t="str">
            <v>TU</v>
          </cell>
          <cell r="J18">
            <v>277</v>
          </cell>
        </row>
        <row r="19">
          <cell r="I19" t="str">
            <v>TU</v>
          </cell>
          <cell r="J19">
            <v>277</v>
          </cell>
        </row>
        <row r="20">
          <cell r="I20" t="str">
            <v>TU</v>
          </cell>
          <cell r="J20">
            <v>277</v>
          </cell>
        </row>
        <row r="21">
          <cell r="I21" t="str">
            <v>TU</v>
          </cell>
          <cell r="J21">
            <v>274</v>
          </cell>
        </row>
        <row r="22">
          <cell r="I22" t="str">
            <v>TU</v>
          </cell>
          <cell r="J22">
            <v>274</v>
          </cell>
        </row>
        <row r="23">
          <cell r="I23" t="str">
            <v>TU</v>
          </cell>
          <cell r="J23">
            <v>277</v>
          </cell>
        </row>
        <row r="24">
          <cell r="I24" t="str">
            <v>TU</v>
          </cell>
          <cell r="J24">
            <v>277</v>
          </cell>
        </row>
        <row r="25">
          <cell r="I25" t="str">
            <v>TU</v>
          </cell>
          <cell r="J25">
            <v>277</v>
          </cell>
        </row>
        <row r="26">
          <cell r="I26" t="str">
            <v>TU</v>
          </cell>
          <cell r="J26">
            <v>277</v>
          </cell>
        </row>
        <row r="27">
          <cell r="I27" t="str">
            <v>TU</v>
          </cell>
          <cell r="J27">
            <v>274</v>
          </cell>
        </row>
        <row r="28">
          <cell r="I28" t="str">
            <v>TU</v>
          </cell>
          <cell r="J28">
            <v>277</v>
          </cell>
        </row>
        <row r="29">
          <cell r="I29" t="str">
            <v>TU</v>
          </cell>
          <cell r="J29">
            <v>219</v>
          </cell>
        </row>
        <row r="30">
          <cell r="I30" t="str">
            <v>TU</v>
          </cell>
          <cell r="J30">
            <v>249</v>
          </cell>
        </row>
        <row r="31">
          <cell r="I31" t="str">
            <v>TU</v>
          </cell>
          <cell r="J31">
            <v>277</v>
          </cell>
        </row>
        <row r="32">
          <cell r="I32" t="str">
            <v>TU</v>
          </cell>
          <cell r="J32">
            <v>277</v>
          </cell>
        </row>
        <row r="33">
          <cell r="I33" t="str">
            <v>TU</v>
          </cell>
          <cell r="J33">
            <v>277</v>
          </cell>
        </row>
        <row r="34">
          <cell r="I34" t="str">
            <v>TU</v>
          </cell>
          <cell r="J34">
            <v>277</v>
          </cell>
        </row>
        <row r="35">
          <cell r="I35" t="str">
            <v>TU</v>
          </cell>
          <cell r="J35">
            <v>277</v>
          </cell>
        </row>
        <row r="36">
          <cell r="I36" t="str">
            <v>TU</v>
          </cell>
          <cell r="J36">
            <v>277</v>
          </cell>
        </row>
        <row r="37">
          <cell r="I37" t="str">
            <v>TU</v>
          </cell>
          <cell r="J37">
            <v>277</v>
          </cell>
        </row>
        <row r="38">
          <cell r="I38" t="str">
            <v>TU</v>
          </cell>
          <cell r="J38">
            <v>277</v>
          </cell>
        </row>
        <row r="39">
          <cell r="I39" t="str">
            <v>TU</v>
          </cell>
          <cell r="J39">
            <v>277</v>
          </cell>
        </row>
        <row r="40">
          <cell r="I40" t="str">
            <v>TU</v>
          </cell>
          <cell r="J40">
            <v>277</v>
          </cell>
        </row>
        <row r="41">
          <cell r="I41" t="str">
            <v>TU</v>
          </cell>
          <cell r="J41">
            <v>277</v>
          </cell>
        </row>
        <row r="42">
          <cell r="I42" t="str">
            <v>TU</v>
          </cell>
          <cell r="J42">
            <v>277</v>
          </cell>
        </row>
        <row r="43">
          <cell r="I43" t="str">
            <v>TU</v>
          </cell>
          <cell r="J43">
            <v>277</v>
          </cell>
        </row>
        <row r="44">
          <cell r="I44" t="str">
            <v>TU</v>
          </cell>
          <cell r="J44">
            <v>274</v>
          </cell>
        </row>
        <row r="45">
          <cell r="I45" t="str">
            <v>TU</v>
          </cell>
          <cell r="J45">
            <v>274</v>
          </cell>
        </row>
        <row r="46">
          <cell r="I46" t="str">
            <v>TU</v>
          </cell>
          <cell r="J46">
            <v>274</v>
          </cell>
        </row>
        <row r="47">
          <cell r="I47" t="str">
            <v>TU</v>
          </cell>
          <cell r="J47">
            <v>274</v>
          </cell>
        </row>
        <row r="48">
          <cell r="I48" t="str">
            <v>TU</v>
          </cell>
          <cell r="J48">
            <v>274</v>
          </cell>
        </row>
        <row r="49">
          <cell r="I49" t="str">
            <v>TU</v>
          </cell>
          <cell r="J49">
            <v>274</v>
          </cell>
        </row>
        <row r="50">
          <cell r="I50" t="str">
            <v>TU</v>
          </cell>
          <cell r="J50">
            <v>274</v>
          </cell>
        </row>
        <row r="51">
          <cell r="I51" t="str">
            <v>TU</v>
          </cell>
          <cell r="J51">
            <v>277</v>
          </cell>
        </row>
        <row r="52">
          <cell r="I52" t="str">
            <v>TU</v>
          </cell>
          <cell r="J52">
            <v>277</v>
          </cell>
        </row>
        <row r="53">
          <cell r="I53" t="str">
            <v>TU</v>
          </cell>
          <cell r="J53">
            <v>277</v>
          </cell>
        </row>
        <row r="54">
          <cell r="I54" t="str">
            <v>TU</v>
          </cell>
          <cell r="J54">
            <v>277</v>
          </cell>
        </row>
        <row r="55">
          <cell r="I55" t="str">
            <v>TU</v>
          </cell>
          <cell r="J55">
            <v>277</v>
          </cell>
        </row>
        <row r="56">
          <cell r="I56" t="str">
            <v>TU</v>
          </cell>
          <cell r="J56">
            <v>277</v>
          </cell>
        </row>
        <row r="57">
          <cell r="I57" t="str">
            <v>TU</v>
          </cell>
          <cell r="J57">
            <v>277</v>
          </cell>
        </row>
        <row r="58">
          <cell r="I58" t="str">
            <v>TU</v>
          </cell>
          <cell r="J58">
            <v>277</v>
          </cell>
        </row>
        <row r="59">
          <cell r="I59" t="str">
            <v>TU</v>
          </cell>
          <cell r="J59">
            <v>277</v>
          </cell>
        </row>
        <row r="60">
          <cell r="I60" t="str">
            <v>TU</v>
          </cell>
          <cell r="J60">
            <v>277</v>
          </cell>
        </row>
        <row r="61">
          <cell r="I61" t="str">
            <v>TU</v>
          </cell>
          <cell r="J61">
            <v>274</v>
          </cell>
        </row>
        <row r="62">
          <cell r="I62" t="str">
            <v>TU</v>
          </cell>
          <cell r="J62">
            <v>269</v>
          </cell>
        </row>
        <row r="63">
          <cell r="I63" t="str">
            <v>TU</v>
          </cell>
          <cell r="J63">
            <v>269</v>
          </cell>
        </row>
        <row r="64">
          <cell r="I64" t="str">
            <v>TU</v>
          </cell>
          <cell r="J64">
            <v>274</v>
          </cell>
        </row>
        <row r="65">
          <cell r="I65" t="str">
            <v>TU</v>
          </cell>
          <cell r="J65">
            <v>274</v>
          </cell>
        </row>
        <row r="66">
          <cell r="I66" t="str">
            <v>TU</v>
          </cell>
          <cell r="J66">
            <v>274</v>
          </cell>
        </row>
        <row r="67">
          <cell r="I67" t="str">
            <v>TU</v>
          </cell>
          <cell r="J67">
            <v>219</v>
          </cell>
        </row>
        <row r="68">
          <cell r="I68" t="str">
            <v>TU</v>
          </cell>
          <cell r="J68">
            <v>274</v>
          </cell>
        </row>
        <row r="69">
          <cell r="I69" t="str">
            <v>TU</v>
          </cell>
          <cell r="J69">
            <v>274</v>
          </cell>
        </row>
        <row r="70">
          <cell r="I70" t="str">
            <v>TU</v>
          </cell>
          <cell r="J70">
            <v>277</v>
          </cell>
        </row>
        <row r="71">
          <cell r="I71" t="str">
            <v>TU</v>
          </cell>
          <cell r="J71">
            <v>277</v>
          </cell>
        </row>
        <row r="72">
          <cell r="I72" t="str">
            <v>TU</v>
          </cell>
          <cell r="J72">
            <v>277</v>
          </cell>
        </row>
        <row r="73">
          <cell r="I73" t="str">
            <v>TU</v>
          </cell>
          <cell r="J73">
            <v>249</v>
          </cell>
        </row>
        <row r="74">
          <cell r="I74" t="str">
            <v>TU</v>
          </cell>
          <cell r="J74">
            <v>274</v>
          </cell>
        </row>
        <row r="75">
          <cell r="I75" t="str">
            <v>TU</v>
          </cell>
          <cell r="J75">
            <v>274</v>
          </cell>
        </row>
        <row r="76">
          <cell r="I76" t="str">
            <v>TU</v>
          </cell>
          <cell r="J76">
            <v>277</v>
          </cell>
        </row>
        <row r="77">
          <cell r="I77" t="str">
            <v>TU</v>
          </cell>
          <cell r="J77">
            <v>274</v>
          </cell>
        </row>
        <row r="78">
          <cell r="I78" t="str">
            <v>TU</v>
          </cell>
          <cell r="J78">
            <v>269</v>
          </cell>
        </row>
        <row r="79">
          <cell r="I79" t="str">
            <v>TU</v>
          </cell>
          <cell r="J79">
            <v>277</v>
          </cell>
        </row>
        <row r="80">
          <cell r="I80" t="str">
            <v>TU</v>
          </cell>
          <cell r="J80">
            <v>274</v>
          </cell>
        </row>
        <row r="81">
          <cell r="I81" t="str">
            <v>TU</v>
          </cell>
          <cell r="J81">
            <v>274</v>
          </cell>
        </row>
        <row r="82">
          <cell r="I82" t="str">
            <v>TU</v>
          </cell>
          <cell r="J82">
            <v>219</v>
          </cell>
        </row>
        <row r="83">
          <cell r="I83" t="str">
            <v>TU</v>
          </cell>
          <cell r="J83">
            <v>219</v>
          </cell>
        </row>
        <row r="84">
          <cell r="I84" t="str">
            <v>TU</v>
          </cell>
          <cell r="J84">
            <v>219</v>
          </cell>
        </row>
        <row r="85">
          <cell r="I85" t="str">
            <v>TU</v>
          </cell>
          <cell r="J85">
            <v>219</v>
          </cell>
        </row>
        <row r="86">
          <cell r="I86" t="str">
            <v>TU</v>
          </cell>
          <cell r="J86">
            <v>219</v>
          </cell>
        </row>
        <row r="87">
          <cell r="I87" t="str">
            <v>TU</v>
          </cell>
          <cell r="J87">
            <v>219</v>
          </cell>
        </row>
        <row r="88">
          <cell r="I88" t="str">
            <v>TU</v>
          </cell>
          <cell r="J88">
            <v>219</v>
          </cell>
        </row>
        <row r="89">
          <cell r="I89" t="str">
            <v>TU</v>
          </cell>
          <cell r="J89">
            <v>274</v>
          </cell>
        </row>
        <row r="90">
          <cell r="I90" t="str">
            <v>TU</v>
          </cell>
          <cell r="J90">
            <v>277</v>
          </cell>
        </row>
        <row r="91">
          <cell r="I91" t="str">
            <v>TU</v>
          </cell>
          <cell r="J91">
            <v>277</v>
          </cell>
        </row>
        <row r="92">
          <cell r="I92" t="str">
            <v>TU</v>
          </cell>
          <cell r="J92">
            <v>274</v>
          </cell>
        </row>
        <row r="93">
          <cell r="I93" t="str">
            <v>TU</v>
          </cell>
          <cell r="J93">
            <v>274</v>
          </cell>
        </row>
        <row r="94">
          <cell r="I94" t="str">
            <v>TU</v>
          </cell>
          <cell r="J94">
            <v>274</v>
          </cell>
        </row>
        <row r="95">
          <cell r="I95" t="str">
            <v>TU</v>
          </cell>
          <cell r="J95">
            <v>277</v>
          </cell>
        </row>
        <row r="96">
          <cell r="I96" t="str">
            <v>TU</v>
          </cell>
          <cell r="J96">
            <v>277</v>
          </cell>
        </row>
        <row r="97">
          <cell r="I97" t="str">
            <v>TU-RI-02</v>
          </cell>
          <cell r="J97">
            <v>239</v>
          </cell>
        </row>
        <row r="98">
          <cell r="I98" t="str">
            <v>TU</v>
          </cell>
          <cell r="J98">
            <v>277</v>
          </cell>
        </row>
        <row r="99">
          <cell r="I99" t="str">
            <v>TU-RI-02</v>
          </cell>
          <cell r="J99">
            <v>277</v>
          </cell>
        </row>
        <row r="100">
          <cell r="I100" t="str">
            <v>TU-RI-02</v>
          </cell>
          <cell r="J100">
            <v>278</v>
          </cell>
        </row>
        <row r="101">
          <cell r="I101" t="str">
            <v>TU-RI-02</v>
          </cell>
          <cell r="J101">
            <v>277</v>
          </cell>
        </row>
        <row r="102">
          <cell r="I102" t="str">
            <v>TU-RI-02</v>
          </cell>
          <cell r="J102">
            <v>279</v>
          </cell>
        </row>
        <row r="103">
          <cell r="I103" t="str">
            <v>TU</v>
          </cell>
          <cell r="J103">
            <v>279</v>
          </cell>
        </row>
        <row r="104">
          <cell r="I104" t="str">
            <v>TU</v>
          </cell>
          <cell r="J104">
            <v>249</v>
          </cell>
        </row>
        <row r="105">
          <cell r="I105" t="str">
            <v>TU-RI-02</v>
          </cell>
          <cell r="J105">
            <v>277</v>
          </cell>
        </row>
        <row r="106">
          <cell r="I106" t="str">
            <v>TU-RI-02</v>
          </cell>
          <cell r="J106">
            <v>277</v>
          </cell>
        </row>
        <row r="107">
          <cell r="I107" t="str">
            <v>TU</v>
          </cell>
          <cell r="J107">
            <v>219</v>
          </cell>
        </row>
        <row r="108">
          <cell r="I108" t="str">
            <v>TU</v>
          </cell>
          <cell r="J108">
            <v>277</v>
          </cell>
        </row>
        <row r="109">
          <cell r="I109" t="str">
            <v>TU</v>
          </cell>
          <cell r="J109">
            <v>277</v>
          </cell>
        </row>
        <row r="110">
          <cell r="I110" t="str">
            <v>TU-RI-02</v>
          </cell>
          <cell r="J110">
            <v>277</v>
          </cell>
        </row>
        <row r="111">
          <cell r="I111" t="str">
            <v>TU-RI-02</v>
          </cell>
          <cell r="J111">
            <v>277</v>
          </cell>
        </row>
        <row r="112">
          <cell r="I112" t="str">
            <v>TU</v>
          </cell>
          <cell r="J112">
            <v>277</v>
          </cell>
        </row>
        <row r="113">
          <cell r="I113" t="str">
            <v>TU-RI-02</v>
          </cell>
          <cell r="J113">
            <v>277</v>
          </cell>
        </row>
        <row r="114">
          <cell r="I114" t="str">
            <v>TU-RI-02</v>
          </cell>
          <cell r="J114">
            <v>249</v>
          </cell>
        </row>
        <row r="115">
          <cell r="I115" t="str">
            <v>TU-RI-02</v>
          </cell>
          <cell r="J115">
            <v>277</v>
          </cell>
        </row>
        <row r="116">
          <cell r="I116" t="str">
            <v>TU</v>
          </cell>
          <cell r="J116">
            <v>277</v>
          </cell>
        </row>
        <row r="117">
          <cell r="I117" t="str">
            <v>TU</v>
          </cell>
          <cell r="J117">
            <v>277</v>
          </cell>
        </row>
        <row r="118">
          <cell r="I118" t="str">
            <v>TU-RI-02</v>
          </cell>
          <cell r="J118">
            <v>277</v>
          </cell>
        </row>
        <row r="119">
          <cell r="I119" t="str">
            <v>TU</v>
          </cell>
          <cell r="J119">
            <v>274</v>
          </cell>
        </row>
        <row r="120">
          <cell r="I120" t="str">
            <v>TU-RI-02</v>
          </cell>
          <cell r="J120">
            <v>277</v>
          </cell>
        </row>
        <row r="121">
          <cell r="I121" t="str">
            <v>TU</v>
          </cell>
          <cell r="J121">
            <v>277</v>
          </cell>
        </row>
        <row r="122">
          <cell r="I122" t="str">
            <v>TU-RI-02</v>
          </cell>
          <cell r="J122">
            <v>279</v>
          </cell>
        </row>
        <row r="123">
          <cell r="I123" t="str">
            <v>TU</v>
          </cell>
          <cell r="J123">
            <v>249</v>
          </cell>
        </row>
        <row r="124">
          <cell r="I124" t="str">
            <v>EXCLUSIÓN TU</v>
          </cell>
          <cell r="J124">
            <v>277</v>
          </cell>
        </row>
        <row r="125">
          <cell r="I125" t="str">
            <v>EXCLUSIÓN TU</v>
          </cell>
          <cell r="J125">
            <v>277</v>
          </cell>
        </row>
        <row r="126">
          <cell r="I126" t="str">
            <v>EXCLUSIÓN TU</v>
          </cell>
          <cell r="J126">
            <v>277</v>
          </cell>
        </row>
        <row r="127">
          <cell r="I127" t="str">
            <v>EXCLUSIÓN TU</v>
          </cell>
          <cell r="J127">
            <v>277</v>
          </cell>
        </row>
        <row r="128">
          <cell r="I128" t="str">
            <v>EXCLUSIÓN TU-RI</v>
          </cell>
          <cell r="J128">
            <v>279</v>
          </cell>
        </row>
        <row r="129">
          <cell r="I129" t="str">
            <v>EXCLUSIÓN TU</v>
          </cell>
          <cell r="J129">
            <v>274</v>
          </cell>
        </row>
        <row r="130">
          <cell r="I130" t="str">
            <v>EXCLUSIÓN TU</v>
          </cell>
          <cell r="J130">
            <v>277</v>
          </cell>
        </row>
        <row r="131">
          <cell r="I131" t="str">
            <v>EXCLUSIÓN TU</v>
          </cell>
          <cell r="J131">
            <v>274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ENTREGAS MANOS-PROOVEEDOR "/>
      <sheetName val="INSUMOS QUE YA NO SE VAN A COMP"/>
      <sheetName val="RECIENTE INCLUSION ANULADOS"/>
      <sheetName val="COTIZADORES"/>
      <sheetName val="ALMACENES"/>
      <sheetName val="COMPARACION"/>
      <sheetName val="Hoja3"/>
      <sheetName val="PROFORMA"/>
      <sheetName val="PROFORMA-TU"/>
      <sheetName val="CALCULO-TU"/>
      <sheetName val="NOTAS DE ANULACION"/>
      <sheetName val="INCUMPLIMIENTO IMPRIMIR"/>
      <sheetName val="PAICES"/>
      <sheetName val="MARCACION"/>
      <sheetName val="PROFORMA-PU"/>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ENTREGAS MANOS-PROOVEEDOR "/>
      <sheetName val="INSUMOS QUE YA NO SE VAN A COMP"/>
      <sheetName val="RECIENTE INCLUSION ANULADOS"/>
      <sheetName val="COTIZADORES"/>
      <sheetName val="ALMACENES"/>
      <sheetName val="COMPARACION"/>
      <sheetName val="Hoja3"/>
      <sheetName val="PROFORMA"/>
      <sheetName val="PROFORMA-TU"/>
      <sheetName val="CALCULO-TU"/>
      <sheetName val="NOTAS DE ANULACION"/>
      <sheetName val="INCUMPLIMIENTO IMPRIMIR"/>
      <sheetName val="PAICES"/>
      <sheetName val="MARCACION"/>
      <sheetName val="PROFORMA-PU"/>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PROFORMA"/>
      <sheetName val="CALCULO-TU"/>
      <sheetName val="PROFORMA-TU"/>
      <sheetName val="INCUMPLIMIENTO IMPRIMIR"/>
      <sheetName val="PROFORMA-PU"/>
      <sheetName val="PAICES"/>
      <sheetName val="MARCACION"/>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PROFORMA"/>
      <sheetName val="CALCULO-TU"/>
      <sheetName val="PROFORMA-TU"/>
      <sheetName val="INCUMPLIMIENTO IMPRIMIR"/>
      <sheetName val="PROFORMA-PU"/>
      <sheetName val="PAICES"/>
      <sheetName val="MARCACION"/>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dascboard"/>
      <sheetName val="DATA"/>
      <sheetName val="BASE"/>
      <sheetName val="DET DE MEDICMENTOS"/>
      <sheetName val="RENG DIF ADQUISICION"/>
      <sheetName val="TD"/>
      <sheetName val="NEW"/>
      <sheetName val="Buscador"/>
      <sheetName val="Existencias"/>
      <sheetName val="BASE PARA EXISTENCIAS"/>
      <sheetName val="Resumen"/>
      <sheetName val="bas para prov"/>
      <sheetName val="Para Proved"/>
    </sheetNames>
    <sheetDataSet>
      <sheetData sheetId="0"/>
      <sheetData sheetId="1"/>
      <sheetData sheetId="2">
        <row r="3">
          <cell r="C3">
            <v>101097501</v>
          </cell>
          <cell r="D3" t="str">
            <v>J05AF00014</v>
          </cell>
          <cell r="E3" t="str">
            <v>ABACAVIR 300mg, tableta, V.O.</v>
          </cell>
          <cell r="F3">
            <v>11591</v>
          </cell>
          <cell r="G3" t="str">
            <v>DD</v>
          </cell>
          <cell r="H3">
            <v>244</v>
          </cell>
          <cell r="I3" t="str">
            <v>SI</v>
          </cell>
          <cell r="J3" t="str">
            <v>MEDICAMENTO</v>
          </cell>
          <cell r="K3" t="str">
            <v>Antivirales para uso sistémico: De Acción Directa, Nucleósidos y Nucleótidos Inhibidores de la Transcriptasa Inversa</v>
          </cell>
          <cell r="L3" t="str">
            <v>TRAMITE USUAL</v>
          </cell>
          <cell r="M3" t="str">
            <v>NO APLICA</v>
          </cell>
          <cell r="N3" t="str">
            <v>NO APLICA</v>
          </cell>
          <cell r="P3">
            <v>0</v>
          </cell>
          <cell r="Q3">
            <v>0</v>
          </cell>
          <cell r="R3">
            <v>0.54</v>
          </cell>
          <cell r="V3">
            <v>1842</v>
          </cell>
          <cell r="W3">
            <v>22104</v>
          </cell>
          <cell r="X3">
            <v>22104</v>
          </cell>
          <cell r="Y3">
            <v>0</v>
          </cell>
          <cell r="Z3">
            <v>11936.160000000002</v>
          </cell>
          <cell r="AA3">
            <v>11936.160000000002</v>
          </cell>
          <cell r="AB3">
            <v>0</v>
          </cell>
          <cell r="AC3">
            <v>2160</v>
          </cell>
          <cell r="AD3">
            <v>0</v>
          </cell>
          <cell r="AE3">
            <v>200</v>
          </cell>
          <cell r="AF3">
            <v>2360</v>
          </cell>
          <cell r="AG3">
            <v>1274.4000000000001</v>
          </cell>
          <cell r="AH3">
            <v>1057</v>
          </cell>
          <cell r="AI3">
            <v>0</v>
          </cell>
          <cell r="AJ3">
            <v>0</v>
          </cell>
          <cell r="AK3">
            <v>1057</v>
          </cell>
          <cell r="AL3">
            <v>12684</v>
          </cell>
          <cell r="AM3">
            <v>6849.3600000000006</v>
          </cell>
          <cell r="AN3">
            <v>0</v>
          </cell>
          <cell r="AO3">
            <v>0</v>
          </cell>
          <cell r="AP3">
            <v>0</v>
          </cell>
        </row>
        <row r="4">
          <cell r="C4">
            <v>101099901</v>
          </cell>
          <cell r="D4" t="str">
            <v>L02BX00001</v>
          </cell>
          <cell r="E4" t="str">
            <v>ABIRATERONA 250mg, tableta, V.O.</v>
          </cell>
          <cell r="F4">
            <v>104810</v>
          </cell>
          <cell r="G4" t="str">
            <v>DD</v>
          </cell>
          <cell r="H4">
            <v>244</v>
          </cell>
          <cell r="I4" t="str">
            <v>SI</v>
          </cell>
          <cell r="J4" t="str">
            <v>MEDICAMENTO</v>
          </cell>
          <cell r="K4" t="str">
            <v>Terapia Endocrina: Antagonistas de hormonas y agentes relacionados, Otros</v>
          </cell>
          <cell r="L4" t="str">
            <v>PRECIO UNICO</v>
          </cell>
          <cell r="M4" t="str">
            <v>PU 11-2026</v>
          </cell>
          <cell r="N4" t="str">
            <v>I CONV</v>
          </cell>
          <cell r="O4" t="str">
            <v>CAJA DE CARTON CON BLISTER X 30 TABELTAS</v>
          </cell>
          <cell r="P4">
            <v>0</v>
          </cell>
          <cell r="Q4">
            <v>0</v>
          </cell>
          <cell r="R4">
            <v>0.67</v>
          </cell>
          <cell r="S4">
            <v>2</v>
          </cell>
          <cell r="T4" t="str">
            <v>SEVEN PHARMA PANAMÁ, S.A.</v>
          </cell>
          <cell r="U4" t="str">
            <v>INDIA</v>
          </cell>
          <cell r="V4">
            <v>23475</v>
          </cell>
          <cell r="W4">
            <v>281700</v>
          </cell>
          <cell r="X4">
            <v>303804</v>
          </cell>
          <cell r="Y4">
            <v>0</v>
          </cell>
          <cell r="Z4">
            <v>203548.68000000002</v>
          </cell>
          <cell r="AA4">
            <v>215484.84000000003</v>
          </cell>
          <cell r="AB4">
            <v>0</v>
          </cell>
          <cell r="AC4">
            <v>33010.169491525427</v>
          </cell>
          <cell r="AD4">
            <v>12480</v>
          </cell>
          <cell r="AE4">
            <v>13440</v>
          </cell>
          <cell r="AF4">
            <v>58930.169491525427</v>
          </cell>
          <cell r="AG4">
            <v>39483.213559322037</v>
          </cell>
          <cell r="AH4">
            <v>22264</v>
          </cell>
          <cell r="AI4">
            <v>2062</v>
          </cell>
          <cell r="AJ4">
            <v>2206</v>
          </cell>
          <cell r="AK4">
            <v>26532</v>
          </cell>
          <cell r="AL4">
            <v>318384</v>
          </cell>
          <cell r="AM4">
            <v>213317.28</v>
          </cell>
          <cell r="AN4">
            <v>0</v>
          </cell>
          <cell r="AO4">
            <v>0</v>
          </cell>
          <cell r="AP4">
            <v>1200</v>
          </cell>
        </row>
        <row r="5">
          <cell r="C5">
            <v>101000901</v>
          </cell>
          <cell r="D5" t="str">
            <v>L01XE00017</v>
          </cell>
          <cell r="E5" t="str">
            <v>ACALABRUTINIB 100mg, cápsula, V.O.</v>
          </cell>
          <cell r="F5">
            <v>108042</v>
          </cell>
          <cell r="G5" t="str">
            <v>FM</v>
          </cell>
          <cell r="H5">
            <v>244</v>
          </cell>
          <cell r="I5" t="str">
            <v>NO APLICA</v>
          </cell>
          <cell r="J5" t="str">
            <v>MEDICAMENTO</v>
          </cell>
          <cell r="K5" t="str">
            <v>Antineoplásicos: Inhibidores de la Protein-quinasa, Inhibidores de la Tirosin-quinasa de Bruton (BTK)</v>
          </cell>
          <cell r="L5" t="str">
            <v>PRECIO UNICO</v>
          </cell>
          <cell r="M5" t="str">
            <v>PU 01-2026</v>
          </cell>
          <cell r="N5" t="str">
            <v>I CONV</v>
          </cell>
          <cell r="O5" t="str">
            <v>CAJA X 60 CAPSULAS+ INSERTO</v>
          </cell>
          <cell r="P5">
            <v>0</v>
          </cell>
          <cell r="Q5">
            <v>0</v>
          </cell>
          <cell r="R5">
            <v>99.5</v>
          </cell>
          <cell r="S5">
            <v>1</v>
          </cell>
          <cell r="T5" t="str">
            <v>CORPORACION IMPA-DOEL, S.A.</v>
          </cell>
          <cell r="U5" t="str">
            <v>SUECIA</v>
          </cell>
          <cell r="V5">
            <v>3120</v>
          </cell>
          <cell r="W5">
            <v>37440</v>
          </cell>
          <cell r="X5">
            <v>341244</v>
          </cell>
          <cell r="Y5">
            <v>0</v>
          </cell>
          <cell r="Z5">
            <v>33953778</v>
          </cell>
          <cell r="AA5">
            <v>34169262.840000004</v>
          </cell>
          <cell r="AB5">
            <v>0</v>
          </cell>
          <cell r="AC5">
            <v>14320</v>
          </cell>
          <cell r="AD5">
            <v>60</v>
          </cell>
          <cell r="AE5">
            <v>600</v>
          </cell>
          <cell r="AF5">
            <v>14980</v>
          </cell>
          <cell r="AG5">
            <v>1490510</v>
          </cell>
          <cell r="AH5">
            <v>3120</v>
          </cell>
          <cell r="AI5">
            <v>0</v>
          </cell>
          <cell r="AJ5">
            <v>0</v>
          </cell>
          <cell r="AK5">
            <v>3120</v>
          </cell>
          <cell r="AL5">
            <v>37440</v>
          </cell>
          <cell r="AM5">
            <v>3725280</v>
          </cell>
          <cell r="AN5">
            <v>8160</v>
          </cell>
          <cell r="AO5">
            <v>0</v>
          </cell>
          <cell r="AP5">
            <v>0</v>
          </cell>
        </row>
        <row r="6">
          <cell r="C6">
            <v>101007801</v>
          </cell>
          <cell r="D6" t="str">
            <v>S01EC00002</v>
          </cell>
          <cell r="E6" t="str">
            <v>ACETAZOLAMIDA, 250MG, TABLETA, V.O.</v>
          </cell>
          <cell r="F6">
            <v>10582</v>
          </cell>
          <cell r="G6" t="str">
            <v>EM</v>
          </cell>
          <cell r="H6">
            <v>244</v>
          </cell>
          <cell r="I6" t="str">
            <v>NO</v>
          </cell>
          <cell r="J6" t="str">
            <v>MEDICAMENTO</v>
          </cell>
          <cell r="K6" t="str">
            <v>Oftalmológicos: Antiglaucoma y Mióticos, Inhibidores de la Anhidrasa Carbónica</v>
          </cell>
          <cell r="L6" t="str">
            <v>TRAMITE USUAL</v>
          </cell>
          <cell r="M6" t="str">
            <v>No aplica</v>
          </cell>
          <cell r="N6" t="str">
            <v>No aplica</v>
          </cell>
          <cell r="O6" t="str">
            <v>No aplica</v>
          </cell>
          <cell r="P6">
            <v>0</v>
          </cell>
          <cell r="Q6">
            <v>0</v>
          </cell>
          <cell r="R6">
            <v>0.13</v>
          </cell>
          <cell r="S6" t="str">
            <v>No aplica</v>
          </cell>
          <cell r="T6" t="str">
            <v>No aplica</v>
          </cell>
          <cell r="V6">
            <v>6769</v>
          </cell>
          <cell r="W6">
            <v>81228</v>
          </cell>
          <cell r="X6">
            <v>422472</v>
          </cell>
          <cell r="Y6">
            <v>0</v>
          </cell>
          <cell r="Z6">
            <v>54921.36</v>
          </cell>
          <cell r="AA6">
            <v>34224184.200000003</v>
          </cell>
          <cell r="AB6">
            <v>0</v>
          </cell>
          <cell r="AC6">
            <v>15789</v>
          </cell>
          <cell r="AD6">
            <v>1200</v>
          </cell>
          <cell r="AE6">
            <v>4690</v>
          </cell>
          <cell r="AF6">
            <v>21679</v>
          </cell>
          <cell r="AG6">
            <v>2818.27</v>
          </cell>
          <cell r="AH6">
            <v>4927</v>
          </cell>
          <cell r="AI6">
            <v>672</v>
          </cell>
          <cell r="AJ6">
            <v>1170</v>
          </cell>
          <cell r="AK6">
            <v>6769</v>
          </cell>
          <cell r="AL6">
            <v>81228</v>
          </cell>
          <cell r="AM6">
            <v>10559.640000000001</v>
          </cell>
          <cell r="AN6">
            <v>0</v>
          </cell>
          <cell r="AO6">
            <v>0</v>
          </cell>
          <cell r="AP6">
            <v>0</v>
          </cell>
        </row>
        <row r="7">
          <cell r="C7">
            <v>101038201</v>
          </cell>
          <cell r="D7" t="str">
            <v>B01AC00002</v>
          </cell>
          <cell r="E7" t="str">
            <v>ACETIL SALICÍLICO ÁCIDO, 75-100MG, TABLETA, V.O.</v>
          </cell>
          <cell r="F7">
            <v>10680</v>
          </cell>
          <cell r="G7" t="str">
            <v>FM</v>
          </cell>
          <cell r="H7">
            <v>244</v>
          </cell>
          <cell r="I7" t="str">
            <v>NO APLICA</v>
          </cell>
          <cell r="J7" t="str">
            <v>MEDICAMENTO</v>
          </cell>
          <cell r="K7" t="str">
            <v>Antitrombóticos: Inhibidores de la agregación plaquetaria excluyendo Heparina</v>
          </cell>
          <cell r="L7" t="str">
            <v>TRAMITE USUAL</v>
          </cell>
          <cell r="M7" t="str">
            <v>NO APLICA</v>
          </cell>
          <cell r="N7" t="str">
            <v>NO APLICA</v>
          </cell>
          <cell r="O7" t="str">
            <v>NO APLICA</v>
          </cell>
          <cell r="P7">
            <v>0</v>
          </cell>
          <cell r="Q7">
            <v>0</v>
          </cell>
          <cell r="R7">
            <v>0.01</v>
          </cell>
          <cell r="S7" t="str">
            <v>No aplica</v>
          </cell>
          <cell r="T7" t="str">
            <v>NO APLICA</v>
          </cell>
          <cell r="U7" t="str">
            <v>PANAMÁ</v>
          </cell>
          <cell r="V7">
            <v>1650000</v>
          </cell>
          <cell r="W7">
            <v>19800000</v>
          </cell>
          <cell r="X7">
            <v>20222472</v>
          </cell>
          <cell r="Y7">
            <v>0</v>
          </cell>
          <cell r="Z7">
            <v>202224.72</v>
          </cell>
          <cell r="AA7">
            <v>34426408.920000002</v>
          </cell>
          <cell r="AB7">
            <v>0</v>
          </cell>
          <cell r="AC7">
            <v>668476.04175032268</v>
          </cell>
          <cell r="AD7">
            <v>185992.5</v>
          </cell>
          <cell r="AE7">
            <v>122470.66666666667</v>
          </cell>
          <cell r="AF7">
            <v>976939.20841698931</v>
          </cell>
          <cell r="AG7">
            <v>9769.3920841698928</v>
          </cell>
          <cell r="AH7">
            <v>490518</v>
          </cell>
          <cell r="AI7">
            <v>162424</v>
          </cell>
          <cell r="AJ7">
            <v>116728</v>
          </cell>
          <cell r="AK7">
            <v>769670</v>
          </cell>
          <cell r="AL7">
            <v>9236040</v>
          </cell>
          <cell r="AM7">
            <v>92360.400000000009</v>
          </cell>
          <cell r="AN7">
            <v>600600</v>
          </cell>
          <cell r="AO7">
            <v>194000</v>
          </cell>
          <cell r="AP7">
            <v>95400</v>
          </cell>
        </row>
        <row r="8">
          <cell r="C8">
            <v>102048801</v>
          </cell>
          <cell r="D8" t="str">
            <v>S01EB00001</v>
          </cell>
          <cell r="E8" t="str">
            <v>ACETILCOLINA CLORURO 1:100 o CARBACOL 0.01%, solución estéril, Vía Oftálmica.</v>
          </cell>
          <cell r="F8">
            <v>11015</v>
          </cell>
          <cell r="G8" t="str">
            <v>DH</v>
          </cell>
          <cell r="H8">
            <v>244</v>
          </cell>
          <cell r="I8" t="str">
            <v>NO APLICA</v>
          </cell>
          <cell r="J8" t="str">
            <v>MEDICAMENTO</v>
          </cell>
          <cell r="K8" t="str">
            <v>Oftalmológicos: Antiglaucoma y Mióticos, Parasimpaticomiméticos</v>
          </cell>
          <cell r="L8" t="str">
            <v>PRECIO UNICO</v>
          </cell>
          <cell r="M8" t="str">
            <v>PU 01-2026</v>
          </cell>
          <cell r="N8" t="str">
            <v>I CONV</v>
          </cell>
          <cell r="O8" t="str">
            <v>CAJA CON 12 VIALES</v>
          </cell>
          <cell r="P8">
            <v>0</v>
          </cell>
          <cell r="Q8">
            <v>0</v>
          </cell>
          <cell r="R8">
            <v>33.24</v>
          </cell>
          <cell r="S8">
            <v>4</v>
          </cell>
          <cell r="T8" t="str">
            <v>HORACIO ICAZA Y CÍA, S.A.</v>
          </cell>
          <cell r="U8" t="str">
            <v xml:space="preserve">NO </v>
          </cell>
          <cell r="V8">
            <v>38</v>
          </cell>
          <cell r="W8">
            <v>456</v>
          </cell>
          <cell r="X8">
            <v>20222928</v>
          </cell>
          <cell r="Y8">
            <v>0</v>
          </cell>
          <cell r="Z8">
            <v>672210126.72000003</v>
          </cell>
          <cell r="AA8">
            <v>706636535.63999999</v>
          </cell>
          <cell r="AB8">
            <v>0</v>
          </cell>
          <cell r="AC8">
            <v>77</v>
          </cell>
          <cell r="AD8">
            <v>30</v>
          </cell>
          <cell r="AE8">
            <v>26</v>
          </cell>
          <cell r="AF8">
            <v>133</v>
          </cell>
          <cell r="AG8">
            <v>4420.92</v>
          </cell>
          <cell r="AH8">
            <v>50</v>
          </cell>
          <cell r="AI8">
            <v>10</v>
          </cell>
          <cell r="AJ8">
            <v>10</v>
          </cell>
          <cell r="AK8">
            <v>70</v>
          </cell>
          <cell r="AL8">
            <v>840</v>
          </cell>
          <cell r="AM8">
            <v>27921.600000000002</v>
          </cell>
          <cell r="AN8">
            <v>4</v>
          </cell>
          <cell r="AO8">
            <v>0</v>
          </cell>
          <cell r="AP8">
            <v>0</v>
          </cell>
        </row>
        <row r="9">
          <cell r="C9">
            <v>102073301</v>
          </cell>
          <cell r="D9" t="str">
            <v>J05AB00001</v>
          </cell>
          <cell r="E9" t="str">
            <v>ACICLOVIR 25mg/ml, polvo liofilizado, I.V.</v>
          </cell>
          <cell r="F9">
            <v>10255</v>
          </cell>
          <cell r="G9" t="str">
            <v>DH</v>
          </cell>
          <cell r="H9">
            <v>244</v>
          </cell>
          <cell r="I9" t="str">
            <v>NO APLICA</v>
          </cell>
          <cell r="J9" t="str">
            <v>MEDICAMENTO</v>
          </cell>
          <cell r="K9" t="str">
            <v>Antivirales para uso sistémico: De Acción Directa, Nucleósidos y Nucleótidos excluyendo Inhibidores de la Transcriptasa Inversa</v>
          </cell>
          <cell r="L9" t="str">
            <v>PRECIO UNICO</v>
          </cell>
          <cell r="M9" t="str">
            <v>PU 01-2026</v>
          </cell>
          <cell r="N9" t="str">
            <v>I CONV</v>
          </cell>
          <cell r="O9" t="str">
            <v>CAJA CON 5 VIALES</v>
          </cell>
          <cell r="P9">
            <v>0</v>
          </cell>
          <cell r="Q9">
            <v>0</v>
          </cell>
          <cell r="R9">
            <v>1.68</v>
          </cell>
          <cell r="S9">
            <v>5</v>
          </cell>
          <cell r="T9" t="str">
            <v>PISA FARMACEUTICA DE PANAMA, S.A.</v>
          </cell>
          <cell r="U9" t="str">
            <v>MEXICO</v>
          </cell>
          <cell r="V9">
            <v>2066</v>
          </cell>
          <cell r="W9">
            <v>24792</v>
          </cell>
          <cell r="X9">
            <v>20247720</v>
          </cell>
          <cell r="Y9">
            <v>0</v>
          </cell>
          <cell r="Z9">
            <v>34016169.600000001</v>
          </cell>
          <cell r="AA9">
            <v>740652705.24000001</v>
          </cell>
          <cell r="AB9">
            <v>0</v>
          </cell>
          <cell r="AC9">
            <v>1660</v>
          </cell>
          <cell r="AD9">
            <v>113</v>
          </cell>
          <cell r="AE9">
            <v>800</v>
          </cell>
          <cell r="AF9">
            <v>2573</v>
          </cell>
          <cell r="AG9">
            <v>4322.6399999999994</v>
          </cell>
          <cell r="AH9">
            <v>1660</v>
          </cell>
          <cell r="AI9">
            <v>113</v>
          </cell>
          <cell r="AJ9">
            <v>800</v>
          </cell>
          <cell r="AK9">
            <v>2573</v>
          </cell>
          <cell r="AL9">
            <v>30876</v>
          </cell>
          <cell r="AM9">
            <v>51871.68</v>
          </cell>
          <cell r="AN9">
            <v>2640</v>
          </cell>
          <cell r="AO9">
            <v>300</v>
          </cell>
          <cell r="AP9">
            <v>40</v>
          </cell>
        </row>
        <row r="10">
          <cell r="C10">
            <v>104016801</v>
          </cell>
          <cell r="D10" t="str">
            <v>S01AD00001</v>
          </cell>
          <cell r="E10" t="str">
            <v>ACICLOVIR 3%, ungüento, tubo, 3-7g, Vía Oftálmica.</v>
          </cell>
          <cell r="F10">
            <v>10406</v>
          </cell>
          <cell r="G10" t="str">
            <v>DD</v>
          </cell>
          <cell r="H10">
            <v>244</v>
          </cell>
          <cell r="I10" t="str">
            <v>SI</v>
          </cell>
          <cell r="J10" t="str">
            <v>MEDICAMENTO</v>
          </cell>
          <cell r="K10" t="str">
            <v>Oftalmológicos: Antiinfecciosos, Antivirales</v>
          </cell>
          <cell r="L10" t="str">
            <v>TRAMITE USUAL</v>
          </cell>
          <cell r="M10" t="str">
            <v>No aplica</v>
          </cell>
          <cell r="N10" t="str">
            <v>No aplica</v>
          </cell>
          <cell r="O10">
            <v>0</v>
          </cell>
          <cell r="P10">
            <v>0</v>
          </cell>
          <cell r="Q10">
            <v>0</v>
          </cell>
          <cell r="R10">
            <v>14.35</v>
          </cell>
          <cell r="U10" t="str">
            <v>No tiene</v>
          </cell>
          <cell r="V10">
            <v>0</v>
          </cell>
          <cell r="W10">
            <v>0</v>
          </cell>
          <cell r="X10">
            <v>20247720</v>
          </cell>
          <cell r="Y10">
            <v>0</v>
          </cell>
          <cell r="Z10">
            <v>290554782</v>
          </cell>
          <cell r="AA10">
            <v>1031207487.24</v>
          </cell>
          <cell r="AB10">
            <v>0</v>
          </cell>
          <cell r="AC10">
            <v>107.33333333333333</v>
          </cell>
          <cell r="AD10">
            <v>30.833333333333332</v>
          </cell>
          <cell r="AE10">
            <v>71</v>
          </cell>
          <cell r="AF10">
            <v>209.16666666666666</v>
          </cell>
          <cell r="AG10">
            <v>3001.5416666666665</v>
          </cell>
          <cell r="AH10">
            <v>22</v>
          </cell>
          <cell r="AI10">
            <v>0</v>
          </cell>
          <cell r="AJ10">
            <v>0</v>
          </cell>
          <cell r="AK10">
            <v>22</v>
          </cell>
          <cell r="AL10">
            <v>264</v>
          </cell>
          <cell r="AM10">
            <v>3788.4</v>
          </cell>
          <cell r="AN10">
            <v>0</v>
          </cell>
          <cell r="AO10">
            <v>0</v>
          </cell>
          <cell r="AP10">
            <v>0</v>
          </cell>
        </row>
        <row r="11">
          <cell r="C11">
            <v>101085201</v>
          </cell>
          <cell r="D11" t="str">
            <v>J05AB00002</v>
          </cell>
          <cell r="E11" t="str">
            <v>ACICLOVIR 400mg, cápsula o tableta, V.O.</v>
          </cell>
          <cell r="F11">
            <v>10486</v>
          </cell>
          <cell r="G11" t="str">
            <v>FM</v>
          </cell>
          <cell r="H11">
            <v>244</v>
          </cell>
          <cell r="I11" t="str">
            <v>NO APLICA</v>
          </cell>
          <cell r="J11" t="str">
            <v>MEDICAMENTO</v>
          </cell>
          <cell r="K11" t="str">
            <v xml:space="preserve">Antivirales para uso sistémico: De Acción Directa, Nucleósidos y Nucleótidos excluyendo Inhibidores de la Transcriptasa Inversa </v>
          </cell>
          <cell r="L11" t="str">
            <v>TRAMITE USUAL</v>
          </cell>
          <cell r="M11" t="str">
            <v>NO APLICA</v>
          </cell>
          <cell r="N11" t="str">
            <v>NO APLICA</v>
          </cell>
          <cell r="O11" t="str">
            <v>NO APLICA</v>
          </cell>
          <cell r="P11">
            <v>0</v>
          </cell>
          <cell r="Q11">
            <v>0</v>
          </cell>
          <cell r="R11">
            <v>0.05</v>
          </cell>
          <cell r="S11" t="str">
            <v>No aplica</v>
          </cell>
          <cell r="T11" t="str">
            <v>NO APLICA</v>
          </cell>
          <cell r="U11" t="str">
            <v>INDIA</v>
          </cell>
          <cell r="V11">
            <v>115200</v>
          </cell>
          <cell r="W11">
            <v>1382400</v>
          </cell>
          <cell r="X11">
            <v>21630120</v>
          </cell>
          <cell r="Y11">
            <v>0</v>
          </cell>
          <cell r="Z11">
            <v>1081506</v>
          </cell>
          <cell r="AA11">
            <v>1032288993.24</v>
          </cell>
          <cell r="AB11">
            <v>0</v>
          </cell>
          <cell r="AC11">
            <v>93699.81703419624</v>
          </cell>
          <cell r="AD11">
            <v>20317.666666666668</v>
          </cell>
          <cell r="AE11">
            <v>30786.666666666668</v>
          </cell>
          <cell r="AF11">
            <v>144804.15036752957</v>
          </cell>
          <cell r="AG11">
            <v>7240.2075183764791</v>
          </cell>
          <cell r="AH11">
            <v>65000</v>
          </cell>
          <cell r="AI11">
            <v>15923</v>
          </cell>
          <cell r="AJ11">
            <v>22431</v>
          </cell>
          <cell r="AK11">
            <v>103354</v>
          </cell>
          <cell r="AL11">
            <v>1240248</v>
          </cell>
          <cell r="AM11">
            <v>62012.4</v>
          </cell>
          <cell r="AN11">
            <v>0</v>
          </cell>
          <cell r="AO11">
            <v>12300</v>
          </cell>
          <cell r="AP11">
            <v>45100</v>
          </cell>
        </row>
        <row r="12">
          <cell r="C12">
            <v>101098001</v>
          </cell>
          <cell r="D12" t="str">
            <v>M05BA00005</v>
          </cell>
          <cell r="E12" t="str">
            <v>ACIDO ALENDRONICO (ALENDRONATO SODICO TRIHIDRATADO) 70mg, tableta, V.O.</v>
          </cell>
          <cell r="F12">
            <v>11518</v>
          </cell>
          <cell r="G12" t="str">
            <v>FM</v>
          </cell>
          <cell r="H12">
            <v>244</v>
          </cell>
          <cell r="I12" t="str">
            <v>NO APLICA</v>
          </cell>
          <cell r="J12" t="str">
            <v>MEDICAMENTO</v>
          </cell>
          <cell r="K12" t="str">
            <v>Enfermedades Oseas: Que afectan la estructura ósea y la mineralización</v>
          </cell>
          <cell r="L12" t="str">
            <v>PRECIO UNICO</v>
          </cell>
          <cell r="M12" t="str">
            <v>PU 01-2026</v>
          </cell>
          <cell r="N12" t="str">
            <v>I CONV</v>
          </cell>
          <cell r="O12" t="str">
            <v xml:space="preserve"> CAJA POR 4 COMPRIMIDOS</v>
          </cell>
          <cell r="P12">
            <v>0</v>
          </cell>
          <cell r="Q12">
            <v>0</v>
          </cell>
          <cell r="R12">
            <v>0.38500000000000001</v>
          </cell>
          <cell r="S12">
            <v>4</v>
          </cell>
          <cell r="T12" t="str">
            <v>MEDIPAN, S.A.</v>
          </cell>
          <cell r="U12" t="str">
            <v>PANAMÁ</v>
          </cell>
          <cell r="V12">
            <v>5740</v>
          </cell>
          <cell r="W12">
            <v>68880</v>
          </cell>
          <cell r="X12">
            <v>21699000</v>
          </cell>
          <cell r="Y12">
            <v>0</v>
          </cell>
          <cell r="Z12">
            <v>8354115</v>
          </cell>
          <cell r="AA12">
            <v>1040643108.24</v>
          </cell>
          <cell r="AB12">
            <v>0</v>
          </cell>
          <cell r="AC12">
            <v>12598.855757575759</v>
          </cell>
          <cell r="AD12">
            <v>10188</v>
          </cell>
          <cell r="AE12">
            <v>1610</v>
          </cell>
          <cell r="AF12">
            <v>24396.855757575759</v>
          </cell>
          <cell r="AG12">
            <v>9392.7894666666671</v>
          </cell>
          <cell r="AH12">
            <v>7196</v>
          </cell>
          <cell r="AI12">
            <v>3033</v>
          </cell>
          <cell r="AJ12">
            <v>331</v>
          </cell>
          <cell r="AK12">
            <v>10560</v>
          </cell>
          <cell r="AL12">
            <v>126720</v>
          </cell>
          <cell r="AM12">
            <v>48787.200000000004</v>
          </cell>
          <cell r="AN12">
            <v>0</v>
          </cell>
          <cell r="AO12">
            <v>0</v>
          </cell>
          <cell r="AP12">
            <v>816</v>
          </cell>
        </row>
        <row r="13">
          <cell r="C13">
            <v>102096501</v>
          </cell>
          <cell r="D13" t="str">
            <v>L04AB00004</v>
          </cell>
          <cell r="E13" t="str">
            <v>ADALIMUMAB, 40mg, solución inyectable, S.C.</v>
          </cell>
          <cell r="F13" t="str">
            <v>102209; 107400</v>
          </cell>
          <cell r="G13" t="str">
            <v>SF</v>
          </cell>
          <cell r="H13">
            <v>244</v>
          </cell>
          <cell r="I13" t="str">
            <v>BIOTECNOLOGICO</v>
          </cell>
          <cell r="J13" t="str">
            <v>MEDICAMENTO</v>
          </cell>
          <cell r="K13" t="str">
            <v>Inmunosupresores: Inhibidores del Factor de Necrosis Tumoral Alfa (TNF-α)</v>
          </cell>
          <cell r="L13" t="str">
            <v>PRECIO UNICO</v>
          </cell>
          <cell r="M13" t="str">
            <v>PU 05-2026</v>
          </cell>
          <cell r="N13" t="str">
            <v>I CONV</v>
          </cell>
          <cell r="O13" t="str">
            <v>CAJA CON 1 JERINGA PRELLENADA DE 40MG-0.8ML</v>
          </cell>
          <cell r="P13">
            <v>0</v>
          </cell>
          <cell r="Q13">
            <v>0</v>
          </cell>
          <cell r="R13">
            <v>52.5</v>
          </cell>
          <cell r="S13">
            <v>1</v>
          </cell>
          <cell r="T13" t="str">
            <v>REPRICO, S.A.</v>
          </cell>
          <cell r="V13">
            <v>825</v>
          </cell>
          <cell r="W13">
            <v>9900</v>
          </cell>
          <cell r="X13">
            <v>21708900</v>
          </cell>
          <cell r="Y13">
            <v>0</v>
          </cell>
          <cell r="Z13">
            <v>1139717250</v>
          </cell>
          <cell r="AA13">
            <v>2180360358.2399998</v>
          </cell>
          <cell r="AB13">
            <v>0</v>
          </cell>
          <cell r="AC13">
            <v>1128.387619047619</v>
          </cell>
          <cell r="AD13">
            <v>308</v>
          </cell>
          <cell r="AE13">
            <v>240</v>
          </cell>
          <cell r="AF13">
            <v>1676.387619047619</v>
          </cell>
          <cell r="AG13">
            <v>88010.349999999991</v>
          </cell>
          <cell r="AH13">
            <v>825</v>
          </cell>
          <cell r="AI13">
            <v>0</v>
          </cell>
          <cell r="AJ13">
            <v>0</v>
          </cell>
          <cell r="AK13">
            <v>825</v>
          </cell>
          <cell r="AL13">
            <v>9900</v>
          </cell>
          <cell r="AM13">
            <v>519750</v>
          </cell>
          <cell r="AN13">
            <v>0</v>
          </cell>
          <cell r="AO13">
            <v>220</v>
          </cell>
          <cell r="AP13">
            <v>0</v>
          </cell>
        </row>
        <row r="14">
          <cell r="C14">
            <v>102079401</v>
          </cell>
          <cell r="D14" t="str">
            <v>C01EB00001</v>
          </cell>
          <cell r="E14" t="str">
            <v>ADENOSINA, 3MG/ML, SOLUCIÓN, . I.V.</v>
          </cell>
          <cell r="F14">
            <v>10219</v>
          </cell>
          <cell r="G14" t="str">
            <v>SF</v>
          </cell>
          <cell r="H14">
            <v>244</v>
          </cell>
          <cell r="I14" t="str">
            <v>NO APLICA</v>
          </cell>
          <cell r="J14" t="str">
            <v>MEDICAMENTO</v>
          </cell>
          <cell r="K14" t="str">
            <v>Terapia Cardíaca: Otros</v>
          </cell>
          <cell r="L14" t="str">
            <v>PRECIO UNICO</v>
          </cell>
          <cell r="M14" t="str">
            <v>PU 01-2026</v>
          </cell>
          <cell r="N14" t="str">
            <v>I CONV</v>
          </cell>
          <cell r="O14" t="str">
            <v>CAJA CON 6 FRASCOS ÁMPULA CON 2ML</v>
          </cell>
          <cell r="P14" t="str">
            <v>6 FRASCOS</v>
          </cell>
          <cell r="Q14">
            <v>0</v>
          </cell>
          <cell r="R14">
            <v>2.99</v>
          </cell>
          <cell r="S14">
            <v>7</v>
          </cell>
          <cell r="T14" t="str">
            <v>PISA FARMACEUTICA DE PANAMA,S.A.</v>
          </cell>
          <cell r="V14">
            <v>244</v>
          </cell>
          <cell r="W14">
            <v>2928</v>
          </cell>
          <cell r="X14">
            <v>21711828</v>
          </cell>
          <cell r="Y14">
            <v>0</v>
          </cell>
          <cell r="Z14">
            <v>64918365.720000006</v>
          </cell>
          <cell r="AA14">
            <v>2245278723.9599996</v>
          </cell>
          <cell r="AB14">
            <v>0</v>
          </cell>
          <cell r="AC14">
            <v>449.48932135728541</v>
          </cell>
          <cell r="AD14">
            <v>101</v>
          </cell>
          <cell r="AE14">
            <v>152</v>
          </cell>
          <cell r="AF14">
            <v>702.48932135728546</v>
          </cell>
          <cell r="AG14">
            <v>2100.4430708582836</v>
          </cell>
          <cell r="AH14">
            <v>457</v>
          </cell>
          <cell r="AI14">
            <v>50</v>
          </cell>
          <cell r="AJ14">
            <v>17</v>
          </cell>
          <cell r="AK14">
            <v>524</v>
          </cell>
          <cell r="AL14">
            <v>6288</v>
          </cell>
          <cell r="AM14">
            <v>18801.120000000003</v>
          </cell>
          <cell r="AN14">
            <v>1362</v>
          </cell>
          <cell r="AO14">
            <v>0</v>
          </cell>
          <cell r="AP14">
            <v>0</v>
          </cell>
        </row>
        <row r="15">
          <cell r="C15">
            <v>102048201</v>
          </cell>
          <cell r="D15" t="str">
            <v>C01CA00006</v>
          </cell>
          <cell r="E15" t="str">
            <v>ADRENALINA CLORURO (EPINEFRINA) 1:1,000, 1mg/ml, solución, 1ml, S.C. I.M. I.V.</v>
          </cell>
          <cell r="F15">
            <v>10822</v>
          </cell>
          <cell r="G15" t="str">
            <v>DH</v>
          </cell>
          <cell r="H15">
            <v>244</v>
          </cell>
          <cell r="I15" t="str">
            <v>NO APLICA</v>
          </cell>
          <cell r="J15" t="str">
            <v>MEDICAMENTO</v>
          </cell>
          <cell r="K15" t="str">
            <v>Terapia Cardíaca: Estimulantes Cardíacos,  Agentes adrenérgicos y dopaminérgicos</v>
          </cell>
          <cell r="L15" t="str">
            <v>PRECIO UNICO</v>
          </cell>
          <cell r="M15" t="str">
            <v>PU 01-2026</v>
          </cell>
          <cell r="N15" t="str">
            <v>I CONV</v>
          </cell>
          <cell r="O15" t="str">
            <v>Caja x 100 ampollas</v>
          </cell>
          <cell r="P15">
            <v>0</v>
          </cell>
          <cell r="Q15">
            <v>0</v>
          </cell>
          <cell r="R15">
            <v>0.3</v>
          </cell>
          <cell r="S15">
            <v>8</v>
          </cell>
          <cell r="T15" t="str">
            <v>PISA FARMACEUTICA DE PANAMA, S.A.</v>
          </cell>
          <cell r="U15" t="str">
            <v>MEXICO</v>
          </cell>
          <cell r="V15">
            <v>8257</v>
          </cell>
          <cell r="W15">
            <v>99084</v>
          </cell>
          <cell r="X15">
            <v>21810912</v>
          </cell>
          <cell r="Y15">
            <v>0</v>
          </cell>
          <cell r="Z15">
            <v>6543273.5999999996</v>
          </cell>
          <cell r="AA15">
            <v>2251821997.5599995</v>
          </cell>
          <cell r="AB15">
            <v>0</v>
          </cell>
          <cell r="AC15">
            <v>6892.5249999999996</v>
          </cell>
          <cell r="AD15">
            <v>1067</v>
          </cell>
          <cell r="AE15">
            <v>1522</v>
          </cell>
          <cell r="AF15">
            <v>9481.5249999999996</v>
          </cell>
          <cell r="AG15">
            <v>2844.4575</v>
          </cell>
          <cell r="AH15">
            <v>6324</v>
          </cell>
          <cell r="AI15">
            <v>721</v>
          </cell>
          <cell r="AJ15">
            <v>1212</v>
          </cell>
          <cell r="AK15">
            <v>8257</v>
          </cell>
          <cell r="AL15">
            <v>99084</v>
          </cell>
          <cell r="AM15">
            <v>29725.199999999997</v>
          </cell>
          <cell r="AN15">
            <v>1</v>
          </cell>
          <cell r="AO15">
            <v>0</v>
          </cell>
          <cell r="AP15">
            <v>300</v>
          </cell>
        </row>
        <row r="16">
          <cell r="C16">
            <v>102078501</v>
          </cell>
          <cell r="D16" t="str">
            <v>V07AB00002</v>
          </cell>
          <cell r="E16" t="str">
            <v>AGUA ESTÉRIL, frasco o bolsa, 1,000-4,000ml, Vía Parenteral.</v>
          </cell>
          <cell r="F16">
            <v>10807</v>
          </cell>
          <cell r="G16" t="str">
            <v>SF</v>
          </cell>
          <cell r="H16">
            <v>244</v>
          </cell>
          <cell r="I16" t="str">
            <v>NO APLICA</v>
          </cell>
          <cell r="J16" t="str">
            <v>MEDICAMENTO</v>
          </cell>
          <cell r="K16" t="str">
            <v>Todos los otros Productos No Terapéuticos: Agentes solventes y diluyentes, Incluyendo soluciones para irrigación</v>
          </cell>
          <cell r="L16" t="str">
            <v>PRECIO UNICO</v>
          </cell>
          <cell r="M16" t="str">
            <v>PU 01-2026</v>
          </cell>
          <cell r="N16" t="str">
            <v>I CONV</v>
          </cell>
          <cell r="O16" t="str">
            <v>BOLSA DE 1000 ML  CAJA X 12 UNIDADES</v>
          </cell>
          <cell r="P16" t="str">
            <v>50 AMPOLLAS DE 2 ML</v>
          </cell>
          <cell r="R16">
            <v>1.48</v>
          </cell>
          <cell r="S16">
            <v>9</v>
          </cell>
          <cell r="T16" t="str">
            <v>LABORATORIO JAYOR PANAMA S.A.</v>
          </cell>
          <cell r="V16">
            <v>3706</v>
          </cell>
          <cell r="W16">
            <v>44472</v>
          </cell>
          <cell r="X16">
            <v>21855384</v>
          </cell>
          <cell r="Y16">
            <v>0</v>
          </cell>
          <cell r="Z16">
            <v>32345968.32</v>
          </cell>
          <cell r="AA16">
            <v>2284167965.8799996</v>
          </cell>
          <cell r="AB16">
            <v>0</v>
          </cell>
          <cell r="AC16">
            <v>3386.833333333333</v>
          </cell>
          <cell r="AD16">
            <v>944</v>
          </cell>
          <cell r="AE16">
            <v>823</v>
          </cell>
          <cell r="AF16">
            <v>5153.833333333333</v>
          </cell>
          <cell r="AG16">
            <v>7627.6733333333332</v>
          </cell>
          <cell r="AH16">
            <v>2735</v>
          </cell>
          <cell r="AI16">
            <v>199</v>
          </cell>
          <cell r="AJ16">
            <v>772</v>
          </cell>
          <cell r="AK16">
            <v>3706</v>
          </cell>
          <cell r="AL16">
            <v>44472</v>
          </cell>
          <cell r="AM16">
            <v>65818.559999999998</v>
          </cell>
          <cell r="AN16">
            <v>6295</v>
          </cell>
          <cell r="AO16">
            <v>4176</v>
          </cell>
          <cell r="AP16">
            <v>276</v>
          </cell>
        </row>
        <row r="17">
          <cell r="C17">
            <v>102000901</v>
          </cell>
          <cell r="D17" t="str">
            <v>V07AB00003</v>
          </cell>
          <cell r="E17" t="str">
            <v>AGUA ESTERIL, para inyectable, vial o bolsa multiuso con sello de seguridad, 50-100ml.</v>
          </cell>
          <cell r="F17">
            <v>10808</v>
          </cell>
          <cell r="G17" t="str">
            <v>SF</v>
          </cell>
          <cell r="H17">
            <v>244</v>
          </cell>
          <cell r="I17" t="str">
            <v>NO APLICA</v>
          </cell>
          <cell r="J17" t="str">
            <v>MEDICAMENTO</v>
          </cell>
          <cell r="K17" t="str">
            <v>Todos los otros Productos No Terapéuticos: Agentes solventes y diluyentes, Incluyendo soluciones para irrigación</v>
          </cell>
          <cell r="L17" t="str">
            <v>PRECIO UNICO</v>
          </cell>
          <cell r="M17" t="str">
            <v>PU 01-2026</v>
          </cell>
          <cell r="N17" t="str">
            <v>I CONV</v>
          </cell>
          <cell r="O17" t="str">
            <v>CAJA CON 50 BOTELLAS DE 100 ML</v>
          </cell>
          <cell r="P17">
            <v>0</v>
          </cell>
          <cell r="Q17">
            <v>0</v>
          </cell>
          <cell r="R17">
            <v>0.629</v>
          </cell>
          <cell r="S17">
            <v>10</v>
          </cell>
          <cell r="T17" t="str">
            <v>PHARMA SUPPLIES, CORP.</v>
          </cell>
          <cell r="V17">
            <v>16368</v>
          </cell>
          <cell r="W17">
            <v>196416</v>
          </cell>
          <cell r="X17">
            <v>22051800</v>
          </cell>
          <cell r="Y17">
            <v>0</v>
          </cell>
          <cell r="Z17">
            <v>13870582.199999999</v>
          </cell>
          <cell r="AA17">
            <v>2298038548.0799994</v>
          </cell>
          <cell r="AB17">
            <v>0</v>
          </cell>
          <cell r="AC17">
            <v>16292.006169253382</v>
          </cell>
          <cell r="AD17">
            <v>2215.666666666667</v>
          </cell>
          <cell r="AE17">
            <v>3043.666666666667</v>
          </cell>
          <cell r="AF17">
            <v>21551.339502586718</v>
          </cell>
          <cell r="AG17">
            <v>13555.792547127045</v>
          </cell>
          <cell r="AH17">
            <v>13000</v>
          </cell>
          <cell r="AI17">
            <v>500</v>
          </cell>
          <cell r="AJ17">
            <v>2868</v>
          </cell>
          <cell r="AK17">
            <v>16368</v>
          </cell>
          <cell r="AL17">
            <v>196416</v>
          </cell>
          <cell r="AM17">
            <v>123545.664</v>
          </cell>
          <cell r="AN17">
            <v>68150</v>
          </cell>
          <cell r="AO17">
            <v>0</v>
          </cell>
          <cell r="AP17">
            <v>0</v>
          </cell>
        </row>
        <row r="18">
          <cell r="C18">
            <v>103056901</v>
          </cell>
          <cell r="D18" t="str">
            <v>P02CA00002</v>
          </cell>
          <cell r="E18" t="str">
            <v>ALBENDAZOL, 40MG/ML, SUSPENSIÓN, FRASCO, V.O.</v>
          </cell>
          <cell r="F18">
            <v>10775</v>
          </cell>
          <cell r="G18" t="str">
            <v>RG</v>
          </cell>
          <cell r="H18">
            <v>244</v>
          </cell>
          <cell r="I18" t="str">
            <v>NO</v>
          </cell>
          <cell r="J18" t="str">
            <v>MEDICAMENTO</v>
          </cell>
          <cell r="K18" t="str">
            <v>Antihelmínticos: Antinematodos, Derivados del Benzimidazol</v>
          </cell>
          <cell r="L18" t="str">
            <v>PRECIO UNICO</v>
          </cell>
          <cell r="M18" t="str">
            <v>PU 01-2026</v>
          </cell>
          <cell r="N18" t="str">
            <v>I CONV</v>
          </cell>
          <cell r="O18" t="str">
            <v xml:space="preserve">CAJA CONTENIENDO 192 FRASCOS DE 20ML                                                       </v>
          </cell>
          <cell r="P18" t="str">
            <v>192 FRASCOS</v>
          </cell>
          <cell r="Q18">
            <v>0</v>
          </cell>
          <cell r="R18">
            <v>1.81</v>
          </cell>
          <cell r="S18">
            <v>11</v>
          </cell>
          <cell r="T18" t="str">
            <v>QUIMIFAR, S.A.</v>
          </cell>
          <cell r="U18" t="str">
            <v>GUATEMALA</v>
          </cell>
          <cell r="V18">
            <v>2132</v>
          </cell>
          <cell r="W18">
            <v>25584</v>
          </cell>
          <cell r="X18">
            <v>22077384</v>
          </cell>
          <cell r="Y18">
            <v>0</v>
          </cell>
          <cell r="Z18">
            <v>39960065.039999999</v>
          </cell>
          <cell r="AA18">
            <v>2337998613.1199994</v>
          </cell>
          <cell r="AB18">
            <v>0</v>
          </cell>
          <cell r="AC18">
            <v>1176</v>
          </cell>
          <cell r="AD18">
            <v>596.33333333333337</v>
          </cell>
          <cell r="AE18">
            <v>802.65714285714284</v>
          </cell>
          <cell r="AF18">
            <v>2574.9904761904763</v>
          </cell>
          <cell r="AG18">
            <v>4660.7327619047619</v>
          </cell>
          <cell r="AH18">
            <v>946</v>
          </cell>
          <cell r="AI18">
            <v>384</v>
          </cell>
          <cell r="AJ18">
            <v>802</v>
          </cell>
          <cell r="AK18">
            <v>2132</v>
          </cell>
          <cell r="AL18">
            <v>25584</v>
          </cell>
          <cell r="AM18">
            <v>46307.040000000001</v>
          </cell>
          <cell r="AN18">
            <v>881</v>
          </cell>
          <cell r="AO18">
            <v>288</v>
          </cell>
          <cell r="AP18">
            <v>1134</v>
          </cell>
        </row>
        <row r="19">
          <cell r="C19">
            <v>102051901</v>
          </cell>
          <cell r="D19" t="str">
            <v>B05AA00001</v>
          </cell>
          <cell r="E19" t="str">
            <v>ALBÚMINA HUMANA POBRE EN SODIO 10g/50ml (20%) ó 12.5g/50ml (25%), solución, I.V.</v>
          </cell>
          <cell r="F19">
            <v>10277</v>
          </cell>
          <cell r="G19" t="str">
            <v>DH</v>
          </cell>
          <cell r="H19">
            <v>244</v>
          </cell>
          <cell r="I19" t="str">
            <v>BIOLOGICO</v>
          </cell>
          <cell r="J19" t="str">
            <v>MEDICAMENTO</v>
          </cell>
          <cell r="K19" t="str">
            <v>Sustitutos sanguíneos y Soluciones de Perfusión: Sustituto de la sangre y fracciones proteicas del  plasma</v>
          </cell>
          <cell r="L19" t="str">
            <v>PRECIO UNICO</v>
          </cell>
          <cell r="M19" t="str">
            <v>PU 05-2026</v>
          </cell>
          <cell r="N19" t="str">
            <v>I CONV</v>
          </cell>
          <cell r="O19" t="str">
            <v xml:space="preserve">CAJA X 1 FRASCO VIAL </v>
          </cell>
          <cell r="P19">
            <v>0</v>
          </cell>
          <cell r="Q19">
            <v>0</v>
          </cell>
          <cell r="R19">
            <v>23.34</v>
          </cell>
          <cell r="S19">
            <v>2</v>
          </cell>
          <cell r="T19" t="str">
            <v>DROGUERIA RAMON GONZALEZ REVILLA, S.A.</v>
          </cell>
          <cell r="U19" t="str">
            <v>ESTADOS UNIDOS</v>
          </cell>
          <cell r="V19">
            <v>9459</v>
          </cell>
          <cell r="W19">
            <v>113508</v>
          </cell>
          <cell r="X19">
            <v>22190892</v>
          </cell>
          <cell r="Y19">
            <v>0</v>
          </cell>
          <cell r="Z19">
            <v>517935419.27999997</v>
          </cell>
          <cell r="AA19">
            <v>2855934032.3999996</v>
          </cell>
          <cell r="AB19">
            <v>0</v>
          </cell>
          <cell r="AC19">
            <v>9098.9916666666686</v>
          </cell>
          <cell r="AD19">
            <v>2998</v>
          </cell>
          <cell r="AE19">
            <v>1765</v>
          </cell>
          <cell r="AF19">
            <v>13861.991666666669</v>
          </cell>
          <cell r="AG19">
            <v>323538.88550000003</v>
          </cell>
          <cell r="AH19">
            <v>7090</v>
          </cell>
          <cell r="AI19">
            <v>1173</v>
          </cell>
          <cell r="AJ19">
            <v>1196</v>
          </cell>
          <cell r="AK19">
            <v>9459</v>
          </cell>
          <cell r="AL19">
            <v>113508</v>
          </cell>
          <cell r="AM19">
            <v>2649276.7200000002</v>
          </cell>
          <cell r="AN19">
            <v>10</v>
          </cell>
          <cell r="AO19">
            <v>0</v>
          </cell>
          <cell r="AP19">
            <v>0</v>
          </cell>
        </row>
        <row r="20">
          <cell r="C20">
            <v>101002401</v>
          </cell>
          <cell r="D20" t="str">
            <v>A11CC00001</v>
          </cell>
          <cell r="E20" t="str">
            <v>ALFACALCIDOL, 1MCG, CÁPSULA, V.O.</v>
          </cell>
          <cell r="F20">
            <v>10419</v>
          </cell>
          <cell r="G20" t="str">
            <v>EM</v>
          </cell>
          <cell r="H20">
            <v>244</v>
          </cell>
          <cell r="I20" t="str">
            <v>NO</v>
          </cell>
          <cell r="J20" t="str">
            <v>MEDICAMENTO</v>
          </cell>
          <cell r="K20" t="str">
            <v>Vitaminas: Vitamina D y Análogos</v>
          </cell>
          <cell r="L20" t="str">
            <v>PRECIO UNICO</v>
          </cell>
          <cell r="M20" t="str">
            <v>PU 01-2026</v>
          </cell>
          <cell r="N20" t="str">
            <v>I CONV</v>
          </cell>
          <cell r="O20" t="str">
            <v>CAJA CON FRASCO POR 30 CAPSULAS.</v>
          </cell>
          <cell r="P20">
            <v>0</v>
          </cell>
          <cell r="Q20">
            <v>0</v>
          </cell>
          <cell r="R20">
            <v>0.56999999999999995</v>
          </cell>
          <cell r="S20">
            <v>350</v>
          </cell>
          <cell r="T20" t="str">
            <v>DROGUERIA SARO, S.A.</v>
          </cell>
          <cell r="V20">
            <v>76280</v>
          </cell>
          <cell r="W20">
            <v>915360</v>
          </cell>
          <cell r="X20">
            <v>23106252</v>
          </cell>
          <cell r="Y20">
            <v>0</v>
          </cell>
          <cell r="Z20">
            <v>13170563.639999999</v>
          </cell>
          <cell r="AA20">
            <v>2869104596.0399995</v>
          </cell>
          <cell r="AB20">
            <v>0</v>
          </cell>
          <cell r="AC20">
            <v>28015</v>
          </cell>
          <cell r="AD20">
            <v>29335</v>
          </cell>
          <cell r="AE20">
            <v>6740</v>
          </cell>
          <cell r="AF20">
            <v>64090</v>
          </cell>
          <cell r="AG20">
            <v>36531.299999999996</v>
          </cell>
          <cell r="AH20">
            <v>45000</v>
          </cell>
          <cell r="AI20">
            <v>33000</v>
          </cell>
          <cell r="AJ20">
            <v>8000</v>
          </cell>
          <cell r="AK20">
            <v>86000</v>
          </cell>
          <cell r="AL20">
            <v>1032000</v>
          </cell>
          <cell r="AM20">
            <v>588240</v>
          </cell>
          <cell r="AN20">
            <v>0</v>
          </cell>
          <cell r="AO20">
            <v>0</v>
          </cell>
          <cell r="AP20">
            <v>0</v>
          </cell>
        </row>
        <row r="21">
          <cell r="C21">
            <v>101064601</v>
          </cell>
          <cell r="D21" t="str">
            <v>M04AA00001</v>
          </cell>
          <cell r="E21" t="str">
            <v>ALOPURINOL 300mg, tableta, V.O.</v>
          </cell>
          <cell r="F21">
            <v>10529</v>
          </cell>
          <cell r="G21" t="str">
            <v>FM</v>
          </cell>
          <cell r="H21">
            <v>244</v>
          </cell>
          <cell r="I21" t="str">
            <v>NO APLICA</v>
          </cell>
          <cell r="J21" t="str">
            <v>MEDICAMENTO</v>
          </cell>
          <cell r="K21" t="str">
            <v>Antigotosos: Inhiben la producción del Ácido Úrico</v>
          </cell>
          <cell r="L21" t="str">
            <v>TRAMITE USUAL</v>
          </cell>
          <cell r="M21" t="str">
            <v>NO APLICA</v>
          </cell>
          <cell r="N21" t="str">
            <v>NO APLICA</v>
          </cell>
          <cell r="O21" t="str">
            <v>NO APLICA</v>
          </cell>
          <cell r="P21">
            <v>0</v>
          </cell>
          <cell r="Q21">
            <v>0</v>
          </cell>
          <cell r="R21">
            <v>0.05</v>
          </cell>
          <cell r="S21" t="str">
            <v>No aplica</v>
          </cell>
          <cell r="T21" t="str">
            <v>NO APLICA</v>
          </cell>
          <cell r="U21" t="str">
            <v>ESPAÑA</v>
          </cell>
          <cell r="V21">
            <v>248940</v>
          </cell>
          <cell r="W21">
            <v>2987280</v>
          </cell>
          <cell r="X21">
            <v>26093532</v>
          </cell>
          <cell r="Y21">
            <v>0</v>
          </cell>
          <cell r="Z21">
            <v>1304676.6000000001</v>
          </cell>
          <cell r="AA21">
            <v>2870409272.6399994</v>
          </cell>
          <cell r="AB21">
            <v>0</v>
          </cell>
          <cell r="AC21">
            <v>165148.01960784316</v>
          </cell>
          <cell r="AD21">
            <v>77790</v>
          </cell>
          <cell r="AE21">
            <v>34765</v>
          </cell>
          <cell r="AF21">
            <v>277703.01960784313</v>
          </cell>
          <cell r="AG21">
            <v>13885.150980392158</v>
          </cell>
          <cell r="AH21">
            <v>111228</v>
          </cell>
          <cell r="AI21">
            <v>58582</v>
          </cell>
          <cell r="AJ21">
            <v>25400</v>
          </cell>
          <cell r="AK21">
            <v>195210</v>
          </cell>
          <cell r="AL21">
            <v>2342520</v>
          </cell>
          <cell r="AM21">
            <v>117126</v>
          </cell>
          <cell r="AN21">
            <v>592900</v>
          </cell>
          <cell r="AO21">
            <v>178260</v>
          </cell>
          <cell r="AP21">
            <v>46230</v>
          </cell>
        </row>
        <row r="22">
          <cell r="C22">
            <v>102097801</v>
          </cell>
          <cell r="D22" t="str">
            <v>B01AD00003</v>
          </cell>
          <cell r="E22" t="str">
            <v>ALTEPLASA (rtpA) 50mg, polvo liofilizado, I.V.</v>
          </cell>
          <cell r="F22">
            <v>104803</v>
          </cell>
          <cell r="G22" t="str">
            <v>SF</v>
          </cell>
          <cell r="H22">
            <v>244</v>
          </cell>
          <cell r="I22" t="str">
            <v>BIOTECNOLOGICO</v>
          </cell>
          <cell r="J22" t="str">
            <v>MEDICAMENTO</v>
          </cell>
          <cell r="K22" t="str">
            <v>Antitrombóticos: Enzimas</v>
          </cell>
          <cell r="L22" t="str">
            <v>PRECIO UNICO</v>
          </cell>
          <cell r="M22" t="str">
            <v>PU 05-2026</v>
          </cell>
          <cell r="N22" t="str">
            <v>I CONV</v>
          </cell>
          <cell r="O22" t="str">
            <v>CAJA CON 2 VIALES CON 50 MG DE POLVO LIOFILIZADO</v>
          </cell>
          <cell r="P22">
            <v>0</v>
          </cell>
          <cell r="Q22">
            <v>0</v>
          </cell>
          <cell r="R22">
            <v>480.87</v>
          </cell>
          <cell r="S22">
            <v>3</v>
          </cell>
          <cell r="T22" t="str">
            <v>REPRICO, S.A.</v>
          </cell>
          <cell r="V22">
            <v>173</v>
          </cell>
          <cell r="W22">
            <v>2076</v>
          </cell>
          <cell r="X22">
            <v>26095608</v>
          </cell>
          <cell r="Y22">
            <v>0</v>
          </cell>
          <cell r="Z22">
            <v>12548595018.960001</v>
          </cell>
          <cell r="AA22">
            <v>15419004291.6</v>
          </cell>
          <cell r="AB22">
            <v>0</v>
          </cell>
          <cell r="AC22">
            <v>106.66666666666667</v>
          </cell>
          <cell r="AD22">
            <v>30</v>
          </cell>
          <cell r="AE22">
            <v>38</v>
          </cell>
          <cell r="AF22">
            <v>174.66666666666669</v>
          </cell>
          <cell r="AG22">
            <v>83991.96</v>
          </cell>
          <cell r="AH22">
            <v>52</v>
          </cell>
          <cell r="AI22">
            <v>0</v>
          </cell>
          <cell r="AJ22">
            <v>0</v>
          </cell>
          <cell r="AK22">
            <v>52</v>
          </cell>
          <cell r="AL22">
            <v>624</v>
          </cell>
          <cell r="AM22">
            <v>300062.88</v>
          </cell>
          <cell r="AN22">
            <v>314</v>
          </cell>
          <cell r="AO22">
            <v>0</v>
          </cell>
          <cell r="AP22">
            <v>36</v>
          </cell>
        </row>
        <row r="23">
          <cell r="C23">
            <v>103000401</v>
          </cell>
          <cell r="D23" t="str">
            <v>D11AA00001</v>
          </cell>
          <cell r="E23" t="str">
            <v>ALUMINIO ACETATO ACIDO 0.050%- 0.060%, locion, pH: 3.5-4.8, frasco, 120ml, Via Topica</v>
          </cell>
          <cell r="F23">
            <v>10870</v>
          </cell>
          <cell r="G23" t="str">
            <v>YV</v>
          </cell>
          <cell r="H23">
            <v>244</v>
          </cell>
          <cell r="I23" t="str">
            <v>no</v>
          </cell>
          <cell r="J23" t="str">
            <v>MEDICAMENTO</v>
          </cell>
          <cell r="K23" t="str">
            <v xml:space="preserve">Emolientes y Protectores: Otros </v>
          </cell>
          <cell r="L23" t="str">
            <v>PRECIO UNICO</v>
          </cell>
          <cell r="M23" t="str">
            <v>PU 01-2026</v>
          </cell>
          <cell r="N23" t="str">
            <v>I CONV</v>
          </cell>
          <cell r="O23" t="str">
            <v>FRASCO  CON 120ML</v>
          </cell>
          <cell r="P23">
            <v>0</v>
          </cell>
          <cell r="Q23">
            <v>0</v>
          </cell>
          <cell r="R23">
            <v>1.1000000000000001</v>
          </cell>
          <cell r="S23">
            <v>12</v>
          </cell>
          <cell r="T23" t="str">
            <v>LABORATORIOS RIGAR, S.A.</v>
          </cell>
          <cell r="U23" t="str">
            <v>PANAMÁ</v>
          </cell>
          <cell r="V23">
            <v>7953</v>
          </cell>
          <cell r="W23">
            <v>95436</v>
          </cell>
          <cell r="X23">
            <v>26191044</v>
          </cell>
          <cell r="Y23">
            <v>0</v>
          </cell>
          <cell r="Z23">
            <v>28810148.400000002</v>
          </cell>
          <cell r="AA23">
            <v>15447814440</v>
          </cell>
          <cell r="AB23">
            <v>0</v>
          </cell>
          <cell r="AC23">
            <v>10052.436596736599</v>
          </cell>
          <cell r="AD23">
            <v>4774.916666666667</v>
          </cell>
          <cell r="AE23">
            <v>3657.86</v>
          </cell>
          <cell r="AF23">
            <v>18485.213263403268</v>
          </cell>
          <cell r="AG23">
            <v>20333.734589743595</v>
          </cell>
          <cell r="AH23">
            <v>6000</v>
          </cell>
          <cell r="AI23">
            <v>2808</v>
          </cell>
          <cell r="AJ23">
            <v>2513</v>
          </cell>
          <cell r="AK23">
            <v>11321</v>
          </cell>
          <cell r="AL23">
            <v>135852</v>
          </cell>
          <cell r="AM23">
            <v>149437.20000000001</v>
          </cell>
          <cell r="AN23">
            <v>20603</v>
          </cell>
          <cell r="AO23">
            <v>800</v>
          </cell>
          <cell r="AP23">
            <v>2734</v>
          </cell>
        </row>
        <row r="24">
          <cell r="C24">
            <v>103010301</v>
          </cell>
          <cell r="D24" t="str">
            <v>D11AA00002 / D02AX00006</v>
          </cell>
          <cell r="E24" t="str">
            <v>ALUMINIO ACETATO ÁCIDO, (ACETATO DE CALCIO Y SULFATO DE ALUMÍNIO), POLVO, SOBRE,  2-3G, VÍA TÓPICA.</v>
          </cell>
          <cell r="F24">
            <v>11039</v>
          </cell>
          <cell r="G24" t="str">
            <v>DH</v>
          </cell>
          <cell r="H24">
            <v>244</v>
          </cell>
          <cell r="I24" t="str">
            <v>NO APLICA</v>
          </cell>
          <cell r="J24" t="str">
            <v>MEDICAMENTO</v>
          </cell>
          <cell r="K24" t="str">
            <v xml:space="preserve">Emolientes y Protectores: Otros </v>
          </cell>
          <cell r="L24" t="str">
            <v>PRECIO UNICO</v>
          </cell>
          <cell r="M24" t="str">
            <v>PU 01-2026</v>
          </cell>
          <cell r="N24" t="str">
            <v>I CONV</v>
          </cell>
          <cell r="O24" t="str">
            <v>CAJA X 50 SOBRES</v>
          </cell>
          <cell r="P24">
            <v>0</v>
          </cell>
          <cell r="Q24">
            <v>0</v>
          </cell>
          <cell r="R24">
            <v>0.36</v>
          </cell>
          <cell r="S24">
            <v>13</v>
          </cell>
          <cell r="T24" t="str">
            <v>LABORATORIOS RIGAR, S.A.</v>
          </cell>
          <cell r="U24" t="str">
            <v>COSTA RICA</v>
          </cell>
          <cell r="V24">
            <v>12809</v>
          </cell>
          <cell r="W24">
            <v>153708</v>
          </cell>
          <cell r="X24">
            <v>26344752</v>
          </cell>
          <cell r="Y24">
            <v>0</v>
          </cell>
          <cell r="Z24">
            <v>9484110.7199999988</v>
          </cell>
          <cell r="AA24">
            <v>15457298550.719999</v>
          </cell>
          <cell r="AB24">
            <v>0</v>
          </cell>
          <cell r="AC24">
            <v>8819.2119486348747</v>
          </cell>
          <cell r="AD24">
            <v>1550</v>
          </cell>
          <cell r="AE24">
            <v>1768</v>
          </cell>
          <cell r="AF24">
            <v>12137.211948634875</v>
          </cell>
          <cell r="AG24">
            <v>4369.3963015085546</v>
          </cell>
          <cell r="AH24">
            <v>10000</v>
          </cell>
          <cell r="AI24">
            <v>2600</v>
          </cell>
          <cell r="AJ24">
            <v>1711</v>
          </cell>
          <cell r="AK24">
            <v>14311</v>
          </cell>
          <cell r="AL24">
            <v>171732</v>
          </cell>
          <cell r="AM24">
            <v>61823.519999999997</v>
          </cell>
          <cell r="AN24">
            <v>9193</v>
          </cell>
          <cell r="AO24">
            <v>0</v>
          </cell>
          <cell r="AP24">
            <v>0</v>
          </cell>
        </row>
        <row r="25">
          <cell r="C25">
            <v>104009001</v>
          </cell>
          <cell r="D25" t="str">
            <v>D02AX00007</v>
          </cell>
          <cell r="E25" t="str">
            <v>ALUMINIO ACETATO ÁCIDO, 0.050% A 0.060%, CREMA, PH: 4.0 - 4.8, TUBO, 30G VÍA TÓPICA.</v>
          </cell>
          <cell r="F25">
            <v>10850</v>
          </cell>
          <cell r="G25" t="str">
            <v>RG</v>
          </cell>
          <cell r="H25">
            <v>244</v>
          </cell>
          <cell r="I25" t="str">
            <v>NO</v>
          </cell>
          <cell r="J25" t="str">
            <v>MEDICAMENTO</v>
          </cell>
          <cell r="K25" t="str">
            <v xml:space="preserve">Emolientes y Protectores: Otros </v>
          </cell>
          <cell r="L25" t="str">
            <v>PRECIO UNICO</v>
          </cell>
          <cell r="M25" t="str">
            <v>PU 01-2026</v>
          </cell>
          <cell r="N25" t="str">
            <v>I CONV</v>
          </cell>
          <cell r="O25" t="str">
            <v>TUBO X 30 GRAMOS</v>
          </cell>
          <cell r="P25" t="str">
            <v>TUBO DE 30G</v>
          </cell>
          <cell r="Q25">
            <v>0</v>
          </cell>
          <cell r="R25">
            <v>2.0699999999999998</v>
          </cell>
          <cell r="S25">
            <v>14</v>
          </cell>
          <cell r="T25" t="str">
            <v>LABORATORIOS RIGAR, S.A.</v>
          </cell>
          <cell r="U25" t="str">
            <v>PANAMA</v>
          </cell>
          <cell r="V25">
            <v>16300</v>
          </cell>
          <cell r="W25">
            <v>195600</v>
          </cell>
          <cell r="X25">
            <v>26540352</v>
          </cell>
          <cell r="Y25">
            <v>0</v>
          </cell>
          <cell r="Z25">
            <v>54938528.639999993</v>
          </cell>
          <cell r="AA25">
            <v>15512237079.359999</v>
          </cell>
          <cell r="AB25">
            <v>0</v>
          </cell>
          <cell r="AC25">
            <v>9026</v>
          </cell>
          <cell r="AD25">
            <v>3074.666666666667</v>
          </cell>
          <cell r="AE25">
            <v>2308.7333333333336</v>
          </cell>
          <cell r="AF25">
            <v>14409.400000000001</v>
          </cell>
          <cell r="AG25">
            <v>29827.458000000002</v>
          </cell>
          <cell r="AH25">
            <v>19410</v>
          </cell>
          <cell r="AI25">
            <v>3325</v>
          </cell>
          <cell r="AJ25">
            <v>4574</v>
          </cell>
          <cell r="AK25">
            <v>27309</v>
          </cell>
          <cell r="AL25">
            <v>327708</v>
          </cell>
          <cell r="AM25">
            <v>678355.55999999994</v>
          </cell>
          <cell r="AN25">
            <v>130178</v>
          </cell>
          <cell r="AO25">
            <v>9695</v>
          </cell>
          <cell r="AP25">
            <v>1188</v>
          </cell>
        </row>
        <row r="26">
          <cell r="C26">
            <v>103007901</v>
          </cell>
          <cell r="D26" t="str">
            <v>A02AB00001</v>
          </cell>
          <cell r="E26" t="str">
            <v xml:space="preserve">ALUMINIO Y MAGNESIO HIDRÓXIDO, 5.9-8.3% DE HIDRÓXIDOS TOTALES, GEL O SUSPENSIÓN, FRASCO, 150-240ML, V.O.                            </v>
          </cell>
          <cell r="F26">
            <v>10720</v>
          </cell>
          <cell r="G26" t="str">
            <v>DH</v>
          </cell>
          <cell r="H26">
            <v>244</v>
          </cell>
          <cell r="I26" t="str">
            <v>NO APLICA</v>
          </cell>
          <cell r="J26" t="str">
            <v>MEDICAMENTO</v>
          </cell>
          <cell r="K26" t="str">
            <v xml:space="preserve">Antiácidos: Compuestos de Aluminio, Combinaciones </v>
          </cell>
          <cell r="L26" t="str">
            <v>PRECIO UNICO</v>
          </cell>
          <cell r="M26" t="str">
            <v>PU 01-2026</v>
          </cell>
          <cell r="N26" t="str">
            <v>I CONV</v>
          </cell>
          <cell r="O26" t="str">
            <v>FRASCO X 180ML</v>
          </cell>
          <cell r="P26">
            <v>0</v>
          </cell>
          <cell r="Q26">
            <v>0</v>
          </cell>
          <cell r="R26">
            <v>1.41</v>
          </cell>
          <cell r="S26">
            <v>15</v>
          </cell>
          <cell r="T26" t="str">
            <v>LABORATORIOS RIGAR, S.A.</v>
          </cell>
          <cell r="U26" t="str">
            <v>PANAMÁ</v>
          </cell>
          <cell r="V26">
            <v>47000</v>
          </cell>
          <cell r="W26">
            <v>564000</v>
          </cell>
          <cell r="X26">
            <v>27104352</v>
          </cell>
          <cell r="Y26">
            <v>0</v>
          </cell>
          <cell r="Z26">
            <v>38217136.32</v>
          </cell>
          <cell r="AA26">
            <v>15550454215.679998</v>
          </cell>
          <cell r="AB26">
            <v>0</v>
          </cell>
          <cell r="AC26">
            <v>33957.290022257657</v>
          </cell>
          <cell r="AD26">
            <v>12704</v>
          </cell>
          <cell r="AE26">
            <v>9323</v>
          </cell>
          <cell r="AF26">
            <v>55984.290022257657</v>
          </cell>
          <cell r="AG26">
            <v>78937.848931383298</v>
          </cell>
          <cell r="AH26">
            <v>23435</v>
          </cell>
          <cell r="AI26">
            <v>13200</v>
          </cell>
          <cell r="AJ26">
            <v>10391</v>
          </cell>
          <cell r="AK26">
            <v>47026</v>
          </cell>
          <cell r="AL26">
            <v>564312</v>
          </cell>
          <cell r="AM26">
            <v>795679.91999999993</v>
          </cell>
          <cell r="AN26">
            <v>50361</v>
          </cell>
          <cell r="AO26">
            <v>64104</v>
          </cell>
          <cell r="AP26">
            <v>15750</v>
          </cell>
        </row>
        <row r="27">
          <cell r="C27">
            <v>102043901</v>
          </cell>
          <cell r="D27" t="str">
            <v>J01GB00001</v>
          </cell>
          <cell r="E27" t="str">
            <v>AMIKACINA SULFATO 250 MG/ML, solución, I.M., I.V.</v>
          </cell>
          <cell r="F27">
            <v>10141</v>
          </cell>
          <cell r="G27" t="str">
            <v>DD</v>
          </cell>
          <cell r="H27">
            <v>244</v>
          </cell>
          <cell r="I27" t="str">
            <v>NO</v>
          </cell>
          <cell r="J27" t="str">
            <v>MEDICAMENTO</v>
          </cell>
          <cell r="K27" t="str">
            <v>Antibacterianos para uso sistémico: Aminoglicósidos antibacterianos, Otros</v>
          </cell>
          <cell r="L27" t="str">
            <v>PRECIO UNICO</v>
          </cell>
          <cell r="M27" t="str">
            <v>PU 01-2026</v>
          </cell>
          <cell r="N27" t="str">
            <v>I CONV</v>
          </cell>
          <cell r="O27" t="str">
            <v>CAJA CON 1 AMPOLLA DE 2ML</v>
          </cell>
          <cell r="P27">
            <v>0</v>
          </cell>
          <cell r="Q27">
            <v>0</v>
          </cell>
          <cell r="R27">
            <v>0.41</v>
          </cell>
          <cell r="S27">
            <v>16</v>
          </cell>
          <cell r="T27" t="str">
            <v>PISA FARMACEUTICA DE PANAMA, S.A.</v>
          </cell>
          <cell r="U27" t="str">
            <v>México</v>
          </cell>
          <cell r="V27">
            <v>7204</v>
          </cell>
          <cell r="W27">
            <v>86448</v>
          </cell>
          <cell r="X27">
            <v>27190800</v>
          </cell>
          <cell r="Y27">
            <v>0</v>
          </cell>
          <cell r="Z27">
            <v>11148228</v>
          </cell>
          <cell r="AA27">
            <v>15561602443.679998</v>
          </cell>
          <cell r="AB27">
            <v>0</v>
          </cell>
          <cell r="AC27">
            <v>2159.1</v>
          </cell>
          <cell r="AD27">
            <v>310.83333333333331</v>
          </cell>
          <cell r="AE27">
            <v>715</v>
          </cell>
          <cell r="AF27">
            <v>3184.9333333333334</v>
          </cell>
          <cell r="AG27">
            <v>1305.8226666666667</v>
          </cell>
          <cell r="AH27">
            <v>1313</v>
          </cell>
          <cell r="AI27">
            <v>401</v>
          </cell>
          <cell r="AJ27">
            <v>400</v>
          </cell>
          <cell r="AK27">
            <v>2114</v>
          </cell>
          <cell r="AL27">
            <v>25368</v>
          </cell>
          <cell r="AM27">
            <v>10400.879999999999</v>
          </cell>
          <cell r="AN27">
            <v>9371</v>
          </cell>
          <cell r="AO27">
            <v>2113</v>
          </cell>
          <cell r="AP27">
            <v>2383</v>
          </cell>
        </row>
        <row r="28">
          <cell r="C28">
            <v>102078101</v>
          </cell>
          <cell r="D28" t="str">
            <v>B05BA00005</v>
          </cell>
          <cell r="E28" t="str">
            <v>AMINOÁCIDOS CRISTALINOS al 10%, con CISTEÍNA, HISTIDINA, TAURINA y TIROSINA, solución, 250-500ml, I.V.</v>
          </cell>
          <cell r="F28">
            <v>10280</v>
          </cell>
          <cell r="G28" t="str">
            <v>DH</v>
          </cell>
          <cell r="H28">
            <v>244</v>
          </cell>
          <cell r="I28" t="str">
            <v>NO APLICA</v>
          </cell>
          <cell r="J28" t="str">
            <v>MEDICAMENTO</v>
          </cell>
          <cell r="K28" t="str">
            <v>Sustitutos sanguíneos y Soluciones de Perfusión: Soluciones para Nutrición Parenteral</v>
          </cell>
          <cell r="L28" t="str">
            <v>PRECIO UNICO</v>
          </cell>
          <cell r="M28" t="str">
            <v>PU 01-2026</v>
          </cell>
          <cell r="N28" t="str">
            <v>I CONV</v>
          </cell>
          <cell r="O28" t="str">
            <v xml:space="preserve">CAJA X 10 FRASCOS </v>
          </cell>
          <cell r="P28">
            <v>0</v>
          </cell>
          <cell r="Q28">
            <v>0</v>
          </cell>
          <cell r="R28">
            <v>12</v>
          </cell>
          <cell r="S28">
            <v>17</v>
          </cell>
          <cell r="T28" t="str">
            <v>PROMED, S.A.</v>
          </cell>
          <cell r="U28" t="str">
            <v>AUSTRIA</v>
          </cell>
          <cell r="V28">
            <v>123</v>
          </cell>
          <cell r="W28">
            <v>1476</v>
          </cell>
          <cell r="X28">
            <v>27192276</v>
          </cell>
          <cell r="Y28">
            <v>0</v>
          </cell>
          <cell r="Z28">
            <v>326307312</v>
          </cell>
          <cell r="AA28">
            <v>15887909755.679998</v>
          </cell>
          <cell r="AB28">
            <v>0</v>
          </cell>
          <cell r="AC28">
            <v>130</v>
          </cell>
          <cell r="AD28">
            <v>0</v>
          </cell>
          <cell r="AE28">
            <v>0</v>
          </cell>
          <cell r="AF28">
            <v>130</v>
          </cell>
          <cell r="AG28">
            <v>1560</v>
          </cell>
          <cell r="AH28">
            <v>123</v>
          </cell>
          <cell r="AI28">
            <v>0</v>
          </cell>
          <cell r="AJ28">
            <v>0</v>
          </cell>
          <cell r="AK28">
            <v>123</v>
          </cell>
          <cell r="AL28">
            <v>1476</v>
          </cell>
          <cell r="AM28">
            <v>17712</v>
          </cell>
          <cell r="AN28">
            <v>0</v>
          </cell>
          <cell r="AO28">
            <v>0</v>
          </cell>
          <cell r="AP28">
            <v>420</v>
          </cell>
        </row>
        <row r="29">
          <cell r="C29">
            <v>102045001</v>
          </cell>
          <cell r="D29" t="str">
            <v>B05BA00006</v>
          </cell>
          <cell r="E29" t="str">
            <v>AMINOÁCIDOS CRISTALINOS al 10%, solución, 500ml, I.V.</v>
          </cell>
          <cell r="F29">
            <v>10279</v>
          </cell>
          <cell r="G29" t="str">
            <v>RG</v>
          </cell>
          <cell r="H29">
            <v>244</v>
          </cell>
          <cell r="I29" t="str">
            <v>NO</v>
          </cell>
          <cell r="J29" t="str">
            <v>MEDICAMENTO</v>
          </cell>
          <cell r="K29" t="str">
            <v>Sustitutos sanguíneos y Soluciones de Perfusión: Soluciones para Nutrición Parenteral</v>
          </cell>
          <cell r="L29" t="str">
            <v>PRECIO UNICO</v>
          </cell>
          <cell r="M29" t="str">
            <v>PU 01-2026</v>
          </cell>
          <cell r="N29" t="str">
            <v>I CONV</v>
          </cell>
          <cell r="O29" t="str">
            <v>Caja de cartón x 10 frascos</v>
          </cell>
          <cell r="P29">
            <v>0</v>
          </cell>
          <cell r="Q29">
            <v>0</v>
          </cell>
          <cell r="R29">
            <v>14.84</v>
          </cell>
          <cell r="S29">
            <v>18</v>
          </cell>
          <cell r="T29" t="str">
            <v>IMEXSATEC,S.A.</v>
          </cell>
          <cell r="U29" t="str">
            <v>AUSTRIA</v>
          </cell>
          <cell r="V29">
            <v>670</v>
          </cell>
          <cell r="W29">
            <v>8040</v>
          </cell>
          <cell r="X29">
            <v>27200316</v>
          </cell>
          <cell r="Y29">
            <v>0</v>
          </cell>
          <cell r="Z29">
            <v>403652689.44</v>
          </cell>
          <cell r="AA29">
            <v>16291562445.119999</v>
          </cell>
          <cell r="AB29">
            <v>0</v>
          </cell>
          <cell r="AC29">
            <v>230</v>
          </cell>
          <cell r="AD29">
            <v>30</v>
          </cell>
          <cell r="AE29">
            <v>180</v>
          </cell>
          <cell r="AF29">
            <v>440</v>
          </cell>
          <cell r="AG29">
            <v>6529.6</v>
          </cell>
          <cell r="AH29">
            <v>842</v>
          </cell>
          <cell r="AI29">
            <v>33</v>
          </cell>
          <cell r="AJ29">
            <v>260</v>
          </cell>
          <cell r="AK29">
            <v>1135</v>
          </cell>
          <cell r="AL29">
            <v>13620</v>
          </cell>
          <cell r="AM29">
            <v>202120.8</v>
          </cell>
          <cell r="AN29">
            <v>4970</v>
          </cell>
          <cell r="AO29">
            <v>0</v>
          </cell>
          <cell r="AP29">
            <v>99</v>
          </cell>
        </row>
        <row r="30">
          <cell r="C30">
            <v>102094101</v>
          </cell>
          <cell r="D30" t="str">
            <v>B05XB00001</v>
          </cell>
          <cell r="E30" t="str">
            <v>Aminoácidos, al 13.4%, enriquecido con Glutamina, solución, 500-1,000ml, I.V.</v>
          </cell>
          <cell r="F30">
            <v>11845</v>
          </cell>
          <cell r="G30" t="str">
            <v>RG</v>
          </cell>
          <cell r="H30">
            <v>244</v>
          </cell>
          <cell r="I30" t="str">
            <v>NO</v>
          </cell>
          <cell r="J30" t="str">
            <v>MEDICAMENTO</v>
          </cell>
          <cell r="K30" t="str">
            <v>Sustitutos sanguíneos y Soluciones de Perfusión: Aminoácidos</v>
          </cell>
          <cell r="L30" t="str">
            <v>PRECIO UNICO</v>
          </cell>
          <cell r="M30" t="str">
            <v>PU 01-2026</v>
          </cell>
          <cell r="N30" t="str">
            <v>I CONV</v>
          </cell>
          <cell r="O30" t="str">
            <v>Frascos x 120ml</v>
          </cell>
          <cell r="P30" t="str">
            <v>10 FRASCOS X 500 ML C/U.</v>
          </cell>
          <cell r="Q30">
            <v>0</v>
          </cell>
          <cell r="R30">
            <v>65</v>
          </cell>
          <cell r="S30">
            <v>19</v>
          </cell>
          <cell r="T30" t="str">
            <v>PROMOCIÓN MÉDICA, S.A. (PROMED, S.A.)</v>
          </cell>
          <cell r="U30" t="str">
            <v>AUSTRIA</v>
          </cell>
          <cell r="V30">
            <v>701</v>
          </cell>
          <cell r="W30">
            <v>8412</v>
          </cell>
          <cell r="X30">
            <v>27208728</v>
          </cell>
          <cell r="Y30">
            <v>0</v>
          </cell>
          <cell r="Z30">
            <v>1768567320</v>
          </cell>
          <cell r="AA30">
            <v>18060129765.119999</v>
          </cell>
          <cell r="AB30">
            <v>0</v>
          </cell>
          <cell r="AC30">
            <v>200</v>
          </cell>
          <cell r="AD30">
            <v>30</v>
          </cell>
          <cell r="AE30">
            <v>450</v>
          </cell>
          <cell r="AF30">
            <v>680</v>
          </cell>
          <cell r="AG30">
            <v>44200</v>
          </cell>
          <cell r="AH30">
            <v>409</v>
          </cell>
          <cell r="AI30">
            <v>14</v>
          </cell>
          <cell r="AJ30">
            <v>278</v>
          </cell>
          <cell r="AK30">
            <v>701</v>
          </cell>
          <cell r="AL30">
            <v>8412</v>
          </cell>
          <cell r="AM30">
            <v>546780</v>
          </cell>
          <cell r="AN30">
            <v>1370</v>
          </cell>
          <cell r="AO30">
            <v>0</v>
          </cell>
          <cell r="AP30">
            <v>0</v>
          </cell>
        </row>
        <row r="31">
          <cell r="C31">
            <v>102053001</v>
          </cell>
          <cell r="D31" t="str">
            <v>B02AA00001</v>
          </cell>
          <cell r="E31" t="str">
            <v xml:space="preserve">AMINOCAPRÓICO ÁCIDO 250mg/ml, solución, I.V.                                 </v>
          </cell>
          <cell r="F31">
            <v>10214</v>
          </cell>
          <cell r="G31" t="str">
            <v>DH</v>
          </cell>
          <cell r="H31">
            <v>244</v>
          </cell>
          <cell r="I31" t="str">
            <v>SI</v>
          </cell>
          <cell r="J31" t="str">
            <v>MEDICAMENTO</v>
          </cell>
          <cell r="K31" t="str">
            <v>Antihemorrágicos: Antifibrinolíticos</v>
          </cell>
          <cell r="L31" t="str">
            <v>PRECIO UNICO</v>
          </cell>
          <cell r="M31" t="str">
            <v>PU 01-2026</v>
          </cell>
          <cell r="N31" t="str">
            <v>I CONV</v>
          </cell>
          <cell r="O31" t="str">
            <v>Vial de vidrio de 20 ml</v>
          </cell>
          <cell r="P31">
            <v>0</v>
          </cell>
          <cell r="Q31">
            <v>0</v>
          </cell>
          <cell r="R31">
            <v>35</v>
          </cell>
          <cell r="S31">
            <v>20</v>
          </cell>
          <cell r="T31" t="str">
            <v>DROGUERÍA E IMPORTADORA ALEMANA S.A.</v>
          </cell>
          <cell r="U31" t="str">
            <v>INDIA</v>
          </cell>
          <cell r="V31">
            <v>529</v>
          </cell>
          <cell r="W31">
            <v>6348</v>
          </cell>
          <cell r="X31">
            <v>27215076</v>
          </cell>
          <cell r="Y31">
            <v>0</v>
          </cell>
          <cell r="Z31">
            <v>952527660</v>
          </cell>
          <cell r="AA31">
            <v>19012657425.119999</v>
          </cell>
          <cell r="AB31">
            <v>0</v>
          </cell>
          <cell r="AC31">
            <v>501</v>
          </cell>
          <cell r="AD31">
            <v>3</v>
          </cell>
          <cell r="AE31">
            <v>310</v>
          </cell>
          <cell r="AF31">
            <v>814</v>
          </cell>
          <cell r="AG31">
            <v>28490</v>
          </cell>
          <cell r="AH31">
            <v>366</v>
          </cell>
          <cell r="AI31">
            <v>2</v>
          </cell>
          <cell r="AJ31">
            <v>161</v>
          </cell>
          <cell r="AK31">
            <v>529</v>
          </cell>
          <cell r="AL31">
            <v>6348</v>
          </cell>
          <cell r="AM31">
            <v>222180</v>
          </cell>
          <cell r="AN31">
            <v>1260</v>
          </cell>
          <cell r="AO31">
            <v>0</v>
          </cell>
          <cell r="AP31">
            <v>150</v>
          </cell>
        </row>
        <row r="32">
          <cell r="C32">
            <v>102048101</v>
          </cell>
          <cell r="D32" t="str">
            <v>R03DA00001</v>
          </cell>
          <cell r="E32" t="str">
            <v>AMINOFILINA 25mg/ml, solución, I.V.</v>
          </cell>
          <cell r="F32">
            <v>10208</v>
          </cell>
          <cell r="G32" t="str">
            <v>SF</v>
          </cell>
          <cell r="H32">
            <v>244</v>
          </cell>
          <cell r="I32" t="str">
            <v>NO APLICA</v>
          </cell>
          <cell r="J32" t="str">
            <v>MEDICAMENTO</v>
          </cell>
          <cell r="K32" t="str">
            <v xml:space="preserve">Vías Respiratorias: Enfermedades Obstructivas, Otros, Xantinas, Uso Sistémico </v>
          </cell>
          <cell r="L32" t="str">
            <v>PRECIO UNICO</v>
          </cell>
          <cell r="M32" t="str">
            <v>PU 01-2026</v>
          </cell>
          <cell r="N32" t="str">
            <v>I CONV</v>
          </cell>
          <cell r="O32" t="str">
            <v>CAJA DE CARTÓN POR 50 AMPOLLAS DE 10ML CADA UNA</v>
          </cell>
          <cell r="P32">
            <v>0</v>
          </cell>
          <cell r="Q32">
            <v>0</v>
          </cell>
          <cell r="R32">
            <v>0.37</v>
          </cell>
          <cell r="S32">
            <v>21</v>
          </cell>
          <cell r="T32" t="str">
            <v>PISA FARMACEUTICA DE PANAMA,S.A.</v>
          </cell>
          <cell r="V32">
            <v>941</v>
          </cell>
          <cell r="W32">
            <v>11292</v>
          </cell>
          <cell r="X32">
            <v>27226368</v>
          </cell>
          <cell r="Y32">
            <v>0</v>
          </cell>
          <cell r="Z32">
            <v>10073756.16</v>
          </cell>
          <cell r="AA32">
            <v>19022731181.279999</v>
          </cell>
          <cell r="AB32">
            <v>0</v>
          </cell>
          <cell r="AC32">
            <v>524.80999999999995</v>
          </cell>
          <cell r="AD32">
            <v>36.666666666666664</v>
          </cell>
          <cell r="AE32">
            <v>174</v>
          </cell>
          <cell r="AF32">
            <v>735.47666666666657</v>
          </cell>
          <cell r="AG32">
            <v>272.12636666666663</v>
          </cell>
          <cell r="AH32">
            <v>137</v>
          </cell>
          <cell r="AI32">
            <v>20</v>
          </cell>
          <cell r="AJ32">
            <v>20</v>
          </cell>
          <cell r="AK32">
            <v>177</v>
          </cell>
          <cell r="AL32">
            <v>2124</v>
          </cell>
          <cell r="AM32">
            <v>785.88</v>
          </cell>
          <cell r="AN32">
            <v>757</v>
          </cell>
          <cell r="AO32">
            <v>39</v>
          </cell>
          <cell r="AP32">
            <v>0</v>
          </cell>
        </row>
        <row r="33">
          <cell r="C33">
            <v>102079301</v>
          </cell>
          <cell r="D33" t="str">
            <v>C01BD00002</v>
          </cell>
          <cell r="E33" t="str">
            <v>AMIODARONA 50mg/ml, solución, I.V.</v>
          </cell>
          <cell r="F33">
            <v>10810</v>
          </cell>
          <cell r="G33" t="str">
            <v>DD</v>
          </cell>
          <cell r="H33">
            <v>244</v>
          </cell>
          <cell r="I33" t="str">
            <v>NO</v>
          </cell>
          <cell r="J33" t="str">
            <v>MEDICAMENTO</v>
          </cell>
          <cell r="K33" t="str">
            <v>Terapia Cardíaca: Antiarrítmicos clase III</v>
          </cell>
          <cell r="L33" t="str">
            <v>TRAMITE USUAL</v>
          </cell>
          <cell r="M33" t="str">
            <v>NO APLICA</v>
          </cell>
          <cell r="N33" t="str">
            <v>NO APLICA</v>
          </cell>
          <cell r="P33">
            <v>0</v>
          </cell>
          <cell r="Q33">
            <v>0</v>
          </cell>
          <cell r="R33">
            <v>0</v>
          </cell>
          <cell r="V33">
            <v>4695</v>
          </cell>
          <cell r="W33">
            <v>56340</v>
          </cell>
          <cell r="X33">
            <v>27282708</v>
          </cell>
          <cell r="Y33">
            <v>0</v>
          </cell>
          <cell r="Z33">
            <v>0</v>
          </cell>
          <cell r="AA33">
            <v>19022731181.279999</v>
          </cell>
          <cell r="AB33">
            <v>0</v>
          </cell>
          <cell r="AC33">
            <v>5363.2053527980524</v>
          </cell>
          <cell r="AD33">
            <v>437.08333333333331</v>
          </cell>
          <cell r="AE33">
            <v>1048</v>
          </cell>
          <cell r="AF33">
            <v>6848.2886861313855</v>
          </cell>
          <cell r="AG33">
            <v>0</v>
          </cell>
          <cell r="AH33">
            <v>2500</v>
          </cell>
          <cell r="AI33">
            <v>214</v>
          </cell>
          <cell r="AJ33">
            <v>277</v>
          </cell>
          <cell r="AK33">
            <v>2991</v>
          </cell>
          <cell r="AL33">
            <v>35892</v>
          </cell>
          <cell r="AM33">
            <v>0</v>
          </cell>
          <cell r="AN33">
            <v>0</v>
          </cell>
          <cell r="AO33">
            <v>709</v>
          </cell>
          <cell r="AP33">
            <v>388</v>
          </cell>
        </row>
        <row r="34">
          <cell r="C34">
            <v>101075501</v>
          </cell>
          <cell r="D34" t="str">
            <v>C01BD00001</v>
          </cell>
          <cell r="E34" t="str">
            <v>AMIODARONA CLORHIDRATO 200mg, tableta, V.O.</v>
          </cell>
          <cell r="F34">
            <v>10569</v>
          </cell>
          <cell r="G34" t="str">
            <v>FM</v>
          </cell>
          <cell r="H34">
            <v>244</v>
          </cell>
          <cell r="I34" t="str">
            <v>NO APLICA</v>
          </cell>
          <cell r="J34" t="str">
            <v>MEDICAMENTO</v>
          </cell>
          <cell r="K34" t="str">
            <v xml:space="preserve">Terapia Cardíaca: Antiarrítmicos clase III  </v>
          </cell>
          <cell r="L34" t="str">
            <v>PRECIO UNICO</v>
          </cell>
          <cell r="M34" t="str">
            <v>PU 11-2026</v>
          </cell>
          <cell r="N34" t="str">
            <v>I CONV</v>
          </cell>
          <cell r="O34" t="str">
            <v>caja x 30 comprimidos</v>
          </cell>
          <cell r="P34">
            <v>0</v>
          </cell>
          <cell r="Q34">
            <v>0</v>
          </cell>
          <cell r="R34">
            <v>0.22</v>
          </cell>
          <cell r="S34">
            <v>113</v>
          </cell>
          <cell r="T34" t="str">
            <v>CORPORACION IMPA-DOEL, S.A.</v>
          </cell>
          <cell r="U34" t="str">
            <v>ESPAÑA</v>
          </cell>
          <cell r="V34">
            <v>55160</v>
          </cell>
          <cell r="W34">
            <v>661920</v>
          </cell>
          <cell r="X34">
            <v>27944628</v>
          </cell>
          <cell r="Y34">
            <v>0</v>
          </cell>
          <cell r="Z34">
            <v>6147818.1600000001</v>
          </cell>
          <cell r="AA34">
            <v>19028878999.439999</v>
          </cell>
          <cell r="AB34">
            <v>0</v>
          </cell>
          <cell r="AC34">
            <v>60317.7</v>
          </cell>
          <cell r="AD34">
            <v>19247.5</v>
          </cell>
          <cell r="AE34">
            <v>22560</v>
          </cell>
          <cell r="AF34">
            <v>102125.2</v>
          </cell>
          <cell r="AG34">
            <v>22467.543999999998</v>
          </cell>
          <cell r="AH34">
            <v>44000</v>
          </cell>
          <cell r="AI34">
            <v>18213</v>
          </cell>
          <cell r="AJ34">
            <v>19582</v>
          </cell>
          <cell r="AK34">
            <v>81795</v>
          </cell>
          <cell r="AL34">
            <v>981540</v>
          </cell>
          <cell r="AM34">
            <v>215938.8</v>
          </cell>
          <cell r="AN34">
            <v>110370</v>
          </cell>
          <cell r="AO34">
            <v>15210</v>
          </cell>
          <cell r="AP34">
            <v>16020</v>
          </cell>
        </row>
        <row r="35">
          <cell r="C35">
            <v>101052301</v>
          </cell>
          <cell r="D35" t="str">
            <v>N06AA00001</v>
          </cell>
          <cell r="E35" t="str">
            <v>AMITRIPTILINA 10mg, cápsula o tableta, V.O.</v>
          </cell>
          <cell r="F35">
            <v>10441</v>
          </cell>
          <cell r="G35" t="str">
            <v>FM</v>
          </cell>
          <cell r="H35">
            <v>244</v>
          </cell>
          <cell r="I35" t="str">
            <v>NO APLICA</v>
          </cell>
          <cell r="J35" t="str">
            <v>MEDICAMENTO</v>
          </cell>
          <cell r="K35" t="str">
            <v>Psicoanalépticos: Antidepresivos, Inhibidores no selectivos de la recaptura de Monoamina</v>
          </cell>
          <cell r="L35" t="str">
            <v>TRAMITE USUAL</v>
          </cell>
          <cell r="M35" t="str">
            <v>NO APLICA</v>
          </cell>
          <cell r="N35" t="str">
            <v>NO APLICA</v>
          </cell>
          <cell r="O35" t="str">
            <v>VIAL</v>
          </cell>
          <cell r="P35">
            <v>0</v>
          </cell>
          <cell r="Q35">
            <v>0</v>
          </cell>
          <cell r="R35">
            <v>0.24</v>
          </cell>
          <cell r="S35">
            <v>33</v>
          </cell>
          <cell r="T35" t="str">
            <v>COMPAÑÍA IMPORTADORA DE MEDICAMENTOS, S.A. (IMEDESA)</v>
          </cell>
          <cell r="U35" t="str">
            <v>INDIA</v>
          </cell>
          <cell r="V35">
            <v>39882</v>
          </cell>
          <cell r="W35">
            <v>478584</v>
          </cell>
          <cell r="X35">
            <v>28423212</v>
          </cell>
          <cell r="Y35">
            <v>0</v>
          </cell>
          <cell r="Z35">
            <v>6821570.8799999999</v>
          </cell>
          <cell r="AA35">
            <v>19035700570.32</v>
          </cell>
          <cell r="AB35">
            <v>0</v>
          </cell>
          <cell r="AC35">
            <v>27752.5</v>
          </cell>
          <cell r="AD35">
            <v>16100.357142857143</v>
          </cell>
          <cell r="AE35">
            <v>5277</v>
          </cell>
          <cell r="AF35">
            <v>49129.857142857145</v>
          </cell>
          <cell r="AG35">
            <v>11791.165714285715</v>
          </cell>
          <cell r="AH35">
            <v>19303</v>
          </cell>
          <cell r="AI35">
            <v>12264</v>
          </cell>
          <cell r="AJ35">
            <v>5453</v>
          </cell>
          <cell r="AK35">
            <v>37020</v>
          </cell>
          <cell r="AL35">
            <v>444240</v>
          </cell>
          <cell r="AM35">
            <v>106617.59999999999</v>
          </cell>
          <cell r="AN35">
            <v>45300</v>
          </cell>
          <cell r="AO35">
            <v>38880</v>
          </cell>
          <cell r="AP35">
            <v>3330</v>
          </cell>
        </row>
        <row r="36">
          <cell r="C36">
            <v>101032901</v>
          </cell>
          <cell r="D36" t="str">
            <v>N06AA00002</v>
          </cell>
          <cell r="E36" t="str">
            <v>AMITRIPTILINA, 25MG, CÁPSULA O TABLETA, V.O.</v>
          </cell>
          <cell r="F36">
            <v>10471</v>
          </cell>
          <cell r="G36" t="str">
            <v>EM</v>
          </cell>
          <cell r="H36">
            <v>244</v>
          </cell>
          <cell r="I36" t="str">
            <v>NO</v>
          </cell>
          <cell r="J36" t="str">
            <v>MEDICAMENTO</v>
          </cell>
          <cell r="K36" t="str">
            <v>Psicoanalépticos: Antidepresivos, Inhibidores no selectivos de la recaptura de Monoamina</v>
          </cell>
          <cell r="L36" t="str">
            <v>PRECIO UNICO</v>
          </cell>
          <cell r="M36" t="str">
            <v>PU 01-2026</v>
          </cell>
          <cell r="N36" t="str">
            <v>I CONV</v>
          </cell>
          <cell r="O36" t="str">
            <v>CAJA POR 20, 30 Y 100 TABLETAS RECUBIERTAS</v>
          </cell>
          <cell r="P36">
            <v>0</v>
          </cell>
          <cell r="Q36">
            <v>0</v>
          </cell>
          <cell r="R36">
            <v>2.7E-2</v>
          </cell>
          <cell r="S36">
            <v>24</v>
          </cell>
          <cell r="T36" t="str">
            <v>LANCO MEDICAL GROUP, S.A.</v>
          </cell>
          <cell r="V36">
            <v>221955</v>
          </cell>
          <cell r="W36">
            <v>2663460</v>
          </cell>
          <cell r="X36">
            <v>31086672</v>
          </cell>
          <cell r="Y36">
            <v>0</v>
          </cell>
          <cell r="Z36">
            <v>839340.14399999997</v>
          </cell>
          <cell r="AA36">
            <v>19036539910.464001</v>
          </cell>
          <cell r="AB36">
            <v>0</v>
          </cell>
          <cell r="AC36">
            <v>133800</v>
          </cell>
          <cell r="AD36">
            <v>64504</v>
          </cell>
          <cell r="AE36">
            <v>47450</v>
          </cell>
          <cell r="AF36">
            <v>245754</v>
          </cell>
          <cell r="AG36">
            <v>6635.3580000000002</v>
          </cell>
          <cell r="AH36">
            <v>100000</v>
          </cell>
          <cell r="AI36">
            <v>75043</v>
          </cell>
          <cell r="AJ36">
            <v>46912</v>
          </cell>
          <cell r="AK36">
            <v>221955</v>
          </cell>
          <cell r="AL36">
            <v>2663460</v>
          </cell>
          <cell r="AM36">
            <v>71913.42</v>
          </cell>
          <cell r="AN36">
            <v>23700</v>
          </cell>
          <cell r="AO36">
            <v>7300</v>
          </cell>
          <cell r="AP36">
            <v>29400</v>
          </cell>
        </row>
        <row r="37">
          <cell r="C37">
            <v>101086601</v>
          </cell>
          <cell r="D37" t="str">
            <v>C08CA00001</v>
          </cell>
          <cell r="E37" t="str">
            <v>AMLODIPINA 5mg, tableta, V.O.</v>
          </cell>
          <cell r="F37">
            <v>10656</v>
          </cell>
          <cell r="G37" t="str">
            <v>EM</v>
          </cell>
          <cell r="H37">
            <v>244</v>
          </cell>
          <cell r="I37" t="str">
            <v>SI</v>
          </cell>
          <cell r="J37" t="str">
            <v>MEDICAMENTO</v>
          </cell>
          <cell r="K37" t="str">
            <v>Cardiovascular: Bloqueadores de los Canales de Calcio, Selectivos con efectos principalmente vasculares</v>
          </cell>
          <cell r="L37" t="str">
            <v>PRECIO UNICO</v>
          </cell>
          <cell r="M37" t="str">
            <v>PU 11-2026</v>
          </cell>
          <cell r="N37" t="str">
            <v>I CONV</v>
          </cell>
          <cell r="O37" t="str">
            <v>CAJA CON 30 Y 100 TABLETAS</v>
          </cell>
          <cell r="P37">
            <v>0</v>
          </cell>
          <cell r="Q37">
            <v>0</v>
          </cell>
          <cell r="R37">
            <v>5.0000000000000001E-3</v>
          </cell>
          <cell r="S37">
            <v>8</v>
          </cell>
          <cell r="T37" t="str">
            <v>LANCO MEDICAL GROUP, S.A.</v>
          </cell>
          <cell r="V37">
            <v>5668778</v>
          </cell>
          <cell r="W37">
            <v>68025336</v>
          </cell>
          <cell r="X37">
            <v>99112008</v>
          </cell>
          <cell r="Y37">
            <v>0</v>
          </cell>
          <cell r="Z37">
            <v>495560.04000000004</v>
          </cell>
          <cell r="AA37">
            <v>19037035470.504002</v>
          </cell>
          <cell r="AB37">
            <v>0</v>
          </cell>
          <cell r="AC37">
            <v>5295654</v>
          </cell>
          <cell r="AD37">
            <v>1189065</v>
          </cell>
          <cell r="AE37">
            <v>917217</v>
          </cell>
          <cell r="AF37">
            <v>7401936</v>
          </cell>
          <cell r="AG37">
            <v>37009.68</v>
          </cell>
          <cell r="AH37">
            <v>4059803</v>
          </cell>
          <cell r="AI37">
            <v>1067750</v>
          </cell>
          <cell r="AJ37">
            <v>845618</v>
          </cell>
          <cell r="AK37">
            <v>5973171</v>
          </cell>
          <cell r="AL37">
            <v>71678052</v>
          </cell>
          <cell r="AM37">
            <v>358390.26</v>
          </cell>
          <cell r="AN37">
            <v>8070400</v>
          </cell>
          <cell r="AO37">
            <v>4194600</v>
          </cell>
          <cell r="AP37">
            <v>1991700</v>
          </cell>
        </row>
        <row r="38">
          <cell r="C38">
            <v>103057801</v>
          </cell>
          <cell r="D38" t="str">
            <v>J01CR00001</v>
          </cell>
          <cell r="E38" t="str">
            <v>AMOXICILINA 400MG CON ACIDO CLAVULÁNICO 57MG (CLAVULONATO POTÁSICO), SUSPENSIÓN, FRASCO, V.O.</v>
          </cell>
          <cell r="F38">
            <v>12165</v>
          </cell>
          <cell r="G38" t="str">
            <v>RG</v>
          </cell>
          <cell r="H38">
            <v>244</v>
          </cell>
          <cell r="I38" t="str">
            <v>NO</v>
          </cell>
          <cell r="J38" t="str">
            <v>MEDICAMENTO</v>
          </cell>
          <cell r="K38" t="str">
            <v xml:space="preserve">Antibacterianos para uso sistémico: Beta-lactámicos, Penicilnas combinaciones, Incluyendo Inhibidores de Beta-lactamasa </v>
          </cell>
          <cell r="L38" t="str">
            <v>PRECIO UNICO</v>
          </cell>
          <cell r="M38" t="str">
            <v>PU 01-2026</v>
          </cell>
          <cell r="N38" t="str">
            <v>I CONV</v>
          </cell>
          <cell r="O38" t="str">
            <v>Caja con frasco de vidrio con 100 ml + dispositivo dosificador e inserto</v>
          </cell>
          <cell r="P38">
            <v>0</v>
          </cell>
          <cell r="Q38">
            <v>0</v>
          </cell>
          <cell r="R38">
            <v>2.0099999999999998</v>
          </cell>
          <cell r="S38">
            <v>25</v>
          </cell>
          <cell r="T38" t="str">
            <v>IMEXSATEC,S.A.</v>
          </cell>
          <cell r="U38" t="str">
            <v>PORTUGAL</v>
          </cell>
          <cell r="V38">
            <v>1161</v>
          </cell>
          <cell r="W38">
            <v>13932</v>
          </cell>
          <cell r="X38">
            <v>99125940</v>
          </cell>
          <cell r="Y38">
            <v>0</v>
          </cell>
          <cell r="Z38">
            <v>199243139.39999998</v>
          </cell>
          <cell r="AA38">
            <v>19236278609.904003</v>
          </cell>
          <cell r="AB38">
            <v>0</v>
          </cell>
          <cell r="AC38">
            <v>859</v>
          </cell>
          <cell r="AD38">
            <v>180.74999999999997</v>
          </cell>
          <cell r="AE38">
            <v>100</v>
          </cell>
          <cell r="AF38">
            <v>1139.75</v>
          </cell>
          <cell r="AG38">
            <v>2290.8974999999996</v>
          </cell>
          <cell r="AH38">
            <v>635</v>
          </cell>
          <cell r="AI38">
            <v>67</v>
          </cell>
          <cell r="AJ38">
            <v>59</v>
          </cell>
          <cell r="AK38">
            <v>761</v>
          </cell>
          <cell r="AL38">
            <v>9132</v>
          </cell>
          <cell r="AM38">
            <v>18355.32</v>
          </cell>
          <cell r="AN38">
            <v>3077</v>
          </cell>
          <cell r="AO38">
            <v>457</v>
          </cell>
          <cell r="AP38">
            <v>0</v>
          </cell>
        </row>
        <row r="39">
          <cell r="C39">
            <v>101092801</v>
          </cell>
          <cell r="D39" t="str">
            <v>J01CR00002</v>
          </cell>
          <cell r="E39" t="str">
            <v>AMOXICILINA 500mg con ACIDO CLAVULÁNICO 125mg, tableta, V.O.</v>
          </cell>
          <cell r="F39">
            <v>12134</v>
          </cell>
          <cell r="G39" t="str">
            <v>YV</v>
          </cell>
          <cell r="H39">
            <v>244</v>
          </cell>
          <cell r="I39" t="str">
            <v>no</v>
          </cell>
          <cell r="J39" t="str">
            <v>MEDICAMENTO</v>
          </cell>
          <cell r="K39" t="str">
            <v xml:space="preserve">Antibacterianos para uso sistémico: Beta-lactámicos, Penicilnas combinaciones, Incluyendo Inhibidores de Beta-lactamasa </v>
          </cell>
          <cell r="L39" t="str">
            <v>PRECIO UNICO</v>
          </cell>
          <cell r="M39" t="str">
            <v>PU 01-2026</v>
          </cell>
          <cell r="N39" t="str">
            <v>I CONV</v>
          </cell>
          <cell r="O39" t="str">
            <v>caja por 16 comprimidos revestidos/caja por 800 comprimidos revestidos</v>
          </cell>
          <cell r="P39">
            <v>0</v>
          </cell>
          <cell r="Q39">
            <v>0</v>
          </cell>
          <cell r="R39">
            <v>0.17899999999999999</v>
          </cell>
          <cell r="S39">
            <v>26</v>
          </cell>
          <cell r="T39" t="str">
            <v>IMEXSATEC.S.A.</v>
          </cell>
          <cell r="U39" t="str">
            <v>PORTUGAL</v>
          </cell>
          <cell r="V39">
            <v>31856</v>
          </cell>
          <cell r="W39">
            <v>382272</v>
          </cell>
          <cell r="X39">
            <v>99508212</v>
          </cell>
          <cell r="Y39">
            <v>0</v>
          </cell>
          <cell r="Z39">
            <v>17811969.947999999</v>
          </cell>
          <cell r="AA39">
            <v>19254090579.852005</v>
          </cell>
          <cell r="AB39">
            <v>0</v>
          </cell>
          <cell r="AC39">
            <v>10196.333333333332</v>
          </cell>
          <cell r="AD39">
            <v>2980.6666666666665</v>
          </cell>
          <cell r="AE39">
            <v>1275</v>
          </cell>
          <cell r="AF39">
            <v>14451.999999999998</v>
          </cell>
          <cell r="AG39">
            <v>2586.9079999999994</v>
          </cell>
          <cell r="AH39">
            <v>4485</v>
          </cell>
          <cell r="AI39">
            <v>1044</v>
          </cell>
          <cell r="AJ39">
            <v>620</v>
          </cell>
          <cell r="AK39">
            <v>6149</v>
          </cell>
          <cell r="AL39">
            <v>73788</v>
          </cell>
          <cell r="AM39">
            <v>13208.052</v>
          </cell>
          <cell r="AN39">
            <v>6384</v>
          </cell>
          <cell r="AO39">
            <v>5040</v>
          </cell>
          <cell r="AP39">
            <v>448</v>
          </cell>
        </row>
        <row r="40">
          <cell r="C40">
            <v>103055201</v>
          </cell>
          <cell r="D40" t="str">
            <v>J01CA00001</v>
          </cell>
          <cell r="E40" t="str">
            <v>AMOXICILINA BASE O TRIHIDRATADA, 250MG/5ML, POLVO PARA SUSPENSIÓN O JARABE, FRASCO,  60-100ML. V.O.</v>
          </cell>
          <cell r="F40">
            <v>10763</v>
          </cell>
          <cell r="G40" t="str">
            <v>RG</v>
          </cell>
          <cell r="H40">
            <v>244</v>
          </cell>
          <cell r="I40" t="str">
            <v>NO</v>
          </cell>
          <cell r="J40" t="str">
            <v>MEDICAMENTO</v>
          </cell>
          <cell r="K40" t="str">
            <v>Antibacterianos para uso sistémico: Beta-lactámicos, Penicilinas con Amplio Espectro</v>
          </cell>
          <cell r="L40" t="str">
            <v>PRECIO UNICO</v>
          </cell>
          <cell r="M40" t="str">
            <v>PU 01-2026</v>
          </cell>
          <cell r="N40" t="str">
            <v>I CONV</v>
          </cell>
          <cell r="O40" t="str">
            <v>Frasco 100ml</v>
          </cell>
          <cell r="P40">
            <v>0</v>
          </cell>
          <cell r="Q40">
            <v>0</v>
          </cell>
          <cell r="R40">
            <v>1.73</v>
          </cell>
          <cell r="S40">
            <v>27</v>
          </cell>
          <cell r="T40" t="str">
            <v xml:space="preserve">LABORATORIOS FARMACÉUTICOS, S.A. </v>
          </cell>
          <cell r="U40" t="str">
            <v>COLOMBIA</v>
          </cell>
          <cell r="V40">
            <v>17180</v>
          </cell>
          <cell r="W40">
            <v>206160</v>
          </cell>
          <cell r="X40">
            <v>99714372</v>
          </cell>
          <cell r="Y40">
            <v>0</v>
          </cell>
          <cell r="Z40">
            <v>172505863.56</v>
          </cell>
          <cell r="AA40">
            <v>19426596443.412006</v>
          </cell>
          <cell r="AB40">
            <v>0</v>
          </cell>
          <cell r="AC40">
            <v>12262</v>
          </cell>
          <cell r="AD40">
            <v>2874.3205128205127</v>
          </cell>
          <cell r="AE40">
            <v>1769.6666666666665</v>
          </cell>
          <cell r="AF40">
            <v>16905.98717948718</v>
          </cell>
          <cell r="AG40">
            <v>29247.357820512821</v>
          </cell>
          <cell r="AH40">
            <v>7460</v>
          </cell>
          <cell r="AI40">
            <v>1528</v>
          </cell>
          <cell r="AJ40">
            <v>1326</v>
          </cell>
          <cell r="AK40">
            <v>10314</v>
          </cell>
          <cell r="AL40">
            <v>123768</v>
          </cell>
          <cell r="AM40">
            <v>214118.63999999998</v>
          </cell>
          <cell r="AN40">
            <v>24023</v>
          </cell>
          <cell r="AO40">
            <v>808</v>
          </cell>
          <cell r="AP40">
            <v>136</v>
          </cell>
        </row>
        <row r="41">
          <cell r="C41">
            <v>101061101</v>
          </cell>
          <cell r="D41" t="str">
            <v>J01CA00002</v>
          </cell>
          <cell r="E41" t="str">
            <v>AMOXICILINA BASE O TRIHIDRATADA, 500MG, CÁPSULA O TABLETA, V.O.</v>
          </cell>
          <cell r="F41">
            <v>10495</v>
          </cell>
          <cell r="G41" t="str">
            <v>EM</v>
          </cell>
          <cell r="H41">
            <v>244</v>
          </cell>
          <cell r="I41" t="str">
            <v>NO</v>
          </cell>
          <cell r="J41" t="str">
            <v>MEDICAMENTO</v>
          </cell>
          <cell r="K41" t="str">
            <v>Antibacterianos para uso sistémico: Beta-lactámicos, Penicilinas con Amplio Espectro</v>
          </cell>
          <cell r="L41" t="str">
            <v>PRECIO UNICO</v>
          </cell>
          <cell r="M41" t="str">
            <v>PU 01-2026</v>
          </cell>
          <cell r="N41" t="str">
            <v>I CONV</v>
          </cell>
          <cell r="O41" t="str">
            <v>CAJA CON 100 CÁPSULAS</v>
          </cell>
          <cell r="P41">
            <v>0</v>
          </cell>
          <cell r="Q41">
            <v>0</v>
          </cell>
          <cell r="R41">
            <v>3.3000000000000002E-2</v>
          </cell>
          <cell r="S41">
            <v>28</v>
          </cell>
          <cell r="T41" t="str">
            <v>NUTRIMED PANAMÁ S.A.</v>
          </cell>
          <cell r="V41">
            <v>454134</v>
          </cell>
          <cell r="W41">
            <v>5449608</v>
          </cell>
          <cell r="X41">
            <v>105163980</v>
          </cell>
          <cell r="Y41">
            <v>0</v>
          </cell>
          <cell r="Z41">
            <v>3470411.3400000003</v>
          </cell>
          <cell r="AA41">
            <v>19430066854.752007</v>
          </cell>
          <cell r="AB41">
            <v>0</v>
          </cell>
          <cell r="AC41">
            <v>431387</v>
          </cell>
          <cell r="AD41">
            <v>137438</v>
          </cell>
          <cell r="AE41">
            <v>105617</v>
          </cell>
          <cell r="AF41">
            <v>674442</v>
          </cell>
          <cell r="AG41">
            <v>22256.585999999999</v>
          </cell>
          <cell r="AH41">
            <v>267794</v>
          </cell>
          <cell r="AI41">
            <v>95627</v>
          </cell>
          <cell r="AJ41">
            <v>90713</v>
          </cell>
          <cell r="AK41">
            <v>454134</v>
          </cell>
          <cell r="AL41">
            <v>5449608</v>
          </cell>
          <cell r="AM41">
            <v>179837.06400000001</v>
          </cell>
          <cell r="AN41">
            <v>0</v>
          </cell>
          <cell r="AO41">
            <v>188700</v>
          </cell>
          <cell r="AP41">
            <v>2000</v>
          </cell>
        </row>
        <row r="42">
          <cell r="C42">
            <v>102023801</v>
          </cell>
          <cell r="D42" t="str">
            <v>J01CA00004</v>
          </cell>
          <cell r="E42" t="str">
            <v>AMPICILINA SÓDICA 1g, polvo liofilizado, I.M., I.V.</v>
          </cell>
          <cell r="F42">
            <v>10147</v>
          </cell>
          <cell r="G42" t="str">
            <v>SF</v>
          </cell>
          <cell r="H42">
            <v>244</v>
          </cell>
          <cell r="I42" t="str">
            <v>NO APLICA</v>
          </cell>
          <cell r="J42" t="str">
            <v>MEDICAMENTO</v>
          </cell>
          <cell r="K42" t="str">
            <v>Antibacterianos para uso sistémico: Beta-lactámicos, Penicilinas con Amplio Espectro</v>
          </cell>
          <cell r="L42" t="str">
            <v>PRECIO UNICO</v>
          </cell>
          <cell r="M42" t="str">
            <v>PU 01-2026</v>
          </cell>
          <cell r="N42" t="str">
            <v>I CONV</v>
          </cell>
          <cell r="O42" t="str">
            <v>CAJA CON 50 VIALES DE 7ML C/U</v>
          </cell>
          <cell r="P42">
            <v>0</v>
          </cell>
          <cell r="Q42">
            <v>0</v>
          </cell>
          <cell r="R42">
            <v>0.19</v>
          </cell>
          <cell r="S42">
            <v>29</v>
          </cell>
          <cell r="T42" t="str">
            <v>NUTRIMED PANAMÁ S.A.</v>
          </cell>
          <cell r="V42">
            <v>13923</v>
          </cell>
          <cell r="W42">
            <v>167076</v>
          </cell>
          <cell r="X42">
            <v>105331056</v>
          </cell>
          <cell r="Y42">
            <v>0</v>
          </cell>
          <cell r="Z42">
            <v>20012900.640000001</v>
          </cell>
          <cell r="AA42">
            <v>19450079755.392006</v>
          </cell>
          <cell r="AB42">
            <v>0</v>
          </cell>
          <cell r="AC42">
            <v>9438.5057496951667</v>
          </cell>
          <cell r="AD42">
            <v>2074.1666666666665</v>
          </cell>
          <cell r="AE42">
            <v>4298.181818181818</v>
          </cell>
          <cell r="AF42">
            <v>15810.854234543651</v>
          </cell>
          <cell r="AG42">
            <v>3004.0623045632938</v>
          </cell>
          <cell r="AH42">
            <v>6949</v>
          </cell>
          <cell r="AI42">
            <v>2170</v>
          </cell>
          <cell r="AJ42">
            <v>4804</v>
          </cell>
          <cell r="AK42">
            <v>13923</v>
          </cell>
          <cell r="AL42">
            <v>167076</v>
          </cell>
          <cell r="AM42">
            <v>31744.44</v>
          </cell>
          <cell r="AN42">
            <v>71780</v>
          </cell>
          <cell r="AO42">
            <v>10940</v>
          </cell>
          <cell r="AP42">
            <v>10370</v>
          </cell>
        </row>
        <row r="43">
          <cell r="C43">
            <v>102055301</v>
          </cell>
          <cell r="D43" t="str">
            <v>J02AA00001</v>
          </cell>
          <cell r="E43" t="str">
            <v>ANFOTERICINA B 50mg, polvo liofilizado, I.V.</v>
          </cell>
          <cell r="F43">
            <v>10346</v>
          </cell>
          <cell r="G43" t="str">
            <v>DH</v>
          </cell>
          <cell r="H43">
            <v>244</v>
          </cell>
          <cell r="I43" t="str">
            <v>NO APLICA</v>
          </cell>
          <cell r="J43" t="str">
            <v>MEDICAMENTO</v>
          </cell>
          <cell r="K43" t="str">
            <v>Antimicóticos para uso sistémico: Antibióticos</v>
          </cell>
          <cell r="L43" t="str">
            <v>PRECIO UNICO</v>
          </cell>
          <cell r="M43" t="str">
            <v>PU 01-2026</v>
          </cell>
          <cell r="N43" t="str">
            <v>I CONV</v>
          </cell>
          <cell r="O43" t="str">
            <v>CAJA CON UN FRASCO AMPOLLA</v>
          </cell>
          <cell r="P43">
            <v>0</v>
          </cell>
          <cell r="Q43">
            <v>0</v>
          </cell>
          <cell r="R43">
            <v>4.1399999999999997</v>
          </cell>
          <cell r="S43">
            <v>30</v>
          </cell>
          <cell r="T43" t="str">
            <v>SEVEN PHARMA PANAMÁ, S.A.</v>
          </cell>
          <cell r="U43" t="str">
            <v>INDIA</v>
          </cell>
          <cell r="V43">
            <v>438</v>
          </cell>
          <cell r="W43">
            <v>5256</v>
          </cell>
          <cell r="X43">
            <v>105336312</v>
          </cell>
          <cell r="Y43">
            <v>0</v>
          </cell>
          <cell r="Z43">
            <v>436092331.67999995</v>
          </cell>
          <cell r="AA43">
            <v>19886172087.072006</v>
          </cell>
          <cell r="AB43">
            <v>0</v>
          </cell>
          <cell r="AC43">
            <v>412.5</v>
          </cell>
          <cell r="AD43">
            <v>48</v>
          </cell>
          <cell r="AE43">
            <v>220</v>
          </cell>
          <cell r="AF43">
            <v>680.5</v>
          </cell>
          <cell r="AG43">
            <v>2817.27</v>
          </cell>
          <cell r="AH43">
            <v>275</v>
          </cell>
          <cell r="AI43">
            <v>24</v>
          </cell>
          <cell r="AJ43">
            <v>100</v>
          </cell>
          <cell r="AK43">
            <v>399</v>
          </cell>
          <cell r="AL43">
            <v>4788</v>
          </cell>
          <cell r="AM43">
            <v>19822.32</v>
          </cell>
          <cell r="AN43">
            <v>1570</v>
          </cell>
          <cell r="AO43">
            <v>5</v>
          </cell>
          <cell r="AP43">
            <v>110</v>
          </cell>
        </row>
        <row r="44">
          <cell r="C44">
            <v>101037801</v>
          </cell>
          <cell r="D44" t="str">
            <v>G03AA00003</v>
          </cell>
          <cell r="E44" t="str">
            <v>ANOVULATORIO ORAL, ESTRÓGENOS: ETINILESTRADIOL,  0.020-0.030MG; PROGESTAGENOS: LEVONORGESTREL, 0.15MG. O GESTODENO, 0.075MG, TABLETA, V.O.</v>
          </cell>
          <cell r="F44">
            <v>10688</v>
          </cell>
          <cell r="G44" t="str">
            <v>EM</v>
          </cell>
          <cell r="H44">
            <v>244</v>
          </cell>
          <cell r="I44" t="str">
            <v>NO</v>
          </cell>
          <cell r="J44" t="str">
            <v>MEDICAMENTO</v>
          </cell>
          <cell r="K44" t="str">
            <v>Hormonas Sexuales y Moduladores del Sistema Genital: Anticonceptivos Hormonales para uso sistémico, Progestágenos y Estrógenos, Combinaciones fijas</v>
          </cell>
          <cell r="L44" t="str">
            <v>PRECIO UNICO</v>
          </cell>
          <cell r="M44" t="str">
            <v>PU 01-2026</v>
          </cell>
          <cell r="N44" t="str">
            <v>I CONV</v>
          </cell>
          <cell r="O44" t="str">
            <v>CAJA CON 21 TABLETAS RECUBIERTAS</v>
          </cell>
          <cell r="P44">
            <v>0</v>
          </cell>
          <cell r="Q44">
            <v>0</v>
          </cell>
          <cell r="R44">
            <v>7.0000000000000007E-2</v>
          </cell>
          <cell r="S44">
            <v>31</v>
          </cell>
          <cell r="T44" t="str">
            <v>COMPAÑÍA ASTOR, S.A.</v>
          </cell>
          <cell r="V44">
            <v>30889</v>
          </cell>
          <cell r="W44">
            <v>370668</v>
          </cell>
          <cell r="X44">
            <v>105706980</v>
          </cell>
          <cell r="Y44">
            <v>0</v>
          </cell>
          <cell r="Z44">
            <v>7399488.6000000006</v>
          </cell>
          <cell r="AA44">
            <v>19893571575.672005</v>
          </cell>
          <cell r="AB44">
            <v>0</v>
          </cell>
          <cell r="AC44">
            <v>27403</v>
          </cell>
          <cell r="AD44">
            <v>8940</v>
          </cell>
          <cell r="AE44">
            <v>8235</v>
          </cell>
          <cell r="AF44">
            <v>44578</v>
          </cell>
          <cell r="AG44">
            <v>3120.4600000000005</v>
          </cell>
          <cell r="AH44">
            <v>18288</v>
          </cell>
          <cell r="AI44">
            <v>6761</v>
          </cell>
          <cell r="AJ44">
            <v>5840</v>
          </cell>
          <cell r="AK44">
            <v>30889</v>
          </cell>
          <cell r="AL44">
            <v>370668</v>
          </cell>
          <cell r="AM44">
            <v>25946.760000000002</v>
          </cell>
          <cell r="AN44">
            <v>64974</v>
          </cell>
          <cell r="AO44">
            <v>1512</v>
          </cell>
          <cell r="AP44">
            <v>19299</v>
          </cell>
        </row>
        <row r="45">
          <cell r="C45">
            <v>102013701</v>
          </cell>
          <cell r="D45" t="str">
            <v>A04AA00002</v>
          </cell>
          <cell r="E45" t="str">
            <v>ANTAGONISTAS DE RECEPTORES 5-HT3: ONDANSETRÓN CLORHIDRATO 2mg/ml, solución, I.V., o TROPISETRÓN 1mg/ml, solución,I.V., o GRANISETRÓN 1mg/ml, solución, I.V.</v>
          </cell>
          <cell r="F45">
            <v>10006</v>
          </cell>
          <cell r="G45" t="str">
            <v>DD</v>
          </cell>
          <cell r="H45">
            <v>244</v>
          </cell>
          <cell r="I45" t="str">
            <v>NO</v>
          </cell>
          <cell r="J45" t="str">
            <v>MEDICAMENTO</v>
          </cell>
          <cell r="K45" t="str">
            <v>Antieméticos y Antinauseosos: Antagonistas de la Serotonina (5HT3)</v>
          </cell>
          <cell r="L45" t="str">
            <v>PRECIO UNICO</v>
          </cell>
          <cell r="M45" t="str">
            <v>PU 01-2026</v>
          </cell>
          <cell r="N45" t="str">
            <v>I CONV</v>
          </cell>
          <cell r="O45" t="str">
            <v>CAJA CON 10 AMPOLLAS X 4 ML DE SOLUCIÓN.</v>
          </cell>
          <cell r="P45">
            <v>0</v>
          </cell>
          <cell r="Q45">
            <v>0</v>
          </cell>
          <cell r="R45">
            <v>0.35</v>
          </cell>
          <cell r="S45">
            <v>32</v>
          </cell>
          <cell r="T45" t="str">
            <v>PISA FARMACEUTICA DE PANAMA, S.A.</v>
          </cell>
          <cell r="U45" t="str">
            <v>México</v>
          </cell>
          <cell r="V45">
            <v>5082</v>
          </cell>
          <cell r="W45">
            <v>60984</v>
          </cell>
          <cell r="X45">
            <v>105767964</v>
          </cell>
          <cell r="Y45">
            <v>0</v>
          </cell>
          <cell r="Z45">
            <v>37018787.399999999</v>
          </cell>
          <cell r="AA45">
            <v>19930590363.072006</v>
          </cell>
          <cell r="AB45">
            <v>0</v>
          </cell>
          <cell r="AC45">
            <v>4018.7499999999995</v>
          </cell>
          <cell r="AD45">
            <v>1327.9166666666667</v>
          </cell>
          <cell r="AE45">
            <v>696.09523809523807</v>
          </cell>
          <cell r="AF45">
            <v>6042.7619047619046</v>
          </cell>
          <cell r="AG45">
            <v>2114.9666666666667</v>
          </cell>
          <cell r="AH45">
            <v>4216</v>
          </cell>
          <cell r="AI45">
            <v>346</v>
          </cell>
          <cell r="AJ45">
            <v>600</v>
          </cell>
          <cell r="AK45">
            <v>5162</v>
          </cell>
          <cell r="AL45">
            <v>61944</v>
          </cell>
          <cell r="AM45">
            <v>21680.399999999998</v>
          </cell>
          <cell r="AN45">
            <v>8382</v>
          </cell>
          <cell r="AO45">
            <v>0</v>
          </cell>
          <cell r="AP45">
            <v>0</v>
          </cell>
        </row>
        <row r="46">
          <cell r="C46">
            <v>105002501</v>
          </cell>
          <cell r="D46" t="str">
            <v>C05AX00001</v>
          </cell>
          <cell r="E46" t="str">
            <v>ANTIHEMORROIDAL CON CORTICOIDE Y ANESTÉSICO LOCAL: HIDROCORTISONA o BETAMETASONA o PREDNISOLONA con LIDOCAÍNA o BENZOCAÍNA; O DOBESILATO CALCIO MONOHIDRATO 4G /LIDOCAINA 2G / DEXAMETASONA ACETATO 0.025G, crema, jalea, pomada o ungüento rectal, con tubo aplicador, Vía Rectal.</v>
          </cell>
          <cell r="F46">
            <v>104579</v>
          </cell>
          <cell r="G46" t="str">
            <v>DD</v>
          </cell>
          <cell r="H46">
            <v>244</v>
          </cell>
          <cell r="I46" t="str">
            <v>NO</v>
          </cell>
          <cell r="J46" t="str">
            <v>MEDICAMENTO</v>
          </cell>
          <cell r="K46" t="str">
            <v>Cardiovascular: Vasoprotectores, Hemorroides y fisuras anales</v>
          </cell>
          <cell r="L46" t="str">
            <v>PRECIO UNICO</v>
          </cell>
          <cell r="M46" t="str">
            <v>PU 01-2026</v>
          </cell>
          <cell r="N46" t="str">
            <v>I CONV</v>
          </cell>
          <cell r="O46" t="str">
            <v>CAJA CON TUBO DE 20G</v>
          </cell>
          <cell r="P46">
            <v>0</v>
          </cell>
          <cell r="Q46">
            <v>0</v>
          </cell>
          <cell r="R46">
            <v>4.95</v>
          </cell>
          <cell r="S46">
            <v>33</v>
          </cell>
          <cell r="T46" t="str">
            <v xml:space="preserve">REPRICO, S.A. </v>
          </cell>
          <cell r="U46" t="str">
            <v>Portugal</v>
          </cell>
          <cell r="V46">
            <v>6008</v>
          </cell>
          <cell r="W46">
            <v>72096</v>
          </cell>
          <cell r="X46">
            <v>105840060</v>
          </cell>
          <cell r="Y46">
            <v>0</v>
          </cell>
          <cell r="Z46">
            <v>523908297</v>
          </cell>
          <cell r="AA46">
            <v>20454498660.072006</v>
          </cell>
          <cell r="AB46">
            <v>0</v>
          </cell>
          <cell r="AC46">
            <v>33456.711538461539</v>
          </cell>
          <cell r="AD46">
            <v>7311.7307692307695</v>
          </cell>
          <cell r="AE46">
            <v>3232</v>
          </cell>
          <cell r="AF46">
            <v>44000.442307692312</v>
          </cell>
          <cell r="AG46">
            <v>217802.18942307695</v>
          </cell>
          <cell r="AH46">
            <v>4486</v>
          </cell>
          <cell r="AI46">
            <v>1370</v>
          </cell>
          <cell r="AJ46">
            <v>1005</v>
          </cell>
          <cell r="AK46">
            <v>6861</v>
          </cell>
          <cell r="AL46">
            <v>82332</v>
          </cell>
          <cell r="AM46">
            <v>407543.4</v>
          </cell>
          <cell r="AN46">
            <v>35148</v>
          </cell>
          <cell r="AO46">
            <v>8831</v>
          </cell>
          <cell r="AP46">
            <v>50</v>
          </cell>
        </row>
        <row r="47">
          <cell r="C47">
            <v>101059601</v>
          </cell>
          <cell r="D47" t="str">
            <v>R01BA00002</v>
          </cell>
          <cell r="E47" t="str">
            <v>ANTIHISTAMÍNICO CON DESCONGESTIONANTE NASAL, ACCIÓN CORTA: ANTIHISTAMÍNICO: BROMFENIRAMINA, 4MG, O CARBINOXAMINA, 4MG, O CLORFENIRAMINA, 4MG, O TRIPROLIDINA, 2.5MG CON DESCONGESTIONANTE NASAL: FENILEFRINA, 20MG, O PSEUDOEFEDRINA, 60MG, CÁPSULA O TABLETA, V.O.</v>
          </cell>
          <cell r="F47">
            <v>10016</v>
          </cell>
          <cell r="G47" t="str">
            <v>EM</v>
          </cell>
          <cell r="H47">
            <v>244</v>
          </cell>
          <cell r="I47" t="str">
            <v>NO</v>
          </cell>
          <cell r="J47" t="str">
            <v>MEDICAMENTO</v>
          </cell>
          <cell r="K47" t="str">
            <v>Nasales: Descongestionantes para uso Sistémico, Simpaticomiméticos, Combinaciones</v>
          </cell>
          <cell r="L47" t="str">
            <v>PRECIO UNICO</v>
          </cell>
          <cell r="M47" t="str">
            <v>PU 01-2026</v>
          </cell>
          <cell r="N47" t="str">
            <v>I CONV</v>
          </cell>
          <cell r="O47" t="str">
            <v>Caja por 30 comprimidos recubiertos</v>
          </cell>
          <cell r="P47">
            <v>0</v>
          </cell>
          <cell r="Q47">
            <v>0</v>
          </cell>
          <cell r="R47">
            <v>0.24</v>
          </cell>
          <cell r="S47">
            <v>34</v>
          </cell>
          <cell r="T47" t="str">
            <v>MEDIPAN, S.A.</v>
          </cell>
          <cell r="V47">
            <v>318467</v>
          </cell>
          <cell r="W47">
            <v>3821604</v>
          </cell>
          <cell r="X47">
            <v>109661664</v>
          </cell>
          <cell r="Y47">
            <v>0</v>
          </cell>
          <cell r="Z47">
            <v>26318799.359999999</v>
          </cell>
          <cell r="AA47">
            <v>20480817459.432007</v>
          </cell>
          <cell r="AB47">
            <v>0</v>
          </cell>
          <cell r="AC47">
            <v>285076</v>
          </cell>
          <cell r="AD47">
            <v>97862</v>
          </cell>
          <cell r="AE47">
            <v>87583</v>
          </cell>
          <cell r="AF47">
            <v>470521</v>
          </cell>
          <cell r="AG47">
            <v>112925.04</v>
          </cell>
          <cell r="AH47">
            <v>202667</v>
          </cell>
          <cell r="AI47">
            <v>60000</v>
          </cell>
          <cell r="AJ47">
            <v>55800</v>
          </cell>
          <cell r="AK47">
            <v>318467</v>
          </cell>
          <cell r="AL47">
            <v>3821604</v>
          </cell>
          <cell r="AM47">
            <v>917184.96</v>
          </cell>
          <cell r="AN47">
            <v>99000</v>
          </cell>
          <cell r="AO47">
            <v>272000</v>
          </cell>
          <cell r="AP47">
            <v>665000</v>
          </cell>
        </row>
        <row r="48">
          <cell r="C48">
            <v>103015001</v>
          </cell>
          <cell r="D48" t="str">
            <v>R01BA00001</v>
          </cell>
          <cell r="E48" t="str">
            <v>ANTIHISTAMÍNICO CON DESCONGESTIONANTE NASAL: ANTIHISTAMÍNICO: BROMFENIRAMINA, 2MG/5ML, O CLORFENIRAMINA, 2MG/5ML, O DEXBROMFENIRAMINA, 1.5MG/5ML, O TRIPROLIDINA, 1.25MG/5ML CON DESCONGESTIONANTE NASAL: FENILEFRINA, 5MG/5ML, O PSEUDOEFEDRINA, 30MG/5ML, JARABE, FRASCO, 60-90ML, V.O.</v>
          </cell>
          <cell r="F48">
            <v>103817</v>
          </cell>
          <cell r="G48" t="str">
            <v>DH</v>
          </cell>
          <cell r="H48">
            <v>244</v>
          </cell>
          <cell r="I48" t="str">
            <v>NO APLICA</v>
          </cell>
          <cell r="J48" t="str">
            <v>MEDICAMENTO</v>
          </cell>
          <cell r="K48" t="str">
            <v>Nasales: Descongestionantes para uso Sistémico, Simpaticomiméticos, Combinaciones</v>
          </cell>
          <cell r="L48" t="str">
            <v>PRECIO UNICO</v>
          </cell>
          <cell r="M48" t="str">
            <v>PU 01-2026</v>
          </cell>
          <cell r="N48" t="str">
            <v>I CONV</v>
          </cell>
          <cell r="O48" t="str">
            <v>FRASCO X 90ML</v>
          </cell>
          <cell r="P48">
            <v>0</v>
          </cell>
          <cell r="Q48">
            <v>0</v>
          </cell>
          <cell r="R48">
            <v>0.55000000000000004</v>
          </cell>
          <cell r="S48">
            <v>35</v>
          </cell>
          <cell r="T48" t="str">
            <v>LABORATORIOS RIGAR, S.A.</v>
          </cell>
          <cell r="U48" t="str">
            <v>PANAMÁ</v>
          </cell>
          <cell r="V48">
            <v>17700</v>
          </cell>
          <cell r="W48">
            <v>212400</v>
          </cell>
          <cell r="X48">
            <v>109874064</v>
          </cell>
          <cell r="Y48">
            <v>0</v>
          </cell>
          <cell r="Z48">
            <v>60430735.200000003</v>
          </cell>
          <cell r="AA48">
            <v>20541248194.632008</v>
          </cell>
          <cell r="AB48">
            <v>0</v>
          </cell>
          <cell r="AC48">
            <v>10360.420088805928</v>
          </cell>
          <cell r="AD48">
            <v>3794</v>
          </cell>
          <cell r="AE48">
            <v>3046</v>
          </cell>
          <cell r="AF48">
            <v>17200.420088805928</v>
          </cell>
          <cell r="AG48">
            <v>9460.2310488432613</v>
          </cell>
          <cell r="AH48">
            <v>6686</v>
          </cell>
          <cell r="AI48">
            <v>2447</v>
          </cell>
          <cell r="AJ48">
            <v>2278</v>
          </cell>
          <cell r="AK48">
            <v>11411</v>
          </cell>
          <cell r="AL48">
            <v>136932</v>
          </cell>
          <cell r="AM48">
            <v>75312.600000000006</v>
          </cell>
          <cell r="AN48">
            <v>52791</v>
          </cell>
          <cell r="AO48">
            <v>1403</v>
          </cell>
          <cell r="AP48">
            <v>331</v>
          </cell>
        </row>
        <row r="49">
          <cell r="C49">
            <v>101003601</v>
          </cell>
          <cell r="D49" t="str">
            <v>L02BB00005</v>
          </cell>
          <cell r="E49" t="str">
            <v>APALUTAMIDA 60MG, TABLETA V.O.</v>
          </cell>
          <cell r="F49">
            <v>108186</v>
          </cell>
          <cell r="G49" t="str">
            <v>FM</v>
          </cell>
          <cell r="H49">
            <v>244</v>
          </cell>
          <cell r="I49" t="str">
            <v>NO APLICA</v>
          </cell>
          <cell r="J49" t="str">
            <v>MEDICAMENTO</v>
          </cell>
          <cell r="K49" t="str">
            <v>Urologia</v>
          </cell>
          <cell r="L49" t="str">
            <v>PRECIO UNICO</v>
          </cell>
          <cell r="M49" t="str">
            <v>PU 01-2026</v>
          </cell>
          <cell r="N49" t="str">
            <v>I CONV</v>
          </cell>
          <cell r="O49">
            <v>0</v>
          </cell>
          <cell r="P49">
            <v>0</v>
          </cell>
          <cell r="Q49">
            <v>0</v>
          </cell>
          <cell r="R49">
            <v>39</v>
          </cell>
          <cell r="S49">
            <v>36</v>
          </cell>
          <cell r="T49" t="str">
            <v>CORPORACION IMPA-DOEL, S.A.</v>
          </cell>
          <cell r="U49" t="str">
            <v>No aplica</v>
          </cell>
          <cell r="V49">
            <v>0</v>
          </cell>
          <cell r="W49">
            <v>0</v>
          </cell>
          <cell r="X49">
            <v>109874064</v>
          </cell>
          <cell r="Y49">
            <v>0</v>
          </cell>
          <cell r="Z49">
            <v>4285088496</v>
          </cell>
          <cell r="AA49">
            <v>24826336690.632008</v>
          </cell>
          <cell r="AB49">
            <v>0</v>
          </cell>
          <cell r="AC49">
            <v>6210</v>
          </cell>
          <cell r="AD49">
            <v>240</v>
          </cell>
          <cell r="AE49">
            <v>0</v>
          </cell>
          <cell r="AF49">
            <v>6450</v>
          </cell>
          <cell r="AG49">
            <v>251550</v>
          </cell>
          <cell r="AH49">
            <v>48460</v>
          </cell>
          <cell r="AI49">
            <v>0</v>
          </cell>
          <cell r="AJ49">
            <v>0</v>
          </cell>
          <cell r="AK49">
            <v>48460</v>
          </cell>
          <cell r="AL49">
            <v>581520</v>
          </cell>
          <cell r="AM49">
            <v>22679280</v>
          </cell>
          <cell r="AN49">
            <v>97560</v>
          </cell>
          <cell r="AO49">
            <v>0</v>
          </cell>
          <cell r="AP49">
            <v>0</v>
          </cell>
        </row>
        <row r="50">
          <cell r="C50">
            <v>101034801</v>
          </cell>
          <cell r="D50" t="str">
            <v>A11GA00002</v>
          </cell>
          <cell r="E50" t="str">
            <v>ASCÓRBICO ÁCIDO (VITAMINA C), 500MG, TABLETA RECUBIERTO (PELÍCULA), MASTICABLE O EFERVESCENTE, V.O.</v>
          </cell>
          <cell r="F50">
            <v>10699</v>
          </cell>
          <cell r="G50" t="str">
            <v>EM</v>
          </cell>
          <cell r="H50">
            <v>244</v>
          </cell>
          <cell r="I50" t="str">
            <v>NO</v>
          </cell>
          <cell r="J50" t="str">
            <v>MEDICAMENTO</v>
          </cell>
          <cell r="K50" t="str">
            <v xml:space="preserve">Vitaminas: Ácido Ascórbico </v>
          </cell>
          <cell r="L50" t="str">
            <v>PRECIO UNICO</v>
          </cell>
          <cell r="M50" t="str">
            <v>PU 01-2026</v>
          </cell>
          <cell r="N50" t="str">
            <v>I CONV</v>
          </cell>
          <cell r="O50" t="str">
            <v>CAJA POR 30 Y 100 TABLETAS RECUBIERTAS</v>
          </cell>
          <cell r="P50">
            <v>0</v>
          </cell>
          <cell r="Q50">
            <v>0</v>
          </cell>
          <cell r="R50">
            <v>3.4000000000000002E-2</v>
          </cell>
          <cell r="S50">
            <v>37</v>
          </cell>
          <cell r="T50" t="str">
            <v>LANCO MEDICAL GROUP, S.A.</v>
          </cell>
          <cell r="V50">
            <v>423266</v>
          </cell>
          <cell r="W50">
            <v>5079192</v>
          </cell>
          <cell r="X50">
            <v>114953256</v>
          </cell>
          <cell r="Y50">
            <v>0</v>
          </cell>
          <cell r="Z50">
            <v>3908410.7040000004</v>
          </cell>
          <cell r="AA50">
            <v>24830245101.336006</v>
          </cell>
          <cell r="AB50">
            <v>0</v>
          </cell>
          <cell r="AC50">
            <v>297090</v>
          </cell>
          <cell r="AD50">
            <v>124178</v>
          </cell>
          <cell r="AE50">
            <v>77973</v>
          </cell>
          <cell r="AF50">
            <v>499241</v>
          </cell>
          <cell r="AG50">
            <v>16974.194</v>
          </cell>
          <cell r="AH50">
            <v>257849</v>
          </cell>
          <cell r="AI50">
            <v>100471</v>
          </cell>
          <cell r="AJ50">
            <v>64946</v>
          </cell>
          <cell r="AK50">
            <v>423266</v>
          </cell>
          <cell r="AL50">
            <v>5079192</v>
          </cell>
          <cell r="AM50">
            <v>172692.52800000002</v>
          </cell>
          <cell r="AN50">
            <v>934500</v>
          </cell>
          <cell r="AO50">
            <v>353600</v>
          </cell>
          <cell r="AP50">
            <v>239000</v>
          </cell>
        </row>
        <row r="51">
          <cell r="C51">
            <v>102064001</v>
          </cell>
          <cell r="D51" t="str">
            <v>L01XX00002</v>
          </cell>
          <cell r="E51" t="str">
            <v>ASPARAGINASA 10,000UI, polvo  liofilizado, I.V.</v>
          </cell>
          <cell r="F51">
            <v>10232</v>
          </cell>
          <cell r="G51" t="str">
            <v>DH</v>
          </cell>
          <cell r="H51">
            <v>244</v>
          </cell>
          <cell r="I51" t="str">
            <v>NO APLICA</v>
          </cell>
          <cell r="J51" t="str">
            <v>MEDICAMENTO</v>
          </cell>
          <cell r="K51" t="str">
            <v>Antineoplásicos: Otros</v>
          </cell>
          <cell r="L51" t="str">
            <v>PRECIO UNICO</v>
          </cell>
          <cell r="M51" t="str">
            <v>PU 01-2026</v>
          </cell>
          <cell r="N51" t="str">
            <v>I CONV</v>
          </cell>
          <cell r="O51" t="str">
            <v>Caja con 1 vial</v>
          </cell>
          <cell r="P51">
            <v>0</v>
          </cell>
          <cell r="Q51">
            <v>0</v>
          </cell>
          <cell r="R51">
            <v>80</v>
          </cell>
          <cell r="S51">
            <v>38</v>
          </cell>
          <cell r="T51" t="str">
            <v>DROGUERÍA E IMPORTADORA ALEMANA S.A.</v>
          </cell>
          <cell r="U51" t="str">
            <v>INDIA</v>
          </cell>
          <cell r="V51">
            <v>64</v>
          </cell>
          <cell r="W51">
            <v>768</v>
          </cell>
          <cell r="X51">
            <v>114954024</v>
          </cell>
          <cell r="Y51">
            <v>0</v>
          </cell>
          <cell r="Z51">
            <v>9196321920</v>
          </cell>
          <cell r="AA51">
            <v>34026567021.336006</v>
          </cell>
          <cell r="AB51">
            <v>0</v>
          </cell>
          <cell r="AC51">
            <v>85</v>
          </cell>
          <cell r="AD51">
            <v>0</v>
          </cell>
          <cell r="AE51">
            <v>30</v>
          </cell>
          <cell r="AF51">
            <v>115</v>
          </cell>
          <cell r="AG51">
            <v>9200</v>
          </cell>
          <cell r="AH51">
            <v>27</v>
          </cell>
          <cell r="AI51">
            <v>0</v>
          </cell>
          <cell r="AJ51">
            <v>19</v>
          </cell>
          <cell r="AK51">
            <v>46</v>
          </cell>
          <cell r="AL51">
            <v>552</v>
          </cell>
          <cell r="AM51">
            <v>44160</v>
          </cell>
          <cell r="AN51">
            <v>0</v>
          </cell>
          <cell r="AO51">
            <v>0</v>
          </cell>
          <cell r="AP51">
            <v>0</v>
          </cell>
        </row>
        <row r="52">
          <cell r="C52">
            <v>101016301</v>
          </cell>
          <cell r="D52" t="str">
            <v>C07AB00001</v>
          </cell>
          <cell r="E52" t="str">
            <v>ATENOLOL, 100MG, TABLETA RANURADA, V.O.</v>
          </cell>
          <cell r="F52">
            <v>10697</v>
          </cell>
          <cell r="G52" t="str">
            <v>EM</v>
          </cell>
          <cell r="H52">
            <v>244</v>
          </cell>
          <cell r="I52" t="str">
            <v>SI</v>
          </cell>
          <cell r="J52" t="str">
            <v>MEDICAMENTO</v>
          </cell>
          <cell r="K52" t="str">
            <v>Cardiovascular: Betabloqueantes, Selectivos</v>
          </cell>
          <cell r="L52" t="str">
            <v>PRECIO UNICO</v>
          </cell>
          <cell r="M52" t="str">
            <v>PU 11-2026</v>
          </cell>
          <cell r="N52" t="str">
            <v>I CONV</v>
          </cell>
          <cell r="O52" t="str">
            <v>caja x 1000 comprimidos</v>
          </cell>
          <cell r="P52">
            <v>0</v>
          </cell>
          <cell r="Q52">
            <v>0</v>
          </cell>
          <cell r="R52">
            <v>3.7999999999999999E-2</v>
          </cell>
          <cell r="S52">
            <v>9</v>
          </cell>
          <cell r="T52" t="str">
            <v>Medipan, S.A.</v>
          </cell>
          <cell r="V52">
            <v>154858</v>
          </cell>
          <cell r="W52">
            <v>1858296</v>
          </cell>
          <cell r="X52">
            <v>116812320</v>
          </cell>
          <cell r="Y52">
            <v>0</v>
          </cell>
          <cell r="Z52">
            <v>4438868.16</v>
          </cell>
          <cell r="AA52">
            <v>34031005889.496006</v>
          </cell>
          <cell r="AB52">
            <v>0</v>
          </cell>
          <cell r="AC52">
            <v>239913</v>
          </cell>
          <cell r="AD52">
            <v>48705</v>
          </cell>
          <cell r="AE52">
            <v>50070</v>
          </cell>
          <cell r="AF52">
            <v>338688</v>
          </cell>
          <cell r="AG52">
            <v>12870.144</v>
          </cell>
          <cell r="AH52">
            <v>108292</v>
          </cell>
          <cell r="AI52">
            <v>27382</v>
          </cell>
          <cell r="AJ52">
            <v>19184</v>
          </cell>
          <cell r="AK52">
            <v>154858</v>
          </cell>
          <cell r="AL52">
            <v>1858296</v>
          </cell>
          <cell r="AM52">
            <v>70615.247999999992</v>
          </cell>
          <cell r="AN52">
            <v>690610</v>
          </cell>
          <cell r="AO52">
            <v>129960</v>
          </cell>
          <cell r="AP52">
            <v>74010</v>
          </cell>
        </row>
        <row r="53">
          <cell r="C53">
            <v>102013901</v>
          </cell>
          <cell r="D53" t="str">
            <v>M03AC00001</v>
          </cell>
          <cell r="E53" t="str">
            <v>ATRACURIO BESILATO 10mg/ml, solución, I.V.</v>
          </cell>
          <cell r="F53">
            <v>10212</v>
          </cell>
          <cell r="G53" t="str">
            <v>SF</v>
          </cell>
          <cell r="H53">
            <v>244</v>
          </cell>
          <cell r="I53" t="str">
            <v>NO APLICA</v>
          </cell>
          <cell r="J53" t="str">
            <v>MEDICAMENTO</v>
          </cell>
          <cell r="K53" t="str">
            <v>Relajantes Musculares de acción periférica</v>
          </cell>
          <cell r="L53" t="str">
            <v>PRECIO UNICO</v>
          </cell>
          <cell r="M53" t="str">
            <v>PU 01-2026</v>
          </cell>
          <cell r="N53" t="str">
            <v>I CONV</v>
          </cell>
          <cell r="O53" t="str">
            <v>CAJA CON 10 AMPOLLAS 2.5 ML</v>
          </cell>
          <cell r="P53">
            <v>0</v>
          </cell>
          <cell r="Q53">
            <v>0</v>
          </cell>
          <cell r="R53">
            <v>0.88600000000000001</v>
          </cell>
          <cell r="S53">
            <v>39</v>
          </cell>
          <cell r="T53" t="str">
            <v>PHARMA SUPPLIES, CORP.</v>
          </cell>
          <cell r="V53">
            <v>5405</v>
          </cell>
          <cell r="W53">
            <v>64860</v>
          </cell>
          <cell r="X53">
            <v>116877180</v>
          </cell>
          <cell r="Y53">
            <v>0</v>
          </cell>
          <cell r="Z53">
            <v>103553181.48</v>
          </cell>
          <cell r="AA53">
            <v>34134559070.976006</v>
          </cell>
          <cell r="AB53">
            <v>0</v>
          </cell>
          <cell r="AC53">
            <v>3355.833333333333</v>
          </cell>
          <cell r="AD53">
            <v>727</v>
          </cell>
          <cell r="AE53">
            <v>350</v>
          </cell>
          <cell r="AF53">
            <v>4432.833333333333</v>
          </cell>
          <cell r="AG53">
            <v>3927.4903333333332</v>
          </cell>
          <cell r="AH53">
            <v>6677</v>
          </cell>
          <cell r="AI53">
            <v>0</v>
          </cell>
          <cell r="AJ53">
            <v>0</v>
          </cell>
          <cell r="AK53">
            <v>6677</v>
          </cell>
          <cell r="AL53">
            <v>80124</v>
          </cell>
          <cell r="AM53">
            <v>70989.864000000001</v>
          </cell>
          <cell r="AN53">
            <v>27209</v>
          </cell>
          <cell r="AO53">
            <v>1225</v>
          </cell>
          <cell r="AP53">
            <v>100</v>
          </cell>
        </row>
        <row r="54">
          <cell r="C54">
            <v>102032401</v>
          </cell>
          <cell r="D54" t="str">
            <v>A03BA00001</v>
          </cell>
          <cell r="E54" t="str">
            <v>ATROPINA SULFATO 1mg/ml, solución,  S.C., I.M., I.V.</v>
          </cell>
          <cell r="F54">
            <v>10162</v>
          </cell>
          <cell r="G54" t="str">
            <v>YV</v>
          </cell>
          <cell r="H54">
            <v>244</v>
          </cell>
          <cell r="I54" t="str">
            <v>NO</v>
          </cell>
          <cell r="J54" t="str">
            <v>MEDICAMENTO</v>
          </cell>
          <cell r="K54" t="str">
            <v xml:space="preserve"> Gastrointestinales: Desórdenes funcionales</v>
          </cell>
          <cell r="L54" t="str">
            <v>PRECIO UNICO</v>
          </cell>
          <cell r="M54" t="str">
            <v>PU 01-2026</v>
          </cell>
          <cell r="N54" t="str">
            <v>I CONV</v>
          </cell>
          <cell r="O54" t="str">
            <v>CAJA CON 100 AMPOLLAS DE 1 ML</v>
          </cell>
          <cell r="P54">
            <v>0</v>
          </cell>
          <cell r="Q54">
            <v>0</v>
          </cell>
          <cell r="R54">
            <v>0.48</v>
          </cell>
          <cell r="S54">
            <v>35</v>
          </cell>
          <cell r="T54" t="str">
            <v>NUTRIMED PANAMA, S.A.</v>
          </cell>
          <cell r="U54" t="str">
            <v>CHILE</v>
          </cell>
          <cell r="V54">
            <v>700</v>
          </cell>
          <cell r="W54">
            <v>8400</v>
          </cell>
          <cell r="X54">
            <v>116885580</v>
          </cell>
          <cell r="Y54">
            <v>0</v>
          </cell>
          <cell r="Z54">
            <v>56105078.399999999</v>
          </cell>
          <cell r="AA54">
            <v>34190664149.376007</v>
          </cell>
          <cell r="AB54">
            <v>0</v>
          </cell>
          <cell r="AC54">
            <v>4333.9340640922492</v>
          </cell>
          <cell r="AD54">
            <v>1234.1666666666667</v>
          </cell>
          <cell r="AE54">
            <v>931</v>
          </cell>
          <cell r="AF54">
            <v>6499.1007307589161</v>
          </cell>
          <cell r="AG54">
            <v>3119.5683507642798</v>
          </cell>
          <cell r="AH54">
            <v>500</v>
          </cell>
          <cell r="AI54">
            <v>100</v>
          </cell>
          <cell r="AJ54">
            <v>100</v>
          </cell>
          <cell r="AK54">
            <v>700</v>
          </cell>
          <cell r="AL54">
            <v>8400</v>
          </cell>
          <cell r="AM54">
            <v>4032</v>
          </cell>
          <cell r="AN54">
            <v>0</v>
          </cell>
          <cell r="AO54">
            <v>0</v>
          </cell>
          <cell r="AP54">
            <v>0</v>
          </cell>
        </row>
        <row r="55">
          <cell r="C55">
            <v>103013102</v>
          </cell>
          <cell r="D55" t="str">
            <v>S01FA00001</v>
          </cell>
          <cell r="E55" t="str">
            <v>ATROPINA SULFATO, 1%, GOTAS, SOLUCIÓN, FRASCO,  5-10ML, VÍA  OFTÁLMICA.</v>
          </cell>
          <cell r="F55">
            <v>10403</v>
          </cell>
          <cell r="G55" t="str">
            <v>DH</v>
          </cell>
          <cell r="H55">
            <v>244</v>
          </cell>
          <cell r="I55" t="str">
            <v>NO APLICA</v>
          </cell>
          <cell r="J55" t="str">
            <v>MEDICAMENTO</v>
          </cell>
          <cell r="K55" t="str">
            <v>Oftalmológico</v>
          </cell>
          <cell r="L55" t="str">
            <v>EXCLUIDO</v>
          </cell>
          <cell r="M55" t="str">
            <v>NO APLICA</v>
          </cell>
          <cell r="N55" t="str">
            <v>NO APLICA</v>
          </cell>
          <cell r="O55" t="str">
            <v>CAJA X 1 Y 100 FRASCOS GOTERO POR 5ML</v>
          </cell>
          <cell r="P55">
            <v>0</v>
          </cell>
          <cell r="Q55">
            <v>0</v>
          </cell>
          <cell r="R55">
            <v>3.55</v>
          </cell>
          <cell r="S55">
            <v>28</v>
          </cell>
          <cell r="T55" t="str">
            <v>PHARMA SUPPLY PANAMÁ, S.A.</v>
          </cell>
          <cell r="U55" t="str">
            <v>ARGENTINA</v>
          </cell>
          <cell r="V55">
            <v>0</v>
          </cell>
          <cell r="W55">
            <v>0</v>
          </cell>
          <cell r="X55">
            <v>116885580</v>
          </cell>
          <cell r="Y55">
            <v>0</v>
          </cell>
          <cell r="Z55">
            <v>414943809</v>
          </cell>
          <cell r="AA55">
            <v>34605607958.376007</v>
          </cell>
          <cell r="AB55">
            <v>0</v>
          </cell>
          <cell r="AC55">
            <v>5</v>
          </cell>
          <cell r="AD55">
            <v>0</v>
          </cell>
          <cell r="AE55">
            <v>0</v>
          </cell>
          <cell r="AF55">
            <v>5</v>
          </cell>
          <cell r="AG55">
            <v>17.75</v>
          </cell>
          <cell r="AH55">
            <v>75</v>
          </cell>
          <cell r="AI55">
            <v>35</v>
          </cell>
          <cell r="AJ55">
            <v>2</v>
          </cell>
          <cell r="AK55">
            <v>112</v>
          </cell>
          <cell r="AL55">
            <v>1344</v>
          </cell>
          <cell r="AM55">
            <v>4771.2</v>
          </cell>
          <cell r="AN55">
            <v>651</v>
          </cell>
          <cell r="AO55">
            <v>0</v>
          </cell>
          <cell r="AP55">
            <v>5</v>
          </cell>
        </row>
        <row r="56">
          <cell r="C56">
            <v>102096301</v>
          </cell>
          <cell r="D56" t="str">
            <v>L01BC00008</v>
          </cell>
          <cell r="E56" t="str">
            <v>AZACITIDINA 100mg, polvo  para preparación inyectable o para perfusión, S.C., I.V.</v>
          </cell>
          <cell r="F56">
            <v>12221</v>
          </cell>
          <cell r="G56" t="str">
            <v>DD</v>
          </cell>
          <cell r="H56">
            <v>244</v>
          </cell>
          <cell r="I56" t="str">
            <v>SI</v>
          </cell>
          <cell r="J56" t="str">
            <v>MEDICAMENTO</v>
          </cell>
          <cell r="K56" t="str">
            <v>Antineoplásicos: Antimetabolitos, Análogos de las Pirimidinas</v>
          </cell>
          <cell r="L56" t="str">
            <v>PRECIO UNICO</v>
          </cell>
          <cell r="M56" t="str">
            <v>PU 11-2026</v>
          </cell>
          <cell r="N56" t="str">
            <v>I CONV</v>
          </cell>
          <cell r="O56" t="str">
            <v>CAJA CON 1 VIAL</v>
          </cell>
          <cell r="P56">
            <v>0</v>
          </cell>
          <cell r="Q56">
            <v>0</v>
          </cell>
          <cell r="R56">
            <v>80.569999999999993</v>
          </cell>
          <cell r="S56">
            <v>10</v>
          </cell>
          <cell r="T56" t="str">
            <v>U.S. PHARMACY SYSTEMS INC.</v>
          </cell>
          <cell r="U56" t="str">
            <v>India</v>
          </cell>
          <cell r="V56">
            <v>174</v>
          </cell>
          <cell r="W56">
            <v>2088</v>
          </cell>
          <cell r="X56">
            <v>116887668</v>
          </cell>
          <cell r="Y56">
            <v>0</v>
          </cell>
          <cell r="Z56">
            <v>9417639410.7599983</v>
          </cell>
          <cell r="AA56">
            <v>44023247369.136002</v>
          </cell>
          <cell r="AB56">
            <v>0</v>
          </cell>
          <cell r="AC56">
            <v>180955</v>
          </cell>
          <cell r="AD56">
            <v>6150</v>
          </cell>
          <cell r="AE56">
            <v>12500</v>
          </cell>
          <cell r="AF56">
            <v>199605</v>
          </cell>
          <cell r="AG56">
            <v>16082174.849999998</v>
          </cell>
          <cell r="AH56">
            <v>143</v>
          </cell>
          <cell r="AI56">
            <v>0</v>
          </cell>
          <cell r="AJ56">
            <v>0</v>
          </cell>
          <cell r="AK56">
            <v>143</v>
          </cell>
          <cell r="AL56">
            <v>1716</v>
          </cell>
          <cell r="AM56">
            <v>138258.12</v>
          </cell>
          <cell r="AN56">
            <v>223</v>
          </cell>
          <cell r="AO56">
            <v>0</v>
          </cell>
          <cell r="AP56">
            <v>10</v>
          </cell>
        </row>
        <row r="57">
          <cell r="C57">
            <v>101015901</v>
          </cell>
          <cell r="D57" t="str">
            <v>L04AX00001</v>
          </cell>
          <cell r="E57" t="str">
            <v>AZATIOPRINA, 50MG, TABLETA, V.O.</v>
          </cell>
          <cell r="F57">
            <v>10644</v>
          </cell>
          <cell r="G57" t="str">
            <v>EM</v>
          </cell>
          <cell r="H57">
            <v>244</v>
          </cell>
          <cell r="I57" t="str">
            <v>NO</v>
          </cell>
          <cell r="J57" t="str">
            <v>MEDICAMENTO</v>
          </cell>
          <cell r="K57" t="str">
            <v xml:space="preserve">Inmunosupresores: Otros </v>
          </cell>
          <cell r="L57" t="str">
            <v>PRECIO UNICO</v>
          </cell>
          <cell r="M57" t="str">
            <v>PU 11-2026</v>
          </cell>
          <cell r="N57" t="str">
            <v>I CONV</v>
          </cell>
          <cell r="O57" t="str">
            <v>Caja por 100 tabletas</v>
          </cell>
          <cell r="P57">
            <v>0</v>
          </cell>
          <cell r="Q57">
            <v>0</v>
          </cell>
          <cell r="R57">
            <v>0.64600000000000002</v>
          </cell>
          <cell r="S57">
            <v>157</v>
          </cell>
          <cell r="T57" t="str">
            <v>DROGUERÍA RAMÓN GONZÁLEZ REVILLA, S.A.</v>
          </cell>
          <cell r="V57">
            <v>56578</v>
          </cell>
          <cell r="W57">
            <v>678936</v>
          </cell>
          <cell r="X57">
            <v>117566604</v>
          </cell>
          <cell r="Y57">
            <v>0</v>
          </cell>
          <cell r="Z57">
            <v>75948026.184</v>
          </cell>
          <cell r="AA57">
            <v>44099195395.32</v>
          </cell>
          <cell r="AB57">
            <v>0</v>
          </cell>
          <cell r="AC57">
            <v>63652</v>
          </cell>
          <cell r="AD57">
            <v>15068</v>
          </cell>
          <cell r="AE57">
            <v>11150</v>
          </cell>
          <cell r="AF57">
            <v>89870</v>
          </cell>
          <cell r="AG57">
            <v>58056.020000000004</v>
          </cell>
          <cell r="AH57">
            <v>35592</v>
          </cell>
          <cell r="AI57">
            <v>12946</v>
          </cell>
          <cell r="AJ57">
            <v>8040</v>
          </cell>
          <cell r="AK57">
            <v>56578</v>
          </cell>
          <cell r="AL57">
            <v>678936</v>
          </cell>
          <cell r="AM57">
            <v>438592.65600000002</v>
          </cell>
          <cell r="AN57">
            <v>129100</v>
          </cell>
          <cell r="AO57">
            <v>3600</v>
          </cell>
          <cell r="AP57">
            <v>28900</v>
          </cell>
        </row>
        <row r="58">
          <cell r="C58">
            <v>103058201</v>
          </cell>
          <cell r="D58" t="str">
            <v>S01GX00001</v>
          </cell>
          <cell r="E58" t="str">
            <v>AZELASTINA HIDROCLORURO, 0.05%,  GOTAS, SOLUCIÓN, FRASCO, VÍA  OFTÁLMICA.</v>
          </cell>
          <cell r="F58">
            <v>12169</v>
          </cell>
          <cell r="G58" t="str">
            <v>RG</v>
          </cell>
          <cell r="H58">
            <v>244</v>
          </cell>
          <cell r="I58" t="str">
            <v>NO</v>
          </cell>
          <cell r="J58" t="str">
            <v>MEDICAMENTO</v>
          </cell>
          <cell r="K58" t="str">
            <v xml:space="preserve">Oftalmológicos: Descongestionantes y Antialérgicos, Otros Antialérgicos </v>
          </cell>
          <cell r="L58" t="str">
            <v>TRAMITE USUAL</v>
          </cell>
          <cell r="M58" t="str">
            <v>No aplica</v>
          </cell>
          <cell r="N58" t="str">
            <v>No aplica</v>
          </cell>
          <cell r="O58" t="str">
            <v>F X 6ML</v>
          </cell>
          <cell r="P58">
            <v>0</v>
          </cell>
          <cell r="Q58">
            <v>0</v>
          </cell>
          <cell r="R58">
            <v>2.76</v>
          </cell>
          <cell r="S58" t="str">
            <v>No aplica</v>
          </cell>
          <cell r="V58">
            <v>841</v>
          </cell>
          <cell r="W58">
            <v>10092</v>
          </cell>
          <cell r="X58">
            <v>117576696</v>
          </cell>
          <cell r="Y58">
            <v>0</v>
          </cell>
          <cell r="Z58">
            <v>324511680.95999998</v>
          </cell>
          <cell r="AA58">
            <v>44423707076.279999</v>
          </cell>
          <cell r="AB58">
            <v>0</v>
          </cell>
          <cell r="AC58">
            <v>631</v>
          </cell>
          <cell r="AD58">
            <v>58.833333333333336</v>
          </cell>
          <cell r="AE58">
            <v>120</v>
          </cell>
          <cell r="AF58">
            <v>809.83333333333337</v>
          </cell>
          <cell r="AG58">
            <v>2235.14</v>
          </cell>
          <cell r="AH58">
            <v>709</v>
          </cell>
          <cell r="AI58">
            <v>146</v>
          </cell>
          <cell r="AJ58">
            <v>469</v>
          </cell>
          <cell r="AK58">
            <v>1324</v>
          </cell>
          <cell r="AL58">
            <v>15888</v>
          </cell>
          <cell r="AM58">
            <v>43850.879999999997</v>
          </cell>
          <cell r="AN58">
            <v>0</v>
          </cell>
          <cell r="AO58">
            <v>0</v>
          </cell>
          <cell r="AP58">
            <v>0</v>
          </cell>
        </row>
        <row r="59">
          <cell r="C59">
            <v>101083401</v>
          </cell>
          <cell r="D59" t="str">
            <v>J01FA00002</v>
          </cell>
          <cell r="E59" t="str">
            <v>AZITROMICINA 500mg, cápsula o tableta, V.O.</v>
          </cell>
          <cell r="F59">
            <v>10630</v>
          </cell>
          <cell r="G59" t="str">
            <v>YV</v>
          </cell>
          <cell r="H59">
            <v>244</v>
          </cell>
          <cell r="I59" t="str">
            <v>SI</v>
          </cell>
          <cell r="J59" t="str">
            <v>MEDICAMENTO</v>
          </cell>
          <cell r="K59" t="str">
            <v>Antibacterianos para uso sistémico: Macrólidos</v>
          </cell>
          <cell r="L59" t="str">
            <v>PRECIO UNICO</v>
          </cell>
          <cell r="M59" t="str">
            <v>PU 11-2026</v>
          </cell>
          <cell r="N59" t="str">
            <v>I CONV</v>
          </cell>
          <cell r="O59" t="str">
            <v>CAJA POR 500 CAPLETAS</v>
          </cell>
          <cell r="P59">
            <v>0</v>
          </cell>
          <cell r="Q59">
            <v>0</v>
          </cell>
          <cell r="R59">
            <v>0.56499999999999995</v>
          </cell>
          <cell r="S59">
            <v>11</v>
          </cell>
          <cell r="T59" t="str">
            <v>MEDIPAN, S.A.</v>
          </cell>
          <cell r="U59" t="str">
            <v>PANAMA</v>
          </cell>
          <cell r="V59">
            <v>8398</v>
          </cell>
          <cell r="W59">
            <v>100776</v>
          </cell>
          <cell r="X59">
            <v>117677472</v>
          </cell>
          <cell r="Y59">
            <v>0</v>
          </cell>
          <cell r="Z59">
            <v>66487771.679999992</v>
          </cell>
          <cell r="AA59">
            <v>44490194847.959999</v>
          </cell>
          <cell r="AB59">
            <v>0</v>
          </cell>
          <cell r="AC59">
            <v>7312.75</v>
          </cell>
          <cell r="AD59">
            <v>2488.25</v>
          </cell>
          <cell r="AE59">
            <v>1944</v>
          </cell>
          <cell r="AF59">
            <v>11745</v>
          </cell>
          <cell r="AG59">
            <v>6635.9249999999993</v>
          </cell>
          <cell r="AH59">
            <v>6048</v>
          </cell>
          <cell r="AI59">
            <v>1216</v>
          </cell>
          <cell r="AJ59">
            <v>796</v>
          </cell>
          <cell r="AK59">
            <v>8060</v>
          </cell>
          <cell r="AL59">
            <v>96720</v>
          </cell>
          <cell r="AM59">
            <v>54646.799999999996</v>
          </cell>
          <cell r="AN59">
            <v>20126</v>
          </cell>
          <cell r="AO59">
            <v>849</v>
          </cell>
          <cell r="AP59">
            <v>1452</v>
          </cell>
        </row>
        <row r="60">
          <cell r="C60">
            <v>103058301</v>
          </cell>
          <cell r="D60" t="str">
            <v>J01FA00001</v>
          </cell>
          <cell r="E60" t="str">
            <v>AZITROMICINA, 200MG/5ML,  POLVO PARA SUSPENSIÓN, 15-30ML, FRASCO, V.O.</v>
          </cell>
          <cell r="F60">
            <v>12230</v>
          </cell>
          <cell r="G60" t="str">
            <v>RG</v>
          </cell>
          <cell r="H60">
            <v>244</v>
          </cell>
          <cell r="I60" t="str">
            <v>SI</v>
          </cell>
          <cell r="J60" t="str">
            <v>MEDICAMENTO</v>
          </cell>
          <cell r="K60" t="str">
            <v>Antibacterianos para uso sistémico: Macrólidos</v>
          </cell>
          <cell r="L60" t="str">
            <v>PRECIO UNICO</v>
          </cell>
          <cell r="M60" t="str">
            <v>PU 11-2026</v>
          </cell>
          <cell r="N60" t="str">
            <v>I CONV</v>
          </cell>
          <cell r="O60" t="str">
            <v>F X 30ML</v>
          </cell>
          <cell r="P60">
            <v>0</v>
          </cell>
          <cell r="Q60">
            <v>0</v>
          </cell>
          <cell r="R60">
            <v>3.29</v>
          </cell>
          <cell r="S60">
            <v>12</v>
          </cell>
          <cell r="T60" t="str">
            <v>LABORATORIO JAYOR PANAMA S.A.</v>
          </cell>
          <cell r="U60" t="str">
            <v>RUMANIA</v>
          </cell>
          <cell r="V60">
            <v>1049</v>
          </cell>
          <cell r="W60">
            <v>12588</v>
          </cell>
          <cell r="X60">
            <v>117690060</v>
          </cell>
          <cell r="Y60">
            <v>0</v>
          </cell>
          <cell r="Z60">
            <v>387200297.39999998</v>
          </cell>
          <cell r="AA60">
            <v>44877395145.360001</v>
          </cell>
          <cell r="AB60">
            <v>0</v>
          </cell>
          <cell r="AC60">
            <v>1071</v>
          </cell>
          <cell r="AD60">
            <v>286.16666666666663</v>
          </cell>
          <cell r="AE60">
            <v>115</v>
          </cell>
          <cell r="AF60">
            <v>1472.1666666666665</v>
          </cell>
          <cell r="AG60">
            <v>4843.4283333333333</v>
          </cell>
          <cell r="AH60">
            <v>663</v>
          </cell>
          <cell r="AI60">
            <v>177</v>
          </cell>
          <cell r="AJ60">
            <v>48</v>
          </cell>
          <cell r="AK60">
            <v>888</v>
          </cell>
          <cell r="AL60">
            <v>10656</v>
          </cell>
          <cell r="AM60">
            <v>35058.239999999998</v>
          </cell>
          <cell r="AN60">
            <v>1238</v>
          </cell>
          <cell r="AO60">
            <v>0</v>
          </cell>
          <cell r="AP60">
            <v>0</v>
          </cell>
        </row>
        <row r="61">
          <cell r="C61">
            <v>102080301</v>
          </cell>
          <cell r="D61" t="str">
            <v>L04AC00003</v>
          </cell>
          <cell r="E61" t="str">
            <v>BASILIXIMAB, 20MG, POLVO LIOFILIZADO, I.V.</v>
          </cell>
          <cell r="F61">
            <v>10238</v>
          </cell>
          <cell r="G61" t="str">
            <v>DD</v>
          </cell>
          <cell r="H61">
            <v>244</v>
          </cell>
          <cell r="I61" t="str">
            <v>BIOTECNOLOGICO</v>
          </cell>
          <cell r="J61" t="str">
            <v>MEDICAMENTO</v>
          </cell>
          <cell r="K61" t="str">
            <v>Inmunosupresores: Inhibidores de la Interleucina</v>
          </cell>
          <cell r="L61" t="str">
            <v>PRECIO UNICO</v>
          </cell>
          <cell r="M61" t="str">
            <v>PU 05-2026</v>
          </cell>
          <cell r="N61" t="str">
            <v>I CONV</v>
          </cell>
          <cell r="O61" t="str">
            <v>CAJA CON 1 VIAL DE 20MG</v>
          </cell>
          <cell r="R61">
            <v>1398.5</v>
          </cell>
          <cell r="S61">
            <v>4</v>
          </cell>
          <cell r="T61" t="str">
            <v>CORPORACION IMPA DOEL, S.A.</v>
          </cell>
          <cell r="U61" t="str">
            <v>Italia</v>
          </cell>
          <cell r="V61">
            <v>9</v>
          </cell>
          <cell r="W61">
            <v>108</v>
          </cell>
          <cell r="X61">
            <v>117690168</v>
          </cell>
          <cell r="Y61">
            <v>0</v>
          </cell>
          <cell r="Z61">
            <v>164589699948</v>
          </cell>
          <cell r="AA61">
            <v>209467095093.35999</v>
          </cell>
          <cell r="AB61">
            <v>0</v>
          </cell>
          <cell r="AC61">
            <v>400</v>
          </cell>
          <cell r="AD61">
            <v>0</v>
          </cell>
          <cell r="AE61">
            <v>80</v>
          </cell>
          <cell r="AF61">
            <v>480</v>
          </cell>
          <cell r="AG61">
            <v>671280</v>
          </cell>
          <cell r="AH61">
            <v>9</v>
          </cell>
          <cell r="AI61">
            <v>0</v>
          </cell>
          <cell r="AJ61">
            <v>0</v>
          </cell>
          <cell r="AK61">
            <v>9</v>
          </cell>
          <cell r="AL61">
            <v>108</v>
          </cell>
          <cell r="AM61">
            <v>151038</v>
          </cell>
          <cell r="AN61">
            <v>44</v>
          </cell>
          <cell r="AO61">
            <v>0</v>
          </cell>
          <cell r="AP61">
            <v>0</v>
          </cell>
        </row>
        <row r="62">
          <cell r="C62">
            <v>103041301</v>
          </cell>
          <cell r="D62" t="str">
            <v>R01AD00001 / R03BA00003</v>
          </cell>
          <cell r="E62" t="str">
            <v>BECLOMETASONA DIPROPIONATO 50mcg/inhalación, solución en aerosol  libre de CFC, inhalador con 100-200 dosis,  Vía Bucal.</v>
          </cell>
          <cell r="F62">
            <v>10774</v>
          </cell>
          <cell r="G62" t="str">
            <v>RG</v>
          </cell>
          <cell r="H62">
            <v>244</v>
          </cell>
          <cell r="I62" t="str">
            <v>NO</v>
          </cell>
          <cell r="J62" t="str">
            <v>MEDICAMENTO</v>
          </cell>
          <cell r="K62" t="str">
            <v>Vías Respiratorias: Enfermedades Obstructivas, Otros, Glucocorticoides, Inhaladores</v>
          </cell>
          <cell r="L62" t="str">
            <v>PRECIO UNICO</v>
          </cell>
          <cell r="M62" t="str">
            <v>PU 01-2026</v>
          </cell>
          <cell r="N62" t="str">
            <v>I CONV</v>
          </cell>
          <cell r="O62" t="str">
            <v>CAJA CON UN INHALADOR X 200 DOSIS MEDIDAS</v>
          </cell>
          <cell r="P62">
            <v>0</v>
          </cell>
          <cell r="Q62">
            <v>0</v>
          </cell>
          <cell r="R62">
            <v>1.1399999999999999</v>
          </cell>
          <cell r="S62">
            <v>43</v>
          </cell>
          <cell r="T62" t="str">
            <v>PHARMA SUPPLIES, CORP.</v>
          </cell>
          <cell r="U62" t="str">
            <v>INDIA</v>
          </cell>
          <cell r="V62">
            <v>15324</v>
          </cell>
          <cell r="W62">
            <v>183888</v>
          </cell>
          <cell r="X62">
            <v>117874056</v>
          </cell>
          <cell r="Y62">
            <v>0</v>
          </cell>
          <cell r="Z62">
            <v>134376423.83999997</v>
          </cell>
          <cell r="AA62">
            <v>209601471517.19998</v>
          </cell>
          <cell r="AB62">
            <v>0</v>
          </cell>
          <cell r="AC62">
            <v>14304</v>
          </cell>
          <cell r="AD62">
            <v>3847.6875</v>
          </cell>
          <cell r="AE62">
            <v>2878.7567567567567</v>
          </cell>
          <cell r="AF62">
            <v>21030.444256756757</v>
          </cell>
          <cell r="AG62">
            <v>23974.7064527027</v>
          </cell>
          <cell r="AH62">
            <v>8006</v>
          </cell>
          <cell r="AI62">
            <v>1551</v>
          </cell>
          <cell r="AJ62">
            <v>2337</v>
          </cell>
          <cell r="AK62">
            <v>11894</v>
          </cell>
          <cell r="AL62">
            <v>142728</v>
          </cell>
          <cell r="AM62">
            <v>162709.91999999998</v>
          </cell>
          <cell r="AN62">
            <v>56750</v>
          </cell>
          <cell r="AO62">
            <v>12849</v>
          </cell>
          <cell r="AP62">
            <v>12815</v>
          </cell>
        </row>
        <row r="63">
          <cell r="C63">
            <v>103057901</v>
          </cell>
          <cell r="D63" t="str">
            <v>P03AX00001</v>
          </cell>
          <cell r="E63" t="str">
            <v>BENCILO BENZOATO, 25%, loción, frasco, 120ml, Vía Tópica</v>
          </cell>
          <cell r="F63">
            <v>10858</v>
          </cell>
          <cell r="G63" t="str">
            <v>RG</v>
          </cell>
          <cell r="H63">
            <v>244</v>
          </cell>
          <cell r="I63" t="str">
            <v>NO</v>
          </cell>
          <cell r="J63" t="str">
            <v>MEDICAMENTO</v>
          </cell>
          <cell r="K63" t="str">
            <v>Ectoparasiticidas: Incluyendo Escabicidas, Otros</v>
          </cell>
          <cell r="L63" t="str">
            <v>TRAMITE USUAL</v>
          </cell>
          <cell r="M63" t="str">
            <v>No aplica</v>
          </cell>
          <cell r="N63" t="str">
            <v>No aplica</v>
          </cell>
          <cell r="O63" t="str">
            <v>F X 120ML</v>
          </cell>
          <cell r="P63">
            <v>0</v>
          </cell>
          <cell r="Q63">
            <v>0</v>
          </cell>
          <cell r="R63">
            <v>9.6</v>
          </cell>
          <cell r="S63" t="str">
            <v>No aplica</v>
          </cell>
          <cell r="V63">
            <v>524</v>
          </cell>
          <cell r="W63">
            <v>6288</v>
          </cell>
          <cell r="X63">
            <v>117880344</v>
          </cell>
          <cell r="Y63">
            <v>0</v>
          </cell>
          <cell r="Z63">
            <v>1131651302.3999999</v>
          </cell>
          <cell r="AA63">
            <v>210733122819.59998</v>
          </cell>
          <cell r="AB63">
            <v>0</v>
          </cell>
          <cell r="AC63">
            <v>354</v>
          </cell>
          <cell r="AD63">
            <v>33</v>
          </cell>
          <cell r="AE63">
            <v>453</v>
          </cell>
          <cell r="AF63">
            <v>840</v>
          </cell>
          <cell r="AG63">
            <v>8064</v>
          </cell>
          <cell r="AH63">
            <v>249</v>
          </cell>
          <cell r="AI63">
            <v>25</v>
          </cell>
          <cell r="AJ63">
            <v>250</v>
          </cell>
          <cell r="AK63">
            <v>524</v>
          </cell>
          <cell r="AL63">
            <v>6288</v>
          </cell>
          <cell r="AM63">
            <v>60364.799999999996</v>
          </cell>
          <cell r="AN63">
            <v>0</v>
          </cell>
          <cell r="AO63">
            <v>98</v>
          </cell>
          <cell r="AP63">
            <v>33</v>
          </cell>
        </row>
        <row r="64">
          <cell r="C64">
            <v>102013601</v>
          </cell>
          <cell r="D64" t="str">
            <v>J01CE00001</v>
          </cell>
          <cell r="E64" t="str">
            <v>BENCILPENICILINA BENZATÍNICA 2,400,000UI, polvo liofilizado, I.M.</v>
          </cell>
          <cell r="F64">
            <v>10087</v>
          </cell>
          <cell r="G64" t="str">
            <v>SF</v>
          </cell>
          <cell r="H64">
            <v>244</v>
          </cell>
          <cell r="I64" t="str">
            <v>NO APLICA</v>
          </cell>
          <cell r="J64" t="str">
            <v>MEDICAMENTO</v>
          </cell>
          <cell r="K64" t="str">
            <v>Antibacterianos para uso sistémico: Beta-lactámicos, Penicilinas Sensibles a Beta-lactamasa</v>
          </cell>
          <cell r="L64" t="str">
            <v>PRECIO UNICO</v>
          </cell>
          <cell r="M64" t="str">
            <v>PU 01-2026</v>
          </cell>
          <cell r="N64" t="str">
            <v>I CONV</v>
          </cell>
          <cell r="O64" t="str">
            <v>CAJA CON 50 VIALES</v>
          </cell>
          <cell r="P64">
            <v>0</v>
          </cell>
          <cell r="Q64">
            <v>0</v>
          </cell>
          <cell r="R64">
            <v>0.9</v>
          </cell>
          <cell r="S64">
            <v>45</v>
          </cell>
          <cell r="T64" t="str">
            <v>NUTRIMED PANAMÁ S.A.</v>
          </cell>
          <cell r="V64">
            <v>2750</v>
          </cell>
          <cell r="W64">
            <v>33000</v>
          </cell>
          <cell r="X64">
            <v>117913344</v>
          </cell>
          <cell r="Y64">
            <v>0</v>
          </cell>
          <cell r="Z64">
            <v>106122009.60000001</v>
          </cell>
          <cell r="AA64">
            <v>210839244829.19998</v>
          </cell>
          <cell r="AB64">
            <v>0</v>
          </cell>
          <cell r="AC64">
            <v>3565.518549280177</v>
          </cell>
          <cell r="AD64">
            <v>743.66666666666663</v>
          </cell>
          <cell r="AE64">
            <v>1246.6666666666665</v>
          </cell>
          <cell r="AF64">
            <v>5555.8518826135096</v>
          </cell>
          <cell r="AG64">
            <v>5000.266694352159</v>
          </cell>
          <cell r="AH64">
            <v>1441</v>
          </cell>
          <cell r="AI64">
            <v>0</v>
          </cell>
          <cell r="AJ64">
            <v>0</v>
          </cell>
          <cell r="AK64">
            <v>1441</v>
          </cell>
          <cell r="AL64">
            <v>17292</v>
          </cell>
          <cell r="AM64">
            <v>15562.800000000001</v>
          </cell>
          <cell r="AN64">
            <v>4720</v>
          </cell>
          <cell r="AO64">
            <v>0</v>
          </cell>
          <cell r="AP64">
            <v>0</v>
          </cell>
        </row>
        <row r="65">
          <cell r="C65">
            <v>102014101</v>
          </cell>
          <cell r="D65" t="str">
            <v>J01CE00002</v>
          </cell>
          <cell r="E65" t="str">
            <v>BENCILPENICILINA PROCAÍNICA 600,000 – 800,000UI, con o sin BENCILPENICILINA cristalina SÓDICA o POTÁSICA, polvo liofilizado, I.M.</v>
          </cell>
          <cell r="F65">
            <v>10089</v>
          </cell>
          <cell r="G65" t="str">
            <v>SF</v>
          </cell>
          <cell r="H65">
            <v>244</v>
          </cell>
          <cell r="I65" t="str">
            <v>NO APLICA</v>
          </cell>
          <cell r="J65" t="str">
            <v>MEDICAMENTO</v>
          </cell>
          <cell r="K65" t="str">
            <v>Antibacterianos para uso sistémico: Beta-lactámicos, Penicilinas Sensibles a Beta-lactamasa</v>
          </cell>
          <cell r="L65" t="str">
            <v>TRAMITE USUAL</v>
          </cell>
          <cell r="M65" t="str">
            <v>No aplica</v>
          </cell>
          <cell r="N65" t="str">
            <v>No aplica</v>
          </cell>
          <cell r="O65" t="str">
            <v>No aplica</v>
          </cell>
          <cell r="P65">
            <v>0</v>
          </cell>
          <cell r="Q65">
            <v>0</v>
          </cell>
          <cell r="R65">
            <v>0.38</v>
          </cell>
          <cell r="S65" t="str">
            <v>No aplica</v>
          </cell>
          <cell r="T65" t="str">
            <v>No aplica</v>
          </cell>
          <cell r="V65">
            <v>30012</v>
          </cell>
          <cell r="W65">
            <v>360144</v>
          </cell>
          <cell r="X65">
            <v>118273488</v>
          </cell>
          <cell r="Y65">
            <v>0</v>
          </cell>
          <cell r="Z65">
            <v>44943925.439999998</v>
          </cell>
          <cell r="AA65">
            <v>210884188754.63998</v>
          </cell>
          <cell r="AB65">
            <v>0</v>
          </cell>
          <cell r="AC65">
            <v>29763.365686274512</v>
          </cell>
          <cell r="AD65">
            <v>6073.333333333333</v>
          </cell>
          <cell r="AE65">
            <v>5098.6666666666661</v>
          </cell>
          <cell r="AF65">
            <v>40935.365686274512</v>
          </cell>
          <cell r="AG65">
            <v>15555.438960784315</v>
          </cell>
          <cell r="AH65">
            <v>21782</v>
          </cell>
          <cell r="AI65">
            <v>0</v>
          </cell>
          <cell r="AJ65">
            <v>0</v>
          </cell>
          <cell r="AK65">
            <v>21782</v>
          </cell>
          <cell r="AL65">
            <v>261384</v>
          </cell>
          <cell r="AM65">
            <v>99325.92</v>
          </cell>
          <cell r="AN65">
            <v>0</v>
          </cell>
          <cell r="AO65">
            <v>0</v>
          </cell>
          <cell r="AP65">
            <v>0</v>
          </cell>
        </row>
        <row r="66">
          <cell r="C66">
            <v>102014001</v>
          </cell>
          <cell r="D66" t="str">
            <v>J01CE00003</v>
          </cell>
          <cell r="E66" t="str">
            <v>BENCILPENICILINA SÓDICA 1,000,000UI, polvo liofilizado, I.V.</v>
          </cell>
          <cell r="F66">
            <v>10288</v>
          </cell>
          <cell r="G66" t="str">
            <v>SF</v>
          </cell>
          <cell r="H66">
            <v>244</v>
          </cell>
          <cell r="I66" t="str">
            <v>NO APLICA</v>
          </cell>
          <cell r="J66" t="str">
            <v>MEDICAMENTO</v>
          </cell>
          <cell r="K66" t="str">
            <v>Antibacterianos para uso sistémico: Beta-lactámicos, Penicilinas Sensibles a Beta-lactamasa</v>
          </cell>
          <cell r="L66" t="str">
            <v>PRECIO UNICO</v>
          </cell>
          <cell r="M66" t="str">
            <v>PU 01-2026</v>
          </cell>
          <cell r="N66" t="str">
            <v>I CONV</v>
          </cell>
          <cell r="O66" t="str">
            <v>No aplica</v>
          </cell>
          <cell r="P66">
            <v>0</v>
          </cell>
          <cell r="Q66">
            <v>0</v>
          </cell>
          <cell r="R66">
            <v>0.49</v>
          </cell>
          <cell r="S66">
            <v>47</v>
          </cell>
          <cell r="T66" t="str">
            <v>VITALIS DE PANAMÁ, S.A.</v>
          </cell>
          <cell r="V66">
            <v>615</v>
          </cell>
          <cell r="W66">
            <v>7380</v>
          </cell>
          <cell r="X66">
            <v>118280868</v>
          </cell>
          <cell r="Y66">
            <v>0</v>
          </cell>
          <cell r="Z66">
            <v>57957625.32</v>
          </cell>
          <cell r="AA66">
            <v>210942146379.95999</v>
          </cell>
          <cell r="AB66">
            <v>0</v>
          </cell>
          <cell r="AC66">
            <v>5457.4576271186443</v>
          </cell>
          <cell r="AD66">
            <v>130</v>
          </cell>
          <cell r="AE66">
            <v>1000</v>
          </cell>
          <cell r="AF66">
            <v>6587.4576271186443</v>
          </cell>
          <cell r="AG66">
            <v>3227.8542372881357</v>
          </cell>
          <cell r="AH66">
            <v>615</v>
          </cell>
          <cell r="AI66">
            <v>0</v>
          </cell>
          <cell r="AJ66">
            <v>0</v>
          </cell>
          <cell r="AK66">
            <v>615</v>
          </cell>
          <cell r="AL66">
            <v>7380</v>
          </cell>
          <cell r="AM66">
            <v>3616.2</v>
          </cell>
          <cell r="AN66">
            <v>1770</v>
          </cell>
          <cell r="AO66">
            <v>62</v>
          </cell>
          <cell r="AP66">
            <v>0</v>
          </cell>
        </row>
        <row r="67">
          <cell r="C67">
            <v>102099001</v>
          </cell>
          <cell r="D67" t="str">
            <v>L01AA00009</v>
          </cell>
          <cell r="E67" t="str">
            <v>BENDAMUSTINA, 100 MG, I.V.</v>
          </cell>
          <cell r="F67">
            <v>105038</v>
          </cell>
          <cell r="G67" t="str">
            <v>YV</v>
          </cell>
          <cell r="H67">
            <v>244</v>
          </cell>
          <cell r="I67" t="str">
            <v>NO APLICA</v>
          </cell>
          <cell r="J67" t="str">
            <v>MEDICAMENTO</v>
          </cell>
          <cell r="K67" t="str">
            <v>Antineoplásicos: Agentes alquilantes, Análogos de la Mostaza Nitrogenada</v>
          </cell>
          <cell r="L67" t="str">
            <v>PRECIO UNICO</v>
          </cell>
          <cell r="M67" t="str">
            <v>PU 01-2026</v>
          </cell>
          <cell r="N67" t="str">
            <v>I CONV</v>
          </cell>
          <cell r="O67" t="str">
            <v>CAJA X 1 FRASCO AMPOLLA</v>
          </cell>
          <cell r="P67">
            <v>0</v>
          </cell>
          <cell r="Q67">
            <v>0</v>
          </cell>
          <cell r="R67">
            <v>37.14</v>
          </cell>
          <cell r="S67">
            <v>48</v>
          </cell>
          <cell r="T67" t="str">
            <v>IMEXSATEC.S.A.</v>
          </cell>
          <cell r="U67" t="str">
            <v>INDIA</v>
          </cell>
          <cell r="V67">
            <v>200</v>
          </cell>
          <cell r="W67">
            <v>2400</v>
          </cell>
          <cell r="X67">
            <v>118283268</v>
          </cell>
          <cell r="Y67">
            <v>0</v>
          </cell>
          <cell r="Z67">
            <v>4393040573.5200005</v>
          </cell>
          <cell r="AA67">
            <v>215335186953.47998</v>
          </cell>
          <cell r="AB67">
            <v>0</v>
          </cell>
          <cell r="AC67">
            <v>100</v>
          </cell>
          <cell r="AD67">
            <v>0</v>
          </cell>
          <cell r="AE67">
            <v>30</v>
          </cell>
          <cell r="AF67">
            <v>130</v>
          </cell>
          <cell r="AG67">
            <v>4828.2</v>
          </cell>
          <cell r="AH67">
            <v>80</v>
          </cell>
          <cell r="AI67">
            <v>0</v>
          </cell>
          <cell r="AJ67">
            <v>0</v>
          </cell>
          <cell r="AK67">
            <v>80</v>
          </cell>
          <cell r="AL67">
            <v>960</v>
          </cell>
          <cell r="AM67">
            <v>35654.400000000001</v>
          </cell>
          <cell r="AN67">
            <v>613</v>
          </cell>
          <cell r="AO67">
            <v>0</v>
          </cell>
          <cell r="AP67">
            <v>30</v>
          </cell>
        </row>
        <row r="68">
          <cell r="C68">
            <v>102099101</v>
          </cell>
          <cell r="D68" t="str">
            <v>L01AA00010</v>
          </cell>
          <cell r="E68" t="str">
            <v>BENDAMUSTINA, 25 MG, I.V.</v>
          </cell>
          <cell r="F68">
            <v>105037</v>
          </cell>
          <cell r="G68" t="str">
            <v>YV</v>
          </cell>
          <cell r="H68">
            <v>244</v>
          </cell>
          <cell r="I68" t="str">
            <v>NO APLICA</v>
          </cell>
          <cell r="J68" t="str">
            <v>MEDICAMENTO</v>
          </cell>
          <cell r="K68" t="str">
            <v>Antineoplásicos: Agentes alquilantes, Análogos de la Mostaza Nitrogenada</v>
          </cell>
          <cell r="L68" t="str">
            <v>PRECIO UNICO</v>
          </cell>
          <cell r="M68" t="str">
            <v>PU 01-2026</v>
          </cell>
          <cell r="N68" t="str">
            <v>I CONV</v>
          </cell>
          <cell r="O68" t="str">
            <v>CAJA X 5 VIALES</v>
          </cell>
          <cell r="P68">
            <v>0</v>
          </cell>
          <cell r="Q68">
            <v>0</v>
          </cell>
          <cell r="R68">
            <v>16.88</v>
          </cell>
          <cell r="S68">
            <v>49</v>
          </cell>
          <cell r="T68" t="str">
            <v>INVERSIONES TAGORE PANAMÁ, S.A. (INTAPASA) </v>
          </cell>
          <cell r="U68" t="str">
            <v>CHINA</v>
          </cell>
          <cell r="V68">
            <v>344</v>
          </cell>
          <cell r="W68">
            <v>4128</v>
          </cell>
          <cell r="X68">
            <v>118287396</v>
          </cell>
          <cell r="Y68">
            <v>0</v>
          </cell>
          <cell r="Z68">
            <v>1996691244.4799998</v>
          </cell>
          <cell r="AA68">
            <v>217331878197.95999</v>
          </cell>
          <cell r="AB68">
            <v>0</v>
          </cell>
          <cell r="AC68">
            <v>50</v>
          </cell>
          <cell r="AD68">
            <v>0</v>
          </cell>
          <cell r="AE68">
            <v>70</v>
          </cell>
          <cell r="AF68">
            <v>120</v>
          </cell>
          <cell r="AG68">
            <v>2025.6</v>
          </cell>
          <cell r="AH68">
            <v>247</v>
          </cell>
          <cell r="AI68">
            <v>0</v>
          </cell>
          <cell r="AJ68">
            <v>0</v>
          </cell>
          <cell r="AK68">
            <v>247</v>
          </cell>
          <cell r="AL68">
            <v>2964</v>
          </cell>
          <cell r="AM68">
            <v>50032.32</v>
          </cell>
          <cell r="AN68">
            <v>1724</v>
          </cell>
          <cell r="AO68">
            <v>0</v>
          </cell>
          <cell r="AP68">
            <v>0</v>
          </cell>
        </row>
        <row r="69">
          <cell r="C69">
            <v>104015301</v>
          </cell>
          <cell r="D69" t="str">
            <v>D10AE00001</v>
          </cell>
          <cell r="E69" t="str">
            <v>BENZOILO PERÓXIDO 5%, gel, tubo, 40-60g, Vía Tópica.</v>
          </cell>
          <cell r="F69">
            <v>10854</v>
          </cell>
          <cell r="G69" t="str">
            <v>RG</v>
          </cell>
          <cell r="H69">
            <v>244</v>
          </cell>
          <cell r="I69" t="str">
            <v>NO</v>
          </cell>
          <cell r="J69" t="str">
            <v>MEDICAMENTO</v>
          </cell>
          <cell r="K69" t="str">
            <v>Anti-Acné: Preparados para uso tópico</v>
          </cell>
          <cell r="L69" t="str">
            <v>PRECIO UNICO</v>
          </cell>
          <cell r="M69" t="str">
            <v>PU 01-2026</v>
          </cell>
          <cell r="N69" t="str">
            <v>I CONV</v>
          </cell>
          <cell r="O69" t="str">
            <v>CAJA CON TUBO POR 30, 40 O 60 G</v>
          </cell>
          <cell r="P69" t="str">
            <v>TUBO POR 40 G</v>
          </cell>
          <cell r="Q69">
            <v>0</v>
          </cell>
          <cell r="R69">
            <v>5.09</v>
          </cell>
          <cell r="S69">
            <v>50</v>
          </cell>
          <cell r="T69" t="str">
            <v>C.G. DE HASETH &amp; CÍA, S.A.</v>
          </cell>
          <cell r="U69" t="str">
            <v>COSTA RICA</v>
          </cell>
          <cell r="V69">
            <v>750</v>
          </cell>
          <cell r="W69">
            <v>9000</v>
          </cell>
          <cell r="X69">
            <v>118296396</v>
          </cell>
          <cell r="Y69">
            <v>0</v>
          </cell>
          <cell r="Z69">
            <v>602128655.63999999</v>
          </cell>
          <cell r="AA69">
            <v>217934006853.60001</v>
          </cell>
          <cell r="AB69">
            <v>0</v>
          </cell>
          <cell r="AC69">
            <v>1583</v>
          </cell>
          <cell r="AD69">
            <v>381.54577464788724</v>
          </cell>
          <cell r="AE69">
            <v>285</v>
          </cell>
          <cell r="AF69">
            <v>2249.5457746478874</v>
          </cell>
          <cell r="AG69">
            <v>11450.187992957746</v>
          </cell>
          <cell r="AH69">
            <v>502</v>
          </cell>
          <cell r="AI69">
            <v>0</v>
          </cell>
          <cell r="AJ69">
            <v>0</v>
          </cell>
          <cell r="AK69">
            <v>502</v>
          </cell>
          <cell r="AL69">
            <v>6024</v>
          </cell>
          <cell r="AM69">
            <v>30662.16</v>
          </cell>
          <cell r="AN69">
            <v>2000</v>
          </cell>
          <cell r="AO69">
            <v>0</v>
          </cell>
          <cell r="AP69">
            <v>60</v>
          </cell>
        </row>
        <row r="70">
          <cell r="C70">
            <v>104011901</v>
          </cell>
          <cell r="D70" t="str">
            <v>D07AB00002</v>
          </cell>
          <cell r="E70" t="str">
            <v>BETAMETASONA VALERATO 0.1%, crema, tubo, 15g, Vía Tópica.</v>
          </cell>
          <cell r="F70">
            <v>104580</v>
          </cell>
          <cell r="G70" t="str">
            <v>RG</v>
          </cell>
          <cell r="H70">
            <v>244</v>
          </cell>
          <cell r="I70" t="str">
            <v>NO</v>
          </cell>
          <cell r="J70" t="str">
            <v>MEDICAMENTO</v>
          </cell>
          <cell r="K70" t="str">
            <v xml:space="preserve">Corticosteroides: Dermatológicos, Potentes (Grupo III) </v>
          </cell>
          <cell r="L70" t="str">
            <v>PRECIO UNICO</v>
          </cell>
          <cell r="M70" t="str">
            <v>PU 01-2026</v>
          </cell>
          <cell r="N70" t="str">
            <v>I CONV</v>
          </cell>
          <cell r="O70" t="str">
            <v>CAJA CON TUBO X 15 G</v>
          </cell>
          <cell r="P70" t="str">
            <v>15G</v>
          </cell>
          <cell r="Q70">
            <v>0</v>
          </cell>
          <cell r="R70">
            <v>0.92</v>
          </cell>
          <cell r="S70">
            <v>51</v>
          </cell>
          <cell r="T70" t="str">
            <v>GENIMVE PHARMA, S.A.</v>
          </cell>
          <cell r="U70" t="str">
            <v>ARGENTINA</v>
          </cell>
          <cell r="V70">
            <v>17896</v>
          </cell>
          <cell r="W70">
            <v>214752</v>
          </cell>
          <cell r="X70">
            <v>118511148</v>
          </cell>
          <cell r="Y70">
            <v>0</v>
          </cell>
          <cell r="Z70">
            <v>109030256.16000001</v>
          </cell>
          <cell r="AA70">
            <v>218043037109.76001</v>
          </cell>
          <cell r="AB70">
            <v>0</v>
          </cell>
          <cell r="AC70">
            <v>13609</v>
          </cell>
          <cell r="AD70">
            <v>3753.833333333333</v>
          </cell>
          <cell r="AE70">
            <v>3722.5809523809521</v>
          </cell>
          <cell r="AF70">
            <v>21085.414285714283</v>
          </cell>
          <cell r="AG70">
            <v>19398.581142857143</v>
          </cell>
          <cell r="AH70">
            <v>13000</v>
          </cell>
          <cell r="AI70">
            <v>2600</v>
          </cell>
          <cell r="AJ70">
            <v>2448</v>
          </cell>
          <cell r="AK70">
            <v>18048</v>
          </cell>
          <cell r="AL70">
            <v>216576</v>
          </cell>
          <cell r="AM70">
            <v>199249.92000000001</v>
          </cell>
          <cell r="AN70">
            <v>98855</v>
          </cell>
          <cell r="AO70">
            <v>1756</v>
          </cell>
          <cell r="AP70">
            <v>0</v>
          </cell>
        </row>
        <row r="71">
          <cell r="C71">
            <v>103047701</v>
          </cell>
          <cell r="D71" t="str">
            <v>D07AC00005</v>
          </cell>
          <cell r="E71" t="str">
            <v>BETAMETASONA VALERATO, 0.1%,  LOCIÓN CAPILAR, FRASCO, 20-60ML, VÍA TÓPICA.</v>
          </cell>
          <cell r="F71">
            <v>10862</v>
          </cell>
          <cell r="G71" t="str">
            <v>YV</v>
          </cell>
          <cell r="H71">
            <v>244</v>
          </cell>
          <cell r="I71" t="str">
            <v>NO APLICA</v>
          </cell>
          <cell r="J71" t="str">
            <v>MEDICAMENTO</v>
          </cell>
          <cell r="K71" t="str">
            <v xml:space="preserve">Corticosteroides: Dermatológicos, Potentes (Grupo III) </v>
          </cell>
          <cell r="L71" t="str">
            <v>PRECIO UNICO</v>
          </cell>
          <cell r="M71" t="str">
            <v>PU 01-2026</v>
          </cell>
          <cell r="N71" t="str">
            <v>I CONV</v>
          </cell>
          <cell r="O71" t="str">
            <v>F X 60ML</v>
          </cell>
          <cell r="P71">
            <v>0</v>
          </cell>
          <cell r="Q71">
            <v>0</v>
          </cell>
          <cell r="R71">
            <v>9.59</v>
          </cell>
          <cell r="S71">
            <v>235</v>
          </cell>
          <cell r="T71" t="str">
            <v>C.G. DE HASETH &amp; CIA., S.A.</v>
          </cell>
          <cell r="U71" t="str">
            <v>ALEMANIA</v>
          </cell>
          <cell r="V71">
            <v>1620</v>
          </cell>
          <cell r="W71">
            <v>19440</v>
          </cell>
          <cell r="X71">
            <v>118530588</v>
          </cell>
          <cell r="Y71">
            <v>0</v>
          </cell>
          <cell r="Z71">
            <v>1136708338.9200001</v>
          </cell>
          <cell r="AA71">
            <v>219179745448.68002</v>
          </cell>
          <cell r="AB71">
            <v>0</v>
          </cell>
          <cell r="AC71">
            <v>2805.3234556158204</v>
          </cell>
          <cell r="AD71">
            <v>368.5</v>
          </cell>
          <cell r="AE71">
            <v>271.79591836734693</v>
          </cell>
          <cell r="AF71">
            <v>3445.6193739831674</v>
          </cell>
          <cell r="AG71">
            <v>33043.489796498572</v>
          </cell>
          <cell r="AH71">
            <v>1137</v>
          </cell>
          <cell r="AI71">
            <v>0</v>
          </cell>
          <cell r="AJ71">
            <v>0</v>
          </cell>
          <cell r="AK71">
            <v>1137</v>
          </cell>
          <cell r="AL71">
            <v>13644</v>
          </cell>
          <cell r="AM71">
            <v>130845.95999999999</v>
          </cell>
          <cell r="AN71">
            <v>3092</v>
          </cell>
          <cell r="AO71">
            <v>0</v>
          </cell>
          <cell r="AP71">
            <v>0</v>
          </cell>
        </row>
        <row r="72">
          <cell r="C72">
            <v>101092901</v>
          </cell>
          <cell r="D72" t="str">
            <v>L02BB00001</v>
          </cell>
          <cell r="E72" t="str">
            <v>BICALUTAMIDA, 50MG, TABLETA, V.O.</v>
          </cell>
          <cell r="F72">
            <v>11158</v>
          </cell>
          <cell r="G72" t="str">
            <v>DD</v>
          </cell>
          <cell r="H72">
            <v>244</v>
          </cell>
          <cell r="I72" t="str">
            <v>SI</v>
          </cell>
          <cell r="J72" t="str">
            <v>MEDICAMENTO</v>
          </cell>
          <cell r="K72" t="str">
            <v>Terapia Endocrina: Antagonistas de hormonas y agentes relacionados, Antiandrógenos</v>
          </cell>
          <cell r="L72" t="str">
            <v>TRAMITE USUAL</v>
          </cell>
          <cell r="M72" t="str">
            <v>NO APLICA</v>
          </cell>
          <cell r="N72" t="str">
            <v>NO APLICA</v>
          </cell>
          <cell r="O72" t="str">
            <v xml:space="preserve">CAJA CON 1 FRASCO x 30 TABLETAS RECUBIERTAS.
</v>
          </cell>
          <cell r="P72">
            <v>0</v>
          </cell>
          <cell r="Q72">
            <v>0</v>
          </cell>
          <cell r="R72">
            <v>0.1</v>
          </cell>
          <cell r="S72">
            <v>253</v>
          </cell>
          <cell r="V72">
            <v>26347</v>
          </cell>
          <cell r="W72">
            <v>316164</v>
          </cell>
          <cell r="X72">
            <v>118846752</v>
          </cell>
          <cell r="Y72">
            <v>0</v>
          </cell>
          <cell r="Z72">
            <v>11884675.200000001</v>
          </cell>
          <cell r="AA72">
            <v>219191630123.88004</v>
          </cell>
          <cell r="AB72">
            <v>0</v>
          </cell>
          <cell r="AC72">
            <v>2578.9599999999996</v>
          </cell>
          <cell r="AD72">
            <v>773.81415929203536</v>
          </cell>
          <cell r="AE72">
            <v>955</v>
          </cell>
          <cell r="AF72">
            <v>4307.7741592920347</v>
          </cell>
          <cell r="AG72">
            <v>430.77741592920347</v>
          </cell>
          <cell r="AH72">
            <v>11859</v>
          </cell>
          <cell r="AI72">
            <v>0</v>
          </cell>
          <cell r="AJ72">
            <v>0</v>
          </cell>
          <cell r="AK72">
            <v>11859</v>
          </cell>
          <cell r="AL72">
            <v>142308</v>
          </cell>
          <cell r="AM72">
            <v>14230.800000000001</v>
          </cell>
          <cell r="AN72">
            <v>0</v>
          </cell>
          <cell r="AO72">
            <v>0</v>
          </cell>
          <cell r="AP72">
            <v>2160</v>
          </cell>
        </row>
        <row r="73">
          <cell r="C73">
            <v>101104301</v>
          </cell>
          <cell r="D73" t="str">
            <v>J05AR00004</v>
          </cell>
          <cell r="E73" t="str">
            <v>BICTEGRAVIR 50mg/EMTRICITABINA 200mg/TENOFOVIR 25mg Cápsula o Comprimido, V.O.</v>
          </cell>
          <cell r="F73">
            <v>107672</v>
          </cell>
          <cell r="G73" t="str">
            <v>DD</v>
          </cell>
          <cell r="H73">
            <v>244</v>
          </cell>
          <cell r="I73" t="str">
            <v>SI</v>
          </cell>
          <cell r="J73" t="str">
            <v>MEDICAMENTO</v>
          </cell>
          <cell r="K73" t="str">
            <v>Antivirales para uso sistémico: De Acción Directa, Nucleósidos y Nucleótidos Inhibidores de la Transcriptasa Inversa</v>
          </cell>
          <cell r="L73" t="str">
            <v>PRECIO UNICO</v>
          </cell>
          <cell r="M73" t="str">
            <v>PU 11-2026</v>
          </cell>
          <cell r="N73" t="str">
            <v>I CONV</v>
          </cell>
          <cell r="O73" t="str">
            <v>CAJA CON 1 FRASCO X 30 TABLETAS RECUBIERTAS</v>
          </cell>
          <cell r="P73">
            <v>0</v>
          </cell>
          <cell r="Q73">
            <v>0</v>
          </cell>
          <cell r="R73">
            <v>3.036</v>
          </cell>
          <cell r="S73">
            <v>14</v>
          </cell>
          <cell r="T73" t="str">
            <v>INTERNACIONAL BIO FARMACEUTICA.S.A.</v>
          </cell>
          <cell r="U73" t="str">
            <v>COSTA RICA</v>
          </cell>
          <cell r="V73">
            <v>135000</v>
          </cell>
          <cell r="W73">
            <v>1620000</v>
          </cell>
          <cell r="X73">
            <v>120466752</v>
          </cell>
          <cell r="Y73">
            <v>0</v>
          </cell>
          <cell r="Z73">
            <v>365737059.07200003</v>
          </cell>
          <cell r="AA73">
            <v>219557367182.95203</v>
          </cell>
          <cell r="AB73">
            <v>0</v>
          </cell>
          <cell r="AC73">
            <v>558.4048672566372</v>
          </cell>
          <cell r="AD73">
            <v>444</v>
          </cell>
          <cell r="AE73">
            <v>450</v>
          </cell>
          <cell r="AF73">
            <v>1452.4048672566373</v>
          </cell>
          <cell r="AG73">
            <v>4409.5011769911507</v>
          </cell>
          <cell r="AH73">
            <v>135000</v>
          </cell>
          <cell r="AI73">
            <v>5258</v>
          </cell>
          <cell r="AJ73">
            <v>14443</v>
          </cell>
          <cell r="AK73">
            <v>154701</v>
          </cell>
          <cell r="AL73">
            <v>1856412</v>
          </cell>
          <cell r="AM73">
            <v>5636066.8320000004</v>
          </cell>
          <cell r="AN73">
            <v>314010</v>
          </cell>
          <cell r="AO73">
            <v>450</v>
          </cell>
          <cell r="AP73">
            <v>9000</v>
          </cell>
        </row>
        <row r="74">
          <cell r="C74">
            <v>101035701</v>
          </cell>
          <cell r="D74" t="str">
            <v>N04AA00001</v>
          </cell>
          <cell r="E74" t="str">
            <v>BIPERIDENO CLORHIDRATO, 2MG, TABLETA, V.O.</v>
          </cell>
          <cell r="F74">
            <v>10596</v>
          </cell>
          <cell r="G74" t="str">
            <v>EM</v>
          </cell>
          <cell r="H74">
            <v>244</v>
          </cell>
          <cell r="I74" t="str">
            <v>NO</v>
          </cell>
          <cell r="J74" t="str">
            <v>MEDICAMENTO</v>
          </cell>
          <cell r="K74" t="str">
            <v>Anti-parkinsonianos: Anticolinérgicos</v>
          </cell>
          <cell r="L74" t="str">
            <v>TRAMITE USUAL</v>
          </cell>
          <cell r="M74" t="str">
            <v>No aplica</v>
          </cell>
          <cell r="N74" t="str">
            <v>No aplica</v>
          </cell>
          <cell r="O74" t="str">
            <v>No aplica</v>
          </cell>
          <cell r="P74">
            <v>0</v>
          </cell>
          <cell r="Q74">
            <v>0</v>
          </cell>
          <cell r="R74">
            <v>0.04</v>
          </cell>
          <cell r="S74" t="str">
            <v>No aplica</v>
          </cell>
          <cell r="T74" t="str">
            <v>No aplica</v>
          </cell>
          <cell r="V74">
            <v>93042</v>
          </cell>
          <cell r="W74">
            <v>1116504</v>
          </cell>
          <cell r="X74">
            <v>121583256</v>
          </cell>
          <cell r="Y74">
            <v>0</v>
          </cell>
          <cell r="Z74">
            <v>4863330.24</v>
          </cell>
          <cell r="AA74">
            <v>219562230513.19202</v>
          </cell>
          <cell r="AB74">
            <v>0</v>
          </cell>
          <cell r="AC74">
            <v>132196</v>
          </cell>
          <cell r="AD74">
            <v>21493</v>
          </cell>
          <cell r="AE74">
            <v>20040</v>
          </cell>
          <cell r="AF74">
            <v>173729</v>
          </cell>
          <cell r="AG74">
            <v>6949.16</v>
          </cell>
          <cell r="AH74">
            <v>61533</v>
          </cell>
          <cell r="AI74">
            <v>15612</v>
          </cell>
          <cell r="AJ74">
            <v>15897</v>
          </cell>
          <cell r="AK74">
            <v>93042</v>
          </cell>
          <cell r="AL74">
            <v>1116504</v>
          </cell>
          <cell r="AM74">
            <v>44660.160000000003</v>
          </cell>
          <cell r="AN74">
            <v>414300</v>
          </cell>
          <cell r="AO74">
            <v>46600</v>
          </cell>
          <cell r="AP74">
            <v>44600</v>
          </cell>
        </row>
        <row r="75">
          <cell r="C75">
            <v>102023901</v>
          </cell>
          <cell r="D75" t="str">
            <v>N04AA00002</v>
          </cell>
          <cell r="E75" t="str">
            <v>BIPERIDENO LACTATO 5mg/ml, solución, I.M., I.V.</v>
          </cell>
          <cell r="F75">
            <v>10693</v>
          </cell>
          <cell r="G75" t="str">
            <v>SF</v>
          </cell>
          <cell r="H75">
            <v>244</v>
          </cell>
          <cell r="I75" t="str">
            <v>NO APLICA</v>
          </cell>
          <cell r="J75" t="str">
            <v>MEDICAMENTO</v>
          </cell>
          <cell r="K75" t="str">
            <v>Anti-parkinsonianos: Anticolinérgicos</v>
          </cell>
          <cell r="L75" t="str">
            <v>TRAMITE USUAL</v>
          </cell>
          <cell r="M75" t="str">
            <v>No aplica</v>
          </cell>
          <cell r="N75" t="str">
            <v>No aplica</v>
          </cell>
          <cell r="O75" t="str">
            <v>No aplica</v>
          </cell>
          <cell r="P75">
            <v>0</v>
          </cell>
          <cell r="Q75">
            <v>0</v>
          </cell>
          <cell r="R75">
            <v>2.0299999999999998</v>
          </cell>
          <cell r="S75" t="str">
            <v>No aplica</v>
          </cell>
          <cell r="T75" t="str">
            <v>No aplica</v>
          </cell>
          <cell r="V75">
            <v>0</v>
          </cell>
          <cell r="W75">
            <v>0</v>
          </cell>
          <cell r="X75">
            <v>121583256</v>
          </cell>
          <cell r="Y75">
            <v>0</v>
          </cell>
          <cell r="Z75">
            <v>246814009.67999998</v>
          </cell>
          <cell r="AA75">
            <v>219809044522.87201</v>
          </cell>
          <cell r="AB75">
            <v>0</v>
          </cell>
          <cell r="AC75">
            <v>1092</v>
          </cell>
          <cell r="AD75">
            <v>67</v>
          </cell>
          <cell r="AE75">
            <v>360</v>
          </cell>
          <cell r="AF75">
            <v>1519</v>
          </cell>
          <cell r="AG75">
            <v>3083.5699999999997</v>
          </cell>
          <cell r="AH75">
            <v>800</v>
          </cell>
          <cell r="AI75">
            <v>12</v>
          </cell>
          <cell r="AJ75">
            <v>254</v>
          </cell>
          <cell r="AK75">
            <v>1066</v>
          </cell>
          <cell r="AL75">
            <v>12792</v>
          </cell>
          <cell r="AM75">
            <v>25967.759999999998</v>
          </cell>
          <cell r="AN75">
            <v>0</v>
          </cell>
          <cell r="AO75">
            <v>0</v>
          </cell>
          <cell r="AP75">
            <v>0</v>
          </cell>
        </row>
        <row r="76">
          <cell r="C76">
            <v>102008501</v>
          </cell>
          <cell r="D76" t="str">
            <v>L01DC00001</v>
          </cell>
          <cell r="E76" t="str">
            <v>BLEOMICINA SULFATO 15U,  polvo liofilizado, S.C., I.M., I.V.</v>
          </cell>
          <cell r="F76">
            <v>10816</v>
          </cell>
          <cell r="G76" t="str">
            <v>SF</v>
          </cell>
          <cell r="H76">
            <v>244</v>
          </cell>
          <cell r="I76" t="str">
            <v>NO APLICA</v>
          </cell>
          <cell r="J76" t="str">
            <v>MEDICAMENTO</v>
          </cell>
          <cell r="K76" t="str">
            <v xml:space="preserve">Antineoplásicos: Antibióticos Citotóxicos, Otros </v>
          </cell>
          <cell r="L76" t="str">
            <v>PRECIO UNICO</v>
          </cell>
          <cell r="M76" t="str">
            <v>PU 01-2026</v>
          </cell>
          <cell r="N76" t="str">
            <v>I CONV</v>
          </cell>
          <cell r="O76" t="str">
            <v>No aplica</v>
          </cell>
          <cell r="P76">
            <v>0</v>
          </cell>
          <cell r="Q76">
            <v>0</v>
          </cell>
          <cell r="R76">
            <v>48.91</v>
          </cell>
          <cell r="S76">
            <v>55</v>
          </cell>
          <cell r="T76" t="str">
            <v>DROGUERIA E IMPORTADORA ALEMANA, S.A.</v>
          </cell>
          <cell r="V76">
            <v>80</v>
          </cell>
          <cell r="W76">
            <v>960</v>
          </cell>
          <cell r="X76">
            <v>121584216</v>
          </cell>
          <cell r="Y76">
            <v>0</v>
          </cell>
          <cell r="Z76">
            <v>5946684004.5599995</v>
          </cell>
          <cell r="AA76">
            <v>225755728527.43201</v>
          </cell>
          <cell r="AB76">
            <v>0</v>
          </cell>
          <cell r="AC76">
            <v>115</v>
          </cell>
          <cell r="AD76">
            <v>0</v>
          </cell>
          <cell r="AE76">
            <v>50</v>
          </cell>
          <cell r="AF76">
            <v>165</v>
          </cell>
          <cell r="AG76">
            <v>8070.15</v>
          </cell>
          <cell r="AH76">
            <v>80</v>
          </cell>
          <cell r="AI76">
            <v>0</v>
          </cell>
          <cell r="AJ76">
            <v>0</v>
          </cell>
          <cell r="AK76">
            <v>80</v>
          </cell>
          <cell r="AL76">
            <v>960</v>
          </cell>
          <cell r="AM76">
            <v>46953.599999999999</v>
          </cell>
          <cell r="AN76">
            <v>0</v>
          </cell>
          <cell r="AO76">
            <v>0</v>
          </cell>
          <cell r="AP76">
            <v>11</v>
          </cell>
        </row>
        <row r="77">
          <cell r="C77">
            <v>101002101</v>
          </cell>
          <cell r="D77" t="str">
            <v>C02CA00003</v>
          </cell>
          <cell r="E77" t="str">
            <v>BLOQUEADORES DE LOS RECEPTORES ALFA 1 ADRENÉRGICOS: TERAZOSINA, 2MG O DOXAZOSINA, 2MG, CÁPSULA O TABLETA, V.O.</v>
          </cell>
          <cell r="F77" t="str">
            <v>Terazocina 10021 Doxazosina 103483</v>
          </cell>
          <cell r="G77" t="str">
            <v>EM</v>
          </cell>
          <cell r="H77">
            <v>244</v>
          </cell>
          <cell r="I77" t="str">
            <v>SI TERAZOCINA / NO DOXAZOCINA</v>
          </cell>
          <cell r="J77" t="str">
            <v>MEDICAMENTO</v>
          </cell>
          <cell r="K77" t="str">
            <v>Urológicos: Hipertrofia Prostática Benigna, Antagonistas  de los receptores alfa adrenérgicos</v>
          </cell>
          <cell r="L77" t="str">
            <v>PRECIO UNICO</v>
          </cell>
          <cell r="M77" t="str">
            <v>PU 11-2026</v>
          </cell>
          <cell r="N77" t="str">
            <v>I CONV</v>
          </cell>
          <cell r="O77" t="str">
            <v>CAJA POR 28 COMPRIMIDOS EFG, CAJA POR 500 COMPRIMIDOS EFG.</v>
          </cell>
          <cell r="P77">
            <v>0</v>
          </cell>
          <cell r="Q77">
            <v>0</v>
          </cell>
          <cell r="R77">
            <v>6.8000000000000005E-2</v>
          </cell>
          <cell r="S77">
            <v>15</v>
          </cell>
          <cell r="T77" t="str">
            <v>C.G. DE HASETH &amp; CÍA., S.A.</v>
          </cell>
          <cell r="V77">
            <v>857595</v>
          </cell>
          <cell r="W77">
            <v>10291140</v>
          </cell>
          <cell r="X77">
            <v>131875356</v>
          </cell>
          <cell r="Y77">
            <v>0</v>
          </cell>
          <cell r="Z77">
            <v>8967524.2080000006</v>
          </cell>
          <cell r="AA77">
            <v>225764696051.64001</v>
          </cell>
          <cell r="AB77">
            <v>0</v>
          </cell>
          <cell r="AC77">
            <v>613850</v>
          </cell>
          <cell r="AD77">
            <v>273010</v>
          </cell>
          <cell r="AE77">
            <v>205500</v>
          </cell>
          <cell r="AF77">
            <v>1092360</v>
          </cell>
          <cell r="AG77">
            <v>74280.48000000001</v>
          </cell>
          <cell r="AH77">
            <v>459000</v>
          </cell>
          <cell r="AI77">
            <v>248595</v>
          </cell>
          <cell r="AJ77">
            <v>150000</v>
          </cell>
          <cell r="AK77">
            <v>857595</v>
          </cell>
          <cell r="AL77">
            <v>10291140</v>
          </cell>
          <cell r="AM77">
            <v>699797.52</v>
          </cell>
          <cell r="AN77">
            <v>173320</v>
          </cell>
          <cell r="AO77">
            <v>0</v>
          </cell>
          <cell r="AP77">
            <v>0</v>
          </cell>
        </row>
        <row r="78">
          <cell r="C78">
            <v>102093901</v>
          </cell>
          <cell r="D78" t="str">
            <v>L01XX00003</v>
          </cell>
          <cell r="E78" t="str">
            <v>BORTEZOMIB 3.5mg,  polvo liofilizado,  I.V., S.C.</v>
          </cell>
          <cell r="F78">
            <v>12217</v>
          </cell>
          <cell r="G78" t="str">
            <v>DD</v>
          </cell>
          <cell r="H78">
            <v>244</v>
          </cell>
          <cell r="I78" t="str">
            <v>NO</v>
          </cell>
          <cell r="J78" t="str">
            <v>MEDICAMENTO</v>
          </cell>
          <cell r="K78" t="str">
            <v>Antineoplásicos: Otros</v>
          </cell>
          <cell r="L78" t="str">
            <v>PRECIO UNICO</v>
          </cell>
          <cell r="M78" t="str">
            <v>PU 01-2026</v>
          </cell>
          <cell r="N78" t="str">
            <v>I CONV</v>
          </cell>
          <cell r="O78" t="str">
            <v>CAJA CON UN VIAL DE 10 ML</v>
          </cell>
          <cell r="P78">
            <v>0</v>
          </cell>
          <cell r="Q78">
            <v>0</v>
          </cell>
          <cell r="R78">
            <v>19.190000000000001</v>
          </cell>
          <cell r="S78">
            <v>56</v>
          </cell>
          <cell r="T78" t="str">
            <v>SEVEN PHARMA PANAMÁ, S.A.</v>
          </cell>
          <cell r="U78" t="str">
            <v>INDIA</v>
          </cell>
          <cell r="V78">
            <v>434</v>
          </cell>
          <cell r="W78">
            <v>5208</v>
          </cell>
          <cell r="X78">
            <v>131880564</v>
          </cell>
          <cell r="Y78">
            <v>0</v>
          </cell>
          <cell r="Z78">
            <v>2530788023.1600003</v>
          </cell>
          <cell r="AA78">
            <v>228295484074.80002</v>
          </cell>
          <cell r="AB78">
            <v>0</v>
          </cell>
          <cell r="AC78">
            <v>221</v>
          </cell>
          <cell r="AD78">
            <v>0</v>
          </cell>
          <cell r="AE78">
            <v>0</v>
          </cell>
          <cell r="AF78">
            <v>221</v>
          </cell>
          <cell r="AG78">
            <v>4240.9900000000007</v>
          </cell>
          <cell r="AH78">
            <v>414</v>
          </cell>
          <cell r="AI78">
            <v>0</v>
          </cell>
          <cell r="AJ78">
            <v>20</v>
          </cell>
          <cell r="AK78">
            <v>434</v>
          </cell>
          <cell r="AL78">
            <v>5208</v>
          </cell>
          <cell r="AM78">
            <v>99941.52</v>
          </cell>
          <cell r="AN78">
            <v>251</v>
          </cell>
          <cell r="AO78">
            <v>0</v>
          </cell>
          <cell r="AP78">
            <v>0</v>
          </cell>
        </row>
        <row r="79">
          <cell r="C79">
            <v>103059301</v>
          </cell>
          <cell r="D79" t="str">
            <v>S01EA00001</v>
          </cell>
          <cell r="E79" t="str">
            <v>BRIMONIDINA TARTRATO, 0.2%,  GOTAS,  SOLUCIÓN, FRASCO, VÍA OFTÁLMICA</v>
          </cell>
          <cell r="F79">
            <v>12170</v>
          </cell>
          <cell r="G79" t="str">
            <v>RG</v>
          </cell>
          <cell r="H79">
            <v>244</v>
          </cell>
          <cell r="I79" t="str">
            <v>NO</v>
          </cell>
          <cell r="J79" t="str">
            <v>MEDICAMENTO</v>
          </cell>
          <cell r="K79" t="str">
            <v>Oftalmológicos: Antiglaucoma y Mióticos, Simpaticomiméticos en la terapia del Glaucoma</v>
          </cell>
          <cell r="L79" t="str">
            <v>PRECIO UNICO</v>
          </cell>
          <cell r="M79" t="str">
            <v>PU 01-2026</v>
          </cell>
          <cell r="N79" t="str">
            <v>I CONV</v>
          </cell>
          <cell r="O79" t="str">
            <v>CAJA CON FRASCO GOTERO CON 5ML</v>
          </cell>
          <cell r="P79">
            <v>0</v>
          </cell>
          <cell r="Q79">
            <v>0</v>
          </cell>
          <cell r="R79">
            <v>4</v>
          </cell>
          <cell r="S79">
            <v>57</v>
          </cell>
          <cell r="T79" t="str">
            <v>DROGUERIA RAMON GONZALEZ REVILLA, S.A.</v>
          </cell>
          <cell r="U79" t="str">
            <v>INDIA / CHILE</v>
          </cell>
          <cell r="V79">
            <v>3096</v>
          </cell>
          <cell r="W79">
            <v>37152</v>
          </cell>
          <cell r="X79">
            <v>131917716</v>
          </cell>
          <cell r="Y79">
            <v>0</v>
          </cell>
          <cell r="Z79">
            <v>527670864</v>
          </cell>
          <cell r="AA79">
            <v>228823154938.80002</v>
          </cell>
          <cell r="AB79">
            <v>0</v>
          </cell>
          <cell r="AC79">
            <v>3810</v>
          </cell>
          <cell r="AD79">
            <v>634.58333333333337</v>
          </cell>
          <cell r="AE79">
            <v>382</v>
          </cell>
          <cell r="AF79">
            <v>4826.583333333333</v>
          </cell>
          <cell r="AG79">
            <v>19306.333333333332</v>
          </cell>
          <cell r="AH79">
            <v>1801</v>
          </cell>
          <cell r="AI79">
            <v>630</v>
          </cell>
          <cell r="AJ79">
            <v>665</v>
          </cell>
          <cell r="AK79">
            <v>3096</v>
          </cell>
          <cell r="AL79">
            <v>37152</v>
          </cell>
          <cell r="AM79">
            <v>148608</v>
          </cell>
          <cell r="AN79">
            <v>7924</v>
          </cell>
          <cell r="AO79">
            <v>5</v>
          </cell>
          <cell r="AP79">
            <v>1094</v>
          </cell>
        </row>
        <row r="80">
          <cell r="C80">
            <v>103000101</v>
          </cell>
          <cell r="D80" t="str">
            <v>R03AK00001</v>
          </cell>
          <cell r="E80" t="str">
            <v>BUDESONIDA 160MG / FORMOTEROL FUMARATO DIHIDRATADO 4.5mcg, polvo o aerosol o suspensión para inahalación V.O.</v>
          </cell>
          <cell r="F80">
            <v>105539</v>
          </cell>
          <cell r="G80" t="str">
            <v>DD</v>
          </cell>
          <cell r="H80">
            <v>244</v>
          </cell>
          <cell r="I80" t="str">
            <v>SI</v>
          </cell>
          <cell r="J80" t="str">
            <v>MEDICAMENTO</v>
          </cell>
          <cell r="L80" t="str">
            <v>PRECIO UNICO</v>
          </cell>
          <cell r="M80" t="str">
            <v>PU 11-2026</v>
          </cell>
          <cell r="N80" t="str">
            <v>I CONV</v>
          </cell>
          <cell r="O80" t="str">
            <v>ENVASE CON 120 INHAL. EMPAC. EN CAJA DE CARTON</v>
          </cell>
          <cell r="P80">
            <v>0</v>
          </cell>
          <cell r="Q80">
            <v>0</v>
          </cell>
          <cell r="R80">
            <v>30</v>
          </cell>
          <cell r="S80">
            <v>16</v>
          </cell>
          <cell r="T80" t="str">
            <v>CORPORACION IMPA DOEL, S.A.</v>
          </cell>
          <cell r="U80" t="str">
            <v>Francia</v>
          </cell>
          <cell r="V80">
            <v>729</v>
          </cell>
          <cell r="W80">
            <v>8748</v>
          </cell>
          <cell r="X80">
            <v>131926464</v>
          </cell>
          <cell r="Y80">
            <v>0</v>
          </cell>
          <cell r="Z80">
            <v>3957793920</v>
          </cell>
          <cell r="AA80">
            <v>232780948858.80002</v>
          </cell>
          <cell r="AB80">
            <v>0</v>
          </cell>
          <cell r="AC80">
            <v>305</v>
          </cell>
          <cell r="AD80">
            <v>0</v>
          </cell>
          <cell r="AE80">
            <v>35</v>
          </cell>
          <cell r="AF80">
            <v>340</v>
          </cell>
          <cell r="AG80">
            <v>10200</v>
          </cell>
          <cell r="AH80">
            <v>2000</v>
          </cell>
          <cell r="AI80">
            <v>200</v>
          </cell>
          <cell r="AJ80">
            <v>150</v>
          </cell>
          <cell r="AK80">
            <v>2350</v>
          </cell>
          <cell r="AL80">
            <v>28200</v>
          </cell>
          <cell r="AM80">
            <v>846000</v>
          </cell>
          <cell r="AN80">
            <v>0</v>
          </cell>
          <cell r="AO80">
            <v>0</v>
          </cell>
          <cell r="AP80">
            <v>0</v>
          </cell>
        </row>
        <row r="81">
          <cell r="C81">
            <v>102044201</v>
          </cell>
          <cell r="D81" t="str">
            <v>N01BB00001</v>
          </cell>
          <cell r="E81" t="str">
            <v>BUPIVACAÍNA CLORHIDRATO 0.5%, solución, Vía Parenteral.</v>
          </cell>
          <cell r="F81">
            <v>10815</v>
          </cell>
          <cell r="G81" t="str">
            <v>SF</v>
          </cell>
          <cell r="H81">
            <v>244</v>
          </cell>
          <cell r="I81" t="str">
            <v>NO APLICA</v>
          </cell>
          <cell r="J81" t="str">
            <v>MEDICAMENTO</v>
          </cell>
          <cell r="K81" t="str">
            <v>Anestésicos Locales: Amidas</v>
          </cell>
          <cell r="L81" t="str">
            <v>PRECIO UNICO</v>
          </cell>
          <cell r="M81" t="str">
            <v>PU 01-2026</v>
          </cell>
          <cell r="N81" t="str">
            <v>I CONV</v>
          </cell>
          <cell r="O81" t="str">
            <v>No aplica</v>
          </cell>
          <cell r="P81">
            <v>0</v>
          </cell>
          <cell r="Q81">
            <v>0</v>
          </cell>
          <cell r="R81">
            <v>0.94</v>
          </cell>
          <cell r="S81">
            <v>58</v>
          </cell>
          <cell r="T81" t="str">
            <v>PISA FARMACEUTICA DE PANAMA,S.A.</v>
          </cell>
          <cell r="V81">
            <v>679</v>
          </cell>
          <cell r="W81">
            <v>8148</v>
          </cell>
          <cell r="X81">
            <v>131934612</v>
          </cell>
          <cell r="Y81">
            <v>0</v>
          </cell>
          <cell r="Z81">
            <v>124018535.27999999</v>
          </cell>
          <cell r="AA81">
            <v>232904967394.08002</v>
          </cell>
          <cell r="AB81">
            <v>0</v>
          </cell>
          <cell r="AC81">
            <v>2151.4</v>
          </cell>
          <cell r="AD81">
            <v>1254.1666666666667</v>
          </cell>
          <cell r="AE81">
            <v>955</v>
          </cell>
          <cell r="AF81">
            <v>4360.5666666666666</v>
          </cell>
          <cell r="AG81">
            <v>4098.9326666666666</v>
          </cell>
          <cell r="AH81">
            <v>679</v>
          </cell>
          <cell r="AI81">
            <v>0</v>
          </cell>
          <cell r="AJ81">
            <v>0</v>
          </cell>
          <cell r="AK81">
            <v>679</v>
          </cell>
          <cell r="AL81">
            <v>8148</v>
          </cell>
          <cell r="AM81">
            <v>7659.12</v>
          </cell>
          <cell r="AN81">
            <v>13</v>
          </cell>
          <cell r="AO81">
            <v>0</v>
          </cell>
          <cell r="AP81">
            <v>0</v>
          </cell>
        </row>
        <row r="82">
          <cell r="C82">
            <v>102091201</v>
          </cell>
          <cell r="D82" t="str">
            <v>L01AB00001</v>
          </cell>
          <cell r="E82" t="str">
            <v>Busulfano, 6mg/ml, solución, I.V.</v>
          </cell>
          <cell r="F82">
            <v>12171</v>
          </cell>
          <cell r="G82" t="str">
            <v>RG</v>
          </cell>
          <cell r="H82">
            <v>244</v>
          </cell>
          <cell r="I82" t="str">
            <v>NO</v>
          </cell>
          <cell r="J82" t="str">
            <v>MEDICAMENTO</v>
          </cell>
          <cell r="K82" t="str">
            <v>Antineoplásicos: Agentes alquilantes, Alquilsulfonatos</v>
          </cell>
          <cell r="L82" t="str">
            <v>TRAMITE USUAL</v>
          </cell>
          <cell r="M82" t="str">
            <v>No aplica</v>
          </cell>
          <cell r="N82" t="str">
            <v>No aplica</v>
          </cell>
          <cell r="O82" t="str">
            <v>CAJA X 8 VIALES CONTENIDOS EN DOS CAJILLAS X 4 VIALES C/U.</v>
          </cell>
          <cell r="P82" t="str">
            <v>VIAL</v>
          </cell>
          <cell r="Q82">
            <v>0</v>
          </cell>
          <cell r="R82">
            <v>288.25</v>
          </cell>
          <cell r="S82" t="str">
            <v>No aplica</v>
          </cell>
          <cell r="V82">
            <v>19</v>
          </cell>
          <cell r="W82">
            <v>228</v>
          </cell>
          <cell r="X82">
            <v>131934840</v>
          </cell>
          <cell r="Y82">
            <v>0</v>
          </cell>
          <cell r="Z82">
            <v>38030217630</v>
          </cell>
          <cell r="AA82">
            <v>270935185024.08002</v>
          </cell>
          <cell r="AB82">
            <v>0</v>
          </cell>
          <cell r="AC82">
            <v>25</v>
          </cell>
          <cell r="AD82">
            <v>0</v>
          </cell>
          <cell r="AE82">
            <v>0</v>
          </cell>
          <cell r="AF82">
            <v>25</v>
          </cell>
          <cell r="AG82">
            <v>7206.25</v>
          </cell>
          <cell r="AH82">
            <v>19</v>
          </cell>
          <cell r="AI82">
            <v>0</v>
          </cell>
          <cell r="AJ82">
            <v>0</v>
          </cell>
          <cell r="AK82">
            <v>19</v>
          </cell>
          <cell r="AL82">
            <v>228</v>
          </cell>
          <cell r="AM82">
            <v>65721</v>
          </cell>
          <cell r="AN82">
            <v>68</v>
          </cell>
          <cell r="AO82">
            <v>0</v>
          </cell>
          <cell r="AP82">
            <v>0</v>
          </cell>
        </row>
        <row r="83">
          <cell r="C83">
            <v>101099601</v>
          </cell>
          <cell r="D83" t="str">
            <v>G02CB00001</v>
          </cell>
          <cell r="E83" t="str">
            <v>CABERGOLINA, 0.5MG, TABLETA V.O.</v>
          </cell>
          <cell r="F83">
            <v>104772</v>
          </cell>
          <cell r="G83" t="str">
            <v>EM</v>
          </cell>
          <cell r="H83">
            <v>244</v>
          </cell>
          <cell r="I83" t="str">
            <v>NO</v>
          </cell>
          <cell r="J83" t="str">
            <v>MEDICAMENTO</v>
          </cell>
          <cell r="K83" t="str">
            <v>Ginecológicos: Otros, Inhibidores de la Prolactina</v>
          </cell>
          <cell r="L83" t="str">
            <v>PRECIO UNICO</v>
          </cell>
          <cell r="M83" t="str">
            <v>PU 01-2026</v>
          </cell>
          <cell r="N83" t="str">
            <v>I CONV</v>
          </cell>
          <cell r="O83" t="str">
            <v>CAJA POR 8 COMPRIMIDOS</v>
          </cell>
          <cell r="P83">
            <v>0</v>
          </cell>
          <cell r="Q83">
            <v>0</v>
          </cell>
          <cell r="R83">
            <v>1.635</v>
          </cell>
          <cell r="S83">
            <v>60</v>
          </cell>
          <cell r="T83" t="str">
            <v>DROGUERÍA RAMÓN GONZÁLEZ REVILLA, S.A.</v>
          </cell>
          <cell r="V83">
            <v>3482</v>
          </cell>
          <cell r="W83">
            <v>41784</v>
          </cell>
          <cell r="X83">
            <v>131976624</v>
          </cell>
          <cell r="Y83">
            <v>0</v>
          </cell>
          <cell r="Z83">
            <v>215781780.24000001</v>
          </cell>
          <cell r="AA83">
            <v>271150966804.32001</v>
          </cell>
          <cell r="AB83">
            <v>0</v>
          </cell>
          <cell r="AC83">
            <v>1350</v>
          </cell>
          <cell r="AD83">
            <v>1549</v>
          </cell>
          <cell r="AE83">
            <v>291</v>
          </cell>
          <cell r="AF83">
            <v>3190</v>
          </cell>
          <cell r="AG83">
            <v>5215.6499999999996</v>
          </cell>
          <cell r="AH83">
            <v>2838</v>
          </cell>
          <cell r="AI83">
            <v>470</v>
          </cell>
          <cell r="AJ83">
            <v>174</v>
          </cell>
          <cell r="AK83">
            <v>3482</v>
          </cell>
          <cell r="AL83">
            <v>41784</v>
          </cell>
          <cell r="AM83">
            <v>68316.84</v>
          </cell>
          <cell r="AN83">
            <v>0</v>
          </cell>
          <cell r="AO83">
            <v>0</v>
          </cell>
          <cell r="AP83">
            <v>0</v>
          </cell>
        </row>
        <row r="84">
          <cell r="C84">
            <v>103058001</v>
          </cell>
          <cell r="D84" t="str">
            <v>D02AB00002</v>
          </cell>
          <cell r="E84" t="str">
            <v>CALAMINA, 8%, LOCIÓN, FRASCO, 120ML, VÍA TÓPICA.</v>
          </cell>
          <cell r="F84">
            <v>10857</v>
          </cell>
          <cell r="G84" t="str">
            <v>RG</v>
          </cell>
          <cell r="H84">
            <v>244</v>
          </cell>
          <cell r="I84" t="str">
            <v>NO</v>
          </cell>
          <cell r="J84" t="str">
            <v>MEDICAMENTO</v>
          </cell>
          <cell r="K84" t="str">
            <v xml:space="preserve">Emolientes y Protectores: Productos con Zinc </v>
          </cell>
          <cell r="L84" t="str">
            <v>PRECIO UNICO</v>
          </cell>
          <cell r="M84" t="str">
            <v>PU 01-2026</v>
          </cell>
          <cell r="N84" t="str">
            <v>I CONV</v>
          </cell>
          <cell r="O84" t="str">
            <v>FRASCOS X 120ML</v>
          </cell>
          <cell r="P84">
            <v>0</v>
          </cell>
          <cell r="Q84">
            <v>0</v>
          </cell>
          <cell r="R84">
            <v>2.2999999999999998</v>
          </cell>
          <cell r="S84">
            <v>61</v>
          </cell>
          <cell r="T84" t="str">
            <v>LABORATORIOS RIGAR, S.A.</v>
          </cell>
          <cell r="U84" t="str">
            <v>PANAMÁ</v>
          </cell>
          <cell r="V84">
            <v>858</v>
          </cell>
          <cell r="W84">
            <v>10296</v>
          </cell>
          <cell r="X84">
            <v>131986920</v>
          </cell>
          <cell r="Y84">
            <v>0</v>
          </cell>
          <cell r="Z84">
            <v>303569916</v>
          </cell>
          <cell r="AA84">
            <v>271454536720.32001</v>
          </cell>
          <cell r="AB84">
            <v>0</v>
          </cell>
          <cell r="AC84">
            <v>1142</v>
          </cell>
          <cell r="AD84">
            <v>157.16666666666669</v>
          </cell>
          <cell r="AE84">
            <v>417.60927152317879</v>
          </cell>
          <cell r="AF84">
            <v>1716.7759381898454</v>
          </cell>
          <cell r="AG84">
            <v>3948.5846578366441</v>
          </cell>
          <cell r="AH84">
            <v>900</v>
          </cell>
          <cell r="AI84">
            <v>142</v>
          </cell>
          <cell r="AJ84">
            <v>254</v>
          </cell>
          <cell r="AK84">
            <v>1296</v>
          </cell>
          <cell r="AL84">
            <v>15552</v>
          </cell>
          <cell r="AM84">
            <v>35769.599999999999</v>
          </cell>
          <cell r="AN84">
            <v>0</v>
          </cell>
          <cell r="AO84">
            <v>0</v>
          </cell>
          <cell r="AP84">
            <v>248</v>
          </cell>
        </row>
        <row r="85">
          <cell r="C85">
            <v>101004501</v>
          </cell>
          <cell r="D85" t="str">
            <v>A12AA00001</v>
          </cell>
          <cell r="E85" t="str">
            <v>CALCIO CARBONATO, 500 MG-1,000MG DE CALCIO ELEMENTAL, TABLETA, V.O.</v>
          </cell>
          <cell r="F85">
            <v>10523</v>
          </cell>
          <cell r="G85" t="str">
            <v>EM</v>
          </cell>
          <cell r="H85">
            <v>244</v>
          </cell>
          <cell r="I85" t="str">
            <v>NO</v>
          </cell>
          <cell r="J85" t="str">
            <v>MEDICAMENTO</v>
          </cell>
          <cell r="K85" t="str">
            <v>Suplementos Minerales: Calcio</v>
          </cell>
          <cell r="L85" t="str">
            <v>PRECIO UNICO</v>
          </cell>
          <cell r="M85" t="str">
            <v>PU 01-2026</v>
          </cell>
          <cell r="N85" t="str">
            <v>I CONV</v>
          </cell>
          <cell r="O85" t="str">
            <v>CAJA POR 30 Ó 100 TABLETAS</v>
          </cell>
          <cell r="P85">
            <v>0</v>
          </cell>
          <cell r="Q85">
            <v>0</v>
          </cell>
          <cell r="R85">
            <v>4.7E-2</v>
          </cell>
          <cell r="S85">
            <v>62</v>
          </cell>
          <cell r="T85" t="str">
            <v>LANCO MEDICAL GROUP, S.A.</v>
          </cell>
          <cell r="V85">
            <v>126310</v>
          </cell>
          <cell r="W85">
            <v>1515720</v>
          </cell>
          <cell r="X85">
            <v>133502640</v>
          </cell>
          <cell r="Y85">
            <v>0</v>
          </cell>
          <cell r="Z85">
            <v>6274624.0800000001</v>
          </cell>
          <cell r="AA85">
            <v>271460811344.39999</v>
          </cell>
          <cell r="AB85">
            <v>0</v>
          </cell>
          <cell r="AC85">
            <v>126238</v>
          </cell>
          <cell r="AD85">
            <v>57559</v>
          </cell>
          <cell r="AE85">
            <v>27700</v>
          </cell>
          <cell r="AF85">
            <v>211497</v>
          </cell>
          <cell r="AG85">
            <v>9940.3590000000004</v>
          </cell>
          <cell r="AH85">
            <v>91466</v>
          </cell>
          <cell r="AI85">
            <v>30000</v>
          </cell>
          <cell r="AJ85">
            <v>21743</v>
          </cell>
          <cell r="AK85">
            <v>143209</v>
          </cell>
          <cell r="AL85">
            <v>1718508</v>
          </cell>
          <cell r="AM85">
            <v>80769.876000000004</v>
          </cell>
          <cell r="AN85">
            <v>271100</v>
          </cell>
          <cell r="AO85">
            <v>78600</v>
          </cell>
          <cell r="AP85">
            <v>67700</v>
          </cell>
        </row>
        <row r="86">
          <cell r="C86">
            <v>102003001</v>
          </cell>
          <cell r="D86" t="str">
            <v>A12AA00003</v>
          </cell>
          <cell r="E86" t="str">
            <v>CALCIO GLUCONATO 10%, solución, I.V.</v>
          </cell>
          <cell r="F86">
            <v>10978</v>
          </cell>
          <cell r="G86" t="str">
            <v>SF</v>
          </cell>
          <cell r="H86">
            <v>244</v>
          </cell>
          <cell r="I86" t="str">
            <v>NO APLICA</v>
          </cell>
          <cell r="J86" t="str">
            <v>MEDICAMENTO</v>
          </cell>
          <cell r="K86" t="str">
            <v>Suplementos Minerales: Calcio</v>
          </cell>
          <cell r="L86" t="str">
            <v>TRAMITE USUAL</v>
          </cell>
          <cell r="M86" t="str">
            <v>No aplica</v>
          </cell>
          <cell r="N86" t="str">
            <v>No aplica</v>
          </cell>
          <cell r="O86" t="str">
            <v>No aplica</v>
          </cell>
          <cell r="P86">
            <v>0</v>
          </cell>
          <cell r="Q86">
            <v>0</v>
          </cell>
          <cell r="R86">
            <v>0.62</v>
          </cell>
          <cell r="S86" t="str">
            <v>No aplica</v>
          </cell>
          <cell r="T86" t="str">
            <v>No aplica</v>
          </cell>
          <cell r="V86">
            <v>7781</v>
          </cell>
          <cell r="W86">
            <v>93372</v>
          </cell>
          <cell r="X86">
            <v>133596012</v>
          </cell>
          <cell r="Y86">
            <v>0</v>
          </cell>
          <cell r="Z86">
            <v>82829527.439999998</v>
          </cell>
          <cell r="AA86">
            <v>271543640871.84</v>
          </cell>
          <cell r="AB86">
            <v>0</v>
          </cell>
          <cell r="AC86">
            <v>7585.1014367816097</v>
          </cell>
          <cell r="AD86">
            <v>1078.5</v>
          </cell>
          <cell r="AE86">
            <v>985.66666666666674</v>
          </cell>
          <cell r="AF86">
            <v>9649.2681034482757</v>
          </cell>
          <cell r="AG86">
            <v>5982.5462241379309</v>
          </cell>
          <cell r="AH86">
            <v>4200</v>
          </cell>
          <cell r="AI86">
            <v>581</v>
          </cell>
          <cell r="AJ86">
            <v>907</v>
          </cell>
          <cell r="AK86">
            <v>5688</v>
          </cell>
          <cell r="AL86">
            <v>68256</v>
          </cell>
          <cell r="AM86">
            <v>42318.720000000001</v>
          </cell>
          <cell r="AN86">
            <v>5713</v>
          </cell>
          <cell r="AO86">
            <v>4013</v>
          </cell>
          <cell r="AP86">
            <v>507</v>
          </cell>
        </row>
        <row r="87">
          <cell r="C87">
            <v>103061101</v>
          </cell>
          <cell r="D87" t="str">
            <v>D05AX00002</v>
          </cell>
          <cell r="E87" t="str">
            <v>CALCIPOTRIOL (HIDRATO), 50MCG/G CON BETAMETASONA (DIPROPIONATO), 05MG/G, GEL FRASCO, 30G, VIA TÓPICA.</v>
          </cell>
          <cell r="F87">
            <v>103503</v>
          </cell>
          <cell r="G87" t="str">
            <v>YV</v>
          </cell>
          <cell r="H87">
            <v>244</v>
          </cell>
          <cell r="I87" t="str">
            <v>SI</v>
          </cell>
          <cell r="J87" t="str">
            <v>MEDICAMENTO</v>
          </cell>
          <cell r="K87" t="str">
            <v>Antipsoriásicos: Para uso tópico, Otros, Combinaciones</v>
          </cell>
          <cell r="L87" t="str">
            <v>TRAMITE USUAL</v>
          </cell>
          <cell r="M87" t="str">
            <v>No aplica</v>
          </cell>
          <cell r="N87" t="str">
            <v>NO APLICA</v>
          </cell>
          <cell r="O87" t="str">
            <v>F X 1</v>
          </cell>
          <cell r="P87">
            <v>0</v>
          </cell>
          <cell r="Q87">
            <v>0</v>
          </cell>
          <cell r="R87">
            <v>25</v>
          </cell>
          <cell r="S87" t="str">
            <v>No aplica</v>
          </cell>
          <cell r="T87" t="str">
            <v>No aplica</v>
          </cell>
          <cell r="U87" t="str">
            <v>No aplica</v>
          </cell>
          <cell r="V87">
            <v>6100</v>
          </cell>
          <cell r="W87">
            <v>73200</v>
          </cell>
          <cell r="X87">
            <v>133669212</v>
          </cell>
          <cell r="Y87">
            <v>0</v>
          </cell>
          <cell r="Z87">
            <v>3341730300</v>
          </cell>
          <cell r="AA87">
            <v>274885371171.83997</v>
          </cell>
          <cell r="AB87">
            <v>0</v>
          </cell>
          <cell r="AC87">
            <v>3955.009070972887</v>
          </cell>
          <cell r="AD87">
            <v>1184.1666666666667</v>
          </cell>
          <cell r="AE87">
            <v>566</v>
          </cell>
          <cell r="AF87">
            <v>5705.1757376395535</v>
          </cell>
          <cell r="AG87">
            <v>142629.39344098885</v>
          </cell>
          <cell r="AH87">
            <v>4293</v>
          </cell>
          <cell r="AI87">
            <v>1061</v>
          </cell>
          <cell r="AJ87">
            <v>433</v>
          </cell>
          <cell r="AK87">
            <v>5787</v>
          </cell>
          <cell r="AL87">
            <v>69444</v>
          </cell>
          <cell r="AM87">
            <v>1736100</v>
          </cell>
          <cell r="AN87">
            <v>19597</v>
          </cell>
          <cell r="AO87">
            <v>1200</v>
          </cell>
          <cell r="AP87">
            <v>180</v>
          </cell>
        </row>
        <row r="88">
          <cell r="C88">
            <v>101091901</v>
          </cell>
          <cell r="D88" t="str">
            <v>L01BC00001</v>
          </cell>
          <cell r="E88" t="str">
            <v>CAPECITABINA, 500MG, TABLETA O CÁPSULA, V.O.</v>
          </cell>
          <cell r="F88">
            <v>10631</v>
          </cell>
          <cell r="G88" t="str">
            <v>EM</v>
          </cell>
          <cell r="H88">
            <v>244</v>
          </cell>
          <cell r="I88" t="str">
            <v>SI</v>
          </cell>
          <cell r="J88" t="str">
            <v>MEDICAMENTO</v>
          </cell>
          <cell r="K88" t="str">
            <v>Carcinoma colorectal metástasis, cáncer de mama metas tatico resistente a quimioterapia</v>
          </cell>
          <cell r="L88" t="str">
            <v>PRECIO UNICO</v>
          </cell>
          <cell r="M88" t="str">
            <v>PU 11-2026</v>
          </cell>
          <cell r="N88" t="str">
            <v>I CONV</v>
          </cell>
          <cell r="O88" t="str">
            <v>CAJA POR 100 TABLETAS RECUBIERTAS EN BLISTER ALU ALU</v>
          </cell>
          <cell r="P88">
            <v>0</v>
          </cell>
          <cell r="Q88">
            <v>0</v>
          </cell>
          <cell r="R88">
            <v>0.27</v>
          </cell>
          <cell r="S88">
            <v>18</v>
          </cell>
          <cell r="T88" t="str">
            <v>SEVEN PHARMA PANAMA</v>
          </cell>
          <cell r="V88">
            <v>812</v>
          </cell>
          <cell r="W88">
            <v>9744</v>
          </cell>
          <cell r="X88">
            <v>133678956</v>
          </cell>
          <cell r="Y88">
            <v>0</v>
          </cell>
          <cell r="Z88">
            <v>36093318.120000005</v>
          </cell>
          <cell r="AA88">
            <v>274921464489.95996</v>
          </cell>
          <cell r="AB88">
            <v>0</v>
          </cell>
          <cell r="AC88">
            <v>220</v>
          </cell>
          <cell r="AD88">
            <v>0</v>
          </cell>
          <cell r="AE88">
            <v>6000</v>
          </cell>
          <cell r="AF88">
            <v>6220</v>
          </cell>
          <cell r="AG88">
            <v>1679.4</v>
          </cell>
          <cell r="AH88">
            <v>37</v>
          </cell>
          <cell r="AI88">
            <v>0</v>
          </cell>
          <cell r="AJ88">
            <v>775</v>
          </cell>
          <cell r="AK88">
            <v>812</v>
          </cell>
          <cell r="AL88">
            <v>9744</v>
          </cell>
          <cell r="AM88">
            <v>2630.88</v>
          </cell>
          <cell r="AN88">
            <v>2880</v>
          </cell>
          <cell r="AO88">
            <v>0</v>
          </cell>
          <cell r="AP88">
            <v>0</v>
          </cell>
        </row>
        <row r="89">
          <cell r="C89">
            <v>101074201</v>
          </cell>
          <cell r="D89" t="str">
            <v>C09AA00001</v>
          </cell>
          <cell r="E89" t="str">
            <v>CAPTOPRIL, 25MG, TABLETA, V.O.</v>
          </cell>
          <cell r="F89">
            <v>10472</v>
          </cell>
          <cell r="G89" t="str">
            <v>FM</v>
          </cell>
          <cell r="H89">
            <v>244</v>
          </cell>
          <cell r="I89" t="str">
            <v>SI</v>
          </cell>
          <cell r="J89" t="str">
            <v>MEDICAMENTO</v>
          </cell>
          <cell r="K89" t="str">
            <v>Cardiovascular: Sistema Renina Angiotensina, Inhibidores de la Enzima Convertidora de la Angiotensina</v>
          </cell>
          <cell r="L89" t="str">
            <v>TRAMITE USUAL</v>
          </cell>
          <cell r="M89" t="str">
            <v>NO APLICA</v>
          </cell>
          <cell r="N89" t="str">
            <v>I CONV</v>
          </cell>
          <cell r="O89" t="str">
            <v>CAJA X 60 COMPRIMIDOS</v>
          </cell>
          <cell r="P89">
            <v>0</v>
          </cell>
          <cell r="Q89">
            <v>0</v>
          </cell>
          <cell r="R89">
            <v>0.17</v>
          </cell>
          <cell r="S89">
            <v>119</v>
          </cell>
          <cell r="T89" t="str">
            <v>QUIMIFAR, S. A.</v>
          </cell>
          <cell r="U89" t="str">
            <v>ESPAÑA</v>
          </cell>
          <cell r="V89">
            <v>26675</v>
          </cell>
          <cell r="W89">
            <v>320100</v>
          </cell>
          <cell r="X89">
            <v>133999056</v>
          </cell>
          <cell r="Y89">
            <v>0</v>
          </cell>
          <cell r="Z89">
            <v>22779839.520000003</v>
          </cell>
          <cell r="AA89">
            <v>274944244329.47998</v>
          </cell>
          <cell r="AB89">
            <v>0</v>
          </cell>
          <cell r="AC89">
            <v>7666.0125368731569</v>
          </cell>
          <cell r="AD89">
            <v>2278</v>
          </cell>
          <cell r="AE89">
            <v>2970</v>
          </cell>
          <cell r="AF89">
            <v>12914.012536873157</v>
          </cell>
          <cell r="AG89">
            <v>2195.3821312684368</v>
          </cell>
          <cell r="AH89">
            <v>8043</v>
          </cell>
          <cell r="AI89">
            <v>2228</v>
          </cell>
          <cell r="AJ89">
            <v>4800</v>
          </cell>
          <cell r="AK89">
            <v>15071</v>
          </cell>
          <cell r="AL89">
            <v>180852</v>
          </cell>
          <cell r="AM89">
            <v>30744.840000000004</v>
          </cell>
          <cell r="AN89">
            <v>0</v>
          </cell>
          <cell r="AO89">
            <v>0</v>
          </cell>
          <cell r="AP89">
            <v>0</v>
          </cell>
        </row>
        <row r="90">
          <cell r="C90">
            <v>103053701</v>
          </cell>
          <cell r="D90" t="str">
            <v>N03AF00001</v>
          </cell>
          <cell r="E90" t="str">
            <v>CARBAMAZEPINA 100mg/5ml, suspensión, frasco, 100ml, V.O.</v>
          </cell>
          <cell r="F90">
            <v>10781</v>
          </cell>
          <cell r="G90" t="str">
            <v>DD</v>
          </cell>
          <cell r="H90">
            <v>244</v>
          </cell>
          <cell r="I90" t="str">
            <v>SI</v>
          </cell>
          <cell r="J90" t="str">
            <v>MEDICAMENTO</v>
          </cell>
          <cell r="K90" t="str">
            <v>Antiepilépticos: Derivados de la Carboxamida</v>
          </cell>
          <cell r="L90" t="str">
            <v>PRECIO UNICO</v>
          </cell>
          <cell r="M90" t="str">
            <v>PU 11-2026</v>
          </cell>
          <cell r="N90" t="str">
            <v>I CONV</v>
          </cell>
          <cell r="O90" t="str">
            <v>CAJA CON FRASCO X 100ML</v>
          </cell>
          <cell r="P90">
            <v>0</v>
          </cell>
          <cell r="Q90">
            <v>0</v>
          </cell>
          <cell r="R90">
            <v>3.16</v>
          </cell>
          <cell r="S90">
            <v>20</v>
          </cell>
          <cell r="T90" t="str">
            <v>CORPORACION IMPA DOEL, S.A.</v>
          </cell>
          <cell r="U90" t="str">
            <v>Francia</v>
          </cell>
          <cell r="V90">
            <v>1460</v>
          </cell>
          <cell r="W90">
            <v>17520</v>
          </cell>
          <cell r="X90">
            <v>134016576</v>
          </cell>
          <cell r="Y90">
            <v>0</v>
          </cell>
          <cell r="Z90">
            <v>423492380.16000003</v>
          </cell>
          <cell r="AA90">
            <v>275367736709.63995</v>
          </cell>
          <cell r="AB90">
            <v>0</v>
          </cell>
          <cell r="AC90">
            <v>700</v>
          </cell>
          <cell r="AD90">
            <v>0</v>
          </cell>
          <cell r="AE90">
            <v>120</v>
          </cell>
          <cell r="AF90">
            <v>820</v>
          </cell>
          <cell r="AG90">
            <v>2591.2000000000003</v>
          </cell>
          <cell r="AH90">
            <v>800</v>
          </cell>
          <cell r="AI90">
            <v>852</v>
          </cell>
          <cell r="AJ90">
            <v>300</v>
          </cell>
          <cell r="AK90">
            <v>1952</v>
          </cell>
          <cell r="AL90">
            <v>23424</v>
          </cell>
          <cell r="AM90">
            <v>74019.839999999997</v>
          </cell>
          <cell r="AN90">
            <v>4436</v>
          </cell>
          <cell r="AO90">
            <v>4003</v>
          </cell>
          <cell r="AP90">
            <v>170</v>
          </cell>
        </row>
        <row r="91">
          <cell r="C91">
            <v>101027701</v>
          </cell>
          <cell r="D91" t="str">
            <v>N03AF00002</v>
          </cell>
          <cell r="E91" t="str">
            <v>CARBAMAZEPINA 200mg, tableta, V.O.</v>
          </cell>
          <cell r="F91">
            <v>10617</v>
          </cell>
          <cell r="G91" t="str">
            <v>EM</v>
          </cell>
          <cell r="H91">
            <v>244</v>
          </cell>
          <cell r="I91" t="str">
            <v>SI</v>
          </cell>
          <cell r="J91" t="str">
            <v>MEDICAMENTO</v>
          </cell>
          <cell r="K91" t="str">
            <v>Antiepilépticos: Derivados de la Carboxamida</v>
          </cell>
          <cell r="L91" t="str">
            <v>PRECIO UNICO</v>
          </cell>
          <cell r="M91" t="str">
            <v>PU 11-2026</v>
          </cell>
          <cell r="N91" t="str">
            <v>I CONV</v>
          </cell>
          <cell r="O91" t="str">
            <v>CAJA POR 50, 100, 500 COMPRIMIDOS EN CAJA DE CARTÓN</v>
          </cell>
          <cell r="P91">
            <v>0</v>
          </cell>
          <cell r="Q91">
            <v>0</v>
          </cell>
          <cell r="R91">
            <v>7.6999999999999999E-2</v>
          </cell>
          <cell r="S91">
            <v>21</v>
          </cell>
          <cell r="T91" t="str">
            <v>C.G. DE HASETH &amp; CÍA., S.A.</v>
          </cell>
          <cell r="V91">
            <v>235376</v>
          </cell>
          <cell r="W91">
            <v>2824512</v>
          </cell>
          <cell r="X91">
            <v>136841088</v>
          </cell>
          <cell r="Y91">
            <v>0</v>
          </cell>
          <cell r="Z91">
            <v>10536763.776000001</v>
          </cell>
          <cell r="AA91">
            <v>275378273473.41595</v>
          </cell>
          <cell r="AB91">
            <v>0</v>
          </cell>
          <cell r="AC91">
            <v>189208</v>
          </cell>
          <cell r="AD91">
            <v>98040</v>
          </cell>
          <cell r="AE91">
            <v>82621</v>
          </cell>
          <cell r="AF91">
            <v>369869</v>
          </cell>
          <cell r="AG91">
            <v>28479.913</v>
          </cell>
          <cell r="AH91">
            <v>137581</v>
          </cell>
          <cell r="AI91">
            <v>50000</v>
          </cell>
          <cell r="AJ91">
            <v>47795</v>
          </cell>
          <cell r="AK91">
            <v>235376</v>
          </cell>
          <cell r="AL91">
            <v>2824512</v>
          </cell>
          <cell r="AM91">
            <v>217487.424</v>
          </cell>
          <cell r="AN91">
            <v>281600</v>
          </cell>
          <cell r="AO91">
            <v>122400</v>
          </cell>
          <cell r="AP91">
            <v>395400</v>
          </cell>
        </row>
        <row r="92">
          <cell r="C92">
            <v>102075001</v>
          </cell>
          <cell r="D92" t="str">
            <v>J01DH00001</v>
          </cell>
          <cell r="E92" t="str">
            <v>CARBAPENEM: IMIPENEM 500mg con CILASTATINA 500mg, polvo liofilizado, I.V.</v>
          </cell>
          <cell r="F92">
            <v>10317</v>
          </cell>
          <cell r="G92" t="str">
            <v>DH</v>
          </cell>
          <cell r="H92">
            <v>244</v>
          </cell>
          <cell r="I92" t="str">
            <v>NO APLICA</v>
          </cell>
          <cell r="J92" t="str">
            <v>MEDICAMENTO</v>
          </cell>
          <cell r="K92" t="str">
            <v>Antibacterianos para uso sistémico: Otros Antibacterianos Beta-lactámicos, Carbapenems</v>
          </cell>
          <cell r="L92" t="str">
            <v>PRECIO UNICO</v>
          </cell>
          <cell r="M92" t="str">
            <v>PU 01-2026</v>
          </cell>
          <cell r="N92" t="str">
            <v>I CONV</v>
          </cell>
          <cell r="O92" t="str">
            <v>CAJA X 1 FRASCO</v>
          </cell>
          <cell r="P92">
            <v>0</v>
          </cell>
          <cell r="Q92">
            <v>0</v>
          </cell>
          <cell r="R92">
            <v>3.44</v>
          </cell>
          <cell r="S92">
            <v>64</v>
          </cell>
          <cell r="T92" t="str">
            <v>PISA FARMACEUTICA DE PANAMA, S.A.</v>
          </cell>
          <cell r="U92" t="str">
            <v>MEXICO</v>
          </cell>
          <cell r="V92">
            <v>1702</v>
          </cell>
          <cell r="W92">
            <v>20424</v>
          </cell>
          <cell r="X92">
            <v>136861512</v>
          </cell>
          <cell r="Y92">
            <v>0</v>
          </cell>
          <cell r="Z92">
            <v>470803601.27999997</v>
          </cell>
          <cell r="AA92">
            <v>275849077074.69598</v>
          </cell>
          <cell r="AB92">
            <v>0</v>
          </cell>
          <cell r="AC92">
            <v>674.16666666666674</v>
          </cell>
          <cell r="AD92">
            <v>150</v>
          </cell>
          <cell r="AE92">
            <v>720</v>
          </cell>
          <cell r="AF92">
            <v>1544.1666666666667</v>
          </cell>
          <cell r="AG92">
            <v>5311.9333333333334</v>
          </cell>
          <cell r="AH92">
            <v>1309</v>
          </cell>
          <cell r="AI92">
            <v>37</v>
          </cell>
          <cell r="AJ92">
            <v>806</v>
          </cell>
          <cell r="AK92">
            <v>2152</v>
          </cell>
          <cell r="AL92">
            <v>25824</v>
          </cell>
          <cell r="AM92">
            <v>88834.559999999998</v>
          </cell>
          <cell r="AN92">
            <v>10133</v>
          </cell>
          <cell r="AO92">
            <v>240</v>
          </cell>
          <cell r="AP92">
            <v>0</v>
          </cell>
        </row>
        <row r="93">
          <cell r="C93">
            <v>102076101</v>
          </cell>
          <cell r="D93" t="str">
            <v>L01XA00001</v>
          </cell>
          <cell r="E93" t="str">
            <v>CARBOPLATINO 150mg, polvo liofilizado o solución, I.V.</v>
          </cell>
          <cell r="F93">
            <v>10299</v>
          </cell>
          <cell r="G93" t="str">
            <v>DH</v>
          </cell>
          <cell r="H93">
            <v>244</v>
          </cell>
          <cell r="I93" t="str">
            <v>NO APLICA</v>
          </cell>
          <cell r="J93" t="str">
            <v>MEDICAMENTO</v>
          </cell>
          <cell r="K93" t="str">
            <v>Antineoplásicos: Otros, Compuestos del Platino</v>
          </cell>
          <cell r="L93" t="str">
            <v>PRECIO UNICO</v>
          </cell>
          <cell r="M93" t="str">
            <v>PU 01-2026</v>
          </cell>
          <cell r="N93" t="str">
            <v>I CONV</v>
          </cell>
          <cell r="O93" t="str">
            <v>CAJA X 1 VIAL</v>
          </cell>
          <cell r="P93">
            <v>0</v>
          </cell>
          <cell r="Q93">
            <v>0</v>
          </cell>
          <cell r="R93">
            <v>18.989999999999998</v>
          </cell>
          <cell r="S93">
            <v>65</v>
          </cell>
          <cell r="T93" t="str">
            <v>NUTRIMED PANAMA, S.A.</v>
          </cell>
          <cell r="U93" t="str">
            <v>INDIA</v>
          </cell>
          <cell r="V93">
            <v>84</v>
          </cell>
          <cell r="W93">
            <v>1008</v>
          </cell>
          <cell r="X93">
            <v>136862520</v>
          </cell>
          <cell r="Y93">
            <v>0</v>
          </cell>
          <cell r="Z93">
            <v>2599019254.7999997</v>
          </cell>
          <cell r="AA93">
            <v>278448096329.49597</v>
          </cell>
          <cell r="AB93">
            <v>0</v>
          </cell>
          <cell r="AC93">
            <v>70</v>
          </cell>
          <cell r="AD93">
            <v>0</v>
          </cell>
          <cell r="AE93">
            <v>25</v>
          </cell>
          <cell r="AF93">
            <v>95</v>
          </cell>
          <cell r="AG93">
            <v>1804.05</v>
          </cell>
          <cell r="AH93">
            <v>62</v>
          </cell>
          <cell r="AI93">
            <v>0</v>
          </cell>
          <cell r="AJ93">
            <v>22</v>
          </cell>
          <cell r="AK93">
            <v>84</v>
          </cell>
          <cell r="AL93">
            <v>1008</v>
          </cell>
          <cell r="AM93">
            <v>19141.919999999998</v>
          </cell>
          <cell r="AN93">
            <v>225</v>
          </cell>
          <cell r="AO93">
            <v>0</v>
          </cell>
          <cell r="AP93">
            <v>30</v>
          </cell>
        </row>
        <row r="94">
          <cell r="C94">
            <v>102001001</v>
          </cell>
          <cell r="D94" t="str">
            <v>B03AC00005</v>
          </cell>
          <cell r="E94" t="str">
            <v>CARBOXIMALTOSA DE HIERRO SOLUCIÓN 50MG/ML., I.V.</v>
          </cell>
          <cell r="F94">
            <v>107680</v>
          </cell>
          <cell r="G94" t="str">
            <v>SF</v>
          </cell>
          <cell r="H94">
            <v>244</v>
          </cell>
          <cell r="I94" t="str">
            <v>NO APLICA</v>
          </cell>
          <cell r="J94" t="str">
            <v>MEDICAMENTO</v>
          </cell>
          <cell r="K94" t="str">
            <v>Tratamiento de la dificiencia de hierro en pacientes con insuficiencia cardiaca con fraccion de eyección reducida</v>
          </cell>
          <cell r="L94" t="str">
            <v>PRECIO UNICO</v>
          </cell>
          <cell r="M94" t="str">
            <v>PU 01-2026</v>
          </cell>
          <cell r="N94" t="str">
            <v>I CONV</v>
          </cell>
          <cell r="O94" t="str">
            <v>No aplica</v>
          </cell>
          <cell r="P94" t="str">
            <v>NO</v>
          </cell>
          <cell r="R94">
            <v>160.25</v>
          </cell>
          <cell r="S94">
            <v>66</v>
          </cell>
          <cell r="T94" t="str">
            <v>INTERNACIONAL BIO-FARMACEUTICA, S.A. (INTERFARMA, S.A.)</v>
          </cell>
          <cell r="V94">
            <v>640</v>
          </cell>
          <cell r="W94">
            <v>7680</v>
          </cell>
          <cell r="X94">
            <v>136870200</v>
          </cell>
          <cell r="Y94">
            <v>0</v>
          </cell>
          <cell r="Z94">
            <v>21933449550</v>
          </cell>
          <cell r="AA94">
            <v>300381545879.49597</v>
          </cell>
          <cell r="AB94">
            <v>0</v>
          </cell>
          <cell r="AC94">
            <v>860</v>
          </cell>
          <cell r="AD94">
            <v>140</v>
          </cell>
          <cell r="AE94">
            <v>0</v>
          </cell>
          <cell r="AF94">
            <v>1000</v>
          </cell>
          <cell r="AG94">
            <v>160250</v>
          </cell>
          <cell r="AH94">
            <v>640</v>
          </cell>
          <cell r="AI94">
            <v>0</v>
          </cell>
          <cell r="AJ94">
            <v>0</v>
          </cell>
          <cell r="AK94">
            <v>640</v>
          </cell>
          <cell r="AL94">
            <v>7680</v>
          </cell>
          <cell r="AM94">
            <v>1230720</v>
          </cell>
          <cell r="AN94">
            <v>1544</v>
          </cell>
          <cell r="AO94">
            <v>0</v>
          </cell>
          <cell r="AP94">
            <v>0</v>
          </cell>
        </row>
        <row r="95">
          <cell r="C95">
            <v>102045901</v>
          </cell>
          <cell r="D95" t="str">
            <v>L01AD00001</v>
          </cell>
          <cell r="E95" t="str">
            <v>CARMUSTINA 100mg, polvo liofilizado, I.V.</v>
          </cell>
          <cell r="F95">
            <v>10253</v>
          </cell>
          <cell r="G95" t="str">
            <v>SF</v>
          </cell>
          <cell r="H95">
            <v>244</v>
          </cell>
          <cell r="I95" t="str">
            <v>NO APLICA</v>
          </cell>
          <cell r="J95" t="str">
            <v>MEDICAMENTO</v>
          </cell>
          <cell r="K95" t="str">
            <v>Antineoplásicos: Agentes alquilantes, Nitrosoureas</v>
          </cell>
          <cell r="L95" t="str">
            <v>PRECIO UNICO</v>
          </cell>
          <cell r="M95" t="str">
            <v>PU 01-2026</v>
          </cell>
          <cell r="N95" t="str">
            <v>I CONV</v>
          </cell>
          <cell r="O95" t="str">
            <v>No aplica</v>
          </cell>
          <cell r="P95">
            <v>0</v>
          </cell>
          <cell r="Q95">
            <v>0</v>
          </cell>
          <cell r="R95">
            <v>439</v>
          </cell>
          <cell r="S95">
            <v>67</v>
          </cell>
          <cell r="T95" t="str">
            <v>LANCO MEDICAL GROUP, S.A.</v>
          </cell>
          <cell r="V95">
            <v>11</v>
          </cell>
          <cell r="W95">
            <v>132</v>
          </cell>
          <cell r="X95">
            <v>136870332</v>
          </cell>
          <cell r="Y95">
            <v>0</v>
          </cell>
          <cell r="Z95">
            <v>60086075748</v>
          </cell>
          <cell r="AA95">
            <v>360467621627.49597</v>
          </cell>
          <cell r="AB95">
            <v>0</v>
          </cell>
          <cell r="AC95">
            <v>7</v>
          </cell>
          <cell r="AD95">
            <v>0</v>
          </cell>
          <cell r="AE95">
            <v>0</v>
          </cell>
          <cell r="AF95">
            <v>7</v>
          </cell>
          <cell r="AG95">
            <v>3073</v>
          </cell>
          <cell r="AH95">
            <v>11</v>
          </cell>
          <cell r="AI95">
            <v>0</v>
          </cell>
          <cell r="AJ95">
            <v>0</v>
          </cell>
          <cell r="AK95">
            <v>11</v>
          </cell>
          <cell r="AL95">
            <v>132</v>
          </cell>
          <cell r="AM95">
            <v>57948</v>
          </cell>
          <cell r="AN95">
            <v>1</v>
          </cell>
          <cell r="AO95">
            <v>0</v>
          </cell>
          <cell r="AP95">
            <v>0</v>
          </cell>
        </row>
        <row r="96">
          <cell r="C96">
            <v>101086401</v>
          </cell>
          <cell r="D96" t="str">
            <v>C07AG00001</v>
          </cell>
          <cell r="E96" t="str">
            <v>CARVEDILOL 6.25mg, tableta, V.O.</v>
          </cell>
          <cell r="F96">
            <v>10674</v>
          </cell>
          <cell r="G96" t="str">
            <v>EM</v>
          </cell>
          <cell r="H96">
            <v>244</v>
          </cell>
          <cell r="I96" t="str">
            <v>SI</v>
          </cell>
          <cell r="J96" t="str">
            <v>MEDICAMENTO</v>
          </cell>
          <cell r="K96" t="str">
            <v xml:space="preserve">Cardiovascular: Betabloqueantes, Alfa y beta </v>
          </cell>
          <cell r="L96" t="str">
            <v>PRECIO UNICO</v>
          </cell>
          <cell r="M96" t="str">
            <v>PU 11-2026</v>
          </cell>
          <cell r="N96" t="str">
            <v>I CONV</v>
          </cell>
          <cell r="O96" t="str">
            <v>CAJA CON 30 TABLETAS RECUBIERTAS</v>
          </cell>
          <cell r="P96">
            <v>0</v>
          </cell>
          <cell r="Q96">
            <v>0</v>
          </cell>
          <cell r="R96">
            <v>2.8000000000000001E-2</v>
          </cell>
          <cell r="S96">
            <v>22</v>
          </cell>
          <cell r="T96" t="str">
            <v>LANCO MEDICAL GROUP, S.A.</v>
          </cell>
          <cell r="V96">
            <v>920000</v>
          </cell>
          <cell r="W96">
            <v>11040000</v>
          </cell>
          <cell r="X96">
            <v>147910332</v>
          </cell>
          <cell r="Y96">
            <v>0</v>
          </cell>
          <cell r="Z96">
            <v>4141489.2960000001</v>
          </cell>
          <cell r="AA96">
            <v>360471763116.79199</v>
          </cell>
          <cell r="AB96">
            <v>0</v>
          </cell>
          <cell r="AC96">
            <v>1256287</v>
          </cell>
          <cell r="AD96">
            <v>263982</v>
          </cell>
          <cell r="AE96">
            <v>202819</v>
          </cell>
          <cell r="AF96">
            <v>1723088</v>
          </cell>
          <cell r="AG96">
            <v>48246.464</v>
          </cell>
          <cell r="AH96">
            <v>500000</v>
          </cell>
          <cell r="AI96">
            <v>249100</v>
          </cell>
          <cell r="AJ96">
            <v>128177</v>
          </cell>
          <cell r="AK96">
            <v>877277</v>
          </cell>
          <cell r="AL96">
            <v>10527324</v>
          </cell>
          <cell r="AM96">
            <v>294765.07199999999</v>
          </cell>
          <cell r="AN96">
            <v>4480</v>
          </cell>
          <cell r="AO96">
            <v>0</v>
          </cell>
          <cell r="AP96">
            <v>1568</v>
          </cell>
        </row>
        <row r="97">
          <cell r="C97">
            <v>102091301</v>
          </cell>
          <cell r="D97" t="str">
            <v>J02AX00001</v>
          </cell>
          <cell r="E97" t="str">
            <v>CASPOFUNGINA 50mg, polvo liofilizado, I.V.</v>
          </cell>
          <cell r="F97">
            <v>10319</v>
          </cell>
          <cell r="G97" t="str">
            <v>DD</v>
          </cell>
          <cell r="H97">
            <v>244</v>
          </cell>
          <cell r="I97" t="str">
            <v>NO</v>
          </cell>
          <cell r="J97" t="str">
            <v>MEDICAMENTO</v>
          </cell>
          <cell r="K97" t="str">
            <v>Antimicóticos para uso sistémico: Otros</v>
          </cell>
          <cell r="L97" t="str">
            <v>PRECIO UNICO</v>
          </cell>
          <cell r="M97" t="str">
            <v>PU 11-2026</v>
          </cell>
          <cell r="N97" t="str">
            <v>I CONV</v>
          </cell>
          <cell r="O97" t="str">
            <v>CAJA x VIAL DE 50MG</v>
          </cell>
          <cell r="P97">
            <v>0</v>
          </cell>
          <cell r="Q97">
            <v>0</v>
          </cell>
          <cell r="R97">
            <v>27.98</v>
          </cell>
          <cell r="S97">
            <v>68</v>
          </cell>
          <cell r="T97" t="str">
            <v>PISA FARMACEUTICA DE PANAMA, S.A.</v>
          </cell>
          <cell r="U97" t="str">
            <v>India</v>
          </cell>
          <cell r="V97">
            <v>1200</v>
          </cell>
          <cell r="W97">
            <v>14400</v>
          </cell>
          <cell r="X97">
            <v>147924732</v>
          </cell>
          <cell r="Y97">
            <v>0</v>
          </cell>
          <cell r="Z97">
            <v>4138934001.3600001</v>
          </cell>
          <cell r="AA97">
            <v>364610697118.15198</v>
          </cell>
          <cell r="AB97">
            <v>0</v>
          </cell>
          <cell r="AC97">
            <v>677.68178659494174</v>
          </cell>
          <cell r="AD97">
            <v>32.5</v>
          </cell>
          <cell r="AE97">
            <v>128.33333333333331</v>
          </cell>
          <cell r="AF97">
            <v>838.515119928275</v>
          </cell>
          <cell r="AG97">
            <v>23461.653055593135</v>
          </cell>
          <cell r="AH97">
            <v>388</v>
          </cell>
          <cell r="AI97">
            <v>33</v>
          </cell>
          <cell r="AJ97">
            <v>95</v>
          </cell>
          <cell r="AK97">
            <v>516</v>
          </cell>
          <cell r="AL97">
            <v>6192</v>
          </cell>
          <cell r="AM97">
            <v>173252.16</v>
          </cell>
          <cell r="AN97">
            <v>796</v>
          </cell>
          <cell r="AO97">
            <v>45</v>
          </cell>
          <cell r="AP97">
            <v>200</v>
          </cell>
        </row>
        <row r="98">
          <cell r="C98">
            <v>103032801</v>
          </cell>
          <cell r="D98" t="str">
            <v>J01DB00002</v>
          </cell>
          <cell r="E98" t="str">
            <v>CEFALEXINA, 250MG/5ML, GRÁNULO O POLVO PARA SUSPENSIÓN O JARABE, 60- 100ML, FRASCO, V.O.</v>
          </cell>
          <cell r="F98">
            <v>10729</v>
          </cell>
          <cell r="G98" t="str">
            <v>RG</v>
          </cell>
          <cell r="H98">
            <v>244</v>
          </cell>
          <cell r="I98" t="str">
            <v>SI SUSPENSIÓN / NO JARABE</v>
          </cell>
          <cell r="J98" t="str">
            <v>MEDICAMENTO</v>
          </cell>
          <cell r="K98" t="str">
            <v>Antibacterianos para uso sistémico: Otros Antibacterianos Beta-lactámicos, Cefalosporinas de Primera Generación</v>
          </cell>
          <cell r="L98" t="str">
            <v>PRECIO UNICO</v>
          </cell>
          <cell r="M98" t="str">
            <v>PU 11-2026</v>
          </cell>
          <cell r="N98" t="str">
            <v>I CONV</v>
          </cell>
          <cell r="O98" t="str">
            <v>F X 60ML</v>
          </cell>
          <cell r="P98">
            <v>0</v>
          </cell>
          <cell r="Q98">
            <v>0</v>
          </cell>
          <cell r="R98">
            <v>1.73</v>
          </cell>
          <cell r="S98">
            <v>23</v>
          </cell>
          <cell r="T98" t="str">
            <v>INVERSIONES TAGORE PANAMÁ, S.A. (INTAPASA)</v>
          </cell>
          <cell r="U98" t="str">
            <v>NO</v>
          </cell>
          <cell r="V98">
            <v>4607</v>
          </cell>
          <cell r="W98">
            <v>55284</v>
          </cell>
          <cell r="X98">
            <v>147980016</v>
          </cell>
          <cell r="Y98">
            <v>0</v>
          </cell>
          <cell r="Z98">
            <v>256005427.68000001</v>
          </cell>
          <cell r="AA98">
            <v>364866702545.83197</v>
          </cell>
          <cell r="AB98">
            <v>0</v>
          </cell>
          <cell r="AC98">
            <v>3076</v>
          </cell>
          <cell r="AD98">
            <v>1111</v>
          </cell>
          <cell r="AE98">
            <v>875</v>
          </cell>
          <cell r="AF98">
            <v>5062</v>
          </cell>
          <cell r="AG98">
            <v>8757.26</v>
          </cell>
          <cell r="AH98">
            <v>1400</v>
          </cell>
          <cell r="AI98">
            <v>781</v>
          </cell>
          <cell r="AJ98">
            <v>2426</v>
          </cell>
          <cell r="AK98">
            <v>4607</v>
          </cell>
          <cell r="AL98">
            <v>55284</v>
          </cell>
          <cell r="AM98">
            <v>95641.319999999992</v>
          </cell>
          <cell r="AN98">
            <v>5657</v>
          </cell>
          <cell r="AO98">
            <v>276</v>
          </cell>
          <cell r="AP98">
            <v>0</v>
          </cell>
        </row>
        <row r="99">
          <cell r="C99">
            <v>101061301</v>
          </cell>
          <cell r="D99" t="str">
            <v>J01DB00003</v>
          </cell>
          <cell r="E99" t="str">
            <v>CEFALEXINA, 500MG, CÁPSULA O TABLETA, V.O.</v>
          </cell>
          <cell r="F99">
            <v>10497</v>
          </cell>
          <cell r="G99" t="str">
            <v>EM</v>
          </cell>
          <cell r="H99">
            <v>244</v>
          </cell>
          <cell r="I99" t="str">
            <v>SI</v>
          </cell>
          <cell r="J99" t="str">
            <v>MEDICAMENTO</v>
          </cell>
          <cell r="K99" t="str">
            <v>Antibacterianos para uso sistémico: Otros Antibacterianos Beta-lactámicos, Cefalosporinas de Primera Generación</v>
          </cell>
          <cell r="L99" t="str">
            <v>PRECIO UNICO</v>
          </cell>
          <cell r="M99" t="str">
            <v>PU 11-2026</v>
          </cell>
          <cell r="N99" t="str">
            <v>I CONV</v>
          </cell>
          <cell r="O99" t="str">
            <v>caja x 100 unidades</v>
          </cell>
          <cell r="P99">
            <v>0</v>
          </cell>
          <cell r="Q99">
            <v>0</v>
          </cell>
          <cell r="R99">
            <v>7.3999999999999996E-2</v>
          </cell>
          <cell r="S99">
            <v>24</v>
          </cell>
          <cell r="T99" t="str">
            <v>Best Medical</v>
          </cell>
          <cell r="V99">
            <v>149851</v>
          </cell>
          <cell r="W99">
            <v>1798212</v>
          </cell>
          <cell r="X99">
            <v>149778228</v>
          </cell>
          <cell r="Y99">
            <v>0</v>
          </cell>
          <cell r="Z99">
            <v>11083588.872</v>
          </cell>
          <cell r="AA99">
            <v>364877786134.70398</v>
          </cell>
          <cell r="AB99">
            <v>0</v>
          </cell>
          <cell r="AC99">
            <v>137094</v>
          </cell>
          <cell r="AD99">
            <v>45448</v>
          </cell>
          <cell r="AE99">
            <v>31750</v>
          </cell>
          <cell r="AF99">
            <v>214292</v>
          </cell>
          <cell r="AG99">
            <v>15857.607999999998</v>
          </cell>
          <cell r="AH99">
            <v>89210</v>
          </cell>
          <cell r="AI99">
            <v>36450</v>
          </cell>
          <cell r="AJ99">
            <v>24191</v>
          </cell>
          <cell r="AK99">
            <v>149851</v>
          </cell>
          <cell r="AL99">
            <v>1798212</v>
          </cell>
          <cell r="AM99">
            <v>133067.68799999999</v>
          </cell>
          <cell r="AN99">
            <v>0</v>
          </cell>
          <cell r="AO99">
            <v>0</v>
          </cell>
          <cell r="AP99">
            <v>0</v>
          </cell>
        </row>
        <row r="100">
          <cell r="C100">
            <v>102055501</v>
          </cell>
          <cell r="D100" t="str">
            <v>J01DB00004</v>
          </cell>
          <cell r="E100" t="str">
            <v>CEFALOTINA SÓDICA 1g, polvo liofilizado, I.V.</v>
          </cell>
          <cell r="F100">
            <v>11643</v>
          </cell>
          <cell r="G100" t="str">
            <v>DH</v>
          </cell>
          <cell r="H100">
            <v>244</v>
          </cell>
          <cell r="I100" t="str">
            <v>NO APLICA</v>
          </cell>
          <cell r="J100" t="str">
            <v>MEDICAMENTO</v>
          </cell>
          <cell r="K100" t="str">
            <v>Antibacterianos para uso sistémico: Otros Antibacterianos Beta-lactámicos, Cefalosporinas de Primera Generación</v>
          </cell>
          <cell r="L100" t="str">
            <v>PRECIO UNICO</v>
          </cell>
          <cell r="M100" t="str">
            <v>PU 01-2026</v>
          </cell>
          <cell r="N100" t="str">
            <v>I CONV</v>
          </cell>
          <cell r="O100" t="str">
            <v>CAJA X 10 FRASCOS AMPOLLA</v>
          </cell>
          <cell r="P100">
            <v>0</v>
          </cell>
          <cell r="Q100">
            <v>0</v>
          </cell>
          <cell r="R100">
            <v>0.63</v>
          </cell>
          <cell r="S100">
            <v>69</v>
          </cell>
          <cell r="T100" t="str">
            <v>VITALIS DE PANAMÁ. S.A.,</v>
          </cell>
          <cell r="U100" t="str">
            <v>COLOMBIA</v>
          </cell>
          <cell r="V100">
            <v>29419</v>
          </cell>
          <cell r="W100">
            <v>353028</v>
          </cell>
          <cell r="X100">
            <v>150131256</v>
          </cell>
          <cell r="Y100">
            <v>0</v>
          </cell>
          <cell r="Z100">
            <v>94582691.280000001</v>
          </cell>
          <cell r="AA100">
            <v>364972368825.98401</v>
          </cell>
          <cell r="AB100">
            <v>0</v>
          </cell>
          <cell r="AC100">
            <v>21442.5</v>
          </cell>
          <cell r="AD100">
            <v>6601</v>
          </cell>
          <cell r="AE100">
            <v>4600</v>
          </cell>
          <cell r="AF100">
            <v>32643.5</v>
          </cell>
          <cell r="AG100">
            <v>20565.404999999999</v>
          </cell>
          <cell r="AH100">
            <v>21082</v>
          </cell>
          <cell r="AI100">
            <v>4698</v>
          </cell>
          <cell r="AJ100">
            <v>2933</v>
          </cell>
          <cell r="AK100">
            <v>28713</v>
          </cell>
          <cell r="AL100">
            <v>344556</v>
          </cell>
          <cell r="AM100">
            <v>217070.28</v>
          </cell>
          <cell r="AN100">
            <v>88750</v>
          </cell>
          <cell r="AO100">
            <v>0</v>
          </cell>
          <cell r="AP100">
            <v>0</v>
          </cell>
        </row>
        <row r="101">
          <cell r="C101">
            <v>102077501</v>
          </cell>
          <cell r="D101" t="str">
            <v>J01DE00001</v>
          </cell>
          <cell r="E101" t="str">
            <v>CEFEPIME 1g, polvo liofilizado, I.V.</v>
          </cell>
          <cell r="F101">
            <v>10022</v>
          </cell>
          <cell r="G101" t="str">
            <v>DH</v>
          </cell>
          <cell r="H101">
            <v>244</v>
          </cell>
          <cell r="I101" t="str">
            <v>NO APLICA</v>
          </cell>
          <cell r="J101" t="str">
            <v>MEDICAMENTO</v>
          </cell>
          <cell r="K101" t="str">
            <v>Antibacterianos para uso sistémico: Otros Antibacterianos Beta-lactámicos, Cefalosporinas de Cuarta Generación</v>
          </cell>
          <cell r="L101" t="str">
            <v>TRAMITE USUAL</v>
          </cell>
          <cell r="M101" t="str">
            <v>NO APLICA</v>
          </cell>
          <cell r="N101" t="str">
            <v>NO APLICA</v>
          </cell>
          <cell r="O101" t="str">
            <v xml:space="preserve">CAJA X 10 VIALES </v>
          </cell>
          <cell r="P101">
            <v>0</v>
          </cell>
          <cell r="Q101">
            <v>0</v>
          </cell>
          <cell r="R101">
            <v>0.52</v>
          </cell>
          <cell r="S101">
            <v>40</v>
          </cell>
          <cell r="T101" t="str">
            <v>Representaciones Celmar, S.A.</v>
          </cell>
          <cell r="U101" t="str">
            <v>CHINA</v>
          </cell>
          <cell r="V101">
            <v>9821</v>
          </cell>
          <cell r="W101">
            <v>117852</v>
          </cell>
          <cell r="X101">
            <v>150249108</v>
          </cell>
          <cell r="Y101">
            <v>0</v>
          </cell>
          <cell r="Z101">
            <v>78129536.159999996</v>
          </cell>
          <cell r="AA101">
            <v>365050498362.14398</v>
          </cell>
          <cell r="AB101">
            <v>0</v>
          </cell>
          <cell r="AC101">
            <v>8861.6666666666679</v>
          </cell>
          <cell r="AD101">
            <v>2820</v>
          </cell>
          <cell r="AE101">
            <v>1052</v>
          </cell>
          <cell r="AF101">
            <v>12733.666666666668</v>
          </cell>
          <cell r="AG101">
            <v>6621.5066666666671</v>
          </cell>
          <cell r="AH101">
            <v>6831</v>
          </cell>
          <cell r="AI101">
            <v>1187</v>
          </cell>
          <cell r="AJ101">
            <v>1803</v>
          </cell>
          <cell r="AK101">
            <v>9821</v>
          </cell>
          <cell r="AL101">
            <v>117852</v>
          </cell>
          <cell r="AM101">
            <v>61283.040000000001</v>
          </cell>
          <cell r="AN101">
            <v>0</v>
          </cell>
          <cell r="AO101">
            <v>250</v>
          </cell>
          <cell r="AP101">
            <v>2160</v>
          </cell>
        </row>
        <row r="102">
          <cell r="C102">
            <v>102066301</v>
          </cell>
          <cell r="D102" t="str">
            <v>J01DD00001</v>
          </cell>
          <cell r="E102" t="str">
            <v>CEFOTAXIMA 1g, polvo liofilizado, I.V.</v>
          </cell>
          <cell r="F102">
            <v>10997</v>
          </cell>
          <cell r="G102" t="str">
            <v>DH</v>
          </cell>
          <cell r="H102">
            <v>244</v>
          </cell>
          <cell r="I102" t="str">
            <v>NO APLICA</v>
          </cell>
          <cell r="J102" t="str">
            <v>MEDICAMENTO</v>
          </cell>
          <cell r="K102" t="str">
            <v>Antibacterianos para uso sistémico: Otros Antibacterianos Beta-lactámicos, Cefalosporinas de Tercera Generación</v>
          </cell>
          <cell r="L102" t="str">
            <v>PRECIO UNICO</v>
          </cell>
          <cell r="M102" t="str">
            <v>PU 01-2026</v>
          </cell>
          <cell r="N102" t="str">
            <v>I CONV</v>
          </cell>
          <cell r="O102" t="str">
            <v xml:space="preserve">CAJA X 10 VIALES </v>
          </cell>
          <cell r="P102">
            <v>0</v>
          </cell>
          <cell r="Q102">
            <v>0</v>
          </cell>
          <cell r="R102">
            <v>0.25900000000000001</v>
          </cell>
          <cell r="S102">
            <v>71</v>
          </cell>
          <cell r="T102" t="str">
            <v>PHARMA SUPPLIES CORP.</v>
          </cell>
          <cell r="U102" t="str">
            <v>CHINA</v>
          </cell>
          <cell r="V102">
            <v>19169</v>
          </cell>
          <cell r="W102">
            <v>230028</v>
          </cell>
          <cell r="X102">
            <v>150479136</v>
          </cell>
          <cell r="Y102">
            <v>0</v>
          </cell>
          <cell r="Z102">
            <v>38974096.223999999</v>
          </cell>
          <cell r="AA102">
            <v>365089472458.36798</v>
          </cell>
          <cell r="AB102">
            <v>0</v>
          </cell>
          <cell r="AC102">
            <v>32024.666666666668</v>
          </cell>
          <cell r="AD102">
            <v>6758</v>
          </cell>
          <cell r="AE102">
            <v>3724</v>
          </cell>
          <cell r="AF102">
            <v>42506.666666666672</v>
          </cell>
          <cell r="AG102">
            <v>11009.226666666667</v>
          </cell>
          <cell r="AH102">
            <v>12990</v>
          </cell>
          <cell r="AI102">
            <v>3000</v>
          </cell>
          <cell r="AJ102">
            <v>3179</v>
          </cell>
          <cell r="AK102">
            <v>19169</v>
          </cell>
          <cell r="AL102">
            <v>230028</v>
          </cell>
          <cell r="AM102">
            <v>59577.252</v>
          </cell>
          <cell r="AN102">
            <v>42820</v>
          </cell>
          <cell r="AO102">
            <v>1870</v>
          </cell>
          <cell r="AP102">
            <v>5500</v>
          </cell>
        </row>
        <row r="103">
          <cell r="C103">
            <v>102062801</v>
          </cell>
          <cell r="D103" t="str">
            <v>J01DC00001</v>
          </cell>
          <cell r="E103" t="str">
            <v>CEFOXITINA SÓDICA 1g, polvo liofilizado, I.V.</v>
          </cell>
          <cell r="F103">
            <v>10235</v>
          </cell>
          <cell r="G103" t="str">
            <v>DH</v>
          </cell>
          <cell r="H103">
            <v>244</v>
          </cell>
          <cell r="I103" t="str">
            <v>NO APLICA</v>
          </cell>
          <cell r="J103" t="str">
            <v>MEDICAMENTO</v>
          </cell>
          <cell r="K103" t="str">
            <v>Antibacterianos para uso sistémico: Otros Antibacterianos Beta-lactámicos, Cefalosporinas de Segunda Generación</v>
          </cell>
          <cell r="L103" t="str">
            <v>PRECIO UNICO</v>
          </cell>
          <cell r="M103" t="str">
            <v>PU 01-2026</v>
          </cell>
          <cell r="N103" t="str">
            <v>I CONV</v>
          </cell>
          <cell r="O103" t="str">
            <v xml:space="preserve">CAJA X 10 VIALES </v>
          </cell>
          <cell r="P103">
            <v>0</v>
          </cell>
          <cell r="Q103">
            <v>0</v>
          </cell>
          <cell r="R103">
            <v>1.73</v>
          </cell>
          <cell r="S103">
            <v>72</v>
          </cell>
          <cell r="T103" t="str">
            <v>NUTRIMED PANAMA, S.A.</v>
          </cell>
          <cell r="U103" t="str">
            <v>CHINA</v>
          </cell>
          <cell r="V103">
            <v>3700</v>
          </cell>
          <cell r="W103">
            <v>44400</v>
          </cell>
          <cell r="X103">
            <v>150523536</v>
          </cell>
          <cell r="Y103">
            <v>0</v>
          </cell>
          <cell r="Z103">
            <v>260405717.28</v>
          </cell>
          <cell r="AA103">
            <v>365349878175.64801</v>
          </cell>
          <cell r="AB103">
            <v>0</v>
          </cell>
          <cell r="AC103">
            <v>6200</v>
          </cell>
          <cell r="AD103">
            <v>915</v>
          </cell>
          <cell r="AE103">
            <v>660</v>
          </cell>
          <cell r="AF103">
            <v>7775</v>
          </cell>
          <cell r="AG103">
            <v>13450.75</v>
          </cell>
          <cell r="AH103">
            <v>2900</v>
          </cell>
          <cell r="AI103">
            <v>462</v>
          </cell>
          <cell r="AJ103">
            <v>633</v>
          </cell>
          <cell r="AK103">
            <v>3995</v>
          </cell>
          <cell r="AL103">
            <v>47940</v>
          </cell>
          <cell r="AM103">
            <v>82936.2</v>
          </cell>
          <cell r="AN103">
            <v>14112</v>
          </cell>
          <cell r="AO103">
            <v>2050</v>
          </cell>
          <cell r="AP103">
            <v>1090</v>
          </cell>
        </row>
        <row r="104">
          <cell r="C104">
            <v>102072101</v>
          </cell>
          <cell r="D104" t="str">
            <v>J01DD00002</v>
          </cell>
          <cell r="E104" t="str">
            <v>CEFTAZIDIMA 1g, polvo liofilizado, I.M., I.V.</v>
          </cell>
          <cell r="F104">
            <v>10304</v>
          </cell>
          <cell r="G104" t="str">
            <v>DH</v>
          </cell>
          <cell r="H104">
            <v>244</v>
          </cell>
          <cell r="I104" t="str">
            <v>NO APLICA</v>
          </cell>
          <cell r="J104" t="str">
            <v>MEDICAMENTO</v>
          </cell>
          <cell r="K104" t="str">
            <v>Antibacterianos para uso sistémico: Otros Antibacterianos Beta-lactámicos, Cefalosporinas de Tercera Generación</v>
          </cell>
          <cell r="L104" t="str">
            <v>PRECIO UNICO</v>
          </cell>
          <cell r="M104" t="str">
            <v>PU 01-2026</v>
          </cell>
          <cell r="N104" t="str">
            <v>I CONV</v>
          </cell>
          <cell r="O104" t="str">
            <v>CAJA X 50 VIALES</v>
          </cell>
          <cell r="P104">
            <v>0</v>
          </cell>
          <cell r="Q104">
            <v>0</v>
          </cell>
          <cell r="R104">
            <v>0.57899999999999996</v>
          </cell>
          <cell r="S104">
            <v>73</v>
          </cell>
          <cell r="T104" t="str">
            <v>NUTRIMED PANAMA, S.A.</v>
          </cell>
          <cell r="U104" t="str">
            <v>CHINA</v>
          </cell>
          <cell r="V104">
            <v>7731</v>
          </cell>
          <cell r="W104">
            <v>92772</v>
          </cell>
          <cell r="X104">
            <v>150616308</v>
          </cell>
          <cell r="Y104">
            <v>0</v>
          </cell>
          <cell r="Z104">
            <v>87206842.331999987</v>
          </cell>
          <cell r="AA104">
            <v>365437085017.97998</v>
          </cell>
          <cell r="AB104">
            <v>0</v>
          </cell>
          <cell r="AC104">
            <v>10715.833333333332</v>
          </cell>
          <cell r="AD104">
            <v>1338</v>
          </cell>
          <cell r="AE104">
            <v>1352</v>
          </cell>
          <cell r="AF104">
            <v>13405.833333333332</v>
          </cell>
          <cell r="AG104">
            <v>7761.9774999999991</v>
          </cell>
          <cell r="AH104">
            <v>4301</v>
          </cell>
          <cell r="AI104">
            <v>853</v>
          </cell>
          <cell r="AJ104">
            <v>726</v>
          </cell>
          <cell r="AK104">
            <v>5880</v>
          </cell>
          <cell r="AL104">
            <v>70560</v>
          </cell>
          <cell r="AM104">
            <v>40854.239999999998</v>
          </cell>
          <cell r="AN104">
            <v>15550</v>
          </cell>
          <cell r="AO104">
            <v>800</v>
          </cell>
          <cell r="AP104">
            <v>350</v>
          </cell>
        </row>
        <row r="105">
          <cell r="C105">
            <v>102080101</v>
          </cell>
          <cell r="D105" t="str">
            <v>J01DD00007</v>
          </cell>
          <cell r="E105" t="str">
            <v xml:space="preserve">CEFTAZIDIMA/AVIBACTAM 2G/0.5G POLVO PARA SOLUCIÓN PARA PERFUSIÓN, I.V. </v>
          </cell>
          <cell r="F105">
            <v>107597</v>
          </cell>
          <cell r="G105" t="str">
            <v>DH</v>
          </cell>
          <cell r="H105">
            <v>244</v>
          </cell>
          <cell r="I105" t="str">
            <v>NO APLICA</v>
          </cell>
          <cell r="J105" t="str">
            <v>MEDICAMENTO</v>
          </cell>
          <cell r="K105" t="str">
            <v xml:space="preserve">Antiinfecciosos de Uso Sistémico: Antibacterianos para uso sistémico: Otros antibacterianos Beta-lactámicos, Cefalosporinas de tercera generación, incluyendo Inhibidores de Beta-lactamasa </v>
          </cell>
          <cell r="L105" t="str">
            <v>PRECIO UNICO</v>
          </cell>
          <cell r="M105" t="str">
            <v>PU 01-2026</v>
          </cell>
          <cell r="N105" t="str">
            <v>I CONV</v>
          </cell>
          <cell r="O105" t="str">
            <v xml:space="preserve">CAJA X 10 VIALES </v>
          </cell>
          <cell r="P105">
            <v>0</v>
          </cell>
          <cell r="Q105">
            <v>0</v>
          </cell>
          <cell r="R105">
            <v>138</v>
          </cell>
          <cell r="S105">
            <v>74</v>
          </cell>
          <cell r="T105" t="str">
            <v xml:space="preserve">REPRICO, S.A. </v>
          </cell>
          <cell r="U105" t="str">
            <v xml:space="preserve">ITALIA </v>
          </cell>
          <cell r="V105">
            <v>1094</v>
          </cell>
          <cell r="W105">
            <v>13128</v>
          </cell>
          <cell r="X105">
            <v>150629436</v>
          </cell>
          <cell r="Y105">
            <v>0</v>
          </cell>
          <cell r="Z105">
            <v>20786862168</v>
          </cell>
          <cell r="AA105">
            <v>386223947185.97998</v>
          </cell>
          <cell r="AB105">
            <v>0</v>
          </cell>
          <cell r="AC105">
            <v>1653.875</v>
          </cell>
          <cell r="AD105">
            <v>130</v>
          </cell>
          <cell r="AE105">
            <v>100</v>
          </cell>
          <cell r="AF105">
            <v>1883.875</v>
          </cell>
          <cell r="AG105">
            <v>259974.75</v>
          </cell>
          <cell r="AH105">
            <v>900</v>
          </cell>
          <cell r="AI105">
            <v>126</v>
          </cell>
          <cell r="AJ105">
            <v>68</v>
          </cell>
          <cell r="AK105">
            <v>1094</v>
          </cell>
          <cell r="AL105">
            <v>13128</v>
          </cell>
          <cell r="AM105">
            <v>1811664</v>
          </cell>
          <cell r="AN105">
            <v>510</v>
          </cell>
          <cell r="AO105">
            <v>110</v>
          </cell>
          <cell r="AP105">
            <v>0</v>
          </cell>
        </row>
        <row r="106">
          <cell r="C106">
            <v>102062701</v>
          </cell>
          <cell r="D106" t="str">
            <v>J01DD00003</v>
          </cell>
          <cell r="E106" t="str">
            <v>CEFTRIAXONA SÓDICA 1g, polvo liofilizado, I.V.</v>
          </cell>
          <cell r="F106">
            <v>11636</v>
          </cell>
          <cell r="G106" t="str">
            <v>DH</v>
          </cell>
          <cell r="H106">
            <v>244</v>
          </cell>
          <cell r="I106" t="str">
            <v>NO APLICA</v>
          </cell>
          <cell r="J106" t="str">
            <v>MEDICAMENTO</v>
          </cell>
          <cell r="K106" t="str">
            <v>Antibacterianos para uso sistémico: Otros Antibacterianos Beta-lactámicos, Cefalosporinas de Tercera Generación</v>
          </cell>
          <cell r="L106" t="str">
            <v>PRECIO UNICO</v>
          </cell>
          <cell r="M106" t="str">
            <v>PU 01-2026</v>
          </cell>
          <cell r="N106" t="str">
            <v>I CONV</v>
          </cell>
          <cell r="O106" t="str">
            <v xml:space="preserve">CAJA X 10 VIALES </v>
          </cell>
          <cell r="P106">
            <v>0</v>
          </cell>
          <cell r="Q106">
            <v>0</v>
          </cell>
          <cell r="R106">
            <v>0.23899999999999999</v>
          </cell>
          <cell r="S106">
            <v>75</v>
          </cell>
          <cell r="T106" t="str">
            <v>PHARMA SUPPLIES CORP</v>
          </cell>
          <cell r="U106" t="str">
            <v>CHINA</v>
          </cell>
          <cell r="V106">
            <v>22073</v>
          </cell>
          <cell r="W106">
            <v>264876</v>
          </cell>
          <cell r="X106">
            <v>150894312</v>
          </cell>
          <cell r="Y106">
            <v>0</v>
          </cell>
          <cell r="Z106">
            <v>36063740.567999996</v>
          </cell>
          <cell r="AA106">
            <v>386260010926.54797</v>
          </cell>
          <cell r="AB106">
            <v>0</v>
          </cell>
          <cell r="AC106">
            <v>28339.833333333332</v>
          </cell>
          <cell r="AD106">
            <v>3742</v>
          </cell>
          <cell r="AE106">
            <v>9510</v>
          </cell>
          <cell r="AF106">
            <v>41591.833333333328</v>
          </cell>
          <cell r="AG106">
            <v>9940.4481666666652</v>
          </cell>
          <cell r="AH106">
            <v>13000</v>
          </cell>
          <cell r="AI106">
            <v>2056</v>
          </cell>
          <cell r="AJ106">
            <v>7017</v>
          </cell>
          <cell r="AK106">
            <v>22073</v>
          </cell>
          <cell r="AL106">
            <v>264876</v>
          </cell>
          <cell r="AM106">
            <v>63305.363999999994</v>
          </cell>
          <cell r="AN106">
            <v>23000</v>
          </cell>
          <cell r="AO106">
            <v>0</v>
          </cell>
          <cell r="AP106">
            <v>0</v>
          </cell>
        </row>
        <row r="107">
          <cell r="C107">
            <v>102062501</v>
          </cell>
          <cell r="D107" t="str">
            <v>J01DD00004</v>
          </cell>
          <cell r="E107" t="str">
            <v>CEFTRIAXONA SÓDICA 500mg, polvo liofilizado, con diluyente lidocaína 1%, I.M.</v>
          </cell>
          <cell r="F107">
            <v>103585</v>
          </cell>
          <cell r="G107" t="str">
            <v>DH</v>
          </cell>
          <cell r="H107">
            <v>244</v>
          </cell>
          <cell r="I107" t="str">
            <v>NO APLICA</v>
          </cell>
          <cell r="J107" t="str">
            <v>MEDICAMENTO</v>
          </cell>
          <cell r="K107" t="str">
            <v>Antibacterianos para uso sistémico: Otros Antibacterianos Beta-lactámicos, Cefalosporinas de Tercera Generación</v>
          </cell>
          <cell r="L107" t="str">
            <v>PRECIO UNICO</v>
          </cell>
          <cell r="M107" t="str">
            <v>PU 01-2026</v>
          </cell>
          <cell r="N107" t="str">
            <v>I CONV</v>
          </cell>
          <cell r="O107" t="str">
            <v>CAJA CON 1 VIAL</v>
          </cell>
          <cell r="P107">
            <v>0</v>
          </cell>
          <cell r="Q107">
            <v>0</v>
          </cell>
          <cell r="R107">
            <v>0.81</v>
          </cell>
          <cell r="S107">
            <v>76</v>
          </cell>
          <cell r="T107" t="str">
            <v>LABORATORIO JAYOR PANAMA, S.A.</v>
          </cell>
          <cell r="U107" t="str">
            <v>INDIA</v>
          </cell>
          <cell r="V107">
            <v>18126</v>
          </cell>
          <cell r="W107">
            <v>217512</v>
          </cell>
          <cell r="X107">
            <v>151111824</v>
          </cell>
          <cell r="Y107">
            <v>0</v>
          </cell>
          <cell r="Z107">
            <v>122400577.44000001</v>
          </cell>
          <cell r="AA107">
            <v>386382411503.98798</v>
          </cell>
          <cell r="AB107">
            <v>0</v>
          </cell>
          <cell r="AC107">
            <v>15511.455238095237</v>
          </cell>
          <cell r="AD107">
            <v>5337</v>
          </cell>
          <cell r="AE107">
            <v>2879</v>
          </cell>
          <cell r="AF107">
            <v>23727.455238095237</v>
          </cell>
          <cell r="AG107">
            <v>19219.238742857142</v>
          </cell>
          <cell r="AH107">
            <v>12049</v>
          </cell>
          <cell r="AI107">
            <v>2403</v>
          </cell>
          <cell r="AJ107">
            <v>3674</v>
          </cell>
          <cell r="AK107">
            <v>18126</v>
          </cell>
          <cell r="AL107">
            <v>217512</v>
          </cell>
          <cell r="AM107">
            <v>176184.72</v>
          </cell>
          <cell r="AN107">
            <v>0</v>
          </cell>
          <cell r="AO107">
            <v>0</v>
          </cell>
          <cell r="AP107">
            <v>0</v>
          </cell>
        </row>
        <row r="108">
          <cell r="C108">
            <v>101002701</v>
          </cell>
          <cell r="D108" t="str">
            <v>J01DC00002</v>
          </cell>
          <cell r="E108" t="str">
            <v xml:space="preserve">CEFUROXIMA 250mg/5ml suspensión, V.O. </v>
          </cell>
          <cell r="F108">
            <v>107317</v>
          </cell>
          <cell r="G108" t="str">
            <v>YV</v>
          </cell>
          <cell r="H108">
            <v>244</v>
          </cell>
          <cell r="I108" t="str">
            <v>NO</v>
          </cell>
          <cell r="J108" t="str">
            <v>MEDICAMENTO</v>
          </cell>
          <cell r="K108" t="str">
            <v>Antiinfecciosos de Uso Sistémico: Antibacterianos para uso sistémico: Otros Antibacterianos Beta-lactámicos, Cefalosporinas de Segunda Generación</v>
          </cell>
          <cell r="L108" t="str">
            <v>RECIENTE INCLUSION</v>
          </cell>
          <cell r="M108" t="str">
            <v>No aplica</v>
          </cell>
          <cell r="N108" t="str">
            <v>NO APLICA</v>
          </cell>
          <cell r="O108">
            <v>0</v>
          </cell>
          <cell r="P108">
            <v>0</v>
          </cell>
          <cell r="Q108">
            <v>0</v>
          </cell>
          <cell r="R108">
            <v>3.4</v>
          </cell>
          <cell r="S108" t="str">
            <v>No aplica</v>
          </cell>
          <cell r="T108" t="str">
            <v>No aplica</v>
          </cell>
          <cell r="U108" t="str">
            <v>NO</v>
          </cell>
          <cell r="V108">
            <v>0</v>
          </cell>
          <cell r="W108">
            <v>0</v>
          </cell>
          <cell r="X108">
            <v>151111824</v>
          </cell>
          <cell r="Y108">
            <v>0</v>
          </cell>
          <cell r="Z108">
            <v>513780201.59999996</v>
          </cell>
          <cell r="AA108">
            <v>386896191705.58795</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row>
        <row r="109">
          <cell r="C109">
            <v>102022701</v>
          </cell>
          <cell r="D109" t="str">
            <v>B03BA00002</v>
          </cell>
          <cell r="E109" t="str">
            <v>CIANOCOBALAMINA 1,000mcg/ml, solución, I.M.</v>
          </cell>
          <cell r="F109">
            <v>10065</v>
          </cell>
          <cell r="G109" t="str">
            <v>SF</v>
          </cell>
          <cell r="H109">
            <v>244</v>
          </cell>
          <cell r="I109" t="str">
            <v>NO APLICA</v>
          </cell>
          <cell r="J109" t="str">
            <v>MEDICAMENTO</v>
          </cell>
          <cell r="K109" t="str">
            <v xml:space="preserve">Antianémicos: Vitamina B12 </v>
          </cell>
          <cell r="L109" t="str">
            <v>TRAMITE USUAL</v>
          </cell>
          <cell r="M109" t="str">
            <v>No aplica</v>
          </cell>
          <cell r="N109" t="str">
            <v>No aplica</v>
          </cell>
          <cell r="O109" t="str">
            <v>No aplica</v>
          </cell>
          <cell r="P109">
            <v>0</v>
          </cell>
          <cell r="Q109">
            <v>0</v>
          </cell>
          <cell r="R109">
            <v>0.17</v>
          </cell>
          <cell r="S109" t="str">
            <v>No aplica</v>
          </cell>
          <cell r="T109" t="str">
            <v>No aplica</v>
          </cell>
          <cell r="V109">
            <v>13265</v>
          </cell>
          <cell r="W109">
            <v>159180</v>
          </cell>
          <cell r="X109">
            <v>151271004</v>
          </cell>
          <cell r="Y109">
            <v>0</v>
          </cell>
          <cell r="Z109">
            <v>25716070.680000003</v>
          </cell>
          <cell r="AA109">
            <v>386921907776.26794</v>
          </cell>
          <cell r="AB109">
            <v>0</v>
          </cell>
          <cell r="AC109">
            <v>13642.87036095137</v>
          </cell>
          <cell r="AD109">
            <v>2884.1666666666665</v>
          </cell>
          <cell r="AE109">
            <v>4998.3333333333339</v>
          </cell>
          <cell r="AF109">
            <v>21525.370360951369</v>
          </cell>
          <cell r="AG109">
            <v>3659.312961361733</v>
          </cell>
          <cell r="AH109">
            <v>6291</v>
          </cell>
          <cell r="AI109">
            <v>1639</v>
          </cell>
          <cell r="AJ109">
            <v>1143</v>
          </cell>
          <cell r="AK109">
            <v>9073</v>
          </cell>
          <cell r="AL109">
            <v>108876</v>
          </cell>
          <cell r="AM109">
            <v>18508.920000000002</v>
          </cell>
          <cell r="AN109">
            <v>0</v>
          </cell>
          <cell r="AO109">
            <v>0</v>
          </cell>
          <cell r="AP109">
            <v>200</v>
          </cell>
        </row>
        <row r="110">
          <cell r="C110">
            <v>102037401</v>
          </cell>
          <cell r="D110" t="str">
            <v>L01AA00001</v>
          </cell>
          <cell r="E110" t="str">
            <v>CICLOFOSFAMIDA 500mg–1g,  polvo liofilizado, I.V.</v>
          </cell>
          <cell r="F110">
            <v>10645</v>
          </cell>
          <cell r="G110" t="str">
            <v>SF</v>
          </cell>
          <cell r="H110">
            <v>244</v>
          </cell>
          <cell r="I110" t="str">
            <v>NO APLICA</v>
          </cell>
          <cell r="J110" t="str">
            <v>MEDICAMENTO</v>
          </cell>
          <cell r="K110" t="str">
            <v>Antineoplásicos: Agentes alquilantes, Análogos de la Mostaza Nitrogenada</v>
          </cell>
          <cell r="L110" t="str">
            <v>PRECIO UNICO</v>
          </cell>
          <cell r="M110" t="str">
            <v>PU 01-2026</v>
          </cell>
          <cell r="N110" t="str">
            <v>I CONV</v>
          </cell>
          <cell r="O110" t="str">
            <v>No aplica</v>
          </cell>
          <cell r="P110">
            <v>0</v>
          </cell>
          <cell r="Q110">
            <v>0</v>
          </cell>
          <cell r="R110">
            <v>8.39</v>
          </cell>
          <cell r="S110">
            <v>79</v>
          </cell>
          <cell r="T110" t="str">
            <v>HORACIO ICAZA Y CÍA, S.A.</v>
          </cell>
          <cell r="V110">
            <v>420</v>
          </cell>
          <cell r="W110">
            <v>5040</v>
          </cell>
          <cell r="X110">
            <v>151276044</v>
          </cell>
          <cell r="Y110">
            <v>0</v>
          </cell>
          <cell r="Z110">
            <v>1269206009.1600001</v>
          </cell>
          <cell r="AA110">
            <v>388191113785.42792</v>
          </cell>
          <cell r="AB110">
            <v>0</v>
          </cell>
          <cell r="AC110">
            <v>580</v>
          </cell>
          <cell r="AD110">
            <v>19</v>
          </cell>
          <cell r="AE110">
            <v>120</v>
          </cell>
          <cell r="AF110">
            <v>719</v>
          </cell>
          <cell r="AG110">
            <v>6032.4100000000008</v>
          </cell>
          <cell r="AH110">
            <v>264</v>
          </cell>
          <cell r="AI110">
            <v>6</v>
          </cell>
          <cell r="AJ110">
            <v>150</v>
          </cell>
          <cell r="AK110">
            <v>420</v>
          </cell>
          <cell r="AL110">
            <v>5040</v>
          </cell>
          <cell r="AM110">
            <v>42285.600000000006</v>
          </cell>
          <cell r="AN110">
            <v>200</v>
          </cell>
          <cell r="AO110">
            <v>5</v>
          </cell>
          <cell r="AP110">
            <v>0</v>
          </cell>
        </row>
        <row r="111">
          <cell r="C111">
            <v>101042701</v>
          </cell>
          <cell r="D111" t="str">
            <v>L04AD00002</v>
          </cell>
          <cell r="E111" t="str">
            <v>CICLOSPORINA 100mg, capsula con microemulsion, V.O.</v>
          </cell>
          <cell r="F111">
            <v>10434</v>
          </cell>
          <cell r="G111" t="str">
            <v>FM</v>
          </cell>
          <cell r="H111">
            <v>244</v>
          </cell>
          <cell r="I111" t="str">
            <v>SI</v>
          </cell>
          <cell r="J111" t="str">
            <v>MEDICAMENTO</v>
          </cell>
          <cell r="K111" t="str">
            <v>Inmunosupresores: Inhibidores de la Calcineurina</v>
          </cell>
          <cell r="L111" t="str">
            <v>TRAMITE USUAL</v>
          </cell>
          <cell r="M111" t="str">
            <v>NO APLICA</v>
          </cell>
          <cell r="N111" t="str">
            <v>NO APLICA</v>
          </cell>
          <cell r="O111" t="str">
            <v>NO APLICA</v>
          </cell>
          <cell r="P111">
            <v>0</v>
          </cell>
          <cell r="Q111">
            <v>0</v>
          </cell>
          <cell r="R111">
            <v>3.88</v>
          </cell>
          <cell r="S111" t="str">
            <v>No aplica</v>
          </cell>
          <cell r="T111" t="str">
            <v>NO APLICA</v>
          </cell>
          <cell r="U111" t="str">
            <v>ALEMANIA</v>
          </cell>
          <cell r="V111">
            <v>20947</v>
          </cell>
          <cell r="W111">
            <v>251364</v>
          </cell>
          <cell r="X111">
            <v>151527408</v>
          </cell>
          <cell r="Y111">
            <v>0</v>
          </cell>
          <cell r="Z111">
            <v>587926343.03999996</v>
          </cell>
          <cell r="AA111">
            <v>388779040128.4679</v>
          </cell>
          <cell r="AB111">
            <v>0</v>
          </cell>
          <cell r="AC111">
            <v>18745</v>
          </cell>
          <cell r="AD111">
            <v>2366.6666666666665</v>
          </cell>
          <cell r="AE111">
            <v>750</v>
          </cell>
          <cell r="AF111">
            <v>21861.666666666668</v>
          </cell>
          <cell r="AG111">
            <v>84823.266666666663</v>
          </cell>
          <cell r="AH111">
            <v>13440</v>
          </cell>
          <cell r="AI111">
            <v>949</v>
          </cell>
          <cell r="AJ111">
            <v>1619</v>
          </cell>
          <cell r="AK111">
            <v>16008</v>
          </cell>
          <cell r="AL111">
            <v>192096</v>
          </cell>
          <cell r="AM111">
            <v>745332.48</v>
          </cell>
          <cell r="AN111">
            <v>0</v>
          </cell>
          <cell r="AO111">
            <v>0</v>
          </cell>
          <cell r="AP111">
            <v>0</v>
          </cell>
        </row>
        <row r="112">
          <cell r="C112">
            <v>103059401</v>
          </cell>
          <cell r="D112" t="str">
            <v>L04AD00005</v>
          </cell>
          <cell r="E112" t="str">
            <v>CICLOSPORINA 100mg/ml, solución con microemulsión, frasco, V.O.</v>
          </cell>
          <cell r="F112">
            <v>11392</v>
          </cell>
          <cell r="G112" t="str">
            <v>DD</v>
          </cell>
          <cell r="H112">
            <v>244</v>
          </cell>
          <cell r="I112" t="str">
            <v>NO</v>
          </cell>
          <cell r="J112" t="str">
            <v>MEDICAMENTO</v>
          </cell>
          <cell r="K112" t="str">
            <v>Inmunosupresores: Inhibidores de la Calcineurina</v>
          </cell>
          <cell r="L112" t="str">
            <v>PRECIO UNICO</v>
          </cell>
          <cell r="M112" t="str">
            <v>PU 01-2026</v>
          </cell>
          <cell r="N112" t="str">
            <v>I CONV</v>
          </cell>
          <cell r="O112" t="str">
            <v>CAJA X 1 FRASCO DE 100 ML</v>
          </cell>
          <cell r="P112">
            <v>0</v>
          </cell>
          <cell r="Q112">
            <v>0</v>
          </cell>
          <cell r="R112">
            <v>184</v>
          </cell>
          <cell r="S112">
            <v>80</v>
          </cell>
          <cell r="T112" t="str">
            <v>CORPORACION IMPA DOEL, S.A.</v>
          </cell>
          <cell r="U112" t="str">
            <v>Francia</v>
          </cell>
          <cell r="V112">
            <v>8</v>
          </cell>
          <cell r="W112">
            <v>96</v>
          </cell>
          <cell r="X112">
            <v>151527504</v>
          </cell>
          <cell r="Y112">
            <v>0</v>
          </cell>
          <cell r="Z112">
            <v>27881060736</v>
          </cell>
          <cell r="AA112">
            <v>416660100864.4679</v>
          </cell>
          <cell r="AB112">
            <v>0</v>
          </cell>
          <cell r="AC112">
            <v>900</v>
          </cell>
          <cell r="AD112">
            <v>0</v>
          </cell>
          <cell r="AE112">
            <v>0</v>
          </cell>
          <cell r="AF112">
            <v>900</v>
          </cell>
          <cell r="AG112">
            <v>165600</v>
          </cell>
          <cell r="AH112">
            <v>12</v>
          </cell>
          <cell r="AI112">
            <v>0</v>
          </cell>
          <cell r="AJ112">
            <v>0</v>
          </cell>
          <cell r="AK112">
            <v>12</v>
          </cell>
          <cell r="AL112">
            <v>144</v>
          </cell>
          <cell r="AM112">
            <v>26496</v>
          </cell>
          <cell r="AN112">
            <v>0</v>
          </cell>
          <cell r="AO112">
            <v>0</v>
          </cell>
          <cell r="AP112">
            <v>0</v>
          </cell>
        </row>
        <row r="113">
          <cell r="C113">
            <v>101042601</v>
          </cell>
          <cell r="D113" t="str">
            <v>L04AD00003</v>
          </cell>
          <cell r="E113" t="str">
            <v>CICLOSPORINA 25mg, capsula con microemulsion, V.O.</v>
          </cell>
          <cell r="F113">
            <v>10243</v>
          </cell>
          <cell r="G113" t="str">
            <v>FM</v>
          </cell>
          <cell r="H113">
            <v>244</v>
          </cell>
          <cell r="I113" t="str">
            <v>SI</v>
          </cell>
          <cell r="J113" t="str">
            <v>MEDICAMENTO</v>
          </cell>
          <cell r="K113" t="str">
            <v>Inmunosupresores: Inhibidores de la Calcineurina</v>
          </cell>
          <cell r="L113" t="str">
            <v>TRAMITE USUAL</v>
          </cell>
          <cell r="M113" t="str">
            <v>NO APLICA</v>
          </cell>
          <cell r="N113" t="str">
            <v>NO APLICA</v>
          </cell>
          <cell r="O113" t="str">
            <v>NO APLICA</v>
          </cell>
          <cell r="P113">
            <v>0</v>
          </cell>
          <cell r="Q113">
            <v>0</v>
          </cell>
          <cell r="R113">
            <v>1.01</v>
          </cell>
          <cell r="S113" t="str">
            <v>No aplica</v>
          </cell>
          <cell r="T113" t="str">
            <v>NO APLICA</v>
          </cell>
          <cell r="U113" t="str">
            <v>ALEMANIA</v>
          </cell>
          <cell r="V113">
            <v>49312</v>
          </cell>
          <cell r="W113">
            <v>591744</v>
          </cell>
          <cell r="X113">
            <v>152119248</v>
          </cell>
          <cell r="Y113">
            <v>0</v>
          </cell>
          <cell r="Z113">
            <v>153640440.47999999</v>
          </cell>
          <cell r="AA113">
            <v>416813741304.94788</v>
          </cell>
          <cell r="AB113">
            <v>0</v>
          </cell>
          <cell r="AC113">
            <v>38218.181818181816</v>
          </cell>
          <cell r="AD113">
            <v>9866.6666666666661</v>
          </cell>
          <cell r="AE113">
            <v>7750</v>
          </cell>
          <cell r="AF113">
            <v>55834.84848484848</v>
          </cell>
          <cell r="AG113">
            <v>56393.196969696968</v>
          </cell>
          <cell r="AH113">
            <v>40791</v>
          </cell>
          <cell r="AI113">
            <v>7775</v>
          </cell>
          <cell r="AJ113">
            <v>5828</v>
          </cell>
          <cell r="AK113">
            <v>54394</v>
          </cell>
          <cell r="AL113">
            <v>652728</v>
          </cell>
          <cell r="AM113">
            <v>659255.28</v>
          </cell>
          <cell r="AN113">
            <v>125500</v>
          </cell>
          <cell r="AO113">
            <v>4250</v>
          </cell>
          <cell r="AP113">
            <v>2300</v>
          </cell>
        </row>
        <row r="114">
          <cell r="C114">
            <v>102091401</v>
          </cell>
          <cell r="D114" t="str">
            <v>L04AD00001</v>
          </cell>
          <cell r="E114" t="str">
            <v>CICLOSPORINA 50mg/ml, solución, I.V.</v>
          </cell>
          <cell r="F114">
            <v>10435</v>
          </cell>
          <cell r="G114" t="str">
            <v>DD</v>
          </cell>
          <cell r="H114">
            <v>244</v>
          </cell>
          <cell r="I114" t="str">
            <v>NO</v>
          </cell>
          <cell r="J114" t="str">
            <v>MEDICAMENTO</v>
          </cell>
          <cell r="K114" t="str">
            <v>Inmunosupresores: Inhibidores de la Calcineurina</v>
          </cell>
          <cell r="L114" t="str">
            <v>PRECIO UNICO</v>
          </cell>
          <cell r="M114" t="str">
            <v>PU 01-2026</v>
          </cell>
          <cell r="N114" t="str">
            <v>I CONV</v>
          </cell>
          <cell r="O114" t="str">
            <v>CAJA X 1 VIAL + 10 ML</v>
          </cell>
          <cell r="P114">
            <v>0</v>
          </cell>
          <cell r="Q114">
            <v>0</v>
          </cell>
          <cell r="R114">
            <v>10.31</v>
          </cell>
          <cell r="S114">
            <v>81</v>
          </cell>
          <cell r="T114" t="str">
            <v>CORPORACION IMPA DOEL, S.A.</v>
          </cell>
          <cell r="U114" t="str">
            <v>Suiza</v>
          </cell>
          <cell r="V114">
            <v>150</v>
          </cell>
          <cell r="W114">
            <v>1800</v>
          </cell>
          <cell r="X114">
            <v>152121048</v>
          </cell>
          <cell r="Y114">
            <v>0</v>
          </cell>
          <cell r="Z114">
            <v>1568368004.8800001</v>
          </cell>
          <cell r="AA114">
            <v>418382109309.82788</v>
          </cell>
          <cell r="AB114">
            <v>0</v>
          </cell>
          <cell r="AC114">
            <v>90</v>
          </cell>
          <cell r="AD114">
            <v>0</v>
          </cell>
          <cell r="AE114">
            <v>0</v>
          </cell>
          <cell r="AF114">
            <v>90</v>
          </cell>
          <cell r="AG114">
            <v>927.90000000000009</v>
          </cell>
          <cell r="AH114">
            <v>74</v>
          </cell>
          <cell r="AI114">
            <v>0</v>
          </cell>
          <cell r="AJ114">
            <v>0</v>
          </cell>
          <cell r="AK114">
            <v>74</v>
          </cell>
          <cell r="AL114">
            <v>888</v>
          </cell>
          <cell r="AM114">
            <v>9155.2800000000007</v>
          </cell>
          <cell r="AN114">
            <v>190</v>
          </cell>
          <cell r="AO114">
            <v>20</v>
          </cell>
          <cell r="AP114">
            <v>0</v>
          </cell>
        </row>
        <row r="115">
          <cell r="C115">
            <v>101094701</v>
          </cell>
          <cell r="D115" t="str">
            <v>H05BX00001</v>
          </cell>
          <cell r="E115" t="str">
            <v>CINACALCET HIDROCLORURO  30mg,  tableta, V.O.</v>
          </cell>
          <cell r="F115">
            <v>12172</v>
          </cell>
          <cell r="G115" t="str">
            <v>FM</v>
          </cell>
          <cell r="H115">
            <v>244</v>
          </cell>
          <cell r="I115" t="str">
            <v>SI</v>
          </cell>
          <cell r="J115" t="str">
            <v>MEDICAMENTO</v>
          </cell>
          <cell r="K115" t="str">
            <v>Homeostasis del Calcio: Otros agentes Antiparatiroideos</v>
          </cell>
          <cell r="L115" t="str">
            <v>PRECIO UNICO</v>
          </cell>
          <cell r="M115" t="str">
            <v>PU 11-2026</v>
          </cell>
          <cell r="N115" t="str">
            <v>I CONV</v>
          </cell>
          <cell r="O115" t="str">
            <v xml:space="preserve">CAJA DE 100/10 BLISTER DE 10 CAPSULAS </v>
          </cell>
          <cell r="P115">
            <v>0</v>
          </cell>
          <cell r="Q115">
            <v>0</v>
          </cell>
          <cell r="R115">
            <v>0.94</v>
          </cell>
          <cell r="S115">
            <v>6</v>
          </cell>
          <cell r="T115" t="str">
            <v>BioPlus Care Panamá, S.A. </v>
          </cell>
          <cell r="U115" t="str">
            <v>CHILE</v>
          </cell>
          <cell r="V115">
            <v>90860</v>
          </cell>
          <cell r="W115">
            <v>1090320</v>
          </cell>
          <cell r="X115">
            <v>153211368</v>
          </cell>
          <cell r="Y115">
            <v>0</v>
          </cell>
          <cell r="Z115">
            <v>144018685.91999999</v>
          </cell>
          <cell r="AA115">
            <v>418526127995.74786</v>
          </cell>
          <cell r="AB115">
            <v>0</v>
          </cell>
          <cell r="AC115">
            <v>28584.515151515152</v>
          </cell>
          <cell r="AD115">
            <v>4114</v>
          </cell>
          <cell r="AE115">
            <v>1282</v>
          </cell>
          <cell r="AF115">
            <v>33980.515151515152</v>
          </cell>
          <cell r="AG115">
            <v>31941.684242424242</v>
          </cell>
          <cell r="AH115">
            <v>10661</v>
          </cell>
          <cell r="AI115">
            <v>2564</v>
          </cell>
          <cell r="AJ115">
            <v>1460</v>
          </cell>
          <cell r="AK115">
            <v>14685</v>
          </cell>
          <cell r="AL115">
            <v>176220</v>
          </cell>
          <cell r="AM115">
            <v>165646.79999999999</v>
          </cell>
          <cell r="AN115">
            <v>0</v>
          </cell>
          <cell r="AO115">
            <v>0</v>
          </cell>
          <cell r="AP115">
            <v>0</v>
          </cell>
        </row>
        <row r="116">
          <cell r="C116">
            <v>102077101</v>
          </cell>
          <cell r="D116" t="str">
            <v>J01MA00001</v>
          </cell>
          <cell r="E116" t="str">
            <v>CIPROFLOXACINA LACTATO 200mg, solución, I.V.</v>
          </cell>
          <cell r="F116">
            <v>10202</v>
          </cell>
          <cell r="G116" t="str">
            <v>DH</v>
          </cell>
          <cell r="H116">
            <v>244</v>
          </cell>
          <cell r="I116" t="str">
            <v>NO APLICA</v>
          </cell>
          <cell r="J116" t="str">
            <v>MEDICAMENTO</v>
          </cell>
          <cell r="K116" t="str">
            <v>Antibacterianos para uso sistémico: Quinolonas Antibacterianas</v>
          </cell>
          <cell r="L116" t="str">
            <v>PRECIO UNICO</v>
          </cell>
          <cell r="M116" t="str">
            <v>PU 01-2026</v>
          </cell>
          <cell r="N116" t="str">
            <v>I CONV</v>
          </cell>
          <cell r="O116" t="str">
            <v>FRASCO X 1</v>
          </cell>
          <cell r="P116">
            <v>0</v>
          </cell>
          <cell r="Q116">
            <v>0</v>
          </cell>
          <cell r="R116">
            <v>0.35899999999999999</v>
          </cell>
          <cell r="S116">
            <v>82</v>
          </cell>
          <cell r="T116" t="str">
            <v>PHARMA SUPPLIES CORP</v>
          </cell>
          <cell r="U116" t="str">
            <v>INDIA</v>
          </cell>
          <cell r="V116">
            <v>21049</v>
          </cell>
          <cell r="W116">
            <v>252588</v>
          </cell>
          <cell r="X116">
            <v>153463956</v>
          </cell>
          <cell r="Y116">
            <v>0</v>
          </cell>
          <cell r="Z116">
            <v>55093560.203999996</v>
          </cell>
          <cell r="AA116">
            <v>418581221555.95184</v>
          </cell>
          <cell r="AB116">
            <v>0</v>
          </cell>
          <cell r="AC116">
            <v>23195.541666666668</v>
          </cell>
          <cell r="AD116">
            <v>3105</v>
          </cell>
          <cell r="AE116">
            <v>6580</v>
          </cell>
          <cell r="AF116">
            <v>32880.541666666672</v>
          </cell>
          <cell r="AG116">
            <v>11804.114458333335</v>
          </cell>
          <cell r="AH116">
            <v>13805</v>
          </cell>
          <cell r="AI116">
            <v>2091</v>
          </cell>
          <cell r="AJ116">
            <v>5174</v>
          </cell>
          <cell r="AK116">
            <v>21070</v>
          </cell>
          <cell r="AL116">
            <v>252840</v>
          </cell>
          <cell r="AM116">
            <v>90769.56</v>
          </cell>
          <cell r="AN116">
            <v>103637</v>
          </cell>
          <cell r="AO116">
            <v>7720</v>
          </cell>
          <cell r="AP116">
            <v>840</v>
          </cell>
        </row>
        <row r="117">
          <cell r="C117">
            <v>101010101</v>
          </cell>
          <cell r="D117" t="str">
            <v>J01MA00002</v>
          </cell>
          <cell r="E117" t="str">
            <v>CIPROFLOXACINA, 500MG, CÁPSULA O TABLETA, V.O.</v>
          </cell>
          <cell r="F117">
            <v>10498</v>
          </cell>
          <cell r="G117" t="str">
            <v>EM</v>
          </cell>
          <cell r="H117">
            <v>244</v>
          </cell>
          <cell r="I117" t="str">
            <v>SI</v>
          </cell>
          <cell r="J117" t="str">
            <v>MEDICAMENTO</v>
          </cell>
          <cell r="K117" t="str">
            <v>Antibacterianos para uso sistémico: Quinolonas Antibacterianas</v>
          </cell>
          <cell r="L117" t="str">
            <v>PRECIO UNICO</v>
          </cell>
          <cell r="M117" t="str">
            <v>PU 11-2026</v>
          </cell>
          <cell r="N117" t="str">
            <v>I CONV</v>
          </cell>
          <cell r="O117" t="str">
            <v>caja x 100 unidades</v>
          </cell>
          <cell r="P117">
            <v>0</v>
          </cell>
          <cell r="Q117">
            <v>0</v>
          </cell>
          <cell r="R117">
            <v>3.6999999999999998E-2</v>
          </cell>
          <cell r="S117">
            <v>28</v>
          </cell>
          <cell r="T117" t="str">
            <v>Best Medical</v>
          </cell>
          <cell r="V117">
            <v>270075</v>
          </cell>
          <cell r="W117">
            <v>3240900</v>
          </cell>
          <cell r="X117">
            <v>156704856</v>
          </cell>
          <cell r="Y117">
            <v>0</v>
          </cell>
          <cell r="Z117">
            <v>5798079.6719999993</v>
          </cell>
          <cell r="AA117">
            <v>418587019635.62384</v>
          </cell>
          <cell r="AB117">
            <v>0</v>
          </cell>
          <cell r="AC117">
            <v>280993</v>
          </cell>
          <cell r="AD117">
            <v>67760</v>
          </cell>
          <cell r="AE117">
            <v>55297</v>
          </cell>
          <cell r="AF117">
            <v>404050</v>
          </cell>
          <cell r="AG117">
            <v>14949.849999999999</v>
          </cell>
          <cell r="AH117">
            <v>155061</v>
          </cell>
          <cell r="AI117">
            <v>64139</v>
          </cell>
          <cell r="AJ117">
            <v>50875</v>
          </cell>
          <cell r="AK117">
            <v>270075</v>
          </cell>
          <cell r="AL117">
            <v>3240900</v>
          </cell>
          <cell r="AM117">
            <v>119913.29999999999</v>
          </cell>
          <cell r="AN117">
            <v>466130</v>
          </cell>
          <cell r="AO117">
            <v>336322</v>
          </cell>
          <cell r="AP117">
            <v>245588</v>
          </cell>
        </row>
        <row r="118">
          <cell r="C118">
            <v>102060101</v>
          </cell>
          <cell r="D118" t="str">
            <v>L01XA00002</v>
          </cell>
          <cell r="E118" t="str">
            <v>CISPLATINO 1mg/ml o 10mg, polvo liofilizado o solución, I.V.</v>
          </cell>
          <cell r="F118">
            <v>10295</v>
          </cell>
          <cell r="G118" t="str">
            <v>DH</v>
          </cell>
          <cell r="H118">
            <v>244</v>
          </cell>
          <cell r="I118" t="str">
            <v>NO APLICA</v>
          </cell>
          <cell r="J118" t="str">
            <v>MEDICAMENTO</v>
          </cell>
          <cell r="K118" t="str">
            <v>Antineoplásicos: Otros, Compuestos del Platino</v>
          </cell>
          <cell r="L118" t="str">
            <v>PRECIO UNICO</v>
          </cell>
          <cell r="M118" t="str">
            <v>PU 01-2026</v>
          </cell>
          <cell r="N118" t="str">
            <v>I CONV</v>
          </cell>
          <cell r="O118" t="str">
            <v xml:space="preserve">Caja por 1 vial </v>
          </cell>
          <cell r="P118">
            <v>0</v>
          </cell>
          <cell r="Q118">
            <v>0</v>
          </cell>
          <cell r="R118">
            <v>15.3</v>
          </cell>
          <cell r="S118">
            <v>83</v>
          </cell>
          <cell r="T118" t="str">
            <v>SEVEN PHARMA PANAMÁ, S.A.</v>
          </cell>
          <cell r="U118" t="str">
            <v>INDIA</v>
          </cell>
          <cell r="V118">
            <v>200</v>
          </cell>
          <cell r="W118">
            <v>2400</v>
          </cell>
          <cell r="X118">
            <v>156707256</v>
          </cell>
          <cell r="Y118">
            <v>0</v>
          </cell>
          <cell r="Z118">
            <v>2397621016.8000002</v>
          </cell>
          <cell r="AA118">
            <v>420984640652.42383</v>
          </cell>
          <cell r="AB118">
            <v>0</v>
          </cell>
          <cell r="AC118">
            <v>280</v>
          </cell>
          <cell r="AD118">
            <v>0</v>
          </cell>
          <cell r="AE118">
            <v>150</v>
          </cell>
          <cell r="AF118">
            <v>430</v>
          </cell>
          <cell r="AG118">
            <v>6579</v>
          </cell>
          <cell r="AH118">
            <v>150</v>
          </cell>
          <cell r="AI118">
            <v>0</v>
          </cell>
          <cell r="AJ118">
            <v>50</v>
          </cell>
          <cell r="AK118">
            <v>200</v>
          </cell>
          <cell r="AL118">
            <v>2400</v>
          </cell>
          <cell r="AM118">
            <v>36720</v>
          </cell>
          <cell r="AN118">
            <v>720</v>
          </cell>
          <cell r="AO118">
            <v>0</v>
          </cell>
          <cell r="AP118">
            <v>60</v>
          </cell>
        </row>
        <row r="119">
          <cell r="C119">
            <v>102026001</v>
          </cell>
          <cell r="D119" t="str">
            <v>L01BC00002</v>
          </cell>
          <cell r="E119" t="str">
            <v>CITARABINA 100mg, polvo liofilizado, I.V.</v>
          </cell>
          <cell r="F119">
            <v>10260</v>
          </cell>
          <cell r="G119" t="str">
            <v>DD</v>
          </cell>
          <cell r="H119">
            <v>244</v>
          </cell>
          <cell r="I119" t="str">
            <v>NO</v>
          </cell>
          <cell r="J119" t="str">
            <v>MEDICAMENTO</v>
          </cell>
          <cell r="K119" t="str">
            <v>Antineoplásicos: Antimetabolitos, Análogos de las Pirimidinas</v>
          </cell>
          <cell r="L119" t="str">
            <v>PRECIO UNICO</v>
          </cell>
          <cell r="M119" t="str">
            <v>PU 01-2026</v>
          </cell>
          <cell r="N119" t="str">
            <v>I CONV</v>
          </cell>
          <cell r="O119" t="str">
            <v>CAJA x FRASCO VIAL + DILUYENTE X 5ML</v>
          </cell>
          <cell r="P119">
            <v>0</v>
          </cell>
          <cell r="Q119">
            <v>0</v>
          </cell>
          <cell r="R119">
            <v>5.4</v>
          </cell>
          <cell r="S119">
            <v>84</v>
          </cell>
          <cell r="T119" t="str">
            <v>IMEXSATEC, S.A.</v>
          </cell>
          <cell r="U119" t="str">
            <v>Argentina</v>
          </cell>
          <cell r="V119">
            <v>2232</v>
          </cell>
          <cell r="W119">
            <v>26784</v>
          </cell>
          <cell r="X119">
            <v>156734040</v>
          </cell>
          <cell r="Y119">
            <v>0</v>
          </cell>
          <cell r="Z119">
            <v>846363816</v>
          </cell>
          <cell r="AA119">
            <v>421831004468.42383</v>
          </cell>
          <cell r="AB119">
            <v>0</v>
          </cell>
          <cell r="AC119">
            <v>1980</v>
          </cell>
          <cell r="AD119">
            <v>85</v>
          </cell>
          <cell r="AE119">
            <v>1036</v>
          </cell>
          <cell r="AF119">
            <v>3101</v>
          </cell>
          <cell r="AG119">
            <v>16745.400000000001</v>
          </cell>
          <cell r="AH119">
            <v>940</v>
          </cell>
          <cell r="AI119">
            <v>0</v>
          </cell>
          <cell r="AJ119">
            <v>25</v>
          </cell>
          <cell r="AK119">
            <v>965</v>
          </cell>
          <cell r="AL119">
            <v>11580</v>
          </cell>
          <cell r="AM119">
            <v>62532.000000000007</v>
          </cell>
          <cell r="AN119">
            <v>4402</v>
          </cell>
          <cell r="AO119">
            <v>0</v>
          </cell>
          <cell r="AP119">
            <v>57</v>
          </cell>
        </row>
        <row r="120">
          <cell r="C120">
            <v>102079701</v>
          </cell>
          <cell r="D120" t="str">
            <v>L01BC00003</v>
          </cell>
          <cell r="E120" t="str">
            <v>CITARABINA 500mg-1000mg, polvo estéril para solución inyectable, I.V. Infusión I.V., S.C., Intratecal.</v>
          </cell>
          <cell r="F120">
            <v>104766</v>
          </cell>
          <cell r="G120" t="str">
            <v>DD</v>
          </cell>
          <cell r="H120">
            <v>244</v>
          </cell>
          <cell r="I120" t="str">
            <v>NO</v>
          </cell>
          <cell r="J120" t="str">
            <v>MEDICAMENTO</v>
          </cell>
          <cell r="K120" t="str">
            <v>Antineoplásicos: Antimetabolitos, Análogos de las Pirimidinas</v>
          </cell>
          <cell r="L120" t="str">
            <v>PRECIO UNICO</v>
          </cell>
          <cell r="M120" t="str">
            <v>PU 01-2026</v>
          </cell>
          <cell r="N120" t="str">
            <v>I CONV</v>
          </cell>
          <cell r="O120" t="str">
            <v>AMPOLLA DILUYENTE CON 10ML</v>
          </cell>
          <cell r="P120">
            <v>0</v>
          </cell>
          <cell r="Q120">
            <v>0</v>
          </cell>
          <cell r="R120">
            <v>13.84</v>
          </cell>
          <cell r="S120">
            <v>85</v>
          </cell>
          <cell r="T120" t="str">
            <v>CORPORACION IMPA DOEL, S.A.</v>
          </cell>
          <cell r="U120" t="str">
            <v>Italia</v>
          </cell>
          <cell r="V120">
            <v>570</v>
          </cell>
          <cell r="W120">
            <v>6840</v>
          </cell>
          <cell r="X120">
            <v>156740880</v>
          </cell>
          <cell r="Y120">
            <v>0</v>
          </cell>
          <cell r="Z120">
            <v>2169293779.1999998</v>
          </cell>
          <cell r="AA120">
            <v>424000298247.62384</v>
          </cell>
          <cell r="AB120">
            <v>0</v>
          </cell>
          <cell r="AC120">
            <v>766.34720430107529</v>
          </cell>
          <cell r="AD120">
            <v>168.5</v>
          </cell>
          <cell r="AE120">
            <v>427</v>
          </cell>
          <cell r="AF120">
            <v>1361.8472043010752</v>
          </cell>
          <cell r="AG120">
            <v>18847.96530752688</v>
          </cell>
          <cell r="AH120">
            <v>513</v>
          </cell>
          <cell r="AI120">
            <v>0</v>
          </cell>
          <cell r="AJ120">
            <v>0</v>
          </cell>
          <cell r="AK120">
            <v>513</v>
          </cell>
          <cell r="AL120">
            <v>6156</v>
          </cell>
          <cell r="AM120">
            <v>85199.039999999994</v>
          </cell>
          <cell r="AN120">
            <v>339</v>
          </cell>
          <cell r="AO120">
            <v>0</v>
          </cell>
          <cell r="AP120">
            <v>0</v>
          </cell>
        </row>
        <row r="121">
          <cell r="C121">
            <v>101001301</v>
          </cell>
          <cell r="D121" t="str">
            <v>L01BB00011</v>
          </cell>
          <cell r="E121" t="str">
            <v xml:space="preserve">CLADRIBINA 10mg, tableta, V.O. </v>
          </cell>
          <cell r="F121">
            <v>107909</v>
          </cell>
          <cell r="G121" t="str">
            <v>EM</v>
          </cell>
          <cell r="H121">
            <v>244</v>
          </cell>
          <cell r="I121" t="str">
            <v>NO</v>
          </cell>
          <cell r="J121" t="str">
            <v>MEDICAMENTO</v>
          </cell>
          <cell r="K121" t="str">
            <v>Antineoplásicos: Antimetabolitos, Análogos de las Purinas</v>
          </cell>
          <cell r="L121" t="str">
            <v>PRECIO UNICO</v>
          </cell>
          <cell r="M121" t="str">
            <v>PU 01-2026</v>
          </cell>
          <cell r="N121" t="str">
            <v>I CONV</v>
          </cell>
          <cell r="O121" t="str">
            <v>CAJA POR 1 COMPRIMIDO</v>
          </cell>
          <cell r="P121">
            <v>0</v>
          </cell>
          <cell r="Q121">
            <v>0</v>
          </cell>
          <cell r="R121">
            <v>2431</v>
          </cell>
          <cell r="S121">
            <v>86</v>
          </cell>
          <cell r="T121" t="str">
            <v>DROGUERIA SARO, S.A.</v>
          </cell>
          <cell r="V121">
            <v>23</v>
          </cell>
          <cell r="W121">
            <v>276</v>
          </cell>
          <cell r="X121">
            <v>156741156</v>
          </cell>
          <cell r="Y121">
            <v>0</v>
          </cell>
          <cell r="Z121">
            <v>381037750236</v>
          </cell>
          <cell r="AA121">
            <v>805038048483.62378</v>
          </cell>
          <cell r="AB121">
            <v>0</v>
          </cell>
          <cell r="AC121">
            <v>61</v>
          </cell>
          <cell r="AD121">
            <v>0</v>
          </cell>
          <cell r="AE121">
            <v>14</v>
          </cell>
          <cell r="AF121">
            <v>75</v>
          </cell>
          <cell r="AG121">
            <v>182325</v>
          </cell>
          <cell r="AH121">
            <v>23</v>
          </cell>
          <cell r="AI121">
            <v>0</v>
          </cell>
          <cell r="AJ121">
            <v>0</v>
          </cell>
          <cell r="AK121">
            <v>23</v>
          </cell>
          <cell r="AL121">
            <v>276</v>
          </cell>
          <cell r="AM121">
            <v>670956</v>
          </cell>
          <cell r="AN121">
            <v>16</v>
          </cell>
          <cell r="AO121">
            <v>0</v>
          </cell>
          <cell r="AP121">
            <v>0</v>
          </cell>
        </row>
        <row r="122">
          <cell r="C122">
            <v>102091501</v>
          </cell>
          <cell r="D122" t="str">
            <v>L01BB00001</v>
          </cell>
          <cell r="E122" t="str">
            <v>CLADRIBINA 1-2 mg/ml, Solución Inyectable, I.V. o SC.</v>
          </cell>
          <cell r="F122">
            <v>11191</v>
          </cell>
          <cell r="G122" t="str">
            <v>RG</v>
          </cell>
          <cell r="H122">
            <v>244</v>
          </cell>
          <cell r="I122" t="str">
            <v>NO</v>
          </cell>
          <cell r="J122" t="str">
            <v>MEDICAMENTO</v>
          </cell>
          <cell r="K122" t="str">
            <v>Antineoplásicos: Antimetabolitos, Análogos de las Purinas</v>
          </cell>
          <cell r="L122" t="str">
            <v>TRAMITE USUAL</v>
          </cell>
          <cell r="M122" t="str">
            <v>No aplica</v>
          </cell>
          <cell r="N122" t="str">
            <v>No aplica</v>
          </cell>
          <cell r="O122" t="str">
            <v>CAJA CON UN VIAL</v>
          </cell>
          <cell r="P122" t="str">
            <v>UN VIAL</v>
          </cell>
          <cell r="Q122">
            <v>0</v>
          </cell>
          <cell r="R122">
            <v>600</v>
          </cell>
          <cell r="S122" t="str">
            <v>No aplica</v>
          </cell>
          <cell r="V122">
            <v>28</v>
          </cell>
          <cell r="W122">
            <v>336</v>
          </cell>
          <cell r="X122">
            <v>156741492</v>
          </cell>
          <cell r="Y122">
            <v>0</v>
          </cell>
          <cell r="Z122">
            <v>94044895200</v>
          </cell>
          <cell r="AA122">
            <v>899082943683.62378</v>
          </cell>
          <cell r="AB122">
            <v>0</v>
          </cell>
          <cell r="AC122">
            <v>10</v>
          </cell>
          <cell r="AD122">
            <v>0</v>
          </cell>
          <cell r="AE122">
            <v>10</v>
          </cell>
          <cell r="AF122">
            <v>20</v>
          </cell>
          <cell r="AG122">
            <v>12000</v>
          </cell>
          <cell r="AH122">
            <v>28</v>
          </cell>
          <cell r="AI122">
            <v>0</v>
          </cell>
          <cell r="AJ122">
            <v>0</v>
          </cell>
          <cell r="AK122">
            <v>28</v>
          </cell>
          <cell r="AL122">
            <v>336</v>
          </cell>
          <cell r="AM122">
            <v>201600</v>
          </cell>
          <cell r="AN122">
            <v>0</v>
          </cell>
          <cell r="AO122">
            <v>0</v>
          </cell>
          <cell r="AP122">
            <v>0</v>
          </cell>
        </row>
        <row r="123">
          <cell r="C123">
            <v>101083201</v>
          </cell>
          <cell r="D123" t="str">
            <v>J01FA00003</v>
          </cell>
          <cell r="E123" t="str">
            <v>CLARITROMICINA 500mg, cápsula o tableta, V.O.</v>
          </cell>
          <cell r="F123">
            <v>10632</v>
          </cell>
          <cell r="G123" t="str">
            <v>YV</v>
          </cell>
          <cell r="H123">
            <v>244</v>
          </cell>
          <cell r="I123" t="str">
            <v>SI</v>
          </cell>
          <cell r="J123" t="str">
            <v>MEDICAMENTO</v>
          </cell>
          <cell r="K123" t="str">
            <v>Antibacterianos para uso sistémico: Macrólidos</v>
          </cell>
          <cell r="L123" t="str">
            <v>PRECIO UNICO</v>
          </cell>
          <cell r="M123" t="str">
            <v>PU 11-2026</v>
          </cell>
          <cell r="N123" t="str">
            <v>I CONV</v>
          </cell>
          <cell r="O123" t="str">
            <v>CAJA CON 20 TABLETAS</v>
          </cell>
          <cell r="P123">
            <v>0</v>
          </cell>
          <cell r="Q123">
            <v>0</v>
          </cell>
          <cell r="R123">
            <v>0.26800000000000002</v>
          </cell>
          <cell r="S123">
            <v>29</v>
          </cell>
          <cell r="T123" t="str">
            <v>PISA FARMACEUTICA DE PANAMA, S.A.</v>
          </cell>
          <cell r="U123" t="str">
            <v>MEXICO</v>
          </cell>
          <cell r="V123">
            <v>29948</v>
          </cell>
          <cell r="W123">
            <v>359376</v>
          </cell>
          <cell r="X123">
            <v>157100868</v>
          </cell>
          <cell r="Y123">
            <v>0</v>
          </cell>
          <cell r="Z123">
            <v>42103032.624000005</v>
          </cell>
          <cell r="AA123">
            <v>899125046716.2478</v>
          </cell>
          <cell r="AB123">
            <v>0</v>
          </cell>
          <cell r="AC123">
            <v>45511.795706847435</v>
          </cell>
          <cell r="AD123">
            <v>11870.877192982458</v>
          </cell>
          <cell r="AE123">
            <v>8214</v>
          </cell>
          <cell r="AF123">
            <v>65596.672899829893</v>
          </cell>
          <cell r="AG123">
            <v>17579.908337154411</v>
          </cell>
          <cell r="AH123">
            <v>21388</v>
          </cell>
          <cell r="AI123">
            <v>7294</v>
          </cell>
          <cell r="AJ123">
            <v>5461</v>
          </cell>
          <cell r="AK123">
            <v>34143</v>
          </cell>
          <cell r="AL123">
            <v>409716</v>
          </cell>
          <cell r="AM123">
            <v>109803.88800000001</v>
          </cell>
          <cell r="AN123">
            <v>0</v>
          </cell>
          <cell r="AO123">
            <v>0</v>
          </cell>
          <cell r="AP123">
            <v>34820</v>
          </cell>
        </row>
        <row r="124">
          <cell r="C124">
            <v>101070501</v>
          </cell>
          <cell r="D124" t="str">
            <v>J01FF00001</v>
          </cell>
          <cell r="E124" t="str">
            <v>CLINDAMICINA CLORHIDRATO 300mg, cápsula o tableta, V.O.</v>
          </cell>
          <cell r="F124">
            <v>10482</v>
          </cell>
          <cell r="G124" t="str">
            <v>FM</v>
          </cell>
          <cell r="H124">
            <v>244</v>
          </cell>
          <cell r="I124" t="str">
            <v>SI</v>
          </cell>
          <cell r="J124" t="str">
            <v>MEDICAMENTO</v>
          </cell>
          <cell r="K124" t="str">
            <v>Antibacterianos para uso sistémico: Lincosamidas</v>
          </cell>
          <cell r="L124" t="str">
            <v>PRECIO UNICO</v>
          </cell>
          <cell r="M124" t="str">
            <v>PU 11-2026</v>
          </cell>
          <cell r="N124" t="str">
            <v>I CONV</v>
          </cell>
          <cell r="O124" t="str">
            <v xml:space="preserve">CAJA DE 100/10 BLISTER DE 10 CAPSULAS </v>
          </cell>
          <cell r="P124">
            <v>0</v>
          </cell>
          <cell r="Q124">
            <v>0</v>
          </cell>
          <cell r="R124">
            <v>0.19</v>
          </cell>
          <cell r="S124">
            <v>122</v>
          </cell>
          <cell r="T124" t="str">
            <v>DROGUERIA RAMON GONZALEZ REVILLA, S.A.</v>
          </cell>
          <cell r="U124" t="str">
            <v>MEXICO</v>
          </cell>
          <cell r="V124">
            <v>201801</v>
          </cell>
          <cell r="W124">
            <v>2421612</v>
          </cell>
          <cell r="X124">
            <v>159522480</v>
          </cell>
          <cell r="Y124">
            <v>0</v>
          </cell>
          <cell r="Z124">
            <v>30309271.199999999</v>
          </cell>
          <cell r="AA124">
            <v>899155355987.44775</v>
          </cell>
          <cell r="AB124">
            <v>0</v>
          </cell>
          <cell r="AC124">
            <v>94032.320625610941</v>
          </cell>
          <cell r="AD124">
            <v>41585.166666666664</v>
          </cell>
          <cell r="AE124">
            <v>14984.666666666666</v>
          </cell>
          <cell r="AF124">
            <v>150602.15395894425</v>
          </cell>
          <cell r="AG124">
            <v>28614.40925219941</v>
          </cell>
          <cell r="AH124">
            <v>96631</v>
          </cell>
          <cell r="AI124">
            <v>26176</v>
          </cell>
          <cell r="AJ124">
            <v>22118</v>
          </cell>
          <cell r="AK124">
            <v>144925</v>
          </cell>
          <cell r="AL124">
            <v>1739100</v>
          </cell>
          <cell r="AM124">
            <v>330429</v>
          </cell>
          <cell r="AN124">
            <v>218880</v>
          </cell>
          <cell r="AO124">
            <v>26112</v>
          </cell>
          <cell r="AP124">
            <v>43200</v>
          </cell>
        </row>
        <row r="125">
          <cell r="C125">
            <v>102060301</v>
          </cell>
          <cell r="D125" t="str">
            <v>J01FF00004</v>
          </cell>
          <cell r="E125" t="str">
            <v>CLINDAMICINA FOSFATO 150mg/ml, solución, I.M., I.V.</v>
          </cell>
          <cell r="F125">
            <v>10127</v>
          </cell>
          <cell r="G125" t="str">
            <v>DH</v>
          </cell>
          <cell r="H125">
            <v>244</v>
          </cell>
          <cell r="I125" t="str">
            <v>NO APLICA</v>
          </cell>
          <cell r="J125" t="str">
            <v>MEDICAMENTO</v>
          </cell>
          <cell r="K125" t="str">
            <v>Antibacterianos para uso sistémico: Lincosamidas</v>
          </cell>
          <cell r="L125" t="str">
            <v>TRAMITE USUAL</v>
          </cell>
          <cell r="M125" t="str">
            <v>NO APLICA</v>
          </cell>
          <cell r="N125" t="str">
            <v>NO APLICA</v>
          </cell>
          <cell r="O125" t="str">
            <v>CAJA X 100 AMPOLLAS</v>
          </cell>
          <cell r="P125">
            <v>0</v>
          </cell>
          <cell r="Q125">
            <v>0</v>
          </cell>
          <cell r="R125">
            <v>0.18</v>
          </cell>
          <cell r="S125">
            <v>49</v>
          </cell>
          <cell r="T125" t="str">
            <v>QUALIPHARM PANAMA, S.A.</v>
          </cell>
          <cell r="U125" t="str">
            <v>GUATEMALA</v>
          </cell>
          <cell r="V125">
            <v>9029</v>
          </cell>
          <cell r="W125">
            <v>108348</v>
          </cell>
          <cell r="X125">
            <v>159630828</v>
          </cell>
          <cell r="Y125">
            <v>0</v>
          </cell>
          <cell r="Z125">
            <v>28733549.039999999</v>
          </cell>
          <cell r="AA125">
            <v>899184089536.48779</v>
          </cell>
          <cell r="AB125">
            <v>0</v>
          </cell>
          <cell r="AC125">
            <v>10674.850574712644</v>
          </cell>
          <cell r="AD125">
            <v>2472</v>
          </cell>
          <cell r="AE125">
            <v>3036</v>
          </cell>
          <cell r="AF125">
            <v>16182.850574712644</v>
          </cell>
          <cell r="AG125">
            <v>2912.9131034482757</v>
          </cell>
          <cell r="AH125">
            <v>6300</v>
          </cell>
          <cell r="AI125">
            <v>2360</v>
          </cell>
          <cell r="AJ125">
            <v>2083</v>
          </cell>
          <cell r="AK125">
            <v>10743</v>
          </cell>
          <cell r="AL125">
            <v>128916</v>
          </cell>
          <cell r="AM125">
            <v>23204.879999999997</v>
          </cell>
          <cell r="AN125">
            <v>7488</v>
          </cell>
          <cell r="AO125">
            <v>3130</v>
          </cell>
          <cell r="AP125">
            <v>12300</v>
          </cell>
        </row>
        <row r="126">
          <cell r="C126">
            <v>104017001</v>
          </cell>
          <cell r="D126" t="str">
            <v>D07AD00001</v>
          </cell>
          <cell r="E126" t="str">
            <v>CLOBETASOL PROPIONATO 0.05%, crema, tubo, 25g, Vía Tópica. (Corticoide súper potente).</v>
          </cell>
          <cell r="F126">
            <v>10843</v>
          </cell>
          <cell r="G126" t="str">
            <v>RG</v>
          </cell>
          <cell r="H126">
            <v>244</v>
          </cell>
          <cell r="I126" t="str">
            <v>NO</v>
          </cell>
          <cell r="J126" t="str">
            <v>MEDICAMENTO</v>
          </cell>
          <cell r="K126" t="str">
            <v>Corticosteroides: Dermatológicos, Muy potentes (Grupo IV)</v>
          </cell>
          <cell r="L126" t="str">
            <v>PRECIO UNICO</v>
          </cell>
          <cell r="M126" t="str">
            <v>PU 01-2026</v>
          </cell>
          <cell r="N126" t="str">
            <v>I CONV</v>
          </cell>
          <cell r="O126" t="str">
            <v>CAJA DE CARTÓN CON POMO DE 25 GRAMOS</v>
          </cell>
          <cell r="P126" t="str">
            <v>1 TUBO 25G X CAJA</v>
          </cell>
          <cell r="Q126">
            <v>0</v>
          </cell>
          <cell r="R126">
            <v>1.49</v>
          </cell>
          <cell r="S126">
            <v>89</v>
          </cell>
          <cell r="T126" t="str">
            <v>MEDIEQUIPOS, S.A.</v>
          </cell>
          <cell r="U126" t="str">
            <v>CHILE</v>
          </cell>
          <cell r="V126">
            <v>3539</v>
          </cell>
          <cell r="W126">
            <v>42468</v>
          </cell>
          <cell r="X126">
            <v>159673296</v>
          </cell>
          <cell r="Y126">
            <v>0</v>
          </cell>
          <cell r="Z126">
            <v>237913211.03999999</v>
          </cell>
          <cell r="AA126">
            <v>899422002747.52783</v>
          </cell>
          <cell r="AB126">
            <v>0</v>
          </cell>
          <cell r="AC126">
            <v>5892</v>
          </cell>
          <cell r="AD126">
            <v>2366.4423076923076</v>
          </cell>
          <cell r="AE126">
            <v>534</v>
          </cell>
          <cell r="AF126">
            <v>8792.4423076923085</v>
          </cell>
          <cell r="AG126">
            <v>13100.739038461539</v>
          </cell>
          <cell r="AH126">
            <v>2295</v>
          </cell>
          <cell r="AI126">
            <v>884</v>
          </cell>
          <cell r="AJ126">
            <v>360</v>
          </cell>
          <cell r="AK126">
            <v>3539</v>
          </cell>
          <cell r="AL126">
            <v>42468</v>
          </cell>
          <cell r="AM126">
            <v>63277.32</v>
          </cell>
          <cell r="AN126">
            <v>3043</v>
          </cell>
          <cell r="AO126">
            <v>1360</v>
          </cell>
          <cell r="AP126">
            <v>1850</v>
          </cell>
        </row>
        <row r="127">
          <cell r="C127">
            <v>101066201</v>
          </cell>
          <cell r="D127" t="str">
            <v>G03GB00001</v>
          </cell>
          <cell r="E127" t="str">
            <v>CLOMIFENO CITRATO 50mg, tableta, V.O.</v>
          </cell>
          <cell r="F127">
            <v>10646</v>
          </cell>
          <cell r="G127" t="str">
            <v>FM</v>
          </cell>
          <cell r="H127">
            <v>244</v>
          </cell>
          <cell r="I127" t="str">
            <v>NO APLICA</v>
          </cell>
          <cell r="J127" t="str">
            <v>MEDICAMENTO</v>
          </cell>
          <cell r="K127" t="str">
            <v>Sistema Genito Urinario y Hormonas Sexuales: Hormonas Sexuales y Moduladores del Sistema Genital: Estimulantes de la Ovulación Sintéticos</v>
          </cell>
          <cell r="L127" t="str">
            <v>TRAMITE USUAL</v>
          </cell>
          <cell r="M127" t="str">
            <v>NO APLICA</v>
          </cell>
          <cell r="N127" t="str">
            <v>NO APLICA</v>
          </cell>
          <cell r="O127" t="str">
            <v>NO APLICA</v>
          </cell>
          <cell r="P127">
            <v>0</v>
          </cell>
          <cell r="Q127">
            <v>0</v>
          </cell>
          <cell r="R127">
            <v>2.8</v>
          </cell>
          <cell r="S127" t="str">
            <v>No aplica</v>
          </cell>
          <cell r="T127" t="str">
            <v>NO APLICA</v>
          </cell>
          <cell r="U127" t="str">
            <v>BANGLADENSH</v>
          </cell>
          <cell r="V127">
            <v>1090</v>
          </cell>
          <cell r="W127">
            <v>13080</v>
          </cell>
          <cell r="X127">
            <v>159686376</v>
          </cell>
          <cell r="Y127">
            <v>0</v>
          </cell>
          <cell r="Z127">
            <v>447121852.79999995</v>
          </cell>
          <cell r="AA127">
            <v>899869124600.32788</v>
          </cell>
          <cell r="AB127">
            <v>0</v>
          </cell>
          <cell r="AC127">
            <v>2866.4285714285716</v>
          </cell>
          <cell r="AD127">
            <v>450</v>
          </cell>
          <cell r="AE127">
            <v>680</v>
          </cell>
          <cell r="AF127">
            <v>3996.4285714285716</v>
          </cell>
          <cell r="AG127">
            <v>11190</v>
          </cell>
          <cell r="AH127">
            <v>2069</v>
          </cell>
          <cell r="AI127">
            <v>22</v>
          </cell>
          <cell r="AJ127">
            <v>43</v>
          </cell>
          <cell r="AK127">
            <v>2134</v>
          </cell>
          <cell r="AL127">
            <v>25608</v>
          </cell>
          <cell r="AM127">
            <v>71702.399999999994</v>
          </cell>
          <cell r="AN127">
            <v>50</v>
          </cell>
          <cell r="AO127">
            <v>0</v>
          </cell>
          <cell r="AP127">
            <v>500</v>
          </cell>
        </row>
        <row r="128">
          <cell r="C128">
            <v>101066401</v>
          </cell>
          <cell r="D128" t="str">
            <v>N03AE00002</v>
          </cell>
          <cell r="E128" t="str">
            <v>CLONAZEPAM 2mg, tableta, V.O.</v>
          </cell>
          <cell r="F128">
            <v>10598</v>
          </cell>
          <cell r="G128" t="str">
            <v>FM</v>
          </cell>
          <cell r="H128">
            <v>244</v>
          </cell>
          <cell r="I128" t="str">
            <v>SI</v>
          </cell>
          <cell r="J128" t="str">
            <v>MEDICAMENTO</v>
          </cell>
          <cell r="K128" t="str">
            <v>Antiepilépticos: Derivados de la Benzodiazepina</v>
          </cell>
          <cell r="L128" t="str">
            <v>TRAMITE USUAL</v>
          </cell>
          <cell r="M128" t="str">
            <v>NO APLICA</v>
          </cell>
          <cell r="N128" t="str">
            <v>NO APLICA</v>
          </cell>
          <cell r="O128" t="str">
            <v>NO APLICA</v>
          </cell>
          <cell r="P128">
            <v>0</v>
          </cell>
          <cell r="Q128">
            <v>0</v>
          </cell>
          <cell r="R128">
            <v>0.08</v>
          </cell>
          <cell r="S128" t="str">
            <v>No aplica</v>
          </cell>
          <cell r="T128" t="str">
            <v>NO APLICA</v>
          </cell>
          <cell r="U128" t="str">
            <v>CHIPRE</v>
          </cell>
          <cell r="V128">
            <v>155296</v>
          </cell>
          <cell r="W128">
            <v>1863552</v>
          </cell>
          <cell r="X128">
            <v>161549928</v>
          </cell>
          <cell r="Y128">
            <v>0</v>
          </cell>
          <cell r="Z128">
            <v>12923994.24</v>
          </cell>
          <cell r="AA128">
            <v>899882048594.56787</v>
          </cell>
          <cell r="AB128">
            <v>0</v>
          </cell>
          <cell r="AC128">
            <v>143706.62685528758</v>
          </cell>
          <cell r="AD128">
            <v>73008.217821782178</v>
          </cell>
          <cell r="AE128">
            <v>23620</v>
          </cell>
          <cell r="AF128">
            <v>240334.84467706975</v>
          </cell>
          <cell r="AG128">
            <v>19226.787574165581</v>
          </cell>
          <cell r="AH128">
            <v>120000</v>
          </cell>
          <cell r="AI128">
            <v>40000</v>
          </cell>
          <cell r="AJ128">
            <v>10000</v>
          </cell>
          <cell r="AK128">
            <v>170000</v>
          </cell>
          <cell r="AL128">
            <v>2040000</v>
          </cell>
          <cell r="AM128">
            <v>163200</v>
          </cell>
          <cell r="AN128">
            <v>0</v>
          </cell>
          <cell r="AO128">
            <v>0</v>
          </cell>
          <cell r="AP128">
            <v>0</v>
          </cell>
        </row>
        <row r="129">
          <cell r="C129">
            <v>103042901</v>
          </cell>
          <cell r="D129" t="str">
            <v>N03AE00001</v>
          </cell>
          <cell r="E129" t="str">
            <v>CLONAZEPAM, 2.5MG/ML, SOLUCIÓN, FRASCO, 10ML, V.O.</v>
          </cell>
          <cell r="F129">
            <v>12173</v>
          </cell>
          <cell r="G129" t="str">
            <v>RG</v>
          </cell>
          <cell r="H129">
            <v>244</v>
          </cell>
          <cell r="I129" t="str">
            <v>NO</v>
          </cell>
          <cell r="J129" t="str">
            <v>MEDICAMENTO</v>
          </cell>
          <cell r="K129" t="str">
            <v>Antiepilépticos: Derivados de la Benzodiazepina</v>
          </cell>
          <cell r="L129" t="str">
            <v>PRECIO UNICO</v>
          </cell>
          <cell r="M129" t="str">
            <v>PU 11-2026</v>
          </cell>
          <cell r="N129" t="str">
            <v>I CONV</v>
          </cell>
          <cell r="O129" t="str">
            <v>F X 10ML</v>
          </cell>
          <cell r="P129">
            <v>0</v>
          </cell>
          <cell r="Q129">
            <v>0</v>
          </cell>
          <cell r="R129">
            <v>3.23</v>
          </cell>
          <cell r="S129">
            <v>32</v>
          </cell>
          <cell r="T129" t="str">
            <v>PHARMA SUPPLIES CORP</v>
          </cell>
          <cell r="U129" t="str">
            <v>COSTA RICA</v>
          </cell>
          <cell r="V129">
            <v>1752</v>
          </cell>
          <cell r="W129">
            <v>21024</v>
          </cell>
          <cell r="X129">
            <v>161570952</v>
          </cell>
          <cell r="Y129">
            <v>0</v>
          </cell>
          <cell r="Z129">
            <v>521874174.95999998</v>
          </cell>
          <cell r="AA129">
            <v>900403922769.52783</v>
          </cell>
          <cell r="AB129">
            <v>0</v>
          </cell>
          <cell r="AC129">
            <v>1501</v>
          </cell>
          <cell r="AD129">
            <v>1118.6666666666665</v>
          </cell>
          <cell r="AE129">
            <v>617</v>
          </cell>
          <cell r="AF129">
            <v>3236.6666666666665</v>
          </cell>
          <cell r="AG129">
            <v>10454.433333333332</v>
          </cell>
          <cell r="AH129">
            <v>851</v>
          </cell>
          <cell r="AI129">
            <v>196</v>
          </cell>
          <cell r="AJ129">
            <v>108</v>
          </cell>
          <cell r="AK129">
            <v>1155</v>
          </cell>
          <cell r="AL129">
            <v>13860</v>
          </cell>
          <cell r="AM129">
            <v>44767.8</v>
          </cell>
          <cell r="AN129">
            <v>5221</v>
          </cell>
          <cell r="AO129">
            <v>1601</v>
          </cell>
          <cell r="AP129">
            <v>0</v>
          </cell>
        </row>
        <row r="130">
          <cell r="C130">
            <v>101086001</v>
          </cell>
          <cell r="D130" t="str">
            <v>B01AC00004</v>
          </cell>
          <cell r="E130" t="str">
            <v>CLOPIDOGREL DISULFATO 75mg, tableta, V.O.</v>
          </cell>
          <cell r="F130">
            <v>11160</v>
          </cell>
          <cell r="G130" t="str">
            <v>DD</v>
          </cell>
          <cell r="H130">
            <v>244</v>
          </cell>
          <cell r="I130" t="str">
            <v>SI</v>
          </cell>
          <cell r="J130" t="str">
            <v>MEDICAMENTO</v>
          </cell>
          <cell r="K130" t="str">
            <v>Antitrombóticos: Inhibidores de la agregación plaquetaria excluyendo Heparina</v>
          </cell>
          <cell r="L130" t="str">
            <v>PRECIO UNICO</v>
          </cell>
          <cell r="M130" t="str">
            <v>PU 11-2026</v>
          </cell>
          <cell r="N130" t="str">
            <v>I CONV</v>
          </cell>
          <cell r="O130" t="str">
            <v>CAJA x 30</v>
          </cell>
          <cell r="P130">
            <v>0</v>
          </cell>
          <cell r="Q130">
            <v>0</v>
          </cell>
          <cell r="R130">
            <v>0.04</v>
          </cell>
          <cell r="S130">
            <v>33</v>
          </cell>
          <cell r="T130" t="str">
            <v>PHARMA CHIMIQUE DE PANAMA IMPORT EXPORT, S.A.</v>
          </cell>
          <cell r="U130" t="str">
            <v>India</v>
          </cell>
          <cell r="V130">
            <v>515923</v>
          </cell>
          <cell r="W130">
            <v>6191076</v>
          </cell>
          <cell r="X130">
            <v>167762028</v>
          </cell>
          <cell r="Y130">
            <v>0</v>
          </cell>
          <cell r="Z130">
            <v>6710481.1200000001</v>
          </cell>
          <cell r="AA130">
            <v>900410633250.64783</v>
          </cell>
          <cell r="AB130">
            <v>0</v>
          </cell>
          <cell r="AC130">
            <v>67855.551303490269</v>
          </cell>
          <cell r="AD130">
            <v>6438.3038348082591</v>
          </cell>
          <cell r="AE130">
            <v>4430</v>
          </cell>
          <cell r="AF130">
            <v>78723.855138298532</v>
          </cell>
          <cell r="AG130">
            <v>3148.9542055319412</v>
          </cell>
          <cell r="AH130">
            <v>300000</v>
          </cell>
          <cell r="AI130">
            <v>89255</v>
          </cell>
          <cell r="AJ130">
            <v>94340</v>
          </cell>
          <cell r="AK130">
            <v>483595</v>
          </cell>
          <cell r="AL130">
            <v>5803140</v>
          </cell>
          <cell r="AM130">
            <v>232125.6</v>
          </cell>
          <cell r="AN130">
            <v>317340</v>
          </cell>
          <cell r="AO130">
            <v>48660</v>
          </cell>
          <cell r="AP130">
            <v>48330</v>
          </cell>
        </row>
        <row r="131">
          <cell r="C131">
            <v>104014901</v>
          </cell>
          <cell r="D131" t="str">
            <v>S01AA00002</v>
          </cell>
          <cell r="E131" t="str">
            <v>CLORANFENICOL 1%, ungüento, tubo 3-5g, Vía Oftálmica.</v>
          </cell>
          <cell r="F131">
            <v>10384</v>
          </cell>
          <cell r="G131" t="str">
            <v>DD</v>
          </cell>
          <cell r="H131">
            <v>244</v>
          </cell>
          <cell r="I131" t="str">
            <v>NO</v>
          </cell>
          <cell r="J131" t="str">
            <v>MEDICAMENTO</v>
          </cell>
          <cell r="K131" t="str">
            <v>Oftalmológicos: Antiinfecciosos, Antibióticos</v>
          </cell>
          <cell r="L131" t="str">
            <v>PRECIO UNICO</v>
          </cell>
          <cell r="M131" t="str">
            <v>PU 01-2026</v>
          </cell>
          <cell r="N131" t="str">
            <v>I CONV</v>
          </cell>
          <cell r="O131" t="str">
            <v>CAJA X 1 TUBO DE 3.5 GRAMOS</v>
          </cell>
          <cell r="P131">
            <v>0</v>
          </cell>
          <cell r="Q131">
            <v>0</v>
          </cell>
          <cell r="R131">
            <v>4.0599999999999996</v>
          </cell>
          <cell r="S131">
            <v>91</v>
          </cell>
          <cell r="T131" t="str">
            <v>C.G. DE HASETH &amp; CIA., S.A.</v>
          </cell>
          <cell r="U131" t="str">
            <v>Chile</v>
          </cell>
          <cell r="V131">
            <v>252</v>
          </cell>
          <cell r="W131">
            <v>3024</v>
          </cell>
          <cell r="X131">
            <v>167765052</v>
          </cell>
          <cell r="Y131">
            <v>0</v>
          </cell>
          <cell r="Z131">
            <v>681126111.11999989</v>
          </cell>
          <cell r="AA131">
            <v>901091759361.76782</v>
          </cell>
          <cell r="AB131">
            <v>0</v>
          </cell>
          <cell r="AC131">
            <v>2400</v>
          </cell>
          <cell r="AD131">
            <v>0</v>
          </cell>
          <cell r="AE131">
            <v>0</v>
          </cell>
          <cell r="AF131">
            <v>2400</v>
          </cell>
          <cell r="AG131">
            <v>9743.9999999999982</v>
          </cell>
          <cell r="AH131">
            <v>140</v>
          </cell>
          <cell r="AI131">
            <v>7</v>
          </cell>
          <cell r="AJ131">
            <v>46</v>
          </cell>
          <cell r="AK131">
            <v>193</v>
          </cell>
          <cell r="AL131">
            <v>2316</v>
          </cell>
          <cell r="AM131">
            <v>9402.9599999999991</v>
          </cell>
          <cell r="AN131">
            <v>482</v>
          </cell>
          <cell r="AO131">
            <v>0</v>
          </cell>
          <cell r="AP131">
            <v>272</v>
          </cell>
        </row>
        <row r="132">
          <cell r="C132">
            <v>103002901</v>
          </cell>
          <cell r="D132" t="str">
            <v>S01AA00001</v>
          </cell>
          <cell r="E132" t="str">
            <v>CLORANFENICOL, 0.5%, GOTAS, SOLUCIÓN, FRASCO 5-15ML, VÍA OFTÁLMICA</v>
          </cell>
          <cell r="F132">
            <v>10467</v>
          </cell>
          <cell r="G132" t="str">
            <v>DH</v>
          </cell>
          <cell r="H132">
            <v>244</v>
          </cell>
          <cell r="I132" t="str">
            <v>NO APLICA</v>
          </cell>
          <cell r="J132" t="str">
            <v>MEDICAMENTO</v>
          </cell>
          <cell r="K132" t="str">
            <v>Oftalmológicos: Antiinfecciosos, Antibióticos</v>
          </cell>
          <cell r="L132" t="str">
            <v>TRAMITE USUAL</v>
          </cell>
          <cell r="M132" t="str">
            <v>NO APLICA</v>
          </cell>
          <cell r="N132" t="str">
            <v>NO APLICA</v>
          </cell>
          <cell r="O132" t="str">
            <v>F X 10ML</v>
          </cell>
          <cell r="P132">
            <v>0</v>
          </cell>
          <cell r="Q132">
            <v>0</v>
          </cell>
          <cell r="R132">
            <v>3.7</v>
          </cell>
          <cell r="S132" t="str">
            <v>No aplica</v>
          </cell>
          <cell r="T132" t="str">
            <v>No aplica</v>
          </cell>
          <cell r="U132" t="str">
            <v>NO</v>
          </cell>
          <cell r="V132">
            <v>323</v>
          </cell>
          <cell r="W132">
            <v>3876</v>
          </cell>
          <cell r="X132">
            <v>167768928</v>
          </cell>
          <cell r="Y132">
            <v>0</v>
          </cell>
          <cell r="Z132">
            <v>620745033.60000002</v>
          </cell>
          <cell r="AA132">
            <v>901712504395.3678</v>
          </cell>
          <cell r="AB132">
            <v>0</v>
          </cell>
          <cell r="AC132">
            <v>331</v>
          </cell>
          <cell r="AD132">
            <v>25</v>
          </cell>
          <cell r="AE132">
            <v>116</v>
          </cell>
          <cell r="AF132">
            <v>472</v>
          </cell>
          <cell r="AG132">
            <v>1746.4</v>
          </cell>
          <cell r="AH132">
            <v>208</v>
          </cell>
          <cell r="AI132">
            <v>44</v>
          </cell>
          <cell r="AJ132">
            <v>71</v>
          </cell>
          <cell r="AK132">
            <v>323</v>
          </cell>
          <cell r="AL132">
            <v>3876</v>
          </cell>
          <cell r="AM132">
            <v>14341.2</v>
          </cell>
          <cell r="AN132">
            <v>0</v>
          </cell>
          <cell r="AO132">
            <v>0</v>
          </cell>
          <cell r="AP132">
            <v>0</v>
          </cell>
        </row>
        <row r="133">
          <cell r="C133">
            <v>101008801</v>
          </cell>
          <cell r="D133" t="str">
            <v>R06AB00003</v>
          </cell>
          <cell r="E133" t="str">
            <v>CLORFENIRAMINA  MALEATO,  4MG, TABLETA, V.O.</v>
          </cell>
          <cell r="F133">
            <v>10625</v>
          </cell>
          <cell r="G133" t="str">
            <v>EM</v>
          </cell>
          <cell r="H133">
            <v>244</v>
          </cell>
          <cell r="I133" t="str">
            <v>NO</v>
          </cell>
          <cell r="J133" t="str">
            <v>MEDICAMENTO</v>
          </cell>
          <cell r="K133" t="str">
            <v>Antihistamínicos para uso Sistémico</v>
          </cell>
          <cell r="L133" t="str">
            <v>PRECIO UNICO</v>
          </cell>
          <cell r="M133" t="str">
            <v>PU 01-2026</v>
          </cell>
          <cell r="N133" t="str">
            <v>I CONV</v>
          </cell>
          <cell r="O133" t="str">
            <v>Caja por 70, 20 comprimidos</v>
          </cell>
          <cell r="P133">
            <v>0</v>
          </cell>
          <cell r="Q133">
            <v>0</v>
          </cell>
          <cell r="R133">
            <v>2.9000000000000001E-2</v>
          </cell>
          <cell r="S133">
            <v>93</v>
          </cell>
          <cell r="T133" t="str">
            <v>MEDIPAN, S.A.</v>
          </cell>
          <cell r="V133">
            <v>231064</v>
          </cell>
          <cell r="W133">
            <v>2772768</v>
          </cell>
          <cell r="X133">
            <v>170541696</v>
          </cell>
          <cell r="Y133">
            <v>0</v>
          </cell>
          <cell r="Z133">
            <v>4945709.1840000004</v>
          </cell>
          <cell r="AA133">
            <v>901717450104.55176</v>
          </cell>
          <cell r="AB133">
            <v>0</v>
          </cell>
          <cell r="AC133">
            <v>173156</v>
          </cell>
          <cell r="AD133">
            <v>76614</v>
          </cell>
          <cell r="AE133">
            <v>40100</v>
          </cell>
          <cell r="AF133">
            <v>289870</v>
          </cell>
          <cell r="AG133">
            <v>8406.23</v>
          </cell>
          <cell r="AH133">
            <v>142617</v>
          </cell>
          <cell r="AI133">
            <v>58717</v>
          </cell>
          <cell r="AJ133">
            <v>29730</v>
          </cell>
          <cell r="AK133">
            <v>231064</v>
          </cell>
          <cell r="AL133">
            <v>2772768</v>
          </cell>
          <cell r="AM133">
            <v>80410.271999999997</v>
          </cell>
          <cell r="AN133">
            <v>557800</v>
          </cell>
          <cell r="AO133">
            <v>296800</v>
          </cell>
          <cell r="AP133">
            <v>67700</v>
          </cell>
        </row>
        <row r="134">
          <cell r="C134">
            <v>103016601</v>
          </cell>
          <cell r="D134" t="str">
            <v>R06AB00002</v>
          </cell>
          <cell r="E134" t="str">
            <v>CLORFENIRAMINA  MALEATO, 2-2.5MG/5ML, JARABE, FRASCO, 120ML,  V.O.</v>
          </cell>
          <cell r="F134">
            <v>10750</v>
          </cell>
          <cell r="G134" t="str">
            <v>RG</v>
          </cell>
          <cell r="H134">
            <v>244</v>
          </cell>
          <cell r="I134" t="str">
            <v>NO</v>
          </cell>
          <cell r="J134" t="str">
            <v>MEDICAMENTO</v>
          </cell>
          <cell r="K134" t="str">
            <v>Antihistamínicos para uso Sistémico</v>
          </cell>
          <cell r="L134" t="str">
            <v>TRAMITE USUAL</v>
          </cell>
          <cell r="M134" t="str">
            <v>No aplica</v>
          </cell>
          <cell r="N134" t="str">
            <v>No aplica</v>
          </cell>
          <cell r="O134">
            <v>0</v>
          </cell>
          <cell r="P134">
            <v>0</v>
          </cell>
          <cell r="Q134">
            <v>0</v>
          </cell>
          <cell r="R134">
            <v>0.43</v>
          </cell>
          <cell r="S134" t="str">
            <v>No aplica</v>
          </cell>
          <cell r="V134">
            <v>8700</v>
          </cell>
          <cell r="W134">
            <v>104400</v>
          </cell>
          <cell r="X134">
            <v>170646096</v>
          </cell>
          <cell r="Y134">
            <v>0</v>
          </cell>
          <cell r="Z134">
            <v>73377821.280000001</v>
          </cell>
          <cell r="AA134">
            <v>901790827925.83179</v>
          </cell>
          <cell r="AB134">
            <v>0</v>
          </cell>
          <cell r="AC134">
            <v>5622</v>
          </cell>
          <cell r="AD134">
            <v>3901.3333333333335</v>
          </cell>
          <cell r="AE134">
            <v>1138.8</v>
          </cell>
          <cell r="AF134">
            <v>10662.133333333333</v>
          </cell>
          <cell r="AG134">
            <v>4584.717333333333</v>
          </cell>
          <cell r="AH134">
            <v>7000</v>
          </cell>
          <cell r="AI134">
            <v>1000</v>
          </cell>
          <cell r="AJ134">
            <v>700</v>
          </cell>
          <cell r="AK134">
            <v>8700</v>
          </cell>
          <cell r="AL134">
            <v>104400</v>
          </cell>
          <cell r="AM134">
            <v>44892</v>
          </cell>
          <cell r="AN134">
            <v>2364</v>
          </cell>
          <cell r="AO134">
            <v>350</v>
          </cell>
          <cell r="AP134">
            <v>527</v>
          </cell>
        </row>
        <row r="135">
          <cell r="C135">
            <v>102003801</v>
          </cell>
          <cell r="D135" t="str">
            <v>R06AB00001</v>
          </cell>
          <cell r="E135" t="str">
            <v>CLORFENIRAMINA MALEATO 10mg/ml,  solución, I.M., I.V.</v>
          </cell>
          <cell r="F135">
            <v>10105</v>
          </cell>
          <cell r="G135" t="str">
            <v>SF</v>
          </cell>
          <cell r="H135">
            <v>244</v>
          </cell>
          <cell r="I135" t="str">
            <v>NO APLICA</v>
          </cell>
          <cell r="J135" t="str">
            <v>MEDICAMENTO</v>
          </cell>
          <cell r="K135" t="str">
            <v>Antihistamínicos para uso Sistémico</v>
          </cell>
          <cell r="L135" t="str">
            <v>PRECIO UNICO</v>
          </cell>
          <cell r="M135" t="str">
            <v>PU 01-2026</v>
          </cell>
          <cell r="N135" t="str">
            <v>I CONV</v>
          </cell>
          <cell r="O135" t="str">
            <v>No aplica</v>
          </cell>
          <cell r="P135">
            <v>0</v>
          </cell>
          <cell r="Q135">
            <v>0</v>
          </cell>
          <cell r="R135">
            <v>0.33900000000000002</v>
          </cell>
          <cell r="S135">
            <v>95</v>
          </cell>
          <cell r="T135" t="str">
            <v>NUTRIMED PANAMÁ S.A.</v>
          </cell>
          <cell r="V135">
            <v>13014</v>
          </cell>
          <cell r="W135">
            <v>156168</v>
          </cell>
          <cell r="X135">
            <v>170802264</v>
          </cell>
          <cell r="Y135">
            <v>0</v>
          </cell>
          <cell r="Z135">
            <v>57901967.496000007</v>
          </cell>
          <cell r="AA135">
            <v>901848729893.32776</v>
          </cell>
          <cell r="AB135">
            <v>0</v>
          </cell>
          <cell r="AC135">
            <v>13491.464939833497</v>
          </cell>
          <cell r="AD135">
            <v>3767.25</v>
          </cell>
          <cell r="AE135">
            <v>3040.8333333333335</v>
          </cell>
          <cell r="AF135">
            <v>20299.548273166827</v>
          </cell>
          <cell r="AG135">
            <v>6881.5468646035552</v>
          </cell>
          <cell r="AH135">
            <v>8433</v>
          </cell>
          <cell r="AI135">
            <v>2040</v>
          </cell>
          <cell r="AJ135">
            <v>2541</v>
          </cell>
          <cell r="AK135">
            <v>13014</v>
          </cell>
          <cell r="AL135">
            <v>156168</v>
          </cell>
          <cell r="AM135">
            <v>52940.952000000005</v>
          </cell>
          <cell r="AN135">
            <v>47426</v>
          </cell>
          <cell r="AO135">
            <v>0</v>
          </cell>
          <cell r="AP135">
            <v>1525</v>
          </cell>
        </row>
        <row r="136">
          <cell r="C136">
            <v>104000201</v>
          </cell>
          <cell r="D136" t="str">
            <v>D03BA00001</v>
          </cell>
          <cell r="E136" t="str">
            <v>CLOSTRIDIOPEPTIDASA CON CLORANFENICOL 60UI/1g, ungüento, Vía Tópica.</v>
          </cell>
          <cell r="F136">
            <v>11574</v>
          </cell>
          <cell r="G136" t="str">
            <v>RG</v>
          </cell>
          <cell r="H136">
            <v>244</v>
          </cell>
          <cell r="I136" t="str">
            <v>NO APLICA</v>
          </cell>
          <cell r="J136" t="str">
            <v>MEDICAMENTO</v>
          </cell>
          <cell r="K136" t="str">
            <v>Dermatológicos: Preparados para el tratamiento de heridas y úlceras: Enzimas proteolíticas</v>
          </cell>
          <cell r="L136" t="str">
            <v>TRAMITE USUAL</v>
          </cell>
          <cell r="M136" t="str">
            <v>No aplica</v>
          </cell>
          <cell r="N136" t="str">
            <v>No aplica</v>
          </cell>
          <cell r="O136">
            <v>0</v>
          </cell>
          <cell r="P136">
            <v>0</v>
          </cell>
          <cell r="Q136">
            <v>0</v>
          </cell>
          <cell r="R136">
            <v>0</v>
          </cell>
          <cell r="S136" t="str">
            <v>No aplica</v>
          </cell>
          <cell r="V136">
            <v>0</v>
          </cell>
          <cell r="W136">
            <v>0</v>
          </cell>
          <cell r="X136">
            <v>170802264</v>
          </cell>
          <cell r="Y136">
            <v>0</v>
          </cell>
          <cell r="Z136">
            <v>0</v>
          </cell>
          <cell r="AA136">
            <v>901848729893.32776</v>
          </cell>
          <cell r="AB136">
            <v>0</v>
          </cell>
          <cell r="AC136">
            <v>1325</v>
          </cell>
          <cell r="AD136">
            <v>0</v>
          </cell>
          <cell r="AE136">
            <v>0</v>
          </cell>
          <cell r="AF136">
            <v>1325</v>
          </cell>
          <cell r="AG136">
            <v>0</v>
          </cell>
          <cell r="AH136">
            <v>1325</v>
          </cell>
          <cell r="AI136">
            <v>0</v>
          </cell>
          <cell r="AJ136">
            <v>0</v>
          </cell>
          <cell r="AK136">
            <v>1325</v>
          </cell>
          <cell r="AL136">
            <v>15900</v>
          </cell>
          <cell r="AM136">
            <v>0</v>
          </cell>
          <cell r="AN136">
            <v>0</v>
          </cell>
          <cell r="AO136">
            <v>0</v>
          </cell>
          <cell r="AP136">
            <v>0</v>
          </cell>
        </row>
        <row r="137">
          <cell r="C137">
            <v>103041201</v>
          </cell>
          <cell r="D137" t="str">
            <v>D01AC00005</v>
          </cell>
          <cell r="E137" t="str">
            <v>CLOTRIMAZOL, 1-2%, SOLUCIÓN, FRASCO, 20-30ML VÍA TÓPICA</v>
          </cell>
          <cell r="F137">
            <v>104581</v>
          </cell>
          <cell r="G137" t="str">
            <v>RG</v>
          </cell>
          <cell r="H137">
            <v>244</v>
          </cell>
          <cell r="I137" t="str">
            <v>NO</v>
          </cell>
          <cell r="J137" t="str">
            <v>MEDICAMENTO</v>
          </cell>
          <cell r="K137" t="str">
            <v>Antifúngicos para uso Dermatológico: Derivados imidazólicos y triazólicos</v>
          </cell>
          <cell r="L137" t="str">
            <v>TRAMITE USUAL</v>
          </cell>
          <cell r="M137" t="str">
            <v>No aplica</v>
          </cell>
          <cell r="N137" t="str">
            <v>No aplica</v>
          </cell>
          <cell r="O137" t="str">
            <v>CAJA X 264</v>
          </cell>
          <cell r="P137">
            <v>0</v>
          </cell>
          <cell r="Q137">
            <v>0</v>
          </cell>
          <cell r="R137">
            <v>1.1100000000000001</v>
          </cell>
          <cell r="S137">
            <v>55</v>
          </cell>
          <cell r="V137">
            <v>10302</v>
          </cell>
          <cell r="W137">
            <v>123624</v>
          </cell>
          <cell r="X137">
            <v>170925888</v>
          </cell>
          <cell r="Y137">
            <v>0</v>
          </cell>
          <cell r="Z137">
            <v>189727735.68000001</v>
          </cell>
          <cell r="AA137">
            <v>902038457629.00781</v>
          </cell>
          <cell r="AB137">
            <v>0</v>
          </cell>
          <cell r="AC137">
            <v>6620</v>
          </cell>
          <cell r="AD137">
            <v>1888.5833333333333</v>
          </cell>
          <cell r="AE137">
            <v>1494.9066666666668</v>
          </cell>
          <cell r="AF137">
            <v>10003.490000000002</v>
          </cell>
          <cell r="AG137">
            <v>11103.873900000002</v>
          </cell>
          <cell r="AH137">
            <v>6406</v>
          </cell>
          <cell r="AI137">
            <v>1707</v>
          </cell>
          <cell r="AJ137">
            <v>1648</v>
          </cell>
          <cell r="AK137">
            <v>9761</v>
          </cell>
          <cell r="AL137">
            <v>117132</v>
          </cell>
          <cell r="AM137">
            <v>130016.52000000002</v>
          </cell>
          <cell r="AN137">
            <v>24266</v>
          </cell>
          <cell r="AO137">
            <v>6104</v>
          </cell>
          <cell r="AP137">
            <v>3952</v>
          </cell>
        </row>
        <row r="138">
          <cell r="C138">
            <v>101080001</v>
          </cell>
          <cell r="D138" t="str">
            <v>N05AH00001</v>
          </cell>
          <cell r="E138" t="str">
            <v>CLOZAPINA 100mg, tableta ranurada, V.O.</v>
          </cell>
          <cell r="F138">
            <v>10698</v>
          </cell>
          <cell r="G138" t="str">
            <v>FM</v>
          </cell>
          <cell r="H138">
            <v>244</v>
          </cell>
          <cell r="I138" t="str">
            <v>SI</v>
          </cell>
          <cell r="J138" t="str">
            <v>MEDICAMENTO</v>
          </cell>
          <cell r="K138" t="str">
            <v>Psicolépticos: Antipsicóticos, Diazepinas, Oxazepinas, Tiazepinas y  Oxepinas</v>
          </cell>
          <cell r="L138" t="str">
            <v>TRAMITE USUAL</v>
          </cell>
          <cell r="M138" t="str">
            <v>NO APLICA</v>
          </cell>
          <cell r="N138" t="str">
            <v>NO APLICA</v>
          </cell>
          <cell r="O138" t="str">
            <v>NO APLICA</v>
          </cell>
          <cell r="P138">
            <v>0</v>
          </cell>
          <cell r="Q138">
            <v>0</v>
          </cell>
          <cell r="R138">
            <v>0.34</v>
          </cell>
          <cell r="S138" t="str">
            <v>No aplica</v>
          </cell>
          <cell r="T138" t="str">
            <v>NO APLICA</v>
          </cell>
          <cell r="U138" t="str">
            <v>ESPAÑA</v>
          </cell>
          <cell r="V138">
            <v>77546</v>
          </cell>
          <cell r="W138">
            <v>930552</v>
          </cell>
          <cell r="X138">
            <v>171856440</v>
          </cell>
          <cell r="Y138">
            <v>0</v>
          </cell>
          <cell r="Z138">
            <v>58431189.600000001</v>
          </cell>
          <cell r="AA138">
            <v>902096888818.60779</v>
          </cell>
          <cell r="AB138">
            <v>0</v>
          </cell>
          <cell r="AC138">
            <v>50088.275613275619</v>
          </cell>
          <cell r="AD138">
            <v>29610</v>
          </cell>
          <cell r="AE138">
            <v>20020</v>
          </cell>
          <cell r="AF138">
            <v>99718.275613275619</v>
          </cell>
          <cell r="AG138">
            <v>33904.213708513715</v>
          </cell>
          <cell r="AH138">
            <v>43724</v>
          </cell>
          <cell r="AI138">
            <v>25000</v>
          </cell>
          <cell r="AJ138">
            <v>23192</v>
          </cell>
          <cell r="AK138">
            <v>91916</v>
          </cell>
          <cell r="AL138">
            <v>1102992</v>
          </cell>
          <cell r="AM138">
            <v>375017.28</v>
          </cell>
          <cell r="AN138">
            <v>325680</v>
          </cell>
          <cell r="AO138">
            <v>87600</v>
          </cell>
          <cell r="AP138">
            <v>79020</v>
          </cell>
        </row>
        <row r="139">
          <cell r="C139">
            <v>101074301</v>
          </cell>
          <cell r="D139" t="str">
            <v>M04AC00001</v>
          </cell>
          <cell r="E139" t="str">
            <v>COLCHICINA 0.5mg-0.6mg,  tableta, V.O.</v>
          </cell>
          <cell r="F139">
            <v>10690</v>
          </cell>
          <cell r="G139" t="str">
            <v>FM</v>
          </cell>
          <cell r="H139">
            <v>244</v>
          </cell>
          <cell r="I139" t="str">
            <v>NO APLICA</v>
          </cell>
          <cell r="J139" t="str">
            <v>MEDICAMENTO</v>
          </cell>
          <cell r="K139" t="str">
            <v>Antigotosos: Sin efecto sobre el metabolismo del Ácido Úrico</v>
          </cell>
          <cell r="L139" t="str">
            <v>PRECIO UNICO</v>
          </cell>
          <cell r="M139" t="str">
            <v>PU 01-2026</v>
          </cell>
          <cell r="N139" t="str">
            <v>I CONV</v>
          </cell>
          <cell r="O139" t="str">
            <v>caja x 30 tabletas</v>
          </cell>
          <cell r="P139">
            <v>0</v>
          </cell>
          <cell r="Q139">
            <v>0</v>
          </cell>
          <cell r="R139">
            <v>0.19500000000000001</v>
          </cell>
          <cell r="S139">
            <v>97</v>
          </cell>
          <cell r="T139" t="str">
            <v>LABORATORIOS RIGAR, S.A.</v>
          </cell>
          <cell r="U139" t="str">
            <v>COSTA RICA</v>
          </cell>
          <cell r="V139">
            <v>20427</v>
          </cell>
          <cell r="W139">
            <v>245124</v>
          </cell>
          <cell r="X139">
            <v>172101564</v>
          </cell>
          <cell r="Y139">
            <v>0</v>
          </cell>
          <cell r="Z139">
            <v>33559804.980000004</v>
          </cell>
          <cell r="AA139">
            <v>902130448623.58777</v>
          </cell>
          <cell r="AB139">
            <v>0</v>
          </cell>
          <cell r="AC139">
            <v>19389.2</v>
          </cell>
          <cell r="AD139">
            <v>6955.304347826087</v>
          </cell>
          <cell r="AE139">
            <v>5930</v>
          </cell>
          <cell r="AF139">
            <v>32274.504347826089</v>
          </cell>
          <cell r="AG139">
            <v>6293.5283478260872</v>
          </cell>
          <cell r="AH139">
            <v>11774</v>
          </cell>
          <cell r="AI139">
            <v>3792</v>
          </cell>
          <cell r="AJ139">
            <v>2777</v>
          </cell>
          <cell r="AK139">
            <v>18343</v>
          </cell>
          <cell r="AL139">
            <v>220116</v>
          </cell>
          <cell r="AM139">
            <v>42922.62</v>
          </cell>
          <cell r="AN139">
            <v>0</v>
          </cell>
          <cell r="AO139">
            <v>0</v>
          </cell>
          <cell r="AP139">
            <v>10740</v>
          </cell>
        </row>
        <row r="140">
          <cell r="C140">
            <v>103039801</v>
          </cell>
          <cell r="D140" t="str">
            <v>C10AC00003</v>
          </cell>
          <cell r="E140" t="str">
            <v>COLESTIRAMINA RESINA, 4G, POLVO, SOBRE, V.O.</v>
          </cell>
          <cell r="F140">
            <v>10761</v>
          </cell>
          <cell r="G140" t="str">
            <v>RG</v>
          </cell>
          <cell r="H140">
            <v>244</v>
          </cell>
          <cell r="I140" t="str">
            <v>NO</v>
          </cell>
          <cell r="J140" t="str">
            <v>MEDICAMENTO</v>
          </cell>
          <cell r="K140" t="str">
            <v>Cardiovascular: Modificadores de Lípidos, Secuestradores de Ácidos Biliares</v>
          </cell>
          <cell r="L140" t="str">
            <v>PRECIO UNICO</v>
          </cell>
          <cell r="M140" t="str">
            <v>PU 01-2026</v>
          </cell>
          <cell r="N140" t="str">
            <v>I CONV</v>
          </cell>
          <cell r="O140" t="str">
            <v>CAJA CON 50 SOBRES DE 4G.</v>
          </cell>
          <cell r="P140">
            <v>0</v>
          </cell>
          <cell r="Q140">
            <v>0</v>
          </cell>
          <cell r="R140">
            <v>1.55</v>
          </cell>
          <cell r="S140">
            <v>98</v>
          </cell>
          <cell r="T140" t="str">
            <v>PHARMA SUPPLIES, CORP.</v>
          </cell>
          <cell r="U140" t="str">
            <v>NO</v>
          </cell>
          <cell r="V140">
            <v>4462</v>
          </cell>
          <cell r="W140">
            <v>53544</v>
          </cell>
          <cell r="X140">
            <v>172155108</v>
          </cell>
          <cell r="Y140">
            <v>0</v>
          </cell>
          <cell r="Z140">
            <v>266840417.40000001</v>
          </cell>
          <cell r="AA140">
            <v>902397289040.98779</v>
          </cell>
          <cell r="AB140">
            <v>0</v>
          </cell>
          <cell r="AC140">
            <v>6929</v>
          </cell>
          <cell r="AD140">
            <v>1010</v>
          </cell>
          <cell r="AE140">
            <v>360</v>
          </cell>
          <cell r="AF140">
            <v>8299</v>
          </cell>
          <cell r="AG140">
            <v>12863.45</v>
          </cell>
          <cell r="AH140">
            <v>3233</v>
          </cell>
          <cell r="AI140">
            <v>846</v>
          </cell>
          <cell r="AJ140">
            <v>383</v>
          </cell>
          <cell r="AK140">
            <v>4462</v>
          </cell>
          <cell r="AL140">
            <v>53544</v>
          </cell>
          <cell r="AM140">
            <v>82993.2</v>
          </cell>
          <cell r="AN140">
            <v>29964</v>
          </cell>
          <cell r="AO140">
            <v>15100</v>
          </cell>
          <cell r="AP140">
            <v>27500</v>
          </cell>
        </row>
        <row r="141">
          <cell r="C141">
            <v>103058101</v>
          </cell>
          <cell r="D141" t="str">
            <v>A11EA00002</v>
          </cell>
          <cell r="E141" t="str">
            <v>COMPLEJO B, elixir o jarabe, V.O.</v>
          </cell>
          <cell r="F141">
            <v>10703</v>
          </cell>
          <cell r="G141" t="str">
            <v>RG</v>
          </cell>
          <cell r="H141">
            <v>244</v>
          </cell>
          <cell r="I141" t="str">
            <v>NO</v>
          </cell>
          <cell r="J141" t="str">
            <v>MEDICAMENTO</v>
          </cell>
          <cell r="K141" t="str">
            <v xml:space="preserve">Vitaminas: Vitaminas del Complejo B </v>
          </cell>
          <cell r="L141" t="str">
            <v>PRECIO UNICO</v>
          </cell>
          <cell r="M141" t="str">
            <v>PU 01-2026</v>
          </cell>
          <cell r="N141" t="str">
            <v>I CONV</v>
          </cell>
          <cell r="O141" t="str">
            <v>FRASCO  120ML</v>
          </cell>
          <cell r="P141">
            <v>0</v>
          </cell>
          <cell r="Q141">
            <v>0</v>
          </cell>
          <cell r="R141">
            <v>1.94</v>
          </cell>
          <cell r="S141">
            <v>99</v>
          </cell>
          <cell r="T141" t="str">
            <v xml:space="preserve">LABORATORIOS FARMACÉUTICOS, S.A. </v>
          </cell>
          <cell r="U141" t="str">
            <v>PANAMÁ</v>
          </cell>
          <cell r="V141">
            <v>3930</v>
          </cell>
          <cell r="W141">
            <v>47160</v>
          </cell>
          <cell r="X141">
            <v>172202268</v>
          </cell>
          <cell r="Y141">
            <v>0</v>
          </cell>
          <cell r="Z141">
            <v>334072399.92000002</v>
          </cell>
          <cell r="AA141">
            <v>902731361440.90784</v>
          </cell>
          <cell r="AB141">
            <v>0</v>
          </cell>
          <cell r="AC141">
            <v>3848</v>
          </cell>
          <cell r="AD141">
            <v>1759.75</v>
          </cell>
          <cell r="AE141">
            <v>1443</v>
          </cell>
          <cell r="AF141">
            <v>7050.75</v>
          </cell>
          <cell r="AG141">
            <v>13678.455</v>
          </cell>
          <cell r="AH141">
            <v>1800</v>
          </cell>
          <cell r="AI141">
            <v>1150</v>
          </cell>
          <cell r="AJ141">
            <v>980</v>
          </cell>
          <cell r="AK141">
            <v>3930</v>
          </cell>
          <cell r="AL141">
            <v>47160</v>
          </cell>
          <cell r="AM141">
            <v>91490.4</v>
          </cell>
          <cell r="AN141">
            <v>2614</v>
          </cell>
          <cell r="AO141">
            <v>0</v>
          </cell>
          <cell r="AP141">
            <v>0</v>
          </cell>
        </row>
        <row r="142">
          <cell r="C142">
            <v>101057701</v>
          </cell>
          <cell r="D142" t="str">
            <v>A11EA00001</v>
          </cell>
          <cell r="E142" t="str">
            <v>COMPLEJO B, TABLETA, V.O.</v>
          </cell>
          <cell r="F142">
            <v>10687</v>
          </cell>
          <cell r="G142" t="str">
            <v>EM</v>
          </cell>
          <cell r="H142">
            <v>244</v>
          </cell>
          <cell r="I142" t="str">
            <v>NO</v>
          </cell>
          <cell r="J142" t="str">
            <v>MEDICAMENTO</v>
          </cell>
          <cell r="K142" t="str">
            <v>Vitaminas: Vitaminas del Complejo B</v>
          </cell>
          <cell r="L142" t="str">
            <v>PRECIO UNICO</v>
          </cell>
          <cell r="M142" t="str">
            <v>PU 01-2026</v>
          </cell>
          <cell r="N142" t="str">
            <v>I CONV</v>
          </cell>
          <cell r="O142" t="str">
            <v>CAJA CON 60 TABLETAS</v>
          </cell>
          <cell r="P142">
            <v>0</v>
          </cell>
          <cell r="Q142">
            <v>0</v>
          </cell>
          <cell r="R142">
            <v>3.9E-2</v>
          </cell>
          <cell r="S142">
            <v>100</v>
          </cell>
          <cell r="T142" t="str">
            <v>QUIMIFAR, S.A.</v>
          </cell>
          <cell r="V142">
            <v>619700</v>
          </cell>
          <cell r="W142">
            <v>7436400</v>
          </cell>
          <cell r="X142">
            <v>179638668</v>
          </cell>
          <cell r="Y142">
            <v>0</v>
          </cell>
          <cell r="Z142">
            <v>7005908.0520000001</v>
          </cell>
          <cell r="AA142">
            <v>902738367348.95984</v>
          </cell>
          <cell r="AB142">
            <v>0</v>
          </cell>
          <cell r="AC142">
            <v>750040</v>
          </cell>
          <cell r="AD142">
            <v>248031</v>
          </cell>
          <cell r="AE142">
            <v>149934</v>
          </cell>
          <cell r="AF142">
            <v>1148005</v>
          </cell>
          <cell r="AG142">
            <v>44772.195</v>
          </cell>
          <cell r="AH142">
            <v>417709</v>
          </cell>
          <cell r="AI142">
            <v>117915</v>
          </cell>
          <cell r="AJ142">
            <v>84153</v>
          </cell>
          <cell r="AK142">
            <v>619777</v>
          </cell>
          <cell r="AL142">
            <v>7437324</v>
          </cell>
          <cell r="AM142">
            <v>290055.636</v>
          </cell>
          <cell r="AN142">
            <v>0</v>
          </cell>
          <cell r="AO142">
            <v>0</v>
          </cell>
          <cell r="AP142">
            <v>2520</v>
          </cell>
        </row>
        <row r="143">
          <cell r="C143">
            <v>102074401</v>
          </cell>
          <cell r="D143" t="str">
            <v>B02BD00001</v>
          </cell>
          <cell r="E143" t="str">
            <v>COMPLEJO PROTROMBÍNICO con un mínimo de 200UI de FACTOR IX, solución o polvo liofilizado, I.V.</v>
          </cell>
          <cell r="F143">
            <v>10145</v>
          </cell>
          <cell r="G143" t="str">
            <v>DH</v>
          </cell>
          <cell r="H143">
            <v>244</v>
          </cell>
          <cell r="I143" t="str">
            <v>BIOLOGICO</v>
          </cell>
          <cell r="J143" t="str">
            <v>MEDICAMENTO</v>
          </cell>
          <cell r="K143" t="str">
            <v>Antihemorrágicos: Factores de Coagulación Sanguínea</v>
          </cell>
          <cell r="L143" t="str">
            <v>PRECIO UNICO</v>
          </cell>
          <cell r="M143" t="str">
            <v>PU 05-2026</v>
          </cell>
          <cell r="N143" t="str">
            <v>I CONV</v>
          </cell>
          <cell r="O143" t="str">
            <v>CAJA X 1 VIAL</v>
          </cell>
          <cell r="P143">
            <v>0</v>
          </cell>
          <cell r="Q143">
            <v>0</v>
          </cell>
          <cell r="R143">
            <v>166</v>
          </cell>
          <cell r="S143">
            <v>5</v>
          </cell>
          <cell r="T143" t="str">
            <v>PHARMA SUPPLIES CORP.</v>
          </cell>
          <cell r="U143" t="str">
            <v>AUSTRIA</v>
          </cell>
          <cell r="V143">
            <v>138</v>
          </cell>
          <cell r="W143">
            <v>1656</v>
          </cell>
          <cell r="X143">
            <v>179640324</v>
          </cell>
          <cell r="Y143">
            <v>0</v>
          </cell>
          <cell r="Z143">
            <v>29820293784</v>
          </cell>
          <cell r="AA143">
            <v>932558661132.95984</v>
          </cell>
          <cell r="AB143">
            <v>0</v>
          </cell>
          <cell r="AC143">
            <v>422.66666666666663</v>
          </cell>
          <cell r="AD143">
            <v>20</v>
          </cell>
          <cell r="AE143">
            <v>30</v>
          </cell>
          <cell r="AF143">
            <v>472.66666666666663</v>
          </cell>
          <cell r="AG143">
            <v>78462.666666666657</v>
          </cell>
          <cell r="AH143">
            <v>132</v>
          </cell>
          <cell r="AI143">
            <v>7</v>
          </cell>
          <cell r="AJ143">
            <v>2</v>
          </cell>
          <cell r="AK143">
            <v>141</v>
          </cell>
          <cell r="AL143">
            <v>1692</v>
          </cell>
          <cell r="AM143">
            <v>280872</v>
          </cell>
          <cell r="AN143">
            <v>0</v>
          </cell>
          <cell r="AO143">
            <v>41</v>
          </cell>
          <cell r="AP143">
            <v>11</v>
          </cell>
        </row>
        <row r="144">
          <cell r="C144">
            <v>104006501</v>
          </cell>
          <cell r="D144" t="str">
            <v>D07AA00002</v>
          </cell>
          <cell r="E144" t="str">
            <v>CORTICOIDE DE BAJA POTENCIA NO FLUORINADO: DESONIDE, 0.05% o HIDROCORTISONA  0.25 -2.5%,  crema, tubo, 15-30g, Vía Tópica.</v>
          </cell>
          <cell r="F144">
            <v>10027</v>
          </cell>
          <cell r="G144" t="str">
            <v>RG</v>
          </cell>
          <cell r="H144">
            <v>244</v>
          </cell>
          <cell r="I144" t="str">
            <v>NO</v>
          </cell>
          <cell r="J144" t="str">
            <v>MEDICAMENTO</v>
          </cell>
          <cell r="K144" t="str">
            <v>Corticosteroides: Dermatológicos, De baja potencia (Grupo I)</v>
          </cell>
          <cell r="L144" t="str">
            <v>PRECIO UNICO</v>
          </cell>
          <cell r="M144" t="str">
            <v>PU 01-2026</v>
          </cell>
          <cell r="N144" t="str">
            <v>I CONV</v>
          </cell>
          <cell r="O144" t="str">
            <v>CAJA CON UN TUBO DE 15G</v>
          </cell>
          <cell r="P144" t="str">
            <v>TUBO DE 15 GREAMOS</v>
          </cell>
          <cell r="Q144">
            <v>0</v>
          </cell>
          <cell r="R144">
            <v>0.57999999999999996</v>
          </cell>
          <cell r="S144">
            <v>3</v>
          </cell>
          <cell r="T144" t="str">
            <v>PHARMA SUPPLIES, CORP.</v>
          </cell>
          <cell r="U144" t="str">
            <v>INDIA</v>
          </cell>
          <cell r="V144">
            <v>10144</v>
          </cell>
          <cell r="W144">
            <v>121728</v>
          </cell>
          <cell r="X144">
            <v>179762052</v>
          </cell>
          <cell r="Y144">
            <v>0</v>
          </cell>
          <cell r="Z144">
            <v>104261990.16</v>
          </cell>
          <cell r="AA144">
            <v>932662923123.11987</v>
          </cell>
          <cell r="AB144">
            <v>0</v>
          </cell>
          <cell r="AC144">
            <v>6760</v>
          </cell>
          <cell r="AD144">
            <v>2531.5757575757575</v>
          </cell>
          <cell r="AE144">
            <v>2023.6666666666667</v>
          </cell>
          <cell r="AF144">
            <v>11315.242424242424</v>
          </cell>
          <cell r="AG144">
            <v>6562.8406060606058</v>
          </cell>
          <cell r="AH144">
            <v>6455</v>
          </cell>
          <cell r="AI144">
            <v>2122</v>
          </cell>
          <cell r="AJ144">
            <v>1567</v>
          </cell>
          <cell r="AK144">
            <v>10144</v>
          </cell>
          <cell r="AL144">
            <v>121728</v>
          </cell>
          <cell r="AM144">
            <v>70602.239999999991</v>
          </cell>
          <cell r="AN144">
            <v>6650</v>
          </cell>
          <cell r="AO144">
            <v>5092</v>
          </cell>
          <cell r="AP144">
            <v>3485</v>
          </cell>
        </row>
        <row r="145">
          <cell r="C145">
            <v>104014801</v>
          </cell>
          <cell r="D145" t="str">
            <v>D07AC00004</v>
          </cell>
          <cell r="E145" t="str">
            <v>CORTICOIDE POTENCIA ALTA: AMCINONIDE 0.1% o BETAMETASONA DIPROPIONATO 0.05%  o FLUOCINOLONA ACETÓNIDA 0.2%  o HALCINONIDA 1%  o MOMETASONA FUROATO 0.1%, crema, tubo, 15g, Vía Tópica.</v>
          </cell>
          <cell r="F145">
            <v>10030</v>
          </cell>
          <cell r="G145" t="str">
            <v>RG</v>
          </cell>
          <cell r="H145">
            <v>244</v>
          </cell>
          <cell r="I145" t="str">
            <v>NO</v>
          </cell>
          <cell r="J145" t="str">
            <v>MEDICAMENTO</v>
          </cell>
          <cell r="K145" t="str">
            <v xml:space="preserve">Corticosteroides: Dermatológicos, Potentes (Grupo III) </v>
          </cell>
          <cell r="L145" t="str">
            <v>PRECIO UNICO</v>
          </cell>
          <cell r="M145" t="str">
            <v>PU 01-2026</v>
          </cell>
          <cell r="N145" t="str">
            <v>I CONV</v>
          </cell>
          <cell r="O145" t="str">
            <v>CAJA CON TUBO DE 15 GRAMOS</v>
          </cell>
          <cell r="P145" t="str">
            <v>TUBO DE 15G</v>
          </cell>
          <cell r="Q145">
            <v>0</v>
          </cell>
          <cell r="R145">
            <v>1.03</v>
          </cell>
          <cell r="S145">
            <v>82</v>
          </cell>
          <cell r="T145" t="str">
            <v>MEDIEQUIPOS, S.A.</v>
          </cell>
          <cell r="U145" t="str">
            <v>CHILE</v>
          </cell>
          <cell r="V145">
            <v>7447</v>
          </cell>
          <cell r="W145">
            <v>89364</v>
          </cell>
          <cell r="X145">
            <v>179851416</v>
          </cell>
          <cell r="Y145">
            <v>0</v>
          </cell>
          <cell r="Z145">
            <v>185246958.48000002</v>
          </cell>
          <cell r="AA145">
            <v>932848170081.59985</v>
          </cell>
          <cell r="AB145">
            <v>0</v>
          </cell>
          <cell r="AC145">
            <v>4210</v>
          </cell>
          <cell r="AD145">
            <v>2416.25</v>
          </cell>
          <cell r="AE145">
            <v>1529</v>
          </cell>
          <cell r="AF145">
            <v>8155.25</v>
          </cell>
          <cell r="AG145">
            <v>8399.9074999999993</v>
          </cell>
          <cell r="AH145">
            <v>4000</v>
          </cell>
          <cell r="AI145">
            <v>2171</v>
          </cell>
          <cell r="AJ145">
            <v>1276</v>
          </cell>
          <cell r="AK145">
            <v>7447</v>
          </cell>
          <cell r="AL145">
            <v>89364</v>
          </cell>
          <cell r="AM145">
            <v>92044.92</v>
          </cell>
          <cell r="AN145">
            <v>31686</v>
          </cell>
          <cell r="AO145">
            <v>12039</v>
          </cell>
          <cell r="AP145">
            <v>6171</v>
          </cell>
        </row>
        <row r="146">
          <cell r="C146">
            <v>103055001</v>
          </cell>
          <cell r="D146" t="str">
            <v>R01AC00001</v>
          </cell>
          <cell r="E146" t="str">
            <v>CROMOGLICATO SÓDICO, 4% PESO/VOLUMEN, SOLUCIÓN, FRASCO ATOMIZADOR CON DISPOSITIVO, VÍA NASAL.</v>
          </cell>
          <cell r="F146">
            <v>10368</v>
          </cell>
          <cell r="G146" t="str">
            <v>RG</v>
          </cell>
          <cell r="H146">
            <v>244</v>
          </cell>
          <cell r="I146" t="str">
            <v>NO</v>
          </cell>
          <cell r="J146" t="str">
            <v>MEDICAMENTO</v>
          </cell>
          <cell r="K146" t="str">
            <v xml:space="preserve">Nasales: Descongestionantes y otros preparados para uso Tópico, Agentes Antialérgicos excluyendo Corticosteroides </v>
          </cell>
          <cell r="L146" t="str">
            <v>TRAMITE USUAL</v>
          </cell>
          <cell r="M146" t="str">
            <v>No aplica</v>
          </cell>
          <cell r="N146" t="str">
            <v>No aplica</v>
          </cell>
          <cell r="O146" t="str">
            <v>C X 13ML X 48 F</v>
          </cell>
          <cell r="P146">
            <v>0</v>
          </cell>
          <cell r="Q146">
            <v>0</v>
          </cell>
          <cell r="R146">
            <v>1.21</v>
          </cell>
          <cell r="S146">
            <v>25</v>
          </cell>
          <cell r="V146">
            <v>2907</v>
          </cell>
          <cell r="W146">
            <v>34884</v>
          </cell>
          <cell r="X146">
            <v>179886300</v>
          </cell>
          <cell r="Y146">
            <v>0</v>
          </cell>
          <cell r="Z146">
            <v>217662423</v>
          </cell>
          <cell r="AA146">
            <v>933065832504.59985</v>
          </cell>
          <cell r="AB146">
            <v>0</v>
          </cell>
          <cell r="AC146">
            <v>3451</v>
          </cell>
          <cell r="AD146">
            <v>1584.25</v>
          </cell>
          <cell r="AE146">
            <v>317.66666666666663</v>
          </cell>
          <cell r="AF146">
            <v>5352.916666666667</v>
          </cell>
          <cell r="AG146">
            <v>6477.0291666666672</v>
          </cell>
          <cell r="AH146">
            <v>1859</v>
          </cell>
          <cell r="AI146">
            <v>695</v>
          </cell>
          <cell r="AJ146">
            <v>387</v>
          </cell>
          <cell r="AK146">
            <v>2941</v>
          </cell>
          <cell r="AL146">
            <v>35292</v>
          </cell>
          <cell r="AM146">
            <v>42703.32</v>
          </cell>
          <cell r="AN146">
            <v>7791</v>
          </cell>
          <cell r="AO146">
            <v>4119</v>
          </cell>
          <cell r="AP146">
            <v>1296</v>
          </cell>
        </row>
        <row r="147">
          <cell r="C147">
            <v>102042601</v>
          </cell>
          <cell r="D147" t="str">
            <v>L01AX00002</v>
          </cell>
          <cell r="E147" t="str">
            <v>DACARBAZINA CITRATO  200mg, polvo liofilizado, I.V.</v>
          </cell>
          <cell r="F147">
            <v>10345</v>
          </cell>
          <cell r="G147" t="str">
            <v>SF</v>
          </cell>
          <cell r="H147">
            <v>244</v>
          </cell>
          <cell r="I147" t="str">
            <v>NO APLICA</v>
          </cell>
          <cell r="J147" t="str">
            <v>MEDICAMENTO</v>
          </cell>
          <cell r="K147" t="str">
            <v>Antineoplásicos: Agentes alquilantes, Otros</v>
          </cell>
          <cell r="L147" t="str">
            <v>PRECIO UNICO</v>
          </cell>
          <cell r="M147" t="str">
            <v>PU 01-2026</v>
          </cell>
          <cell r="N147" t="str">
            <v>I CONV</v>
          </cell>
          <cell r="O147" t="str">
            <v>No aplica</v>
          </cell>
          <cell r="P147">
            <v>0</v>
          </cell>
          <cell r="Q147">
            <v>0</v>
          </cell>
          <cell r="R147">
            <v>7.77</v>
          </cell>
          <cell r="S147">
            <v>104</v>
          </cell>
          <cell r="T147" t="str">
            <v>SEVEN PHARMA PANAMA</v>
          </cell>
          <cell r="V147">
            <v>281</v>
          </cell>
          <cell r="W147">
            <v>3372</v>
          </cell>
          <cell r="X147">
            <v>179889672</v>
          </cell>
          <cell r="Y147">
            <v>0</v>
          </cell>
          <cell r="Z147">
            <v>1397742751.4399998</v>
          </cell>
          <cell r="AA147">
            <v>934463575256.03979</v>
          </cell>
          <cell r="AB147">
            <v>0</v>
          </cell>
          <cell r="AC147">
            <v>160</v>
          </cell>
          <cell r="AD147">
            <v>0</v>
          </cell>
          <cell r="AE147">
            <v>30</v>
          </cell>
          <cell r="AF147">
            <v>190</v>
          </cell>
          <cell r="AG147">
            <v>1476.3</v>
          </cell>
          <cell r="AH147">
            <v>223</v>
          </cell>
          <cell r="AI147">
            <v>0</v>
          </cell>
          <cell r="AJ147">
            <v>58</v>
          </cell>
          <cell r="AK147">
            <v>281</v>
          </cell>
          <cell r="AL147">
            <v>3372</v>
          </cell>
          <cell r="AM147">
            <v>26200.44</v>
          </cell>
          <cell r="AN147">
            <v>1697</v>
          </cell>
          <cell r="AO147">
            <v>0</v>
          </cell>
          <cell r="AP147">
            <v>160</v>
          </cell>
        </row>
        <row r="148">
          <cell r="C148">
            <v>101074101</v>
          </cell>
          <cell r="D148" t="str">
            <v>G03XA00001</v>
          </cell>
          <cell r="E148" t="str">
            <v>DANAZOL 200mg, cápsula o tableta, V.O.</v>
          </cell>
          <cell r="F148">
            <v>10458</v>
          </cell>
          <cell r="G148" t="str">
            <v>FM</v>
          </cell>
          <cell r="H148">
            <v>244</v>
          </cell>
          <cell r="I148" t="str">
            <v>SI</v>
          </cell>
          <cell r="J148" t="str">
            <v>MEDICAMENTO</v>
          </cell>
          <cell r="K148" t="str">
            <v>Hormonas Sexuales y Moduladores del Sistema Genital: Antigonadotropinas y agentes similares</v>
          </cell>
          <cell r="L148" t="str">
            <v>TRAMITE USUAL</v>
          </cell>
          <cell r="M148" t="str">
            <v>No aplica</v>
          </cell>
          <cell r="N148" t="str">
            <v>No aplica</v>
          </cell>
          <cell r="O148" t="str">
            <v>CAJA X 10,20,30 CAPSULAS</v>
          </cell>
          <cell r="P148">
            <v>0</v>
          </cell>
          <cell r="Q148">
            <v>0</v>
          </cell>
          <cell r="R148">
            <v>0.74</v>
          </cell>
          <cell r="S148">
            <v>35</v>
          </cell>
          <cell r="T148" t="str">
            <v>BIOMTEC</v>
          </cell>
          <cell r="U148" t="str">
            <v>INDIA</v>
          </cell>
          <cell r="V148">
            <v>1350</v>
          </cell>
          <cell r="W148">
            <v>16200</v>
          </cell>
          <cell r="X148">
            <v>179905872</v>
          </cell>
          <cell r="Y148">
            <v>0</v>
          </cell>
          <cell r="Z148">
            <v>133130345.28</v>
          </cell>
          <cell r="AA148">
            <v>934596705601.31982</v>
          </cell>
          <cell r="AB148">
            <v>0</v>
          </cell>
          <cell r="AC148">
            <v>2920</v>
          </cell>
          <cell r="AD148">
            <v>60</v>
          </cell>
          <cell r="AE148">
            <v>3000</v>
          </cell>
          <cell r="AF148">
            <v>5980</v>
          </cell>
          <cell r="AG148">
            <v>4425.2</v>
          </cell>
          <cell r="AH148">
            <v>1350</v>
          </cell>
          <cell r="AI148">
            <v>0</v>
          </cell>
          <cell r="AJ148">
            <v>0</v>
          </cell>
          <cell r="AK148">
            <v>1350</v>
          </cell>
          <cell r="AL148">
            <v>16200</v>
          </cell>
          <cell r="AM148">
            <v>11988</v>
          </cell>
          <cell r="AN148">
            <v>0</v>
          </cell>
          <cell r="AO148">
            <v>0</v>
          </cell>
          <cell r="AP148">
            <v>5370</v>
          </cell>
        </row>
        <row r="149">
          <cell r="C149">
            <v>101000401</v>
          </cell>
          <cell r="D149" t="str">
            <v>A10BX00001</v>
          </cell>
          <cell r="E149" t="str">
            <v>DAPAGLIFLOZINA 10mg, tableta, V.O.</v>
          </cell>
          <cell r="F149">
            <v>105651</v>
          </cell>
          <cell r="G149" t="str">
            <v>EM</v>
          </cell>
          <cell r="H149">
            <v>244</v>
          </cell>
          <cell r="I149" t="str">
            <v>SI</v>
          </cell>
          <cell r="J149" t="str">
            <v>MEDICAMENTO</v>
          </cell>
          <cell r="K149" t="str">
            <v>Tracto alimentario y Metabolismo: Diabetes: Fármacos hipoglucemiantes, Inhibidores del Cotransportador Sodio-Glucosa Tipo 2 (SGLT2)</v>
          </cell>
          <cell r="L149" t="str">
            <v>PRECIO UNICO</v>
          </cell>
          <cell r="M149" t="str">
            <v>PU 11-2026</v>
          </cell>
          <cell r="N149" t="str">
            <v>I CONV</v>
          </cell>
          <cell r="O149" t="str">
            <v>CAJA DE CARTÓN X 30 COMPRIMIDOS RECUBIERTOS.</v>
          </cell>
          <cell r="P149">
            <v>0</v>
          </cell>
          <cell r="Q149">
            <v>0</v>
          </cell>
          <cell r="R149">
            <v>0.43</v>
          </cell>
          <cell r="S149">
            <v>158</v>
          </cell>
          <cell r="T149" t="str">
            <v>COMPAÑÍA ASTOR, S.A.</v>
          </cell>
          <cell r="V149">
            <v>287050</v>
          </cell>
          <cell r="W149">
            <v>3444600</v>
          </cell>
          <cell r="X149">
            <v>183350472</v>
          </cell>
          <cell r="Y149">
            <v>0</v>
          </cell>
          <cell r="Z149">
            <v>78840702.959999993</v>
          </cell>
          <cell r="AA149">
            <v>934675546304.27979</v>
          </cell>
          <cell r="AB149">
            <v>0</v>
          </cell>
          <cell r="AC149">
            <v>663027</v>
          </cell>
          <cell r="AD149">
            <v>317785</v>
          </cell>
          <cell r="AE149">
            <v>131110</v>
          </cell>
          <cell r="AF149">
            <v>1111922</v>
          </cell>
          <cell r="AG149">
            <v>478126.46</v>
          </cell>
          <cell r="AH149">
            <v>287050</v>
          </cell>
          <cell r="AI149">
            <v>0</v>
          </cell>
          <cell r="AJ149">
            <v>0</v>
          </cell>
          <cell r="AK149">
            <v>287050</v>
          </cell>
          <cell r="AL149">
            <v>3444600</v>
          </cell>
          <cell r="AM149">
            <v>1481178</v>
          </cell>
          <cell r="AN149">
            <v>0</v>
          </cell>
          <cell r="AO149">
            <v>0</v>
          </cell>
          <cell r="AP149">
            <v>0</v>
          </cell>
        </row>
        <row r="150">
          <cell r="C150">
            <v>101100201</v>
          </cell>
          <cell r="D150" t="str">
            <v>J04BA00002</v>
          </cell>
          <cell r="E150" t="str">
            <v>DAPSONA 100mg, tableta, V.O.</v>
          </cell>
          <cell r="F150">
            <v>10532</v>
          </cell>
          <cell r="G150" t="str">
            <v>DD</v>
          </cell>
          <cell r="H150">
            <v>244</v>
          </cell>
          <cell r="I150" t="str">
            <v>NO</v>
          </cell>
          <cell r="J150" t="str">
            <v>MEDICAMENTO</v>
          </cell>
          <cell r="K150" t="str">
            <v>Antimicobacterianos: Tratamiento de la Lepra</v>
          </cell>
          <cell r="L150" t="str">
            <v>TRAMITE USUAL</v>
          </cell>
          <cell r="M150" t="str">
            <v>No aplica</v>
          </cell>
          <cell r="N150" t="str">
            <v>No aplica</v>
          </cell>
          <cell r="O150">
            <v>0</v>
          </cell>
          <cell r="P150">
            <v>0</v>
          </cell>
          <cell r="Q150">
            <v>0</v>
          </cell>
          <cell r="R150">
            <v>0.97</v>
          </cell>
          <cell r="V150">
            <v>0</v>
          </cell>
          <cell r="W150">
            <v>0</v>
          </cell>
          <cell r="X150">
            <v>183350472</v>
          </cell>
          <cell r="Y150">
            <v>0</v>
          </cell>
          <cell r="Z150">
            <v>177849957.84</v>
          </cell>
          <cell r="AA150">
            <v>934853396262.11975</v>
          </cell>
          <cell r="AB150">
            <v>0</v>
          </cell>
          <cell r="AC150">
            <v>1520</v>
          </cell>
          <cell r="AD150">
            <v>0</v>
          </cell>
          <cell r="AE150">
            <v>65</v>
          </cell>
          <cell r="AF150">
            <v>1585</v>
          </cell>
          <cell r="AG150">
            <v>1537.45</v>
          </cell>
          <cell r="AH150">
            <v>100</v>
          </cell>
          <cell r="AI150">
            <v>0</v>
          </cell>
          <cell r="AJ150">
            <v>0</v>
          </cell>
          <cell r="AK150">
            <v>100</v>
          </cell>
          <cell r="AL150">
            <v>1200</v>
          </cell>
          <cell r="AM150">
            <v>1164</v>
          </cell>
          <cell r="AN150">
            <v>0</v>
          </cell>
          <cell r="AO150">
            <v>0</v>
          </cell>
          <cell r="AP150">
            <v>0</v>
          </cell>
        </row>
        <row r="151">
          <cell r="C151">
            <v>102083401</v>
          </cell>
          <cell r="D151" t="str">
            <v>L01FC00002</v>
          </cell>
          <cell r="E151" t="str">
            <v>DARATUMUMAB 20MG/ML, CO SOL VIAL 100MG/5ML</v>
          </cell>
          <cell r="F151">
            <v>106614</v>
          </cell>
          <cell r="G151" t="str">
            <v>YV</v>
          </cell>
          <cell r="H151">
            <v>244</v>
          </cell>
          <cell r="I151" t="str">
            <v>BIOTECNOLOGICO</v>
          </cell>
          <cell r="J151" t="str">
            <v>MEDICAMENTO</v>
          </cell>
          <cell r="K151" t="str">
            <v>Antineoplásicos: Anticuerpos Monoclonales y Conjugados Anticuerpo-Fármaco, Inhibidores de CD 38 (Grupo de Diferenciación 38)</v>
          </cell>
          <cell r="L151" t="str">
            <v>PRECIO UNICO</v>
          </cell>
          <cell r="M151" t="str">
            <v>PU 05-2026</v>
          </cell>
          <cell r="N151" t="str">
            <v>I CONV</v>
          </cell>
          <cell r="O151" t="str">
            <v>NO</v>
          </cell>
          <cell r="P151">
            <v>0</v>
          </cell>
          <cell r="Q151">
            <v>0</v>
          </cell>
          <cell r="R151">
            <v>442</v>
          </cell>
          <cell r="S151">
            <v>6</v>
          </cell>
          <cell r="T151" t="str">
            <v>C.G. DE HASETH &amp; CIA., S.A.</v>
          </cell>
          <cell r="U151" t="str">
            <v>SUIZA</v>
          </cell>
          <cell r="V151">
            <v>87</v>
          </cell>
          <cell r="W151">
            <v>1044</v>
          </cell>
          <cell r="X151">
            <v>183351516</v>
          </cell>
          <cell r="Y151">
            <v>0</v>
          </cell>
          <cell r="Z151">
            <v>81041370072</v>
          </cell>
          <cell r="AA151">
            <v>1015894766334.1198</v>
          </cell>
          <cell r="AB151">
            <v>0</v>
          </cell>
          <cell r="AC151">
            <v>105</v>
          </cell>
          <cell r="AD151">
            <v>0</v>
          </cell>
          <cell r="AE151">
            <v>100</v>
          </cell>
          <cell r="AF151">
            <v>205</v>
          </cell>
          <cell r="AG151">
            <v>90610</v>
          </cell>
          <cell r="AH151">
            <v>87</v>
          </cell>
          <cell r="AI151">
            <v>0</v>
          </cell>
          <cell r="AJ151">
            <v>0</v>
          </cell>
          <cell r="AK151">
            <v>87</v>
          </cell>
          <cell r="AL151">
            <v>1044</v>
          </cell>
          <cell r="AM151">
            <v>461448</v>
          </cell>
          <cell r="AN151">
            <v>160</v>
          </cell>
          <cell r="AO151">
            <v>0</v>
          </cell>
          <cell r="AP151">
            <v>50</v>
          </cell>
        </row>
        <row r="152">
          <cell r="C152">
            <v>102083001</v>
          </cell>
          <cell r="D152" t="str">
            <v>L01FC00001</v>
          </cell>
          <cell r="E152" t="str">
            <v>DARATUMUMAB 20MG/ML, CO SOL VIAL 400MG/20ML</v>
          </cell>
          <cell r="F152">
            <v>106614</v>
          </cell>
          <cell r="G152" t="str">
            <v>YV</v>
          </cell>
          <cell r="H152">
            <v>244</v>
          </cell>
          <cell r="I152" t="str">
            <v>BIOTECNOLOGICO</v>
          </cell>
          <cell r="J152" t="str">
            <v>MEDICAMENTO</v>
          </cell>
          <cell r="K152" t="str">
            <v>Antineoplásicos: Anticuerpos Monoclonales y Conjugados Anticuerpo-Fármaco, Inhibidores de CD 38 (Grupo de Diferenciación 38)</v>
          </cell>
          <cell r="L152" t="str">
            <v>PRECIO UNICO</v>
          </cell>
          <cell r="M152" t="str">
            <v>PU 05-2026</v>
          </cell>
          <cell r="N152" t="str">
            <v>I CONV</v>
          </cell>
          <cell r="O152" t="str">
            <v>NO</v>
          </cell>
          <cell r="P152">
            <v>0</v>
          </cell>
          <cell r="Q152">
            <v>0</v>
          </cell>
          <cell r="R152">
            <v>1679.6</v>
          </cell>
          <cell r="S152">
            <v>6</v>
          </cell>
          <cell r="T152" t="str">
            <v>C.G. DE HASETH &amp; CIA., S.A.</v>
          </cell>
          <cell r="U152" t="str">
            <v>SUIZA</v>
          </cell>
          <cell r="V152">
            <v>104</v>
          </cell>
          <cell r="W152">
            <v>1248</v>
          </cell>
          <cell r="X152">
            <v>183352764</v>
          </cell>
          <cell r="Y152">
            <v>0</v>
          </cell>
          <cell r="Z152">
            <v>307959302414.39996</v>
          </cell>
          <cell r="AA152">
            <v>1323854068748.5198</v>
          </cell>
          <cell r="AB152">
            <v>0</v>
          </cell>
          <cell r="AC152">
            <v>205</v>
          </cell>
          <cell r="AD152">
            <v>0</v>
          </cell>
          <cell r="AE152">
            <v>120</v>
          </cell>
          <cell r="AF152">
            <v>325</v>
          </cell>
          <cell r="AG152">
            <v>545870</v>
          </cell>
          <cell r="AH152">
            <v>513</v>
          </cell>
          <cell r="AI152">
            <v>0</v>
          </cell>
          <cell r="AJ152">
            <v>0</v>
          </cell>
          <cell r="AK152">
            <v>513</v>
          </cell>
          <cell r="AL152">
            <v>6156</v>
          </cell>
          <cell r="AM152">
            <v>10339617.6</v>
          </cell>
          <cell r="AN152">
            <v>255</v>
          </cell>
          <cell r="AO152">
            <v>0</v>
          </cell>
          <cell r="AP152">
            <v>144</v>
          </cell>
        </row>
        <row r="153">
          <cell r="C153">
            <v>101000301</v>
          </cell>
          <cell r="D153" t="str">
            <v>J05AR00009</v>
          </cell>
          <cell r="E153" t="str">
            <v>Darunavir/ Cobicistat, 800mg /150mg tableta, V.O.</v>
          </cell>
          <cell r="F153" t="str">
            <v>108705</v>
          </cell>
          <cell r="G153" t="str">
            <v>DD</v>
          </cell>
          <cell r="H153">
            <v>244</v>
          </cell>
          <cell r="I153" t="str">
            <v>NO</v>
          </cell>
          <cell r="J153" t="str">
            <v>MEDICAMENTO</v>
          </cell>
          <cell r="K153">
            <v>0</v>
          </cell>
          <cell r="L153" t="str">
            <v>PRECIO UNICO</v>
          </cell>
          <cell r="M153" t="str">
            <v>PU 11-2026</v>
          </cell>
          <cell r="N153" t="str">
            <v>I CONV</v>
          </cell>
          <cell r="O153" t="str">
            <v>CAJA x 1 FRASCO CON 30 COMPRIMIDOS RECUBIERTOS</v>
          </cell>
          <cell r="P153">
            <v>0</v>
          </cell>
          <cell r="Q153">
            <v>0</v>
          </cell>
          <cell r="R153">
            <v>7.71</v>
          </cell>
          <cell r="S153">
            <v>36</v>
          </cell>
          <cell r="T153" t="str">
            <v>CORPORACION IMPA DOEL, S.A.</v>
          </cell>
          <cell r="U153" t="str">
            <v>Puerto Rico</v>
          </cell>
          <cell r="V153">
            <v>3330</v>
          </cell>
          <cell r="W153">
            <v>39960</v>
          </cell>
          <cell r="X153">
            <v>183392724</v>
          </cell>
          <cell r="Y153">
            <v>0</v>
          </cell>
          <cell r="Z153">
            <v>1413957902.04</v>
          </cell>
          <cell r="AA153">
            <v>1325268026650.5598</v>
          </cell>
          <cell r="AB153">
            <v>0</v>
          </cell>
          <cell r="AC153">
            <v>2100</v>
          </cell>
          <cell r="AD153">
            <v>60</v>
          </cell>
          <cell r="AE153">
            <v>500</v>
          </cell>
          <cell r="AF153">
            <v>2660</v>
          </cell>
          <cell r="AG153">
            <v>20508.599999999999</v>
          </cell>
          <cell r="AH153">
            <v>3330</v>
          </cell>
          <cell r="AI153">
            <v>0</v>
          </cell>
          <cell r="AJ153">
            <v>0</v>
          </cell>
          <cell r="AK153">
            <v>3330</v>
          </cell>
          <cell r="AL153">
            <v>39960</v>
          </cell>
          <cell r="AM153">
            <v>308091.59999999998</v>
          </cell>
          <cell r="AN153">
            <v>0</v>
          </cell>
          <cell r="AO153">
            <v>180</v>
          </cell>
          <cell r="AP153">
            <v>0</v>
          </cell>
        </row>
        <row r="154">
          <cell r="C154">
            <v>101096101</v>
          </cell>
          <cell r="D154" t="str">
            <v>L01XE00001</v>
          </cell>
          <cell r="E154" t="str">
            <v>DASATINIB 70mg, tableta, V.O.</v>
          </cell>
          <cell r="F154">
            <v>12332</v>
          </cell>
          <cell r="G154" t="str">
            <v>YV</v>
          </cell>
          <cell r="H154">
            <v>244</v>
          </cell>
          <cell r="I154" t="str">
            <v>no</v>
          </cell>
          <cell r="J154" t="str">
            <v>MEDICAMENTO</v>
          </cell>
          <cell r="K154" t="str">
            <v>Antineoplásicos: Otros, Inhibidores de la Protein-quinasa</v>
          </cell>
          <cell r="L154" t="str">
            <v>PRECIO UNICO</v>
          </cell>
          <cell r="M154" t="str">
            <v>PU 01-2026</v>
          </cell>
          <cell r="N154" t="str">
            <v>I CONV</v>
          </cell>
          <cell r="O154" t="str">
            <v>caja con 60 tabletas recub.</v>
          </cell>
          <cell r="P154">
            <v>0</v>
          </cell>
          <cell r="Q154">
            <v>0</v>
          </cell>
          <cell r="R154">
            <v>8.1999999999999993</v>
          </cell>
          <cell r="S154">
            <v>107</v>
          </cell>
          <cell r="T154" t="str">
            <v>COMPAÑIA ASTOR, S.A.</v>
          </cell>
          <cell r="U154" t="str">
            <v>CHIPRE</v>
          </cell>
          <cell r="V154">
            <v>587</v>
          </cell>
          <cell r="W154">
            <v>7044</v>
          </cell>
          <cell r="X154">
            <v>183399768</v>
          </cell>
          <cell r="Y154">
            <v>0</v>
          </cell>
          <cell r="Z154">
            <v>1503878097.5999999</v>
          </cell>
          <cell r="AA154">
            <v>1326771904748.1599</v>
          </cell>
          <cell r="AB154">
            <v>0</v>
          </cell>
          <cell r="AC154">
            <v>1680</v>
          </cell>
          <cell r="AD154">
            <v>0</v>
          </cell>
          <cell r="AE154">
            <v>480</v>
          </cell>
          <cell r="AF154">
            <v>2160</v>
          </cell>
          <cell r="AG154">
            <v>17712</v>
          </cell>
          <cell r="AH154">
            <v>483</v>
          </cell>
          <cell r="AI154">
            <v>0</v>
          </cell>
          <cell r="AJ154">
            <v>325</v>
          </cell>
          <cell r="AK154">
            <v>808</v>
          </cell>
          <cell r="AL154">
            <v>9696</v>
          </cell>
          <cell r="AM154">
            <v>79507.199999999997</v>
          </cell>
          <cell r="AN154">
            <v>0</v>
          </cell>
          <cell r="AO154">
            <v>0</v>
          </cell>
          <cell r="AP154">
            <v>0</v>
          </cell>
        </row>
        <row r="155">
          <cell r="C155">
            <v>102091601</v>
          </cell>
          <cell r="D155" t="str">
            <v>L01DB00005</v>
          </cell>
          <cell r="E155" t="str">
            <v>DAUNORUBICINA HIDROCLORURO 20mg, polvo liofilizado, I.V.</v>
          </cell>
          <cell r="F155">
            <v>10287</v>
          </cell>
          <cell r="G155" t="str">
            <v>YV</v>
          </cell>
          <cell r="H155">
            <v>244</v>
          </cell>
          <cell r="I155" t="str">
            <v>NO APLICA</v>
          </cell>
          <cell r="J155" t="str">
            <v>MEDICAMENTO</v>
          </cell>
          <cell r="K155" t="str">
            <v>Antineoplásicos: Antibióticos Citotóxicos, Antraciclinas y sustancias relacionadas</v>
          </cell>
          <cell r="L155" t="str">
            <v>PRECIO UNICO</v>
          </cell>
          <cell r="M155" t="str">
            <v>PU 01-2026</v>
          </cell>
          <cell r="N155" t="str">
            <v>I CONV</v>
          </cell>
          <cell r="O155" t="str">
            <v xml:space="preserve">CAJA POR 1 VIAL </v>
          </cell>
          <cell r="P155">
            <v>0</v>
          </cell>
          <cell r="Q155">
            <v>0</v>
          </cell>
          <cell r="R155">
            <v>58</v>
          </cell>
          <cell r="S155">
            <v>108</v>
          </cell>
          <cell r="T155" t="str">
            <v>DROGUERÍA E IMPORTADORA ALEMANA S.A.</v>
          </cell>
          <cell r="U155" t="str">
            <v>INDIA</v>
          </cell>
          <cell r="V155">
            <v>30</v>
          </cell>
          <cell r="W155">
            <v>360</v>
          </cell>
          <cell r="X155">
            <v>183400128</v>
          </cell>
          <cell r="Y155">
            <v>0</v>
          </cell>
          <cell r="Z155">
            <v>10637207424</v>
          </cell>
          <cell r="AA155">
            <v>1337409112172.1599</v>
          </cell>
          <cell r="AB155">
            <v>0</v>
          </cell>
          <cell r="AC155">
            <v>120</v>
          </cell>
          <cell r="AD155">
            <v>0</v>
          </cell>
          <cell r="AE155">
            <v>40</v>
          </cell>
          <cell r="AF155">
            <v>160</v>
          </cell>
          <cell r="AG155">
            <v>9280</v>
          </cell>
          <cell r="AH155">
            <v>76</v>
          </cell>
          <cell r="AI155">
            <v>0</v>
          </cell>
          <cell r="AJ155">
            <v>0</v>
          </cell>
          <cell r="AK155">
            <v>76</v>
          </cell>
          <cell r="AL155">
            <v>912</v>
          </cell>
          <cell r="AM155">
            <v>52896</v>
          </cell>
          <cell r="AN155">
            <v>228</v>
          </cell>
          <cell r="AO155">
            <v>0</v>
          </cell>
          <cell r="AP155">
            <v>0</v>
          </cell>
        </row>
        <row r="156">
          <cell r="C156">
            <v>101095601</v>
          </cell>
          <cell r="D156" t="str">
            <v>V03AC00001</v>
          </cell>
          <cell r="E156" t="str">
            <v>DEFERASIROX 125mg, tableta dispersable, V.O.</v>
          </cell>
          <cell r="F156">
            <v>101322</v>
          </cell>
          <cell r="G156" t="str">
            <v>FM</v>
          </cell>
          <cell r="H156">
            <v>244</v>
          </cell>
          <cell r="I156" t="str">
            <v>NO APLICA</v>
          </cell>
          <cell r="J156" t="str">
            <v>MEDICAMENTO</v>
          </cell>
          <cell r="K156" t="str">
            <v>Todos los otros Productos Terapéuticos: Quelantes de Hierro</v>
          </cell>
          <cell r="L156" t="str">
            <v>PRECIO UNICO</v>
          </cell>
          <cell r="M156" t="str">
            <v>PU 01-2026</v>
          </cell>
          <cell r="N156" t="str">
            <v>I CONV</v>
          </cell>
          <cell r="O156" t="str">
            <v>Caja X 28</v>
          </cell>
          <cell r="P156">
            <v>0</v>
          </cell>
          <cell r="Q156">
            <v>0</v>
          </cell>
          <cell r="R156">
            <v>9.48</v>
          </cell>
          <cell r="S156">
            <v>109</v>
          </cell>
          <cell r="T156" t="str">
            <v>IMEXSATEC, S.A.</v>
          </cell>
          <cell r="U156" t="str">
            <v>No aplica</v>
          </cell>
          <cell r="V156">
            <v>56</v>
          </cell>
          <cell r="W156">
            <v>672</v>
          </cell>
          <cell r="X156">
            <v>183400800</v>
          </cell>
          <cell r="Y156">
            <v>0</v>
          </cell>
          <cell r="Z156">
            <v>1738639584</v>
          </cell>
          <cell r="AA156">
            <v>1339147751756.1599</v>
          </cell>
          <cell r="AB156">
            <v>0</v>
          </cell>
          <cell r="AC156">
            <v>56</v>
          </cell>
          <cell r="AD156">
            <v>0</v>
          </cell>
          <cell r="AE156">
            <v>0</v>
          </cell>
          <cell r="AF156">
            <v>56</v>
          </cell>
          <cell r="AG156">
            <v>530.88</v>
          </cell>
          <cell r="AH156">
            <v>150</v>
          </cell>
          <cell r="AI156">
            <v>0</v>
          </cell>
          <cell r="AJ156">
            <v>0</v>
          </cell>
          <cell r="AK156">
            <v>150</v>
          </cell>
          <cell r="AL156">
            <v>1800</v>
          </cell>
          <cell r="AM156">
            <v>17064</v>
          </cell>
          <cell r="AN156">
            <v>0</v>
          </cell>
          <cell r="AO156">
            <v>0</v>
          </cell>
          <cell r="AP156">
            <v>0</v>
          </cell>
        </row>
        <row r="157">
          <cell r="C157">
            <v>101095701</v>
          </cell>
          <cell r="D157" t="str">
            <v>V03AC00002</v>
          </cell>
          <cell r="E157" t="str">
            <v>DEFERASIROX 250mg, tableta dispersable, V.O.</v>
          </cell>
          <cell r="F157">
            <v>101323</v>
          </cell>
          <cell r="G157" t="str">
            <v>DD</v>
          </cell>
          <cell r="H157">
            <v>244</v>
          </cell>
          <cell r="I157" t="str">
            <v>NO</v>
          </cell>
          <cell r="J157" t="str">
            <v>MEDICAMENTO</v>
          </cell>
          <cell r="K157" t="str">
            <v>Todos los otros Productos Terapéuticos: Quelantes de Hierro</v>
          </cell>
          <cell r="L157" t="str">
            <v>PRECIO UNICO</v>
          </cell>
          <cell r="M157" t="str">
            <v>PU 01-2026</v>
          </cell>
          <cell r="N157" t="str">
            <v>I CONV</v>
          </cell>
          <cell r="O157" t="str">
            <v>CAJA X 28</v>
          </cell>
          <cell r="P157">
            <v>0</v>
          </cell>
          <cell r="Q157">
            <v>0</v>
          </cell>
          <cell r="R157">
            <v>7.3</v>
          </cell>
          <cell r="S157">
            <v>110</v>
          </cell>
          <cell r="T157" t="str">
            <v>IMEXSATEC, S.A.</v>
          </cell>
          <cell r="U157" t="str">
            <v>Turquia</v>
          </cell>
          <cell r="V157">
            <v>129</v>
          </cell>
          <cell r="W157">
            <v>1548</v>
          </cell>
          <cell r="X157">
            <v>183402348</v>
          </cell>
          <cell r="Y157">
            <v>0</v>
          </cell>
          <cell r="Z157">
            <v>1338837140.3999999</v>
          </cell>
          <cell r="AA157">
            <v>1340486588896.5598</v>
          </cell>
          <cell r="AB157">
            <v>0</v>
          </cell>
          <cell r="AC157">
            <v>81654.516666666663</v>
          </cell>
          <cell r="AD157">
            <v>7851.166666666667</v>
          </cell>
          <cell r="AE157">
            <v>4052</v>
          </cell>
          <cell r="AF157">
            <v>93557.683333333334</v>
          </cell>
          <cell r="AG157">
            <v>682971.08833333338</v>
          </cell>
          <cell r="AH157">
            <v>121</v>
          </cell>
          <cell r="AI157">
            <v>0</v>
          </cell>
          <cell r="AJ157">
            <v>0</v>
          </cell>
          <cell r="AK157">
            <v>121</v>
          </cell>
          <cell r="AL157">
            <v>1452</v>
          </cell>
          <cell r="AM157">
            <v>10599.6</v>
          </cell>
          <cell r="AN157">
            <v>672</v>
          </cell>
          <cell r="AO157">
            <v>0</v>
          </cell>
          <cell r="AP157">
            <v>0</v>
          </cell>
        </row>
        <row r="158">
          <cell r="C158">
            <v>101095801</v>
          </cell>
          <cell r="D158" t="str">
            <v>V03AC00003</v>
          </cell>
          <cell r="E158" t="str">
            <v>DEFERASIROX 500mg, tableta dispersable, V.O.</v>
          </cell>
          <cell r="F158">
            <v>101324</v>
          </cell>
          <cell r="G158" t="str">
            <v>DD</v>
          </cell>
          <cell r="H158">
            <v>244</v>
          </cell>
          <cell r="I158" t="str">
            <v>NO</v>
          </cell>
          <cell r="J158" t="str">
            <v>MEDICAMENTO</v>
          </cell>
          <cell r="K158" t="str">
            <v>Todos los otros Productos Terapéuticos: Quelantes de Hierro</v>
          </cell>
          <cell r="L158" t="str">
            <v>PRECIO UNICO</v>
          </cell>
          <cell r="M158" t="str">
            <v>PU 01-2026</v>
          </cell>
          <cell r="N158" t="str">
            <v>I CONV</v>
          </cell>
          <cell r="O158" t="str">
            <v xml:space="preserve"> Caja x 30 tabletas (10 blister x 3 tabletas)</v>
          </cell>
          <cell r="P158">
            <v>0</v>
          </cell>
          <cell r="Q158">
            <v>0</v>
          </cell>
          <cell r="R158">
            <v>3</v>
          </cell>
          <cell r="S158">
            <v>111</v>
          </cell>
          <cell r="T158" t="str">
            <v>IMEXSATEC, S.A.</v>
          </cell>
          <cell r="U158" t="str">
            <v>Turquia</v>
          </cell>
          <cell r="V158">
            <v>3024</v>
          </cell>
          <cell r="W158">
            <v>36288</v>
          </cell>
          <cell r="X158">
            <v>183438636</v>
          </cell>
          <cell r="Y158">
            <v>0</v>
          </cell>
          <cell r="Z158">
            <v>550315908</v>
          </cell>
          <cell r="AA158">
            <v>1341036904804.5598</v>
          </cell>
          <cell r="AB158">
            <v>0</v>
          </cell>
          <cell r="AC158">
            <v>2375.3333333333335</v>
          </cell>
          <cell r="AD158">
            <v>392</v>
          </cell>
          <cell r="AE158">
            <v>308</v>
          </cell>
          <cell r="AF158">
            <v>3075.3333333333335</v>
          </cell>
          <cell r="AG158">
            <v>9226</v>
          </cell>
          <cell r="AH158">
            <v>2800</v>
          </cell>
          <cell r="AI158">
            <v>85</v>
          </cell>
          <cell r="AJ158">
            <v>140</v>
          </cell>
          <cell r="AK158">
            <v>3025</v>
          </cell>
          <cell r="AL158">
            <v>36300</v>
          </cell>
          <cell r="AM158">
            <v>108900</v>
          </cell>
          <cell r="AN158">
            <v>6384</v>
          </cell>
          <cell r="AO158">
            <v>0</v>
          </cell>
          <cell r="AP158">
            <v>3080</v>
          </cell>
        </row>
        <row r="159">
          <cell r="C159">
            <v>101093001</v>
          </cell>
          <cell r="D159" t="str">
            <v>H02AB00001</v>
          </cell>
          <cell r="E159" t="str">
            <v>DEFLAZACORT 6mg, tableta, V.O.</v>
          </cell>
          <cell r="F159">
            <v>11597</v>
          </cell>
          <cell r="G159" t="str">
            <v>YV</v>
          </cell>
          <cell r="H159">
            <v>244</v>
          </cell>
          <cell r="I159" t="str">
            <v>no</v>
          </cell>
          <cell r="J159" t="str">
            <v>MEDICAMENTO</v>
          </cell>
          <cell r="K159" t="str">
            <v>Corticosteroides para uso sistémico: Glucocorticoide</v>
          </cell>
          <cell r="L159" t="str">
            <v>PRECIO UNICO</v>
          </cell>
          <cell r="M159" t="str">
            <v>PU 01-2026</v>
          </cell>
          <cell r="N159" t="str">
            <v>I CONV</v>
          </cell>
          <cell r="O159" t="str">
            <v>estuche x 10 y 20 tabletas</v>
          </cell>
          <cell r="P159">
            <v>0</v>
          </cell>
          <cell r="Q159">
            <v>0</v>
          </cell>
          <cell r="R159">
            <v>0.2</v>
          </cell>
          <cell r="S159">
            <v>112</v>
          </cell>
          <cell r="T159" t="str">
            <v>C.G. DE HASETH &amp; CIA., S.A.</v>
          </cell>
          <cell r="U159" t="str">
            <v>GUATEMALA</v>
          </cell>
          <cell r="V159">
            <v>2857</v>
          </cell>
          <cell r="W159">
            <v>34284</v>
          </cell>
          <cell r="X159">
            <v>183472920</v>
          </cell>
          <cell r="Y159">
            <v>0</v>
          </cell>
          <cell r="Z159">
            <v>36694584</v>
          </cell>
          <cell r="AA159">
            <v>1341073599388.5598</v>
          </cell>
          <cell r="AB159">
            <v>0</v>
          </cell>
          <cell r="AC159">
            <v>800</v>
          </cell>
          <cell r="AD159">
            <v>140</v>
          </cell>
          <cell r="AE159">
            <v>2030</v>
          </cell>
          <cell r="AF159">
            <v>2970</v>
          </cell>
          <cell r="AG159">
            <v>594</v>
          </cell>
          <cell r="AH159">
            <v>1189</v>
          </cell>
          <cell r="AI159">
            <v>400</v>
          </cell>
          <cell r="AJ159">
            <v>594</v>
          </cell>
          <cell r="AK159">
            <v>2183</v>
          </cell>
          <cell r="AL159">
            <v>26196</v>
          </cell>
          <cell r="AM159">
            <v>5239.2000000000007</v>
          </cell>
          <cell r="AN159">
            <v>5040</v>
          </cell>
          <cell r="AO159">
            <v>0</v>
          </cell>
          <cell r="AP159">
            <v>2460</v>
          </cell>
        </row>
        <row r="160">
          <cell r="C160">
            <v>102096001</v>
          </cell>
          <cell r="D160" t="str">
            <v>M09AX00002</v>
          </cell>
          <cell r="E160" t="str">
            <v>Derivados de Acido Hialurónico de alto peso molecular (mayor de 4 millones de Daltons), solución, uso via intra-articular.</v>
          </cell>
          <cell r="F160">
            <v>104862</v>
          </cell>
          <cell r="G160" t="str">
            <v>YV</v>
          </cell>
          <cell r="H160">
            <v>244</v>
          </cell>
          <cell r="I160" t="str">
            <v>NO APLICA</v>
          </cell>
          <cell r="J160" t="str">
            <v>MEDICAMENTO</v>
          </cell>
          <cell r="K160" t="str">
            <v>Musculoesquelético: Otros desórdenes</v>
          </cell>
          <cell r="L160" t="str">
            <v>PRECIO UNICO</v>
          </cell>
          <cell r="M160" t="str">
            <v>PU 01-2026</v>
          </cell>
          <cell r="N160" t="str">
            <v>I CONV</v>
          </cell>
          <cell r="O160" t="str">
            <v xml:space="preserve">CAJA X UNA JERINGA PRECARGADA DE 2ML, </v>
          </cell>
          <cell r="P160">
            <v>0</v>
          </cell>
          <cell r="Q160">
            <v>0</v>
          </cell>
          <cell r="R160">
            <v>53</v>
          </cell>
          <cell r="S160">
            <v>113</v>
          </cell>
          <cell r="T160" t="str">
            <v>IMEXSATEC.S.A.</v>
          </cell>
          <cell r="U160" t="str">
            <v>ESTADOS UNIDOS</v>
          </cell>
          <cell r="V160">
            <v>4280</v>
          </cell>
          <cell r="W160">
            <v>51360</v>
          </cell>
          <cell r="X160">
            <v>183524280</v>
          </cell>
          <cell r="Y160">
            <v>0</v>
          </cell>
          <cell r="Z160">
            <v>9726786840</v>
          </cell>
          <cell r="AA160">
            <v>1350800386228.5598</v>
          </cell>
          <cell r="AB160">
            <v>0</v>
          </cell>
          <cell r="AC160">
            <v>9901.1666666666679</v>
          </cell>
          <cell r="AD160">
            <v>5946.6</v>
          </cell>
          <cell r="AE160">
            <v>2254.4</v>
          </cell>
          <cell r="AF160">
            <v>18102.166666666668</v>
          </cell>
          <cell r="AG160">
            <v>959414.83333333337</v>
          </cell>
          <cell r="AH160">
            <v>11705</v>
          </cell>
          <cell r="AI160">
            <v>4000</v>
          </cell>
          <cell r="AJ160">
            <v>1591</v>
          </cell>
          <cell r="AK160">
            <v>17296</v>
          </cell>
          <cell r="AL160">
            <v>207552</v>
          </cell>
          <cell r="AM160">
            <v>11000256</v>
          </cell>
          <cell r="AN160">
            <v>1554</v>
          </cell>
          <cell r="AO160">
            <v>771</v>
          </cell>
          <cell r="AP160">
            <v>50</v>
          </cell>
        </row>
        <row r="161">
          <cell r="C161">
            <v>103051001</v>
          </cell>
          <cell r="D161" t="str">
            <v>H01BA00001</v>
          </cell>
          <cell r="E161" t="str">
            <v>DESMOPRESINA ACETATO 0.1mg/ml, solución, frasco, 2.5ml, Vía Nasal.</v>
          </cell>
          <cell r="F161">
            <v>10367</v>
          </cell>
          <cell r="G161" t="str">
            <v>RG</v>
          </cell>
          <cell r="H161">
            <v>244</v>
          </cell>
          <cell r="I161" t="str">
            <v>NO</v>
          </cell>
          <cell r="J161" t="str">
            <v>MEDICAMENTO</v>
          </cell>
          <cell r="K161" t="str">
            <v>Hormonas Hipofisarias: Vasopresina y análogos</v>
          </cell>
          <cell r="L161" t="str">
            <v>PRECIO UNICO</v>
          </cell>
          <cell r="M161" t="str">
            <v>PU 01-2026</v>
          </cell>
          <cell r="N161" t="str">
            <v>I CONV</v>
          </cell>
          <cell r="O161" t="str">
            <v>CAJA CON UN FRASCO CON BOMBA DOSIFICADORA CON 25 DOSIS (2.5ML)</v>
          </cell>
          <cell r="P161">
            <v>0</v>
          </cell>
          <cell r="Q161">
            <v>0</v>
          </cell>
          <cell r="R161">
            <v>48.99</v>
          </cell>
          <cell r="S161">
            <v>64</v>
          </cell>
          <cell r="T161" t="str">
            <v>PHARMA SUPPLY PANAMA, S.A.</v>
          </cell>
          <cell r="U161" t="str">
            <v>ARGENTINA</v>
          </cell>
          <cell r="V161">
            <v>280</v>
          </cell>
          <cell r="W161">
            <v>3360</v>
          </cell>
          <cell r="X161">
            <v>183527640</v>
          </cell>
          <cell r="Y161">
            <v>0</v>
          </cell>
          <cell r="Z161">
            <v>8991019083.6000004</v>
          </cell>
          <cell r="AA161">
            <v>1359791405312.1599</v>
          </cell>
          <cell r="AB161">
            <v>0</v>
          </cell>
          <cell r="AC161">
            <v>195</v>
          </cell>
          <cell r="AD161">
            <v>75</v>
          </cell>
          <cell r="AE161">
            <v>45</v>
          </cell>
          <cell r="AF161">
            <v>315</v>
          </cell>
          <cell r="AG161">
            <v>15431.85</v>
          </cell>
          <cell r="AH161">
            <v>195</v>
          </cell>
          <cell r="AI161">
            <v>41</v>
          </cell>
          <cell r="AJ161">
            <v>44</v>
          </cell>
          <cell r="AK161">
            <v>280</v>
          </cell>
          <cell r="AL161">
            <v>3360</v>
          </cell>
          <cell r="AM161">
            <v>164606.39999999999</v>
          </cell>
          <cell r="AN161">
            <v>1541</v>
          </cell>
          <cell r="AO161">
            <v>0</v>
          </cell>
          <cell r="AP161">
            <v>110</v>
          </cell>
        </row>
        <row r="162">
          <cell r="C162">
            <v>102095001</v>
          </cell>
          <cell r="D162" t="str">
            <v>H01BA00005</v>
          </cell>
          <cell r="E162" t="str">
            <v>Desmopresina acetato, 15 mcg/ml, solución, I.V., S.C.</v>
          </cell>
          <cell r="F162">
            <v>102260</v>
          </cell>
          <cell r="G162" t="str">
            <v>YV</v>
          </cell>
          <cell r="H162">
            <v>244</v>
          </cell>
          <cell r="I162" t="str">
            <v>NO APLICA</v>
          </cell>
          <cell r="J162" t="str">
            <v>MEDICAMENTO</v>
          </cell>
          <cell r="K162" t="str">
            <v>Hormonas Hipofisarias: Vasopresina y análogos</v>
          </cell>
          <cell r="L162" t="str">
            <v>PRECIO UNICO</v>
          </cell>
          <cell r="M162" t="str">
            <v>PU 01-2026</v>
          </cell>
          <cell r="N162" t="str">
            <v>I CONV</v>
          </cell>
          <cell r="O162" t="str">
            <v>CAJA CON 5 AMPOLLETAS</v>
          </cell>
          <cell r="P162">
            <v>0</v>
          </cell>
          <cell r="Q162">
            <v>0</v>
          </cell>
          <cell r="R162">
            <v>44.99</v>
          </cell>
          <cell r="S162">
            <v>115</v>
          </cell>
          <cell r="T162" t="str">
            <v>PISA FARMACEUTICA DE PANAMA, S.A.</v>
          </cell>
          <cell r="U162" t="str">
            <v>MEXICO</v>
          </cell>
          <cell r="V162">
            <v>174</v>
          </cell>
          <cell r="W162">
            <v>2088</v>
          </cell>
          <cell r="X162">
            <v>183529728</v>
          </cell>
          <cell r="Y162">
            <v>0</v>
          </cell>
          <cell r="Z162">
            <v>8257002462.7200003</v>
          </cell>
          <cell r="AA162">
            <v>1368048407774.8799</v>
          </cell>
          <cell r="AB162">
            <v>0</v>
          </cell>
          <cell r="AC162">
            <v>341</v>
          </cell>
          <cell r="AD162">
            <v>45</v>
          </cell>
          <cell r="AE162">
            <v>110</v>
          </cell>
          <cell r="AF162">
            <v>496</v>
          </cell>
          <cell r="AG162">
            <v>22315.040000000001</v>
          </cell>
          <cell r="AH162">
            <v>141</v>
          </cell>
          <cell r="AI162">
            <v>15</v>
          </cell>
          <cell r="AJ162">
            <v>8</v>
          </cell>
          <cell r="AK162">
            <v>164</v>
          </cell>
          <cell r="AL162">
            <v>1968</v>
          </cell>
          <cell r="AM162">
            <v>88540.32</v>
          </cell>
          <cell r="AN162">
            <v>400</v>
          </cell>
          <cell r="AO162">
            <v>0</v>
          </cell>
          <cell r="AP162">
            <v>25</v>
          </cell>
        </row>
        <row r="163">
          <cell r="C163">
            <v>101091101</v>
          </cell>
          <cell r="D163" t="str">
            <v>H02AB00003</v>
          </cell>
          <cell r="E163" t="str">
            <v>DEXAMETASONA 4mg, tableta, V.O.</v>
          </cell>
          <cell r="F163">
            <v>10626</v>
          </cell>
          <cell r="G163" t="str">
            <v>FM</v>
          </cell>
          <cell r="H163">
            <v>244</v>
          </cell>
          <cell r="I163" t="str">
            <v>NO APLICA</v>
          </cell>
          <cell r="J163" t="str">
            <v>MEDICAMENTO</v>
          </cell>
          <cell r="K163" t="str">
            <v>Corticosteroides para uso sistémico: Glucocorticoide</v>
          </cell>
          <cell r="L163" t="str">
            <v>TRAMITE USUAL</v>
          </cell>
          <cell r="M163" t="str">
            <v>NO APLICA</v>
          </cell>
          <cell r="N163" t="str">
            <v>NO APLICA</v>
          </cell>
          <cell r="O163" t="str">
            <v>NO APLICA</v>
          </cell>
          <cell r="P163">
            <v>0</v>
          </cell>
          <cell r="Q163">
            <v>0</v>
          </cell>
          <cell r="R163">
            <v>0.16</v>
          </cell>
          <cell r="S163" t="str">
            <v>No aplica</v>
          </cell>
          <cell r="T163" t="str">
            <v>NO APLICA</v>
          </cell>
          <cell r="U163" t="str">
            <v>PERU</v>
          </cell>
          <cell r="V163">
            <v>18576</v>
          </cell>
          <cell r="W163">
            <v>222912</v>
          </cell>
          <cell r="X163">
            <v>183752640</v>
          </cell>
          <cell r="Y163">
            <v>0</v>
          </cell>
          <cell r="Z163">
            <v>29400422.400000002</v>
          </cell>
          <cell r="AA163">
            <v>1368077808197.2798</v>
          </cell>
          <cell r="AB163">
            <v>0</v>
          </cell>
          <cell r="AC163">
            <v>34833.333333333328</v>
          </cell>
          <cell r="AD163">
            <v>1066.6666666666667</v>
          </cell>
          <cell r="AE163">
            <v>2380</v>
          </cell>
          <cell r="AF163">
            <v>38279.999999999993</v>
          </cell>
          <cell r="AG163">
            <v>6124.7999999999993</v>
          </cell>
          <cell r="AH163">
            <v>9000</v>
          </cell>
          <cell r="AI163">
            <v>567</v>
          </cell>
          <cell r="AJ163">
            <v>55</v>
          </cell>
          <cell r="AK163">
            <v>9622</v>
          </cell>
          <cell r="AL163">
            <v>115464</v>
          </cell>
          <cell r="AM163">
            <v>18474.240000000002</v>
          </cell>
          <cell r="AN163">
            <v>0</v>
          </cell>
          <cell r="AO163">
            <v>0</v>
          </cell>
          <cell r="AP163">
            <v>0</v>
          </cell>
        </row>
        <row r="164">
          <cell r="C164">
            <v>102004402</v>
          </cell>
          <cell r="D164" t="str">
            <v>H02AB00002</v>
          </cell>
          <cell r="E164" t="str">
            <v>DEXAMETASONA FOSFATO SÓDICO (LIBRE DE ALCOHOL BENCÍLICO) 4mg/ml, solución, I.M., I.V.</v>
          </cell>
          <cell r="F164">
            <v>10143</v>
          </cell>
          <cell r="G164" t="str">
            <v>SF</v>
          </cell>
          <cell r="H164">
            <v>244</v>
          </cell>
          <cell r="I164" t="str">
            <v>NO APLICA</v>
          </cell>
          <cell r="J164" t="str">
            <v>MEDICAMENTO</v>
          </cell>
          <cell r="K164" t="str">
            <v>Corticosteroides para uso sistémico: Glucocorticoide</v>
          </cell>
          <cell r="L164" t="str">
            <v>PRECIO UNICO</v>
          </cell>
          <cell r="M164" t="str">
            <v>PU 01-2026</v>
          </cell>
          <cell r="N164" t="str">
            <v>I CONV</v>
          </cell>
          <cell r="O164" t="str">
            <v>No aplica</v>
          </cell>
          <cell r="P164">
            <v>0</v>
          </cell>
          <cell r="Q164">
            <v>0</v>
          </cell>
          <cell r="R164">
            <v>0.221</v>
          </cell>
          <cell r="S164">
            <v>117</v>
          </cell>
          <cell r="T164" t="str">
            <v>SERFASA, S.A.</v>
          </cell>
          <cell r="V164">
            <v>23007</v>
          </cell>
          <cell r="W164">
            <v>276084</v>
          </cell>
          <cell r="X164">
            <v>184028724</v>
          </cell>
          <cell r="Y164">
            <v>0</v>
          </cell>
          <cell r="Z164">
            <v>40670348.004000001</v>
          </cell>
          <cell r="AA164">
            <v>1368118478545.2837</v>
          </cell>
          <cell r="AB164">
            <v>0</v>
          </cell>
          <cell r="AC164">
            <v>50325.512066714138</v>
          </cell>
          <cell r="AD164">
            <v>10798.25</v>
          </cell>
          <cell r="AE164">
            <v>12927.666666666668</v>
          </cell>
          <cell r="AF164">
            <v>74051.428733380802</v>
          </cell>
          <cell r="AG164">
            <v>16365.365750077157</v>
          </cell>
          <cell r="AH164">
            <v>15996</v>
          </cell>
          <cell r="AI164">
            <v>2784</v>
          </cell>
          <cell r="AJ164">
            <v>4227</v>
          </cell>
          <cell r="AK164">
            <v>23007</v>
          </cell>
          <cell r="AL164">
            <v>276084</v>
          </cell>
          <cell r="AM164">
            <v>61014.563999999998</v>
          </cell>
          <cell r="AN164">
            <v>0</v>
          </cell>
          <cell r="AO164">
            <v>8632</v>
          </cell>
          <cell r="AP164">
            <v>1200</v>
          </cell>
        </row>
        <row r="165">
          <cell r="C165">
            <v>102100001</v>
          </cell>
          <cell r="D165" t="str">
            <v>M01AE00004</v>
          </cell>
          <cell r="E165" t="str">
            <v>DEXKETOPROFENO 25mg/ml, solución para perfusión, I.V., I.M.</v>
          </cell>
          <cell r="F165">
            <v>12033</v>
          </cell>
          <cell r="G165" t="str">
            <v>DH</v>
          </cell>
          <cell r="H165">
            <v>244</v>
          </cell>
          <cell r="I165" t="str">
            <v>NO APLICA</v>
          </cell>
          <cell r="J165" t="str">
            <v>MEDICAMENTO</v>
          </cell>
          <cell r="K165" t="str">
            <v>Antiinflamatorios y Antirreumáticos No Esteroideos</v>
          </cell>
          <cell r="L165" t="str">
            <v>TRAMITE USUAL</v>
          </cell>
          <cell r="M165" t="str">
            <v>NO APLICA</v>
          </cell>
          <cell r="N165" t="str">
            <v>NO APLICA</v>
          </cell>
          <cell r="O165" t="str">
            <v xml:space="preserve">caja x 6 ampollas </v>
          </cell>
          <cell r="P165">
            <v>0</v>
          </cell>
          <cell r="Q165">
            <v>0</v>
          </cell>
          <cell r="R165">
            <v>0.26</v>
          </cell>
          <cell r="S165">
            <v>161</v>
          </cell>
          <cell r="T165" t="str">
            <v>C.G. DE HASETH &amp; CIA., S.A.</v>
          </cell>
          <cell r="U165" t="str">
            <v>ESPAÑA</v>
          </cell>
          <cell r="V165">
            <v>59543</v>
          </cell>
          <cell r="W165">
            <v>714516</v>
          </cell>
          <cell r="X165">
            <v>184743240</v>
          </cell>
          <cell r="Y165">
            <v>0</v>
          </cell>
          <cell r="Z165">
            <v>48033242.399999999</v>
          </cell>
          <cell r="AA165">
            <v>1368166511787.6836</v>
          </cell>
          <cell r="AB165">
            <v>0</v>
          </cell>
          <cell r="AC165">
            <v>36784.471729957804</v>
          </cell>
          <cell r="AD165">
            <v>10635</v>
          </cell>
          <cell r="AE165">
            <v>10073</v>
          </cell>
          <cell r="AF165">
            <v>57492.471729957804</v>
          </cell>
          <cell r="AG165">
            <v>14948.042649789029</v>
          </cell>
          <cell r="AH165">
            <v>43976</v>
          </cell>
          <cell r="AI165">
            <v>6872</v>
          </cell>
          <cell r="AJ165">
            <v>10569</v>
          </cell>
          <cell r="AK165">
            <v>61417</v>
          </cell>
          <cell r="AL165">
            <v>737004</v>
          </cell>
          <cell r="AM165">
            <v>191621.04</v>
          </cell>
          <cell r="AN165">
            <v>4</v>
          </cell>
          <cell r="AO165">
            <v>0</v>
          </cell>
          <cell r="AP165">
            <v>210</v>
          </cell>
        </row>
        <row r="166">
          <cell r="C166">
            <v>102098901</v>
          </cell>
          <cell r="D166" t="str">
            <v>N05CM00004</v>
          </cell>
          <cell r="E166" t="str">
            <v>DEXMEDETOMIDINA CLORHIDRATO 100mcg a 400mcg, solución, I.V.</v>
          </cell>
          <cell r="F166" t="str">
            <v>11843 (100mcg) 108339 (400mcg)</v>
          </cell>
          <cell r="G166" t="str">
            <v>SF</v>
          </cell>
          <cell r="H166">
            <v>244</v>
          </cell>
          <cell r="I166" t="str">
            <v>NO APLICA</v>
          </cell>
          <cell r="J166" t="str">
            <v>MEDICAMENTO</v>
          </cell>
          <cell r="K166" t="str">
            <v>Psicolépticos: Hipnóticos y Sedantes, Otros</v>
          </cell>
          <cell r="L166" t="str">
            <v>PRECIO UNICO</v>
          </cell>
          <cell r="M166" t="str">
            <v>PU 01-2026</v>
          </cell>
          <cell r="N166" t="str">
            <v>I CONV</v>
          </cell>
          <cell r="O166" t="str">
            <v>No aplica</v>
          </cell>
          <cell r="P166">
            <v>0</v>
          </cell>
          <cell r="Q166">
            <v>0</v>
          </cell>
          <cell r="R166">
            <v>2.78</v>
          </cell>
          <cell r="S166">
            <v>119</v>
          </cell>
          <cell r="T166" t="str">
            <v>IMEXSATEC,S.A.</v>
          </cell>
          <cell r="V166">
            <v>3541</v>
          </cell>
          <cell r="W166">
            <v>42492</v>
          </cell>
          <cell r="X166">
            <v>184785732</v>
          </cell>
          <cell r="Y166">
            <v>0</v>
          </cell>
          <cell r="Z166">
            <v>513704334.95999998</v>
          </cell>
          <cell r="AA166">
            <v>1368680216122.6436</v>
          </cell>
          <cell r="AB166">
            <v>0</v>
          </cell>
          <cell r="AC166">
            <v>6075</v>
          </cell>
          <cell r="AD166">
            <v>460</v>
          </cell>
          <cell r="AE166">
            <v>1470</v>
          </cell>
          <cell r="AF166">
            <v>8005</v>
          </cell>
          <cell r="AG166">
            <v>22253.899999999998</v>
          </cell>
          <cell r="AH166">
            <v>3000</v>
          </cell>
          <cell r="AI166">
            <v>200</v>
          </cell>
          <cell r="AJ166">
            <v>1300</v>
          </cell>
          <cell r="AK166">
            <v>4500</v>
          </cell>
          <cell r="AL166">
            <v>54000</v>
          </cell>
          <cell r="AM166">
            <v>150120</v>
          </cell>
          <cell r="AN166">
            <v>0</v>
          </cell>
          <cell r="AO166">
            <v>0</v>
          </cell>
          <cell r="AP166">
            <v>0</v>
          </cell>
        </row>
        <row r="167">
          <cell r="C167">
            <v>103000602</v>
          </cell>
          <cell r="D167" t="str">
            <v>R05DA00004</v>
          </cell>
          <cell r="E167" t="str">
            <v>DEXTROMETORFANO BROMHIDRATO 10mg/5ml, jarabe, frasco, 120ml, V.O.</v>
          </cell>
          <cell r="F167">
            <v>10749</v>
          </cell>
          <cell r="G167" t="str">
            <v>YV</v>
          </cell>
          <cell r="H167">
            <v>244</v>
          </cell>
          <cell r="I167" t="str">
            <v>no</v>
          </cell>
          <cell r="J167" t="str">
            <v>MEDICAMENTO</v>
          </cell>
          <cell r="K167" t="str">
            <v>Tos y Resfriado: Supresores de la Tos excluyendo combinaciones con Expectorantes, Alcaloides del Opio y derivados</v>
          </cell>
          <cell r="L167" t="str">
            <v>TRAMITE USUAL</v>
          </cell>
          <cell r="M167" t="str">
            <v>No aplica</v>
          </cell>
          <cell r="N167" t="str">
            <v>I CONV</v>
          </cell>
          <cell r="O167" t="str">
            <v>frasco de 120ml</v>
          </cell>
          <cell r="P167">
            <v>0</v>
          </cell>
          <cell r="Q167">
            <v>0</v>
          </cell>
          <cell r="R167">
            <v>0.6</v>
          </cell>
          <cell r="S167">
            <v>203</v>
          </cell>
          <cell r="T167" t="str">
            <v>LABORATORIOS PALM S.A.</v>
          </cell>
          <cell r="U167" t="str">
            <v>PANAMA</v>
          </cell>
          <cell r="V167">
            <v>47708</v>
          </cell>
          <cell r="W167">
            <v>572496</v>
          </cell>
          <cell r="X167">
            <v>185358228</v>
          </cell>
          <cell r="Y167">
            <v>0</v>
          </cell>
          <cell r="Z167">
            <v>111214936.8</v>
          </cell>
          <cell r="AA167">
            <v>1368791431059.4436</v>
          </cell>
          <cell r="AB167">
            <v>0</v>
          </cell>
          <cell r="AC167">
            <v>40977.790919833627</v>
          </cell>
          <cell r="AD167">
            <v>12752.5</v>
          </cell>
          <cell r="AE167">
            <v>7388</v>
          </cell>
          <cell r="AF167">
            <v>61118.290919833627</v>
          </cell>
          <cell r="AG167">
            <v>36670.974551900174</v>
          </cell>
          <cell r="AH167">
            <v>21949</v>
          </cell>
          <cell r="AI167">
            <v>10499</v>
          </cell>
          <cell r="AJ167">
            <v>9506</v>
          </cell>
          <cell r="AK167">
            <v>41954</v>
          </cell>
          <cell r="AL167">
            <v>503448</v>
          </cell>
          <cell r="AM167">
            <v>302068.8</v>
          </cell>
          <cell r="AN167">
            <v>0</v>
          </cell>
          <cell r="AO167">
            <v>12456</v>
          </cell>
          <cell r="AP167">
            <v>720</v>
          </cell>
        </row>
        <row r="168">
          <cell r="C168">
            <v>103062001</v>
          </cell>
          <cell r="D168" t="str">
            <v>V04CA00002</v>
          </cell>
          <cell r="E168" t="str">
            <v>DEXTROSA 37.5g cada 100ml, solución oral, 200ml.</v>
          </cell>
          <cell r="F168">
            <v>104696</v>
          </cell>
          <cell r="G168" t="str">
            <v>RG</v>
          </cell>
          <cell r="H168">
            <v>244</v>
          </cell>
          <cell r="I168" t="str">
            <v>NO</v>
          </cell>
          <cell r="J168" t="str">
            <v>MEDICAMENTO</v>
          </cell>
          <cell r="K168" t="str">
            <v>Diagnósticos Agentes: Otros, Pruebas para Diabetes</v>
          </cell>
          <cell r="L168" t="str">
            <v>TRAMITE USUAL</v>
          </cell>
          <cell r="M168" t="str">
            <v>No aplica</v>
          </cell>
          <cell r="N168" t="str">
            <v>No aplica</v>
          </cell>
          <cell r="O168">
            <v>0</v>
          </cell>
          <cell r="P168">
            <v>0</v>
          </cell>
          <cell r="Q168">
            <v>0</v>
          </cell>
          <cell r="R168">
            <v>5.92</v>
          </cell>
          <cell r="S168" t="str">
            <v>No aplica</v>
          </cell>
          <cell r="V168">
            <v>230</v>
          </cell>
          <cell r="W168">
            <v>2760</v>
          </cell>
          <cell r="X168">
            <v>185360988</v>
          </cell>
          <cell r="Y168">
            <v>0</v>
          </cell>
          <cell r="Z168">
            <v>1097337048.96</v>
          </cell>
          <cell r="AA168">
            <v>1369888768108.4036</v>
          </cell>
          <cell r="AB168">
            <v>0</v>
          </cell>
          <cell r="AC168">
            <v>100</v>
          </cell>
          <cell r="AD168">
            <v>5</v>
          </cell>
          <cell r="AE168">
            <v>10</v>
          </cell>
          <cell r="AF168">
            <v>115</v>
          </cell>
          <cell r="AG168">
            <v>680.8</v>
          </cell>
          <cell r="AH168">
            <v>400</v>
          </cell>
          <cell r="AI168">
            <v>54</v>
          </cell>
          <cell r="AJ168">
            <v>131</v>
          </cell>
          <cell r="AK168">
            <v>585</v>
          </cell>
          <cell r="AL168">
            <v>7020</v>
          </cell>
          <cell r="AM168">
            <v>41558.400000000001</v>
          </cell>
          <cell r="AN168">
            <v>0</v>
          </cell>
          <cell r="AO168">
            <v>0</v>
          </cell>
          <cell r="AP168">
            <v>0</v>
          </cell>
        </row>
        <row r="169">
          <cell r="C169">
            <v>102005302</v>
          </cell>
          <cell r="D169" t="str">
            <v>B05BA00014</v>
          </cell>
          <cell r="E169" t="str">
            <v>DEXTROSA al 50%, solución, vial o frasco o bolsa, 50-100ml, I.V.</v>
          </cell>
          <cell r="F169">
            <v>10204</v>
          </cell>
          <cell r="G169" t="str">
            <v>SF</v>
          </cell>
          <cell r="H169">
            <v>244</v>
          </cell>
          <cell r="I169" t="str">
            <v>NO APLICA</v>
          </cell>
          <cell r="J169" t="str">
            <v>MEDICAMENTO</v>
          </cell>
          <cell r="K169" t="str">
            <v>Sustitutos sanguíneos y Soluciones de Perfusión: Soluciones para Nutrición Parenteral</v>
          </cell>
          <cell r="L169" t="str">
            <v>PRECIO UNICO</v>
          </cell>
          <cell r="M169" t="str">
            <v>PU 01-2026</v>
          </cell>
          <cell r="N169" t="str">
            <v>I CONV</v>
          </cell>
          <cell r="O169" t="str">
            <v>No aplica</v>
          </cell>
          <cell r="P169">
            <v>0</v>
          </cell>
          <cell r="Q169">
            <v>0</v>
          </cell>
          <cell r="R169">
            <v>0.77</v>
          </cell>
          <cell r="S169">
            <v>122</v>
          </cell>
          <cell r="T169" t="str">
            <v>PISA FARMACEUTICA DE PANAMA,S.A.</v>
          </cell>
          <cell r="V169">
            <v>8101</v>
          </cell>
          <cell r="W169">
            <v>97212</v>
          </cell>
          <cell r="X169">
            <v>185458200</v>
          </cell>
          <cell r="Y169">
            <v>0</v>
          </cell>
          <cell r="Z169">
            <v>142802814</v>
          </cell>
          <cell r="AA169">
            <v>1370031570922.4036</v>
          </cell>
          <cell r="AB169">
            <v>0</v>
          </cell>
          <cell r="AC169">
            <v>6596.5570098039207</v>
          </cell>
          <cell r="AD169">
            <v>1056.9000000000001</v>
          </cell>
          <cell r="AE169">
            <v>1243.0392156862745</v>
          </cell>
          <cell r="AF169">
            <v>8896.4962254901948</v>
          </cell>
          <cell r="AG169">
            <v>6850.3020936274497</v>
          </cell>
          <cell r="AH169">
            <v>10008</v>
          </cell>
          <cell r="AI169">
            <v>901</v>
          </cell>
          <cell r="AJ169">
            <v>463</v>
          </cell>
          <cell r="AK169">
            <v>11372</v>
          </cell>
          <cell r="AL169">
            <v>136464</v>
          </cell>
          <cell r="AM169">
            <v>105077.28</v>
          </cell>
          <cell r="AN169">
            <v>32812</v>
          </cell>
          <cell r="AO169">
            <v>770</v>
          </cell>
          <cell r="AP169">
            <v>1141</v>
          </cell>
        </row>
        <row r="170">
          <cell r="C170">
            <v>102094701</v>
          </cell>
          <cell r="D170" t="str">
            <v>B05BA00022</v>
          </cell>
          <cell r="E170" t="str">
            <v>DEXTROSA EN AGUA al 5%, solución, bolsa plástica con dos salidas, con equipo adaptable desechable para Infusión Intravenosa, 100ml.</v>
          </cell>
          <cell r="F170">
            <v>11861</v>
          </cell>
          <cell r="G170" t="str">
            <v>RG</v>
          </cell>
          <cell r="H170">
            <v>244</v>
          </cell>
          <cell r="I170" t="str">
            <v>NO</v>
          </cell>
          <cell r="J170" t="str">
            <v>MEDICAMENTO</v>
          </cell>
          <cell r="K170" t="str">
            <v>Sustitutos sanguíneos y Soluciones de Perfusión: Soluciones para Nutrición Parenteral</v>
          </cell>
          <cell r="L170" t="str">
            <v>TRAMITE USUAL</v>
          </cell>
          <cell r="M170" t="str">
            <v>No aplica</v>
          </cell>
          <cell r="N170" t="str">
            <v>No aplica</v>
          </cell>
          <cell r="O170" t="str">
            <v>CAJA X 72 BOLSAS/ BOLSA VIAFLEX DE 100ML/ BOLSA PLASTICA SEMITRANSPARENTE CONTENIENDO OTRA BOLSA PLASTICA SEMITRANSPARENTE CON DOS ADAPTADORES/ SOLUCION INYECTABLE.</v>
          </cell>
          <cell r="P170" t="str">
            <v>CAJA POR 60 BOLSAS DE 100 ML</v>
          </cell>
          <cell r="Q170">
            <v>0</v>
          </cell>
          <cell r="R170">
            <v>0.9</v>
          </cell>
          <cell r="S170">
            <v>157</v>
          </cell>
          <cell r="V170">
            <v>11880</v>
          </cell>
          <cell r="W170">
            <v>142560</v>
          </cell>
          <cell r="X170">
            <v>185600760</v>
          </cell>
          <cell r="Y170">
            <v>0</v>
          </cell>
          <cell r="Z170">
            <v>167040684</v>
          </cell>
          <cell r="AA170">
            <v>1370198611606.4036</v>
          </cell>
          <cell r="AB170">
            <v>0</v>
          </cell>
          <cell r="AC170">
            <v>46596</v>
          </cell>
          <cell r="AD170">
            <v>9992</v>
          </cell>
          <cell r="AE170">
            <v>5095</v>
          </cell>
          <cell r="AF170">
            <v>61683</v>
          </cell>
          <cell r="AG170">
            <v>55514.700000000004</v>
          </cell>
          <cell r="AH170">
            <v>10768</v>
          </cell>
          <cell r="AI170">
            <v>143</v>
          </cell>
          <cell r="AJ170">
            <v>969</v>
          </cell>
          <cell r="AK170">
            <v>11880</v>
          </cell>
          <cell r="AL170">
            <v>142560</v>
          </cell>
          <cell r="AM170">
            <v>128304</v>
          </cell>
          <cell r="AN170">
            <v>0</v>
          </cell>
          <cell r="AO170">
            <v>0</v>
          </cell>
          <cell r="AP170">
            <v>0</v>
          </cell>
        </row>
        <row r="171">
          <cell r="C171">
            <v>102094601</v>
          </cell>
          <cell r="D171" t="str">
            <v>B05BA00021</v>
          </cell>
          <cell r="E171" t="str">
            <v>DEXTROSA EN AGUA al 5%, solución, bolsa plástica con dos salidas, con equipo adaptable desechable para Infusión Intravenosa, 50ml.</v>
          </cell>
          <cell r="F171">
            <v>100969</v>
          </cell>
          <cell r="G171" t="str">
            <v>RG</v>
          </cell>
          <cell r="H171">
            <v>244</v>
          </cell>
          <cell r="I171" t="str">
            <v>NO</v>
          </cell>
          <cell r="J171" t="str">
            <v>MEDICAMENTO</v>
          </cell>
          <cell r="K171" t="str">
            <v>Sustitutos sanguíneos y Soluciones de Perfusión: Soluciones para Nutrición Parenteral</v>
          </cell>
          <cell r="L171" t="str">
            <v>TRAMITE USUAL</v>
          </cell>
          <cell r="M171" t="str">
            <v>No aplica</v>
          </cell>
          <cell r="N171" t="str">
            <v>No aplica</v>
          </cell>
          <cell r="O171" t="str">
            <v>CAJA X 116 BOLSA/ BOLSA VIAFLEX DE 50ML, BOLSA PLASTICA SEMITRANSPARENTE CONTENIENDO OTRA BOLSA PLASTICA SEMITRANSPARENTE CON DOS ADAPTADORES/SOLUCION IONYECTABLE</v>
          </cell>
          <cell r="P171" t="str">
            <v>116 BOLSA/ BOLSA VIAFLEX DE 50ML</v>
          </cell>
          <cell r="Q171">
            <v>0</v>
          </cell>
          <cell r="R171">
            <v>0.52</v>
          </cell>
          <cell r="S171" t="str">
            <v>No aplica</v>
          </cell>
          <cell r="V171">
            <v>11728</v>
          </cell>
          <cell r="W171">
            <v>140736</v>
          </cell>
          <cell r="X171">
            <v>185741496</v>
          </cell>
          <cell r="Y171">
            <v>0</v>
          </cell>
          <cell r="Z171">
            <v>96585577.920000002</v>
          </cell>
          <cell r="AA171">
            <v>1370295197184.3235</v>
          </cell>
          <cell r="AB171">
            <v>0</v>
          </cell>
          <cell r="AC171">
            <v>10378</v>
          </cell>
          <cell r="AD171">
            <v>12533</v>
          </cell>
          <cell r="AE171">
            <v>12</v>
          </cell>
          <cell r="AF171">
            <v>22923</v>
          </cell>
          <cell r="AG171">
            <v>11919.960000000001</v>
          </cell>
          <cell r="AH171">
            <v>6430</v>
          </cell>
          <cell r="AI171">
            <v>5298</v>
          </cell>
          <cell r="AJ171">
            <v>0</v>
          </cell>
          <cell r="AK171">
            <v>11728</v>
          </cell>
          <cell r="AL171">
            <v>140736</v>
          </cell>
          <cell r="AM171">
            <v>73182.720000000001</v>
          </cell>
          <cell r="AN171">
            <v>0</v>
          </cell>
          <cell r="AO171">
            <v>0</v>
          </cell>
          <cell r="AP171">
            <v>0</v>
          </cell>
        </row>
        <row r="172">
          <cell r="C172">
            <v>102005001</v>
          </cell>
          <cell r="D172" t="str">
            <v>B05BA00009</v>
          </cell>
          <cell r="E172" t="str">
            <v>DEXTROSA EN AGUA, al 10%, solución, envase plástico (bolsa o frasco), con equipo adaptable desechable para Infusión Intravenosa, 500 ml. I.V.</v>
          </cell>
          <cell r="F172">
            <v>10271</v>
          </cell>
          <cell r="G172" t="str">
            <v>SF</v>
          </cell>
          <cell r="H172">
            <v>244</v>
          </cell>
          <cell r="I172" t="str">
            <v>NO APLICA</v>
          </cell>
          <cell r="J172" t="str">
            <v>MEDICAMENTO</v>
          </cell>
          <cell r="K172" t="str">
            <v>Sustitutos sanguíneos y Soluciones de Perfusión: Soluciones para Nutrición Parenteral</v>
          </cell>
          <cell r="L172" t="str">
            <v>TRAMITE USUAL</v>
          </cell>
          <cell r="M172" t="str">
            <v>No aplica</v>
          </cell>
          <cell r="N172" t="str">
            <v>No aplica</v>
          </cell>
          <cell r="O172" t="str">
            <v>No aplica</v>
          </cell>
          <cell r="P172">
            <v>0</v>
          </cell>
          <cell r="Q172">
            <v>0</v>
          </cell>
          <cell r="R172">
            <v>0.78</v>
          </cell>
          <cell r="S172" t="str">
            <v>No aplica</v>
          </cell>
          <cell r="T172" t="str">
            <v>No aplica</v>
          </cell>
          <cell r="V172">
            <v>22458</v>
          </cell>
          <cell r="W172">
            <v>269496</v>
          </cell>
          <cell r="X172">
            <v>186010992</v>
          </cell>
          <cell r="Y172">
            <v>0</v>
          </cell>
          <cell r="Z172">
            <v>145088573.75999999</v>
          </cell>
          <cell r="AA172">
            <v>1370440285758.0835</v>
          </cell>
          <cell r="AB172">
            <v>0</v>
          </cell>
          <cell r="AC172">
            <v>1597.8328282081609</v>
          </cell>
          <cell r="AD172">
            <v>158.16666666666666</v>
          </cell>
          <cell r="AE172">
            <v>425.34285714285716</v>
          </cell>
          <cell r="AF172">
            <v>2181.3423520176848</v>
          </cell>
          <cell r="AG172">
            <v>1701.4470345737941</v>
          </cell>
          <cell r="AH172">
            <v>2013</v>
          </cell>
          <cell r="AI172">
            <v>273</v>
          </cell>
          <cell r="AJ172">
            <v>172</v>
          </cell>
          <cell r="AK172">
            <v>2458</v>
          </cell>
          <cell r="AL172">
            <v>29496</v>
          </cell>
          <cell r="AM172">
            <v>23006.880000000001</v>
          </cell>
          <cell r="AN172">
            <v>9713</v>
          </cell>
          <cell r="AO172">
            <v>26</v>
          </cell>
          <cell r="AP172">
            <v>133</v>
          </cell>
        </row>
        <row r="173">
          <cell r="C173">
            <v>102079201</v>
          </cell>
          <cell r="D173" t="str">
            <v>B05BB00001</v>
          </cell>
          <cell r="E173" t="str">
            <v>DEXTROSA EN AGUA, AL 5% EN SOLUCIÓN SALINA AL 0.33%, SOLUCIÓN, ENVASE PLÁSTICO (BOLSA O FRASCO), CON EQUIPO ADAPTABLE DESECHABLE PARA INFUSIÓN INTRAVENOSA, 500ML.</v>
          </cell>
          <cell r="F173">
            <v>11500</v>
          </cell>
          <cell r="G173" t="str">
            <v>SF</v>
          </cell>
          <cell r="H173">
            <v>244</v>
          </cell>
          <cell r="I173" t="str">
            <v>NO APLICA</v>
          </cell>
          <cell r="J173" t="str">
            <v>MEDICAMENTO</v>
          </cell>
          <cell r="K173" t="str">
            <v>Sustitutos sanguíneos y Soluciones de Perfusión: Soluciones que afectan el balance electrolítico</v>
          </cell>
          <cell r="L173" t="str">
            <v>PRECIO UNICO</v>
          </cell>
          <cell r="M173" t="str">
            <v>PU 01-2026</v>
          </cell>
          <cell r="N173" t="str">
            <v>I CONV</v>
          </cell>
          <cell r="O173" t="str">
            <v>No aplica</v>
          </cell>
          <cell r="P173" t="str">
            <v>500 ML</v>
          </cell>
          <cell r="R173">
            <v>1.1399999999999999</v>
          </cell>
          <cell r="S173">
            <v>126</v>
          </cell>
          <cell r="T173" t="str">
            <v>LABORATORIO JAYOR PANAMA S.A.</v>
          </cell>
          <cell r="V173">
            <v>2567</v>
          </cell>
          <cell r="W173">
            <v>30804</v>
          </cell>
          <cell r="X173">
            <v>186041796</v>
          </cell>
          <cell r="Y173">
            <v>0</v>
          </cell>
          <cell r="Z173">
            <v>212087647.43999997</v>
          </cell>
          <cell r="AA173">
            <v>1370652373405.5234</v>
          </cell>
          <cell r="AB173">
            <v>0</v>
          </cell>
          <cell r="AC173">
            <v>882</v>
          </cell>
          <cell r="AD173">
            <v>620</v>
          </cell>
          <cell r="AE173">
            <v>426</v>
          </cell>
          <cell r="AF173">
            <v>1928</v>
          </cell>
          <cell r="AG173">
            <v>2197.9199999999996</v>
          </cell>
          <cell r="AH173">
            <v>3466</v>
          </cell>
          <cell r="AI173">
            <v>674</v>
          </cell>
          <cell r="AJ173">
            <v>674.29979253112037</v>
          </cell>
          <cell r="AK173">
            <v>4814.2997925311201</v>
          </cell>
          <cell r="AL173">
            <v>57771.597510373438</v>
          </cell>
          <cell r="AM173">
            <v>65859.621161825708</v>
          </cell>
          <cell r="AN173">
            <v>0</v>
          </cell>
          <cell r="AO173">
            <v>0</v>
          </cell>
          <cell r="AP173">
            <v>0</v>
          </cell>
        </row>
        <row r="174">
          <cell r="C174">
            <v>102080201</v>
          </cell>
          <cell r="D174" t="str">
            <v>B05BB00002</v>
          </cell>
          <cell r="E174" t="str">
            <v>DEXTROSA EN AGUA, AL 5% EN SOLUCIÓN SALINA AL 0.45%, SOLUCIÓN, ENVASE PLÁSTICO (BOLSA O FRASCO), CON EQUIPO ADAPTABLE DESECHABLE PARA INFUSIÓN INTRAVENOSA, 500ML.</v>
          </cell>
          <cell r="F174">
            <v>10274</v>
          </cell>
          <cell r="G174" t="str">
            <v>RG</v>
          </cell>
          <cell r="H174">
            <v>244</v>
          </cell>
          <cell r="I174" t="str">
            <v>NO</v>
          </cell>
          <cell r="J174" t="str">
            <v>MEDICAMENTO</v>
          </cell>
          <cell r="K174" t="str">
            <v>Sustitutos sanguíneos y Soluciones de Perfusión: Soluciones que afectan el balance electrolítico</v>
          </cell>
          <cell r="L174" t="str">
            <v>TRAMITE USUAL</v>
          </cell>
          <cell r="M174" t="str">
            <v>No aplica</v>
          </cell>
          <cell r="N174" t="str">
            <v>No aplica</v>
          </cell>
          <cell r="O174" t="str">
            <v>CAJA X 24 UNIDADES 500ML</v>
          </cell>
          <cell r="P174" t="str">
            <v>500ML</v>
          </cell>
          <cell r="Q174">
            <v>0</v>
          </cell>
          <cell r="R174">
            <v>0.89</v>
          </cell>
          <cell r="S174">
            <v>67</v>
          </cell>
          <cell r="V174">
            <v>1883</v>
          </cell>
          <cell r="W174">
            <v>22596</v>
          </cell>
          <cell r="X174">
            <v>186064392</v>
          </cell>
          <cell r="Y174">
            <v>0</v>
          </cell>
          <cell r="Z174">
            <v>165597308.88</v>
          </cell>
          <cell r="AA174">
            <v>1370817970714.4033</v>
          </cell>
          <cell r="AB174">
            <v>0</v>
          </cell>
          <cell r="AC174">
            <v>1296</v>
          </cell>
          <cell r="AD174">
            <v>100</v>
          </cell>
          <cell r="AE174">
            <v>310</v>
          </cell>
          <cell r="AF174">
            <v>1706</v>
          </cell>
          <cell r="AG174">
            <v>1518.34</v>
          </cell>
          <cell r="AH174">
            <v>1600</v>
          </cell>
          <cell r="AI174">
            <v>43</v>
          </cell>
          <cell r="AJ174">
            <v>240</v>
          </cell>
          <cell r="AK174">
            <v>1883</v>
          </cell>
          <cell r="AL174">
            <v>22596</v>
          </cell>
          <cell r="AM174">
            <v>20110.439999999999</v>
          </cell>
          <cell r="AN174">
            <v>5443</v>
          </cell>
          <cell r="AO174">
            <v>11</v>
          </cell>
          <cell r="AP174">
            <v>0</v>
          </cell>
        </row>
        <row r="175">
          <cell r="C175">
            <v>102004601</v>
          </cell>
          <cell r="D175" t="str">
            <v>B05BB00004</v>
          </cell>
          <cell r="E175" t="str">
            <v>DEXTROSA EN AGUA, al 5% en SOLUCIÓN SALINA al 0.9%, solución, envase plástico (bolsa o frasco) con equipo adaptable desechable para Infusión Intravenosa, 500ml.</v>
          </cell>
          <cell r="F175">
            <v>10272</v>
          </cell>
          <cell r="G175" t="str">
            <v>SF</v>
          </cell>
          <cell r="H175">
            <v>244</v>
          </cell>
          <cell r="I175" t="str">
            <v>NO APLICA</v>
          </cell>
          <cell r="J175" t="str">
            <v>MEDICAMENTO</v>
          </cell>
          <cell r="K175" t="str">
            <v>Sustitutos sanguíneos y Soluciones de Perfusión: Soluciones que afectan el balance electrolítico</v>
          </cell>
          <cell r="L175" t="str">
            <v>PRECIO UNICO</v>
          </cell>
          <cell r="M175" t="str">
            <v>PU 01-2026</v>
          </cell>
          <cell r="N175" t="str">
            <v>I CONV</v>
          </cell>
          <cell r="O175" t="str">
            <v>No aplica</v>
          </cell>
          <cell r="P175">
            <v>0</v>
          </cell>
          <cell r="Q175">
            <v>0</v>
          </cell>
          <cell r="R175">
            <v>0.97</v>
          </cell>
          <cell r="S175">
            <v>128</v>
          </cell>
          <cell r="T175" t="str">
            <v>CONSORCIO PISA FARMACEUTICA DE PANAMÁ, S.A. Y PHARMA TRADE &amp; SERVICE, S.A.</v>
          </cell>
          <cell r="V175">
            <v>9715</v>
          </cell>
          <cell r="W175">
            <v>116580</v>
          </cell>
          <cell r="X175">
            <v>186180972</v>
          </cell>
          <cell r="Y175">
            <v>0</v>
          </cell>
          <cell r="Z175">
            <v>180595542.84</v>
          </cell>
          <cell r="AA175">
            <v>1370998566257.2434</v>
          </cell>
          <cell r="AB175">
            <v>0</v>
          </cell>
          <cell r="AC175">
            <v>7389.5093864468863</v>
          </cell>
          <cell r="AD175">
            <v>1847.5</v>
          </cell>
          <cell r="AE175">
            <v>2064.4</v>
          </cell>
          <cell r="AF175">
            <v>11301.409386446887</v>
          </cell>
          <cell r="AG175">
            <v>10962.36710485348</v>
          </cell>
          <cell r="AH175">
            <v>6100</v>
          </cell>
          <cell r="AI175">
            <v>1160</v>
          </cell>
          <cell r="AJ175">
            <v>2455</v>
          </cell>
          <cell r="AK175">
            <v>9715</v>
          </cell>
          <cell r="AL175">
            <v>116580</v>
          </cell>
          <cell r="AM175">
            <v>113082.59999999999</v>
          </cell>
          <cell r="AN175">
            <v>1099</v>
          </cell>
          <cell r="AO175">
            <v>0</v>
          </cell>
          <cell r="AP175">
            <v>2820</v>
          </cell>
        </row>
        <row r="176">
          <cell r="C176">
            <v>102004701</v>
          </cell>
          <cell r="D176" t="str">
            <v>B05BB00003</v>
          </cell>
          <cell r="E176" t="str">
            <v>DEXTROSA EN AGUA, al 5% en SOLUCIÓN SALINA al 0.9%, solución, envase plástico (bolsa o frasco), con equipo adaptable desechable para Infusión Intravenosa, 1,000ml.</v>
          </cell>
          <cell r="F176">
            <v>10273</v>
          </cell>
          <cell r="G176" t="str">
            <v>SF</v>
          </cell>
          <cell r="H176">
            <v>244</v>
          </cell>
          <cell r="I176" t="str">
            <v>NO APLICA</v>
          </cell>
          <cell r="J176" t="str">
            <v>MEDICAMENTO</v>
          </cell>
          <cell r="K176" t="str">
            <v>Sustitutos sanguíneos y Soluciones de Perfusión: Soluciones que afectan el balance electrolítico</v>
          </cell>
          <cell r="L176" t="str">
            <v>TRAMITE USUAL</v>
          </cell>
          <cell r="M176" t="str">
            <v>No aplica</v>
          </cell>
          <cell r="N176" t="str">
            <v>No aplica</v>
          </cell>
          <cell r="O176" t="str">
            <v>No aplica</v>
          </cell>
          <cell r="P176">
            <v>0</v>
          </cell>
          <cell r="Q176">
            <v>0</v>
          </cell>
          <cell r="R176">
            <v>0.92</v>
          </cell>
          <cell r="S176" t="str">
            <v>No aplica</v>
          </cell>
          <cell r="T176" t="str">
            <v>No aplica</v>
          </cell>
          <cell r="V176">
            <v>6582</v>
          </cell>
          <cell r="W176">
            <v>78984</v>
          </cell>
          <cell r="X176">
            <v>186259956</v>
          </cell>
          <cell r="Y176">
            <v>0</v>
          </cell>
          <cell r="Z176">
            <v>171359159.52000001</v>
          </cell>
          <cell r="AA176">
            <v>1371169925416.7634</v>
          </cell>
          <cell r="AB176">
            <v>0</v>
          </cell>
          <cell r="AC176">
            <v>6148.83144569449</v>
          </cell>
          <cell r="AD176">
            <v>1150</v>
          </cell>
          <cell r="AE176">
            <v>1476.6</v>
          </cell>
          <cell r="AF176">
            <v>8775.4314456944903</v>
          </cell>
          <cell r="AG176">
            <v>8073.3969300389317</v>
          </cell>
          <cell r="AH176">
            <v>4837</v>
          </cell>
          <cell r="AI176">
            <v>620</v>
          </cell>
          <cell r="AJ176">
            <v>1125</v>
          </cell>
          <cell r="AK176">
            <v>6582</v>
          </cell>
          <cell r="AL176">
            <v>78984</v>
          </cell>
          <cell r="AM176">
            <v>72665.279999999999</v>
          </cell>
          <cell r="AN176">
            <v>4724</v>
          </cell>
          <cell r="AO176">
            <v>169</v>
          </cell>
          <cell r="AP176">
            <v>1248</v>
          </cell>
        </row>
        <row r="177">
          <cell r="C177">
            <v>102004901</v>
          </cell>
          <cell r="D177" t="str">
            <v>B05BA00011</v>
          </cell>
          <cell r="E177" t="str">
            <v>DEXTROSA EN AGUA, al 5%, solución, envase plástico (bolsa o frasco), con equipo adaptable desechable para Infusión intravenosa, 1,000ml.</v>
          </cell>
          <cell r="F177">
            <v>10267</v>
          </cell>
          <cell r="G177" t="str">
            <v>SF</v>
          </cell>
          <cell r="H177">
            <v>244</v>
          </cell>
          <cell r="I177" t="str">
            <v>NO APLICA</v>
          </cell>
          <cell r="J177" t="str">
            <v>MEDICAMENTO</v>
          </cell>
          <cell r="K177" t="str">
            <v>Sustitutos sanguíneos y Soluciones de Perfusión: Soluciones para Nutrición Parenteral</v>
          </cell>
          <cell r="L177" t="str">
            <v>TRAMITE USUAL</v>
          </cell>
          <cell r="M177" t="str">
            <v>No aplica</v>
          </cell>
          <cell r="N177" t="str">
            <v>No aplica</v>
          </cell>
          <cell r="O177" t="str">
            <v>No aplica</v>
          </cell>
          <cell r="P177">
            <v>0</v>
          </cell>
          <cell r="Q177">
            <v>0</v>
          </cell>
          <cell r="R177">
            <v>0.88</v>
          </cell>
          <cell r="S177" t="str">
            <v>No aplica</v>
          </cell>
          <cell r="T177" t="str">
            <v>No aplica</v>
          </cell>
          <cell r="V177">
            <v>10012</v>
          </cell>
          <cell r="W177">
            <v>120144</v>
          </cell>
          <cell r="X177">
            <v>186380100</v>
          </cell>
          <cell r="Y177">
            <v>0</v>
          </cell>
          <cell r="Z177">
            <v>164014488</v>
          </cell>
          <cell r="AA177">
            <v>1371333939904.7634</v>
          </cell>
          <cell r="AB177">
            <v>0</v>
          </cell>
          <cell r="AC177">
            <v>3641.7814329738057</v>
          </cell>
          <cell r="AD177">
            <v>545</v>
          </cell>
          <cell r="AE177">
            <v>1042.5142857142857</v>
          </cell>
          <cell r="AF177">
            <v>5229.2957186880913</v>
          </cell>
          <cell r="AG177">
            <v>4601.7802324455206</v>
          </cell>
          <cell r="AH177">
            <v>7962</v>
          </cell>
          <cell r="AI177">
            <v>707</v>
          </cell>
          <cell r="AJ177">
            <v>1343</v>
          </cell>
          <cell r="AK177">
            <v>10012</v>
          </cell>
          <cell r="AL177">
            <v>120144</v>
          </cell>
          <cell r="AM177">
            <v>105726.72</v>
          </cell>
          <cell r="AN177">
            <v>31405</v>
          </cell>
          <cell r="AO177">
            <v>1873</v>
          </cell>
          <cell r="AP177">
            <v>0</v>
          </cell>
        </row>
        <row r="178">
          <cell r="C178">
            <v>102004801</v>
          </cell>
          <cell r="D178" t="str">
            <v>B05BA00013</v>
          </cell>
          <cell r="E178" t="str">
            <v>DEXTROSA EN AGUA, al 5%, solución, envase plástico (bolsa o frasco), con equipo adaptable desechable para Infusión Intravenosa, 500ml.</v>
          </cell>
          <cell r="F178">
            <v>10266</v>
          </cell>
          <cell r="G178" t="str">
            <v>SF</v>
          </cell>
          <cell r="H178">
            <v>244</v>
          </cell>
          <cell r="I178" t="str">
            <v>NO APLICA</v>
          </cell>
          <cell r="J178" t="str">
            <v>MEDICAMENTO</v>
          </cell>
          <cell r="K178" t="str">
            <v>Sustitutos sanguíneos y Soluciones de Perfusión: Soluciones para Nutrición Parenteral</v>
          </cell>
          <cell r="L178" t="str">
            <v>PRECIO UNICO</v>
          </cell>
          <cell r="M178" t="str">
            <v>PU 01-2026</v>
          </cell>
          <cell r="N178" t="str">
            <v>I CONV</v>
          </cell>
          <cell r="O178" t="str">
            <v>No aplica</v>
          </cell>
          <cell r="P178">
            <v>0</v>
          </cell>
          <cell r="Q178">
            <v>0</v>
          </cell>
          <cell r="R178">
            <v>1.02</v>
          </cell>
          <cell r="S178">
            <v>131</v>
          </cell>
          <cell r="T178" t="str">
            <v>CONSORCIO PISA FARMACEUTICA DE PANAMÁ, S.A. Y PHARMA TRADE &amp; SERVICE, S.A.</v>
          </cell>
          <cell r="V178">
            <v>6630</v>
          </cell>
          <cell r="W178">
            <v>79560</v>
          </cell>
          <cell r="X178">
            <v>186459660</v>
          </cell>
          <cell r="Y178">
            <v>0</v>
          </cell>
          <cell r="Z178">
            <v>190188853.20000002</v>
          </cell>
          <cell r="AA178">
            <v>1371524128757.9634</v>
          </cell>
          <cell r="AB178">
            <v>0</v>
          </cell>
          <cell r="AC178">
            <v>6560.3194209039548</v>
          </cell>
          <cell r="AD178">
            <v>1305</v>
          </cell>
          <cell r="AE178">
            <v>1920.8095238095239</v>
          </cell>
          <cell r="AF178">
            <v>9786.1289447134786</v>
          </cell>
          <cell r="AG178">
            <v>9981.8515236077492</v>
          </cell>
          <cell r="AH178">
            <v>4885</v>
          </cell>
          <cell r="AI178">
            <v>620</v>
          </cell>
          <cell r="AJ178">
            <v>1125</v>
          </cell>
          <cell r="AK178">
            <v>6630</v>
          </cell>
          <cell r="AL178">
            <v>79560</v>
          </cell>
          <cell r="AM178">
            <v>81151.199999999997</v>
          </cell>
          <cell r="AN178">
            <v>3764</v>
          </cell>
          <cell r="AO178">
            <v>0</v>
          </cell>
          <cell r="AP178">
            <v>0</v>
          </cell>
        </row>
        <row r="179">
          <cell r="C179">
            <v>102078201</v>
          </cell>
          <cell r="D179" t="str">
            <v>B05BA00008</v>
          </cell>
          <cell r="E179" t="str">
            <v>DEXTROSA HIPERTÓNICA 50% a 70%, solución, 500ml a 2,000ml, I.V.</v>
          </cell>
          <cell r="F179">
            <v>10201</v>
          </cell>
          <cell r="G179" t="str">
            <v>DH</v>
          </cell>
          <cell r="H179">
            <v>244</v>
          </cell>
          <cell r="I179" t="str">
            <v>NO APLICA</v>
          </cell>
          <cell r="J179" t="str">
            <v>MEDICAMENTO</v>
          </cell>
          <cell r="K179" t="str">
            <v>Sustitutos sanguíneos y Soluciones de Perfusión: Soluciones para Nutrición Parenteral</v>
          </cell>
          <cell r="L179" t="str">
            <v>PRECIO UNICO</v>
          </cell>
          <cell r="M179" t="str">
            <v>PU 01-2026</v>
          </cell>
          <cell r="N179" t="str">
            <v>I CONV</v>
          </cell>
          <cell r="O179" t="str">
            <v xml:space="preserve">FRASCO DE VIDRIO </v>
          </cell>
          <cell r="P179">
            <v>0</v>
          </cell>
          <cell r="Q179">
            <v>0</v>
          </cell>
          <cell r="R179">
            <v>9</v>
          </cell>
          <cell r="S179">
            <v>132</v>
          </cell>
          <cell r="T179" t="str">
            <v>PISA FARMACEUTICA DE PANAMA, S.A.</v>
          </cell>
          <cell r="U179" t="str">
            <v>MEXICO</v>
          </cell>
          <cell r="V179">
            <v>291</v>
          </cell>
          <cell r="W179">
            <v>3492</v>
          </cell>
          <cell r="X179">
            <v>186463152</v>
          </cell>
          <cell r="Y179">
            <v>0</v>
          </cell>
          <cell r="Z179">
            <v>1678168368</v>
          </cell>
          <cell r="AA179">
            <v>1373202297125.9634</v>
          </cell>
          <cell r="AB179">
            <v>0</v>
          </cell>
          <cell r="AC179">
            <v>214</v>
          </cell>
          <cell r="AD179">
            <v>0</v>
          </cell>
          <cell r="AE179">
            <v>400</v>
          </cell>
          <cell r="AF179">
            <v>614</v>
          </cell>
          <cell r="AG179">
            <v>5526</v>
          </cell>
          <cell r="AH179">
            <v>208</v>
          </cell>
          <cell r="AI179">
            <v>23</v>
          </cell>
          <cell r="AJ179">
            <v>60</v>
          </cell>
          <cell r="AK179">
            <v>291</v>
          </cell>
          <cell r="AL179">
            <v>3492</v>
          </cell>
          <cell r="AM179">
            <v>31428</v>
          </cell>
          <cell r="AN179">
            <v>238</v>
          </cell>
          <cell r="AO179">
            <v>12</v>
          </cell>
          <cell r="AP179">
            <v>108</v>
          </cell>
        </row>
        <row r="180">
          <cell r="C180">
            <v>102059401</v>
          </cell>
          <cell r="D180" t="str">
            <v>N05BA00003</v>
          </cell>
          <cell r="E180" t="str">
            <v>DIAZEPAM 5mg/ml, solución, I.M., I.V.</v>
          </cell>
          <cell r="F180">
            <v>10122</v>
          </cell>
          <cell r="G180" t="str">
            <v>DH</v>
          </cell>
          <cell r="H180">
            <v>244</v>
          </cell>
          <cell r="I180" t="str">
            <v>NO APLICA</v>
          </cell>
          <cell r="J180" t="str">
            <v>MEDICAMENTO</v>
          </cell>
          <cell r="K180" t="str">
            <v>Psicolépticos: Ansiolíticos, Derivados de la Benzodiazepina</v>
          </cell>
          <cell r="L180" t="str">
            <v>PRECIO UNICO</v>
          </cell>
          <cell r="M180" t="str">
            <v>PU 11-2026</v>
          </cell>
          <cell r="N180" t="str">
            <v>I CONV</v>
          </cell>
          <cell r="O180" t="str">
            <v>CAJA X 100 AMPOLLAS</v>
          </cell>
          <cell r="P180">
            <v>0</v>
          </cell>
          <cell r="Q180">
            <v>0</v>
          </cell>
          <cell r="R180">
            <v>0.98899999999999999</v>
          </cell>
          <cell r="S180">
            <v>37</v>
          </cell>
          <cell r="T180" t="str">
            <v>NUTRIMED PANAMA, S.A.</v>
          </cell>
          <cell r="U180" t="str">
            <v>CHILE</v>
          </cell>
          <cell r="V180">
            <v>2612</v>
          </cell>
          <cell r="W180">
            <v>31344</v>
          </cell>
          <cell r="X180">
            <v>186494496</v>
          </cell>
          <cell r="Y180">
            <v>0</v>
          </cell>
          <cell r="Z180">
            <v>184443056.544</v>
          </cell>
          <cell r="AA180">
            <v>1373386740182.5073</v>
          </cell>
          <cell r="AB180">
            <v>0</v>
          </cell>
          <cell r="AC180">
            <v>3761.644764755411</v>
          </cell>
          <cell r="AD180">
            <v>394</v>
          </cell>
          <cell r="AE180">
            <v>536</v>
          </cell>
          <cell r="AF180">
            <v>4691.6447647554105</v>
          </cell>
          <cell r="AG180">
            <v>4640.0366723431007</v>
          </cell>
          <cell r="AH180">
            <v>1821</v>
          </cell>
          <cell r="AI180">
            <v>380</v>
          </cell>
          <cell r="AJ180">
            <v>200</v>
          </cell>
          <cell r="AK180">
            <v>2401</v>
          </cell>
          <cell r="AL180">
            <v>28812</v>
          </cell>
          <cell r="AM180">
            <v>28495.067999999999</v>
          </cell>
          <cell r="AN180">
            <v>6729</v>
          </cell>
          <cell r="AO180">
            <v>1413</v>
          </cell>
          <cell r="AP180">
            <v>0</v>
          </cell>
        </row>
        <row r="181">
          <cell r="C181">
            <v>101043501</v>
          </cell>
          <cell r="D181" t="str">
            <v>N05BA00004</v>
          </cell>
          <cell r="E181" t="str">
            <v>DIAZEPAM, 5MG, TABLETA, V.O.</v>
          </cell>
          <cell r="F181">
            <v>10657</v>
          </cell>
          <cell r="G181" t="str">
            <v>EM</v>
          </cell>
          <cell r="H181">
            <v>244</v>
          </cell>
          <cell r="I181" t="str">
            <v>NO</v>
          </cell>
          <cell r="J181" t="str">
            <v>MEDICAMENTO</v>
          </cell>
          <cell r="K181" t="str">
            <v>Psicolépticos: Ansiolíticos, Derivados de la Benzodiazepina</v>
          </cell>
          <cell r="L181" t="str">
            <v>PRECIO UNICO</v>
          </cell>
          <cell r="M181" t="str">
            <v>PU 11-2026</v>
          </cell>
          <cell r="N181" t="str">
            <v>I CONV</v>
          </cell>
          <cell r="O181" t="str">
            <v>caja x 1000 comprimidos</v>
          </cell>
          <cell r="P181">
            <v>0</v>
          </cell>
          <cell r="Q181">
            <v>0</v>
          </cell>
          <cell r="R181">
            <v>0.125</v>
          </cell>
          <cell r="S181">
            <v>38</v>
          </cell>
          <cell r="T181" t="str">
            <v>Medipan, S.A.</v>
          </cell>
          <cell r="V181">
            <v>209566</v>
          </cell>
          <cell r="W181">
            <v>2514792</v>
          </cell>
          <cell r="X181">
            <v>189009288</v>
          </cell>
          <cell r="Y181">
            <v>0</v>
          </cell>
          <cell r="Z181">
            <v>23626161</v>
          </cell>
          <cell r="AA181">
            <v>1373410366343.5073</v>
          </cell>
          <cell r="AB181">
            <v>0</v>
          </cell>
          <cell r="AC181">
            <v>204850</v>
          </cell>
          <cell r="AD181">
            <v>85173</v>
          </cell>
          <cell r="AE181">
            <v>50133</v>
          </cell>
          <cell r="AF181">
            <v>340156</v>
          </cell>
          <cell r="AG181">
            <v>42519.5</v>
          </cell>
          <cell r="AH181">
            <v>119000</v>
          </cell>
          <cell r="AI181">
            <v>60483</v>
          </cell>
          <cell r="AJ181">
            <v>30083</v>
          </cell>
          <cell r="AK181">
            <v>209566</v>
          </cell>
          <cell r="AL181">
            <v>2514792</v>
          </cell>
          <cell r="AM181">
            <v>314349</v>
          </cell>
          <cell r="AN181">
            <v>0</v>
          </cell>
          <cell r="AO181">
            <v>0</v>
          </cell>
          <cell r="AP181">
            <v>0</v>
          </cell>
        </row>
        <row r="182">
          <cell r="C182">
            <v>103054801</v>
          </cell>
          <cell r="D182" t="str">
            <v>S01BC00001</v>
          </cell>
          <cell r="E182" t="str">
            <v>DICLOFENACO 0.1%, O FLURBIPROFEN 0.03%, O SUPROFEN 1%, GOTAS, SOLUCIÓN, FRASCO, 2.5-10 ML, VÍA OFTÁLMICA. 5ml</v>
          </cell>
          <cell r="F182">
            <v>10084</v>
          </cell>
          <cell r="G182" t="str">
            <v>RG</v>
          </cell>
          <cell r="H182">
            <v>244</v>
          </cell>
          <cell r="I182" t="str">
            <v>NO</v>
          </cell>
          <cell r="J182" t="str">
            <v>MEDICAMENTO</v>
          </cell>
          <cell r="K182" t="str">
            <v>Oftalmológicos: Antiinflamatorios,  No Esteroideos</v>
          </cell>
          <cell r="L182" t="str">
            <v>PRECIO UNICO</v>
          </cell>
          <cell r="M182" t="str">
            <v>PU 01-2026</v>
          </cell>
          <cell r="N182" t="str">
            <v>I CONV</v>
          </cell>
          <cell r="O182" t="str">
            <v>FRASCO GOTERO CON 5ML</v>
          </cell>
          <cell r="P182">
            <v>0</v>
          </cell>
          <cell r="Q182">
            <v>0</v>
          </cell>
          <cell r="R182">
            <v>6.7</v>
          </cell>
          <cell r="S182">
            <v>345</v>
          </cell>
          <cell r="T182" t="str">
            <v>DROGUERIA RAMON GONZALEZ REVILLA, S.A.</v>
          </cell>
          <cell r="U182" t="str">
            <v>CHILE</v>
          </cell>
          <cell r="V182">
            <v>2520</v>
          </cell>
          <cell r="W182">
            <v>30240</v>
          </cell>
          <cell r="X182">
            <v>189039528</v>
          </cell>
          <cell r="Y182">
            <v>0</v>
          </cell>
          <cell r="Z182">
            <v>1266564837.6000001</v>
          </cell>
          <cell r="AA182">
            <v>1374676931181.1074</v>
          </cell>
          <cell r="AB182">
            <v>0</v>
          </cell>
          <cell r="AC182">
            <v>3175</v>
          </cell>
          <cell r="AD182">
            <v>735.96236559139788</v>
          </cell>
          <cell r="AE182">
            <v>650.6</v>
          </cell>
          <cell r="AF182">
            <v>4561.5623655913978</v>
          </cell>
          <cell r="AG182">
            <v>30562.467849462366</v>
          </cell>
          <cell r="AH182">
            <v>1790</v>
          </cell>
          <cell r="AI182">
            <v>458</v>
          </cell>
          <cell r="AJ182">
            <v>272</v>
          </cell>
          <cell r="AK182">
            <v>2520</v>
          </cell>
          <cell r="AL182">
            <v>30240</v>
          </cell>
          <cell r="AM182">
            <v>202608</v>
          </cell>
          <cell r="AN182">
            <v>13201</v>
          </cell>
          <cell r="AO182">
            <v>0</v>
          </cell>
          <cell r="AP182">
            <v>405</v>
          </cell>
        </row>
        <row r="183">
          <cell r="C183">
            <v>102044501</v>
          </cell>
          <cell r="D183" t="str">
            <v>M01AB00001</v>
          </cell>
          <cell r="E183" t="str">
            <v>DICLOFENACO SÓDICO 25mg/ml, solución, I.M. o I.M./I.V.</v>
          </cell>
          <cell r="F183">
            <v>11004</v>
          </cell>
          <cell r="G183" t="str">
            <v>SF</v>
          </cell>
          <cell r="H183">
            <v>244</v>
          </cell>
          <cell r="I183" t="str">
            <v>NO APLICA</v>
          </cell>
          <cell r="J183" t="str">
            <v>MEDICAMENTO</v>
          </cell>
          <cell r="K183" t="str">
            <v>Antiinflamatorios y Antirreumáticos No Esteroideos</v>
          </cell>
          <cell r="L183" t="str">
            <v>PRECIO UNICO</v>
          </cell>
          <cell r="M183" t="str">
            <v>PU 01-2026</v>
          </cell>
          <cell r="N183" t="str">
            <v>I CONV</v>
          </cell>
          <cell r="O183" t="str">
            <v>No aplica</v>
          </cell>
          <cell r="P183">
            <v>0</v>
          </cell>
          <cell r="Q183">
            <v>0</v>
          </cell>
          <cell r="R183">
            <v>0.17</v>
          </cell>
          <cell r="S183">
            <v>134</v>
          </cell>
          <cell r="T183" t="str">
            <v>VITALIS DE PANAMÁ, S.A.</v>
          </cell>
          <cell r="V183">
            <v>8500</v>
          </cell>
          <cell r="W183">
            <v>102000</v>
          </cell>
          <cell r="X183">
            <v>189141528</v>
          </cell>
          <cell r="Y183">
            <v>0</v>
          </cell>
          <cell r="Z183">
            <v>32154059.760000002</v>
          </cell>
          <cell r="AA183">
            <v>1374709085240.8674</v>
          </cell>
          <cell r="AB183">
            <v>0</v>
          </cell>
          <cell r="AC183">
            <v>469350.55863936263</v>
          </cell>
          <cell r="AD183">
            <v>7084.590909090909</v>
          </cell>
          <cell r="AE183">
            <v>6060</v>
          </cell>
          <cell r="AF183">
            <v>482495.14954845351</v>
          </cell>
          <cell r="AG183">
            <v>82024.175423237102</v>
          </cell>
          <cell r="AH183">
            <v>5000</v>
          </cell>
          <cell r="AI183">
            <v>2000</v>
          </cell>
          <cell r="AJ183">
            <v>1500</v>
          </cell>
          <cell r="AK183">
            <v>8500</v>
          </cell>
          <cell r="AL183">
            <v>102000</v>
          </cell>
          <cell r="AM183">
            <v>17340</v>
          </cell>
          <cell r="AN183">
            <v>160</v>
          </cell>
          <cell r="AO183">
            <v>0</v>
          </cell>
          <cell r="AP183">
            <v>4000</v>
          </cell>
        </row>
        <row r="184">
          <cell r="C184">
            <v>105007201</v>
          </cell>
          <cell r="D184" t="str">
            <v>M01AB00002</v>
          </cell>
          <cell r="E184" t="str">
            <v>DICLOFENACO SÓDICO 50mg,  supositorio, Vía Rectal.</v>
          </cell>
          <cell r="F184">
            <v>10817</v>
          </cell>
          <cell r="G184" t="str">
            <v>RG</v>
          </cell>
          <cell r="H184">
            <v>244</v>
          </cell>
          <cell r="I184" t="str">
            <v>NO</v>
          </cell>
          <cell r="J184" t="str">
            <v>MEDICAMENTO</v>
          </cell>
          <cell r="K184" t="str">
            <v>Antiinflamatorios y Antirreumáticos No Esteroideos</v>
          </cell>
          <cell r="L184" t="str">
            <v>TRAMITE USUAL</v>
          </cell>
          <cell r="M184" t="str">
            <v>No aplica</v>
          </cell>
          <cell r="N184" t="str">
            <v>No aplica</v>
          </cell>
          <cell r="O184" t="str">
            <v>NO</v>
          </cell>
          <cell r="P184" t="str">
            <v>CAJA DE CARTON POR 100 SUPOSITORIO</v>
          </cell>
          <cell r="Q184">
            <v>0</v>
          </cell>
          <cell r="R184">
            <v>0.49</v>
          </cell>
          <cell r="S184">
            <v>54</v>
          </cell>
          <cell r="V184">
            <v>11183</v>
          </cell>
          <cell r="W184">
            <v>134196</v>
          </cell>
          <cell r="X184">
            <v>189275724</v>
          </cell>
          <cell r="Y184">
            <v>0</v>
          </cell>
          <cell r="Z184">
            <v>92745104.760000005</v>
          </cell>
          <cell r="AA184">
            <v>1374801830345.6274</v>
          </cell>
          <cell r="AB184">
            <v>0</v>
          </cell>
          <cell r="AC184">
            <v>8032</v>
          </cell>
          <cell r="AD184">
            <v>2140</v>
          </cell>
          <cell r="AE184">
            <v>1710</v>
          </cell>
          <cell r="AF184">
            <v>11882</v>
          </cell>
          <cell r="AG184">
            <v>5822.18</v>
          </cell>
          <cell r="AH184">
            <v>13500</v>
          </cell>
          <cell r="AI184">
            <v>8032</v>
          </cell>
          <cell r="AJ184">
            <v>2140</v>
          </cell>
          <cell r="AK184">
            <v>23672</v>
          </cell>
          <cell r="AL184">
            <v>284064</v>
          </cell>
          <cell r="AM184">
            <v>139191.35999999999</v>
          </cell>
          <cell r="AN184">
            <v>0</v>
          </cell>
          <cell r="AO184">
            <v>0</v>
          </cell>
          <cell r="AP184">
            <v>0</v>
          </cell>
        </row>
        <row r="185">
          <cell r="C185">
            <v>101065401</v>
          </cell>
          <cell r="D185" t="str">
            <v>M01AB00003</v>
          </cell>
          <cell r="E185" t="str">
            <v>DICLOFENACO SÓDICO, 50mg, cápsula o tableta, de liberación convencional o con capa entérica, V.O.</v>
          </cell>
          <cell r="F185">
            <v>10501</v>
          </cell>
          <cell r="G185" t="str">
            <v>FM</v>
          </cell>
          <cell r="H185">
            <v>244</v>
          </cell>
          <cell r="I185" t="str">
            <v>NO APLICA</v>
          </cell>
          <cell r="J185" t="str">
            <v>MEDICAMENTO</v>
          </cell>
          <cell r="K185" t="str">
            <v>Antiinflamatorios y Antirreumáticos No Esteroideos</v>
          </cell>
          <cell r="L185" t="str">
            <v>TRAMITE USUAL</v>
          </cell>
          <cell r="M185" t="str">
            <v>NO APLICA</v>
          </cell>
          <cell r="N185" t="str">
            <v>NO APLICA</v>
          </cell>
          <cell r="O185" t="str">
            <v>NO APLICA</v>
          </cell>
          <cell r="P185">
            <v>0</v>
          </cell>
          <cell r="Q185">
            <v>0</v>
          </cell>
          <cell r="R185">
            <v>0.02</v>
          </cell>
          <cell r="S185" t="str">
            <v>No aplica</v>
          </cell>
          <cell r="T185" t="str">
            <v>NO APLICA</v>
          </cell>
          <cell r="U185" t="str">
            <v>PANAMÁ</v>
          </cell>
          <cell r="V185">
            <v>390371</v>
          </cell>
          <cell r="W185">
            <v>4684452</v>
          </cell>
          <cell r="X185">
            <v>193960176</v>
          </cell>
          <cell r="Y185">
            <v>0</v>
          </cell>
          <cell r="Z185">
            <v>3879203.52</v>
          </cell>
          <cell r="AA185">
            <v>1374805709549.1475</v>
          </cell>
          <cell r="AB185">
            <v>0</v>
          </cell>
          <cell r="AC185">
            <v>532455.8823529412</v>
          </cell>
          <cell r="AD185">
            <v>150020.83333333331</v>
          </cell>
          <cell r="AE185">
            <v>135501</v>
          </cell>
          <cell r="AF185">
            <v>817977.71568627446</v>
          </cell>
          <cell r="AG185">
            <v>16359.55431372549</v>
          </cell>
          <cell r="AH185">
            <v>526617</v>
          </cell>
          <cell r="AI185">
            <v>80483</v>
          </cell>
          <cell r="AJ185">
            <v>110715</v>
          </cell>
          <cell r="AK185">
            <v>717815</v>
          </cell>
          <cell r="AL185">
            <v>8613780</v>
          </cell>
          <cell r="AM185">
            <v>172275.6</v>
          </cell>
          <cell r="AN185">
            <v>1012000</v>
          </cell>
          <cell r="AO185">
            <v>21000</v>
          </cell>
          <cell r="AP185">
            <v>1000</v>
          </cell>
        </row>
        <row r="186">
          <cell r="C186">
            <v>103022101</v>
          </cell>
          <cell r="D186" t="str">
            <v>J01CF00002</v>
          </cell>
          <cell r="E186" t="str">
            <v>DICLOXACILINA, 250MG/5ML, POLVO PARA SUSPENSIÓN, FRASCO,  60–100ML, V.O.</v>
          </cell>
          <cell r="F186">
            <v>10762</v>
          </cell>
          <cell r="G186" t="str">
            <v>RG</v>
          </cell>
          <cell r="H186">
            <v>244</v>
          </cell>
          <cell r="I186" t="str">
            <v>NO</v>
          </cell>
          <cell r="J186" t="str">
            <v>MEDICAMENTO</v>
          </cell>
          <cell r="K186" t="str">
            <v>Antibacterianos para uso sistémico: Beta-lactámicos, Penicilinas Resistentes a Beta-lactamasas</v>
          </cell>
          <cell r="L186" t="str">
            <v>TRAMITE USUAL</v>
          </cell>
          <cell r="M186" t="str">
            <v>No aplica</v>
          </cell>
          <cell r="N186" t="str">
            <v>No aplica</v>
          </cell>
          <cell r="O186" t="str">
            <v>CAJA X 1 FRASCO</v>
          </cell>
          <cell r="P186">
            <v>0</v>
          </cell>
          <cell r="Q186">
            <v>0</v>
          </cell>
          <cell r="R186">
            <v>1.23</v>
          </cell>
          <cell r="S186">
            <v>50</v>
          </cell>
          <cell r="V186">
            <v>4015</v>
          </cell>
          <cell r="W186">
            <v>48180</v>
          </cell>
          <cell r="X186">
            <v>194008356</v>
          </cell>
          <cell r="Y186">
            <v>0</v>
          </cell>
          <cell r="Z186">
            <v>238630277.88</v>
          </cell>
          <cell r="AA186">
            <v>1375044339827.0273</v>
          </cell>
          <cell r="AB186">
            <v>0</v>
          </cell>
          <cell r="AC186">
            <v>2308</v>
          </cell>
          <cell r="AD186">
            <v>574.41666666666674</v>
          </cell>
          <cell r="AE186">
            <v>682</v>
          </cell>
          <cell r="AF186">
            <v>3564.416666666667</v>
          </cell>
          <cell r="AG186">
            <v>4384.2325000000001</v>
          </cell>
          <cell r="AH186">
            <v>1988</v>
          </cell>
          <cell r="AI186">
            <v>334</v>
          </cell>
          <cell r="AJ186">
            <v>424</v>
          </cell>
          <cell r="AK186">
            <v>2746</v>
          </cell>
          <cell r="AL186">
            <v>32952</v>
          </cell>
          <cell r="AM186">
            <v>40530.959999999999</v>
          </cell>
          <cell r="AN186">
            <v>7901</v>
          </cell>
          <cell r="AO186">
            <v>127</v>
          </cell>
          <cell r="AP186">
            <v>0</v>
          </cell>
        </row>
        <row r="187">
          <cell r="C187">
            <v>101061701</v>
          </cell>
          <cell r="D187" t="str">
            <v>J01CF00003</v>
          </cell>
          <cell r="E187" t="str">
            <v>DICLOXACILINA, 500MG, CÁPSULA, V.O.</v>
          </cell>
          <cell r="F187">
            <v>10426</v>
          </cell>
          <cell r="G187" t="str">
            <v>EM</v>
          </cell>
          <cell r="H187">
            <v>244</v>
          </cell>
          <cell r="I187" t="str">
            <v>NO</v>
          </cell>
          <cell r="J187" t="str">
            <v>MEDICAMENTO</v>
          </cell>
          <cell r="K187" t="str">
            <v>Antibacterianos para uso sistémico: Beta-lactámicos, Penicilinas Resistentes a Beta-lactamasas</v>
          </cell>
          <cell r="L187" t="str">
            <v>PRECIO UNICO</v>
          </cell>
          <cell r="M187" t="str">
            <v>PU 01-2026</v>
          </cell>
          <cell r="N187" t="str">
            <v>I CONV</v>
          </cell>
          <cell r="O187" t="str">
            <v>CAJA X 100 CÁPSULAS</v>
          </cell>
          <cell r="P187">
            <v>0</v>
          </cell>
          <cell r="Q187">
            <v>0</v>
          </cell>
          <cell r="R187">
            <v>9.9000000000000005E-2</v>
          </cell>
          <cell r="S187">
            <v>138</v>
          </cell>
          <cell r="T187" t="str">
            <v>LANCO MEDICAL GROUP, S.A.</v>
          </cell>
          <cell r="V187">
            <v>199063</v>
          </cell>
          <cell r="W187">
            <v>2388756</v>
          </cell>
          <cell r="X187">
            <v>196397112</v>
          </cell>
          <cell r="Y187">
            <v>0</v>
          </cell>
          <cell r="Z187">
            <v>19443314.088</v>
          </cell>
          <cell r="AA187">
            <v>1375063783141.1152</v>
          </cell>
          <cell r="AB187">
            <v>0</v>
          </cell>
          <cell r="AC187">
            <v>131344</v>
          </cell>
          <cell r="AD187">
            <v>31533</v>
          </cell>
          <cell r="AE187">
            <v>28563</v>
          </cell>
          <cell r="AF187">
            <v>191440</v>
          </cell>
          <cell r="AG187">
            <v>18952.560000000001</v>
          </cell>
          <cell r="AH187">
            <v>138614</v>
          </cell>
          <cell r="AI187">
            <v>37404</v>
          </cell>
          <cell r="AJ187">
            <v>23045</v>
          </cell>
          <cell r="AK187">
            <v>199063</v>
          </cell>
          <cell r="AL187">
            <v>2388756</v>
          </cell>
          <cell r="AM187">
            <v>236486.84400000001</v>
          </cell>
          <cell r="AN187">
            <v>600900</v>
          </cell>
          <cell r="AO187">
            <v>123500</v>
          </cell>
          <cell r="AP187">
            <v>102000</v>
          </cell>
        </row>
        <row r="188">
          <cell r="C188">
            <v>102002101</v>
          </cell>
          <cell r="D188" t="str">
            <v>R06AA00002</v>
          </cell>
          <cell r="E188" t="str">
            <v>DIFENHIDRAMINA 10mg/ml, solución, I.M., I.V.</v>
          </cell>
          <cell r="F188">
            <v>104937</v>
          </cell>
          <cell r="G188" t="str">
            <v>SF</v>
          </cell>
          <cell r="H188">
            <v>244</v>
          </cell>
          <cell r="I188" t="str">
            <v>NO APLICA</v>
          </cell>
          <cell r="J188" t="str">
            <v>MEDICAMENTO</v>
          </cell>
          <cell r="K188" t="str">
            <v>Antihistamínicos para uso Sistémico</v>
          </cell>
          <cell r="L188" t="str">
            <v>PRECIO UNICO</v>
          </cell>
          <cell r="M188" t="str">
            <v>PU 01-2026</v>
          </cell>
          <cell r="N188" t="str">
            <v>I CONV</v>
          </cell>
          <cell r="O188" t="str">
            <v>No aplica</v>
          </cell>
          <cell r="P188">
            <v>0</v>
          </cell>
          <cell r="Q188">
            <v>0</v>
          </cell>
          <cell r="R188">
            <v>0.67</v>
          </cell>
          <cell r="S188">
            <v>139</v>
          </cell>
          <cell r="T188" t="str">
            <v>DROGUERIA SARO, S.A.</v>
          </cell>
          <cell r="V188">
            <v>9739</v>
          </cell>
          <cell r="W188">
            <v>116868</v>
          </cell>
          <cell r="X188">
            <v>196513980</v>
          </cell>
          <cell r="Y188">
            <v>0</v>
          </cell>
          <cell r="Z188">
            <v>131664366.60000001</v>
          </cell>
          <cell r="AA188">
            <v>1375195447507.7153</v>
          </cell>
          <cell r="AB188">
            <v>0</v>
          </cell>
          <cell r="AC188">
            <v>8797.5411564625829</v>
          </cell>
          <cell r="AD188">
            <v>1012.9496855345911</v>
          </cell>
          <cell r="AE188">
            <v>3610.8571428571431</v>
          </cell>
          <cell r="AF188">
            <v>13421.347984854317</v>
          </cell>
          <cell r="AG188">
            <v>8992.3031498523924</v>
          </cell>
          <cell r="AH188">
            <v>6886</v>
          </cell>
          <cell r="AI188">
            <v>1081</v>
          </cell>
          <cell r="AJ188">
            <v>1772</v>
          </cell>
          <cell r="AK188">
            <v>9739</v>
          </cell>
          <cell r="AL188">
            <v>116868</v>
          </cell>
          <cell r="AM188">
            <v>78301.56</v>
          </cell>
          <cell r="AN188">
            <v>55300</v>
          </cell>
          <cell r="AO188">
            <v>330</v>
          </cell>
          <cell r="AP188">
            <v>980</v>
          </cell>
        </row>
        <row r="189">
          <cell r="C189">
            <v>103036001</v>
          </cell>
          <cell r="D189" t="str">
            <v>R06AA00001</v>
          </cell>
          <cell r="E189" t="str">
            <v>DIFENHIDRAMINA, 12.5MG/5ML, JARABE, FRASCO 120ML, V.O.</v>
          </cell>
          <cell r="F189">
            <v>10748</v>
          </cell>
          <cell r="G189" t="str">
            <v>RG</v>
          </cell>
          <cell r="H189">
            <v>244</v>
          </cell>
          <cell r="I189" t="str">
            <v>NO</v>
          </cell>
          <cell r="J189" t="str">
            <v>MEDICAMENTO</v>
          </cell>
          <cell r="K189" t="str">
            <v>Antihistamínicos para uso Sistémico</v>
          </cell>
          <cell r="L189" t="str">
            <v>PRECIO UNICO</v>
          </cell>
          <cell r="M189" t="str">
            <v>PU 01-2026</v>
          </cell>
          <cell r="N189" t="str">
            <v>I CONV</v>
          </cell>
          <cell r="O189" t="str">
            <v>Frascos x 120ml</v>
          </cell>
          <cell r="P189">
            <v>0</v>
          </cell>
          <cell r="Q189">
            <v>0</v>
          </cell>
          <cell r="R189">
            <v>0.62</v>
          </cell>
          <cell r="S189">
            <v>76</v>
          </cell>
          <cell r="T189" t="str">
            <v>LABORATORIOS RIGAR, S.A.</v>
          </cell>
          <cell r="U189" t="str">
            <v>PANAMÁ</v>
          </cell>
          <cell r="V189">
            <v>8141</v>
          </cell>
          <cell r="W189">
            <v>97692</v>
          </cell>
          <cell r="X189">
            <v>196611672</v>
          </cell>
          <cell r="Y189">
            <v>0</v>
          </cell>
          <cell r="Z189">
            <v>121899236.64</v>
          </cell>
          <cell r="AA189">
            <v>1375317346744.3552</v>
          </cell>
          <cell r="AB189">
            <v>0</v>
          </cell>
          <cell r="AC189">
            <v>4603</v>
          </cell>
          <cell r="AD189">
            <v>1772.8333333333335</v>
          </cell>
          <cell r="AE189">
            <v>1345</v>
          </cell>
          <cell r="AF189">
            <v>7720.8333333333339</v>
          </cell>
          <cell r="AG189">
            <v>4786.916666666667</v>
          </cell>
          <cell r="AH189">
            <v>5200</v>
          </cell>
          <cell r="AI189">
            <v>1501</v>
          </cell>
          <cell r="AJ189">
            <v>1546</v>
          </cell>
          <cell r="AK189">
            <v>8247</v>
          </cell>
          <cell r="AL189">
            <v>98964</v>
          </cell>
          <cell r="AM189">
            <v>61357.68</v>
          </cell>
          <cell r="AN189">
            <v>22031</v>
          </cell>
          <cell r="AO189">
            <v>3463</v>
          </cell>
          <cell r="AP189">
            <v>3180</v>
          </cell>
        </row>
        <row r="190">
          <cell r="C190">
            <v>101003101</v>
          </cell>
          <cell r="D190" t="str">
            <v>R06AA00003</v>
          </cell>
          <cell r="E190" t="str">
            <v>DIFENHIDRAMINA, 25MG, CÁPSULA, V.O.</v>
          </cell>
          <cell r="F190">
            <v>10424</v>
          </cell>
          <cell r="G190" t="str">
            <v>EM</v>
          </cell>
          <cell r="H190">
            <v>244</v>
          </cell>
          <cell r="I190" t="str">
            <v>NO</v>
          </cell>
          <cell r="J190" t="str">
            <v>MEDICAMENTO</v>
          </cell>
          <cell r="K190" t="str">
            <v>Antihistamínicos para uso Sistémico</v>
          </cell>
          <cell r="L190" t="str">
            <v>PRECIO UNICO</v>
          </cell>
          <cell r="M190" t="str">
            <v>PU 01-2026</v>
          </cell>
          <cell r="N190" t="str">
            <v>I CONV</v>
          </cell>
          <cell r="O190" t="str">
            <v>Caja por 30 cápsulas</v>
          </cell>
          <cell r="P190">
            <v>0</v>
          </cell>
          <cell r="Q190">
            <v>0</v>
          </cell>
          <cell r="R190">
            <v>5.8000000000000003E-2</v>
          </cell>
          <cell r="S190">
            <v>141</v>
          </cell>
          <cell r="T190" t="str">
            <v>MEDIPAN, S.A.</v>
          </cell>
          <cell r="V190">
            <v>109725</v>
          </cell>
          <cell r="W190">
            <v>1316700</v>
          </cell>
          <cell r="X190">
            <v>197928372</v>
          </cell>
          <cell r="Y190">
            <v>0</v>
          </cell>
          <cell r="Z190">
            <v>11479845.576000001</v>
          </cell>
          <cell r="AA190">
            <v>1375328826589.9312</v>
          </cell>
          <cell r="AB190">
            <v>0</v>
          </cell>
          <cell r="AC190">
            <v>104544</v>
          </cell>
          <cell r="AD190">
            <v>24318</v>
          </cell>
          <cell r="AE190">
            <v>25206</v>
          </cell>
          <cell r="AF190">
            <v>154068</v>
          </cell>
          <cell r="AG190">
            <v>8935.9440000000013</v>
          </cell>
          <cell r="AH190">
            <v>69850</v>
          </cell>
          <cell r="AI190">
            <v>22000</v>
          </cell>
          <cell r="AJ190">
            <v>17875</v>
          </cell>
          <cell r="AK190">
            <v>109725</v>
          </cell>
          <cell r="AL190">
            <v>1316700</v>
          </cell>
          <cell r="AM190">
            <v>76368.600000000006</v>
          </cell>
          <cell r="AN190">
            <v>393000</v>
          </cell>
          <cell r="AO190">
            <v>121000</v>
          </cell>
          <cell r="AP190">
            <v>93000</v>
          </cell>
        </row>
        <row r="191">
          <cell r="C191">
            <v>101008501</v>
          </cell>
          <cell r="D191" t="str">
            <v>C01AA00003</v>
          </cell>
          <cell r="E191" t="str">
            <v>DIGOXINA 0.25mg, tableta, V.O.</v>
          </cell>
          <cell r="F191">
            <v>10522</v>
          </cell>
          <cell r="G191" t="str">
            <v>FM</v>
          </cell>
          <cell r="H191">
            <v>244</v>
          </cell>
          <cell r="I191" t="str">
            <v>SI</v>
          </cell>
          <cell r="J191" t="str">
            <v>MEDICAMENTO</v>
          </cell>
          <cell r="K191" t="str">
            <v>Terapia Cardíaca: Glucósidos Digitálicos</v>
          </cell>
          <cell r="L191" t="str">
            <v>TRAMITE USUAL</v>
          </cell>
          <cell r="M191" t="str">
            <v>NO APLICA</v>
          </cell>
          <cell r="N191" t="str">
            <v>NO APLICA</v>
          </cell>
          <cell r="O191" t="str">
            <v>NO APLICA</v>
          </cell>
          <cell r="P191">
            <v>0</v>
          </cell>
          <cell r="Q191">
            <v>0</v>
          </cell>
          <cell r="R191">
            <v>0.25</v>
          </cell>
          <cell r="S191" t="str">
            <v>No aplica</v>
          </cell>
          <cell r="T191" t="str">
            <v>NO APLICA</v>
          </cell>
          <cell r="U191" t="str">
            <v>ESPAÑA</v>
          </cell>
          <cell r="V191">
            <v>63106</v>
          </cell>
          <cell r="W191">
            <v>757272</v>
          </cell>
          <cell r="X191">
            <v>198685644</v>
          </cell>
          <cell r="Y191">
            <v>0</v>
          </cell>
          <cell r="Z191">
            <v>49671411</v>
          </cell>
          <cell r="AA191">
            <v>1375378498000.9312</v>
          </cell>
          <cell r="AB191">
            <v>0</v>
          </cell>
          <cell r="AC191">
            <v>38465.42424242424</v>
          </cell>
          <cell r="AD191">
            <v>18393.833333333332</v>
          </cell>
          <cell r="AE191">
            <v>18667.142857142855</v>
          </cell>
          <cell r="AF191">
            <v>75526.400432900424</v>
          </cell>
          <cell r="AG191">
            <v>18881.600108225106</v>
          </cell>
          <cell r="AH191">
            <v>39273</v>
          </cell>
          <cell r="AI191">
            <v>14791</v>
          </cell>
          <cell r="AJ191">
            <v>24692</v>
          </cell>
          <cell r="AK191">
            <v>78756</v>
          </cell>
          <cell r="AL191">
            <v>945072</v>
          </cell>
          <cell r="AM191">
            <v>236268</v>
          </cell>
          <cell r="AN191">
            <v>359850</v>
          </cell>
          <cell r="AO191">
            <v>1800</v>
          </cell>
          <cell r="AP191">
            <v>8300</v>
          </cell>
        </row>
        <row r="192">
          <cell r="C192">
            <v>102049301</v>
          </cell>
          <cell r="D192" t="str">
            <v>C01AA00002</v>
          </cell>
          <cell r="E192" t="str">
            <v>DIGOXINA 0.25mg/ml, solución, I.V.</v>
          </cell>
          <cell r="F192">
            <v>10103</v>
          </cell>
          <cell r="G192" t="str">
            <v>DD</v>
          </cell>
          <cell r="H192">
            <v>244</v>
          </cell>
          <cell r="I192" t="str">
            <v>NO</v>
          </cell>
          <cell r="J192" t="str">
            <v>MEDICAMENTO</v>
          </cell>
          <cell r="K192" t="str">
            <v>Terapia Cardíaca: Glucósidos Digitálicos</v>
          </cell>
          <cell r="L192" t="str">
            <v>PRECIO UNICO</v>
          </cell>
          <cell r="M192" t="str">
            <v>PU 01-2026</v>
          </cell>
          <cell r="N192" t="str">
            <v>I CONV</v>
          </cell>
          <cell r="O192" t="str">
            <v>CAJA x 6 AMPOLLAS DE 2ML</v>
          </cell>
          <cell r="P192">
            <v>0</v>
          </cell>
          <cell r="Q192">
            <v>0</v>
          </cell>
          <cell r="R192">
            <v>2.5</v>
          </cell>
          <cell r="S192">
            <v>142</v>
          </cell>
          <cell r="T192" t="str">
            <v>PISA FARMACEUTICA DE PANAMA, S.A.</v>
          </cell>
          <cell r="U192" t="str">
            <v>México</v>
          </cell>
          <cell r="V192">
            <v>1801</v>
          </cell>
          <cell r="W192">
            <v>21612</v>
          </cell>
          <cell r="X192">
            <v>198707256</v>
          </cell>
          <cell r="Y192">
            <v>0</v>
          </cell>
          <cell r="Z192">
            <v>496768140</v>
          </cell>
          <cell r="AA192">
            <v>1375875266140.9312</v>
          </cell>
          <cell r="AB192">
            <v>0</v>
          </cell>
          <cell r="AC192">
            <v>200</v>
          </cell>
          <cell r="AD192">
            <v>19</v>
          </cell>
          <cell r="AE192">
            <v>30</v>
          </cell>
          <cell r="AF192">
            <v>249</v>
          </cell>
          <cell r="AG192">
            <v>622.5</v>
          </cell>
          <cell r="AH192">
            <v>599</v>
          </cell>
          <cell r="AI192">
            <v>116</v>
          </cell>
          <cell r="AJ192">
            <v>185</v>
          </cell>
          <cell r="AK192">
            <v>900</v>
          </cell>
          <cell r="AL192">
            <v>10800</v>
          </cell>
          <cell r="AM192">
            <v>27000</v>
          </cell>
          <cell r="AN192">
            <v>3522</v>
          </cell>
          <cell r="AO192">
            <v>475</v>
          </cell>
          <cell r="AP192">
            <v>618</v>
          </cell>
        </row>
        <row r="193">
          <cell r="C193">
            <v>101087001</v>
          </cell>
          <cell r="D193" t="str">
            <v>C08DB00001</v>
          </cell>
          <cell r="E193" t="str">
            <v>DILTIAZEM 180mg, cápsula o tableta, de liberación modificada, V.O.</v>
          </cell>
          <cell r="F193">
            <v>10453</v>
          </cell>
          <cell r="G193" t="str">
            <v>FM</v>
          </cell>
          <cell r="H193">
            <v>244</v>
          </cell>
          <cell r="I193" t="str">
            <v>SI</v>
          </cell>
          <cell r="J193" t="str">
            <v>MEDICAMENTO</v>
          </cell>
          <cell r="K193" t="str">
            <v xml:space="preserve">Cardiovascular: Bloqueadores de los Canales de Calcio, Selectivos con efectos cardíacos directos </v>
          </cell>
          <cell r="L193" t="str">
            <v>TRAMITE USUAL</v>
          </cell>
          <cell r="M193" t="str">
            <v>NO APLICA</v>
          </cell>
          <cell r="N193" t="str">
            <v>NO APLICA</v>
          </cell>
          <cell r="O193" t="str">
            <v>NO APLICA</v>
          </cell>
          <cell r="P193">
            <v>0</v>
          </cell>
          <cell r="Q193">
            <v>0</v>
          </cell>
          <cell r="R193">
            <v>0.1</v>
          </cell>
          <cell r="S193" t="str">
            <v>No aplica</v>
          </cell>
          <cell r="T193" t="str">
            <v>NO APLICA</v>
          </cell>
          <cell r="U193" t="str">
            <v>INDIA</v>
          </cell>
          <cell r="V193">
            <v>38320</v>
          </cell>
          <cell r="W193">
            <v>459840</v>
          </cell>
          <cell r="X193">
            <v>199167096</v>
          </cell>
          <cell r="Y193">
            <v>0</v>
          </cell>
          <cell r="Z193">
            <v>19916709.600000001</v>
          </cell>
          <cell r="AA193">
            <v>1375895182850.5313</v>
          </cell>
          <cell r="AB193">
            <v>0</v>
          </cell>
          <cell r="AC193">
            <v>67855.551303490269</v>
          </cell>
          <cell r="AD193">
            <v>6438.3038348082591</v>
          </cell>
          <cell r="AE193">
            <v>4430</v>
          </cell>
          <cell r="AF193">
            <v>78723.855138298532</v>
          </cell>
          <cell r="AG193">
            <v>7872.3855138298532</v>
          </cell>
          <cell r="AH193">
            <v>13232</v>
          </cell>
          <cell r="AI193">
            <v>4725</v>
          </cell>
          <cell r="AJ193">
            <v>4580</v>
          </cell>
          <cell r="AK193">
            <v>22537</v>
          </cell>
          <cell r="AL193">
            <v>270444</v>
          </cell>
          <cell r="AM193">
            <v>27044.400000000001</v>
          </cell>
          <cell r="AN193">
            <v>83300</v>
          </cell>
          <cell r="AO193">
            <v>15600</v>
          </cell>
          <cell r="AP193">
            <v>8700</v>
          </cell>
        </row>
        <row r="194">
          <cell r="C194">
            <v>101087201</v>
          </cell>
          <cell r="D194" t="str">
            <v>C08DB00002</v>
          </cell>
          <cell r="E194" t="str">
            <v>DILTIAZEM 60mg, cápsula o tableta, V.O.</v>
          </cell>
          <cell r="F194">
            <v>10509</v>
          </cell>
          <cell r="G194" t="str">
            <v>EM</v>
          </cell>
          <cell r="H194">
            <v>244</v>
          </cell>
          <cell r="I194" t="str">
            <v>NO</v>
          </cell>
          <cell r="J194" t="str">
            <v>MEDICAMENTO</v>
          </cell>
          <cell r="K194" t="str">
            <v xml:space="preserve">Cardiovascular: Bloqueadores de los Canales de Calcio, Selectivos con efectos cardíacos directos </v>
          </cell>
          <cell r="L194" t="str">
            <v>PRECIO UNICO</v>
          </cell>
          <cell r="M194" t="str">
            <v>PU 01-2026</v>
          </cell>
          <cell r="N194" t="str">
            <v>I CONV</v>
          </cell>
          <cell r="O194" t="str">
            <v>CAJA CON 100 TABLETAS</v>
          </cell>
          <cell r="P194">
            <v>0</v>
          </cell>
          <cell r="Q194">
            <v>0</v>
          </cell>
          <cell r="R194">
            <v>0.08</v>
          </cell>
          <cell r="S194">
            <v>352</v>
          </cell>
          <cell r="T194" t="str">
            <v>INVERSIONES TAGORE PANAMÁ, S.A. (INTAPASA)</v>
          </cell>
          <cell r="V194">
            <v>39500</v>
          </cell>
          <cell r="W194">
            <v>474000</v>
          </cell>
          <cell r="X194">
            <v>199641096</v>
          </cell>
          <cell r="Y194">
            <v>0</v>
          </cell>
          <cell r="Z194">
            <v>15971287.68</v>
          </cell>
          <cell r="AA194">
            <v>1375911154138.2112</v>
          </cell>
          <cell r="AB194">
            <v>0</v>
          </cell>
          <cell r="AC194">
            <v>12660</v>
          </cell>
          <cell r="AD194">
            <v>11375</v>
          </cell>
          <cell r="AE194">
            <v>12650</v>
          </cell>
          <cell r="AF194">
            <v>36685</v>
          </cell>
          <cell r="AG194">
            <v>2934.8</v>
          </cell>
          <cell r="AH194">
            <v>11875</v>
          </cell>
          <cell r="AI194">
            <v>8400</v>
          </cell>
          <cell r="AJ194">
            <v>9413</v>
          </cell>
          <cell r="AK194">
            <v>29688</v>
          </cell>
          <cell r="AL194">
            <v>356256</v>
          </cell>
          <cell r="AM194">
            <v>28500.48</v>
          </cell>
          <cell r="AN194">
            <v>146370</v>
          </cell>
          <cell r="AO194">
            <v>0</v>
          </cell>
          <cell r="AP194">
            <v>0</v>
          </cell>
        </row>
        <row r="195">
          <cell r="C195">
            <v>102052401</v>
          </cell>
          <cell r="D195" t="str">
            <v>R06AA00008</v>
          </cell>
          <cell r="E195" t="str">
            <v>DIMENHIDRINATO 10mg/ml, solución, I.V.</v>
          </cell>
          <cell r="F195">
            <v>10128</v>
          </cell>
          <cell r="G195" t="str">
            <v>DH</v>
          </cell>
          <cell r="H195">
            <v>244</v>
          </cell>
          <cell r="I195" t="str">
            <v>NO APLICA</v>
          </cell>
          <cell r="J195" t="str">
            <v>MEDICAMENTO</v>
          </cell>
          <cell r="K195" t="str">
            <v>Antihistamínicos para uso Sistémico</v>
          </cell>
          <cell r="L195" t="str">
            <v>PRECIO UNICO</v>
          </cell>
          <cell r="M195" t="str">
            <v>PU 01-2026</v>
          </cell>
          <cell r="N195" t="str">
            <v>I CONV</v>
          </cell>
          <cell r="O195" t="str">
            <v>CAJA X 100 AMPOLLAS</v>
          </cell>
          <cell r="P195">
            <v>0</v>
          </cell>
          <cell r="Q195">
            <v>0</v>
          </cell>
          <cell r="R195">
            <v>1.79</v>
          </cell>
          <cell r="S195">
            <v>143</v>
          </cell>
          <cell r="T195" t="str">
            <v xml:space="preserve">REPRICO, S.A. </v>
          </cell>
          <cell r="U195" t="str">
            <v>EL SALVADOR</v>
          </cell>
          <cell r="V195">
            <v>21116</v>
          </cell>
          <cell r="W195">
            <v>253392</v>
          </cell>
          <cell r="X195">
            <v>199894488</v>
          </cell>
          <cell r="Y195">
            <v>0</v>
          </cell>
          <cell r="Z195">
            <v>357811133.51999998</v>
          </cell>
          <cell r="AA195">
            <v>1376268965271.7312</v>
          </cell>
          <cell r="AB195">
            <v>0</v>
          </cell>
          <cell r="AC195">
            <v>19284.146988795517</v>
          </cell>
          <cell r="AD195">
            <v>4712</v>
          </cell>
          <cell r="AE195">
            <v>3658</v>
          </cell>
          <cell r="AF195">
            <v>27654.146988795517</v>
          </cell>
          <cell r="AG195">
            <v>49500.923109943978</v>
          </cell>
          <cell r="AH195">
            <v>13655</v>
          </cell>
          <cell r="AI195">
            <v>3913</v>
          </cell>
          <cell r="AJ195">
            <v>3548</v>
          </cell>
          <cell r="AK195">
            <v>21116</v>
          </cell>
          <cell r="AL195">
            <v>253392</v>
          </cell>
          <cell r="AM195">
            <v>453571.68</v>
          </cell>
          <cell r="AN195">
            <v>29300</v>
          </cell>
          <cell r="AO195">
            <v>0</v>
          </cell>
          <cell r="AP195">
            <v>0</v>
          </cell>
        </row>
        <row r="196">
          <cell r="C196">
            <v>101009501</v>
          </cell>
          <cell r="D196" t="str">
            <v>R06AA00007</v>
          </cell>
          <cell r="E196" t="str">
            <v>DIMENHIDRINATO, 50MG, TABLETA, V.O.</v>
          </cell>
          <cell r="F196">
            <v>10649</v>
          </cell>
          <cell r="G196" t="str">
            <v>EM</v>
          </cell>
          <cell r="H196">
            <v>244</v>
          </cell>
          <cell r="I196" t="str">
            <v>NO</v>
          </cell>
          <cell r="J196" t="str">
            <v>MEDICAMENTO</v>
          </cell>
          <cell r="K196" t="str">
            <v>Antihistamínicos para uso Sistémico</v>
          </cell>
          <cell r="L196" t="str">
            <v>TRAMITE USUAL</v>
          </cell>
          <cell r="M196" t="str">
            <v>No aplica</v>
          </cell>
          <cell r="N196" t="str">
            <v>No aplica</v>
          </cell>
          <cell r="O196" t="str">
            <v>No aplica</v>
          </cell>
          <cell r="P196">
            <v>0</v>
          </cell>
          <cell r="Q196">
            <v>0</v>
          </cell>
          <cell r="R196">
            <v>0.01</v>
          </cell>
          <cell r="S196" t="str">
            <v>No aplica</v>
          </cell>
          <cell r="T196" t="str">
            <v>No aplica</v>
          </cell>
          <cell r="V196">
            <v>312592</v>
          </cell>
          <cell r="W196">
            <v>3751104</v>
          </cell>
          <cell r="X196">
            <v>203645592</v>
          </cell>
          <cell r="Y196">
            <v>0</v>
          </cell>
          <cell r="Z196">
            <v>2036455.9200000002</v>
          </cell>
          <cell r="AA196">
            <v>1376271001727.6511</v>
          </cell>
          <cell r="AB196">
            <v>0</v>
          </cell>
          <cell r="AC196">
            <v>231179</v>
          </cell>
          <cell r="AD196">
            <v>70937</v>
          </cell>
          <cell r="AE196">
            <v>48940</v>
          </cell>
          <cell r="AF196">
            <v>351056</v>
          </cell>
          <cell r="AG196">
            <v>3510.56</v>
          </cell>
          <cell r="AH196">
            <v>190002</v>
          </cell>
          <cell r="AI196">
            <v>77220</v>
          </cell>
          <cell r="AJ196">
            <v>45370</v>
          </cell>
          <cell r="AK196">
            <v>312592</v>
          </cell>
          <cell r="AL196">
            <v>3751104</v>
          </cell>
          <cell r="AM196">
            <v>37511.040000000001</v>
          </cell>
          <cell r="AN196">
            <v>462000</v>
          </cell>
          <cell r="AO196">
            <v>175000</v>
          </cell>
          <cell r="AP196">
            <v>78000</v>
          </cell>
        </row>
        <row r="197">
          <cell r="C197">
            <v>105007801</v>
          </cell>
          <cell r="D197" t="str">
            <v>G02AD00001</v>
          </cell>
          <cell r="E197" t="str">
            <v>DINOPROSTONE, 2MG/3G, GEL, TUBO CON APLICADOR PRECARGADO O JERINGA, VÍA VAGINAL.</v>
          </cell>
          <cell r="F197">
            <v>10893</v>
          </cell>
          <cell r="G197" t="str">
            <v>RG</v>
          </cell>
          <cell r="H197">
            <v>244</v>
          </cell>
          <cell r="I197" t="str">
            <v>NO</v>
          </cell>
          <cell r="J197" t="str">
            <v>MEDICAMENTO</v>
          </cell>
          <cell r="K197" t="str">
            <v>Ginecológicos: Otros, Uterotónicos, Prostaglandinas</v>
          </cell>
          <cell r="L197" t="str">
            <v>PRECIO UNICO</v>
          </cell>
          <cell r="M197" t="str">
            <v>PU 01-2026</v>
          </cell>
          <cell r="N197" t="str">
            <v>I CONV</v>
          </cell>
          <cell r="O197" t="str">
            <v>CAJA CON JERINGA DE 2 MG- 3G</v>
          </cell>
          <cell r="P197" t="str">
            <v>2MG/3G</v>
          </cell>
          <cell r="Q197">
            <v>0</v>
          </cell>
          <cell r="R197">
            <v>37.799999999999997</v>
          </cell>
          <cell r="S197">
            <v>78</v>
          </cell>
          <cell r="T197" t="str">
            <v>REPRICO, S.A.</v>
          </cell>
          <cell r="U197" t="str">
            <v>BELGICA</v>
          </cell>
          <cell r="V197">
            <v>1200</v>
          </cell>
          <cell r="W197">
            <v>14400</v>
          </cell>
          <cell r="X197">
            <v>203659992</v>
          </cell>
          <cell r="Y197">
            <v>0</v>
          </cell>
          <cell r="Z197">
            <v>7698347697.5999994</v>
          </cell>
          <cell r="AA197">
            <v>1383969349425.2512</v>
          </cell>
          <cell r="AB197">
            <v>0</v>
          </cell>
          <cell r="AC197">
            <v>837</v>
          </cell>
          <cell r="AD197">
            <v>270</v>
          </cell>
          <cell r="AE197">
            <v>210</v>
          </cell>
          <cell r="AF197">
            <v>1317</v>
          </cell>
          <cell r="AG197">
            <v>49782.6</v>
          </cell>
          <cell r="AH197">
            <v>990</v>
          </cell>
          <cell r="AI197">
            <v>151</v>
          </cell>
          <cell r="AJ197">
            <v>180</v>
          </cell>
          <cell r="AK197">
            <v>1321</v>
          </cell>
          <cell r="AL197">
            <v>15852</v>
          </cell>
          <cell r="AM197">
            <v>599205.6</v>
          </cell>
          <cell r="AN197">
            <v>0</v>
          </cell>
          <cell r="AO197">
            <v>0</v>
          </cell>
          <cell r="AP197">
            <v>0</v>
          </cell>
        </row>
        <row r="198">
          <cell r="C198">
            <v>102094201</v>
          </cell>
          <cell r="D198" t="str">
            <v>B05XB00002</v>
          </cell>
          <cell r="E198" t="str">
            <v>Dipéptido Alanina-Glutamina, al 20%, solución, frasco, 100ml, I.V.</v>
          </cell>
          <cell r="F198">
            <v>104357</v>
          </cell>
          <cell r="G198" t="str">
            <v>RG</v>
          </cell>
          <cell r="H198">
            <v>244</v>
          </cell>
          <cell r="I198" t="str">
            <v>NO</v>
          </cell>
          <cell r="J198" t="str">
            <v>MEDICAMENTO</v>
          </cell>
          <cell r="K198" t="str">
            <v>Sustitutos sanguíneos y Soluciones de Perfusión: Aminoácidos</v>
          </cell>
          <cell r="L198" t="str">
            <v>PRECIO UNICO</v>
          </cell>
          <cell r="M198" t="str">
            <v>PU 01-2026</v>
          </cell>
          <cell r="N198" t="str">
            <v>I CONV</v>
          </cell>
          <cell r="O198" t="str">
            <v>CAJA CON UN VIAL DE 100 ML</v>
          </cell>
          <cell r="P198" t="str">
            <v>10 FRASCO DE 100</v>
          </cell>
          <cell r="Q198">
            <v>0</v>
          </cell>
          <cell r="R198">
            <v>42.85</v>
          </cell>
          <cell r="S198">
            <v>79</v>
          </cell>
          <cell r="T198" t="str">
            <v>PHARMA SUPPLIES, CORP.</v>
          </cell>
          <cell r="U198" t="str">
            <v>AUSTRIA</v>
          </cell>
          <cell r="V198">
            <v>135</v>
          </cell>
          <cell r="W198">
            <v>1620</v>
          </cell>
          <cell r="X198">
            <v>203661612</v>
          </cell>
          <cell r="Y198">
            <v>0</v>
          </cell>
          <cell r="Z198">
            <v>8726900074.2000008</v>
          </cell>
          <cell r="AA198">
            <v>1392696249499.4512</v>
          </cell>
          <cell r="AB198">
            <v>0</v>
          </cell>
          <cell r="AC198">
            <v>85</v>
          </cell>
          <cell r="AD198">
            <v>20</v>
          </cell>
          <cell r="AE198">
            <v>0</v>
          </cell>
          <cell r="AF198">
            <v>105</v>
          </cell>
          <cell r="AG198">
            <v>4499.25</v>
          </cell>
          <cell r="AH198">
            <v>24</v>
          </cell>
          <cell r="AI198">
            <v>35</v>
          </cell>
          <cell r="AJ198">
            <v>0</v>
          </cell>
          <cell r="AK198">
            <v>59</v>
          </cell>
          <cell r="AL198">
            <v>708</v>
          </cell>
          <cell r="AM198">
            <v>30337.8</v>
          </cell>
          <cell r="AN198">
            <v>110</v>
          </cell>
          <cell r="AO198">
            <v>0</v>
          </cell>
          <cell r="AP198">
            <v>0</v>
          </cell>
        </row>
        <row r="199">
          <cell r="C199">
            <v>102047001</v>
          </cell>
          <cell r="D199" t="str">
            <v>N02BB00001</v>
          </cell>
          <cell r="E199" t="str">
            <v>DIPIRONA CON SALES MAGNÉSICAS 2g/5ml, solución, I.M., I.V.</v>
          </cell>
          <cell r="F199">
            <v>10131</v>
          </cell>
          <cell r="G199" t="str">
            <v>SF</v>
          </cell>
          <cell r="H199">
            <v>244</v>
          </cell>
          <cell r="I199" t="str">
            <v>NO APLICA</v>
          </cell>
          <cell r="J199" t="str">
            <v>MEDICAMENTO</v>
          </cell>
          <cell r="K199" t="str">
            <v>Analgésicos y Antipiréticos: Otros</v>
          </cell>
          <cell r="L199" t="str">
            <v>PRECIO UNICO</v>
          </cell>
          <cell r="M199" t="str">
            <v>PU 01-2026</v>
          </cell>
          <cell r="N199" t="str">
            <v>I CONV</v>
          </cell>
          <cell r="O199" t="str">
            <v>No aplica</v>
          </cell>
          <cell r="P199">
            <v>0</v>
          </cell>
          <cell r="Q199">
            <v>0</v>
          </cell>
          <cell r="R199">
            <v>0.38</v>
          </cell>
          <cell r="S199">
            <v>147</v>
          </cell>
          <cell r="T199" t="str">
            <v>VITALIS DE PANAMÁ, S.A.</v>
          </cell>
          <cell r="V199">
            <v>61390</v>
          </cell>
          <cell r="W199">
            <v>736680</v>
          </cell>
          <cell r="X199">
            <v>204398292</v>
          </cell>
          <cell r="Y199">
            <v>0</v>
          </cell>
          <cell r="Z199">
            <v>77671350.960000008</v>
          </cell>
          <cell r="AA199">
            <v>1392773920850.4111</v>
          </cell>
          <cell r="AB199">
            <v>0</v>
          </cell>
          <cell r="AC199">
            <v>54100.88578431373</v>
          </cell>
          <cell r="AD199">
            <v>15969.166666666668</v>
          </cell>
          <cell r="AE199">
            <v>11634.666666666668</v>
          </cell>
          <cell r="AF199">
            <v>81704.719117647066</v>
          </cell>
          <cell r="AG199">
            <v>31047.793264705884</v>
          </cell>
          <cell r="AH199">
            <v>35435</v>
          </cell>
          <cell r="AI199">
            <v>9601</v>
          </cell>
          <cell r="AJ199">
            <v>16354</v>
          </cell>
          <cell r="AK199">
            <v>61390</v>
          </cell>
          <cell r="AL199">
            <v>736680</v>
          </cell>
          <cell r="AM199">
            <v>279938.40000000002</v>
          </cell>
          <cell r="AN199">
            <v>58539</v>
          </cell>
          <cell r="AO199">
            <v>0</v>
          </cell>
          <cell r="AP199">
            <v>3600</v>
          </cell>
        </row>
        <row r="200">
          <cell r="C200">
            <v>102063001</v>
          </cell>
          <cell r="D200" t="str">
            <v>C01CA00001</v>
          </cell>
          <cell r="E200" t="str">
            <v>DOBUTAMINA 250mg, solución, I.V.</v>
          </cell>
          <cell r="F200">
            <v>10344</v>
          </cell>
          <cell r="G200" t="str">
            <v>DH</v>
          </cell>
          <cell r="H200">
            <v>244</v>
          </cell>
          <cell r="I200" t="str">
            <v>NO APLICA</v>
          </cell>
          <cell r="J200" t="str">
            <v>MEDICAMENTO</v>
          </cell>
          <cell r="K200" t="str">
            <v>Terapia Cardíaca: Estimulantes Cardíacos,  Agentes adrenérgicos y dopaminérgicos</v>
          </cell>
          <cell r="L200" t="str">
            <v>PRECIO UNICO</v>
          </cell>
          <cell r="M200" t="str">
            <v>PU 01-2026</v>
          </cell>
          <cell r="N200" t="str">
            <v>I CONV</v>
          </cell>
          <cell r="O200" t="str">
            <v>CAJA X 25 VIALES</v>
          </cell>
          <cell r="P200">
            <v>0</v>
          </cell>
          <cell r="Q200">
            <v>0</v>
          </cell>
          <cell r="R200">
            <v>4.3</v>
          </cell>
          <cell r="S200">
            <v>148</v>
          </cell>
          <cell r="T200" t="str">
            <v>GRUPO QUINSAJO, S.A.</v>
          </cell>
          <cell r="U200" t="str">
            <v>COLOMBIA</v>
          </cell>
          <cell r="V200">
            <v>1124</v>
          </cell>
          <cell r="W200">
            <v>13488</v>
          </cell>
          <cell r="X200">
            <v>204411780</v>
          </cell>
          <cell r="Y200">
            <v>0</v>
          </cell>
          <cell r="Z200">
            <v>878970654</v>
          </cell>
          <cell r="AA200">
            <v>1393652891504.4111</v>
          </cell>
          <cell r="AB200">
            <v>0</v>
          </cell>
          <cell r="AC200">
            <v>778.87500000000011</v>
          </cell>
          <cell r="AD200">
            <v>102</v>
          </cell>
          <cell r="AE200">
            <v>222</v>
          </cell>
          <cell r="AF200">
            <v>1102.875</v>
          </cell>
          <cell r="AG200">
            <v>4742.3625000000002</v>
          </cell>
          <cell r="AH200">
            <v>769</v>
          </cell>
          <cell r="AI200">
            <v>74</v>
          </cell>
          <cell r="AJ200">
            <v>281</v>
          </cell>
          <cell r="AK200">
            <v>1124</v>
          </cell>
          <cell r="AL200">
            <v>13488</v>
          </cell>
          <cell r="AM200">
            <v>57998.399999999994</v>
          </cell>
          <cell r="AN200">
            <v>2338</v>
          </cell>
          <cell r="AO200">
            <v>92</v>
          </cell>
          <cell r="AP200">
            <v>108</v>
          </cell>
        </row>
        <row r="201">
          <cell r="C201">
            <v>101001501</v>
          </cell>
          <cell r="D201" t="str">
            <v>J05AX00007</v>
          </cell>
          <cell r="E201" t="str">
            <v>DOLUTEGRAVIR 50mg, cápsula o tableta, V.O.</v>
          </cell>
          <cell r="F201">
            <v>105700</v>
          </cell>
          <cell r="G201" t="str">
            <v>DD</v>
          </cell>
          <cell r="H201">
            <v>244</v>
          </cell>
          <cell r="I201" t="str">
            <v>SI</v>
          </cell>
          <cell r="J201" t="str">
            <v>MEDICAMENTO</v>
          </cell>
          <cell r="K201" t="str">
            <v>Antiinfecciosos de Uso Sistémico: Antivirales para uso sistémico: De Acción Directa, Inhibidores de la Integrasa</v>
          </cell>
          <cell r="L201" t="str">
            <v>PRECIO UNICO</v>
          </cell>
          <cell r="M201" t="str">
            <v>PU 11-2026</v>
          </cell>
          <cell r="N201" t="str">
            <v>I CONV</v>
          </cell>
          <cell r="O201" t="str">
            <v>FRASCO X 30 TABLETAS</v>
          </cell>
          <cell r="P201">
            <v>0</v>
          </cell>
          <cell r="Q201">
            <v>0</v>
          </cell>
          <cell r="R201">
            <v>1.4</v>
          </cell>
          <cell r="S201">
            <v>42</v>
          </cell>
          <cell r="T201" t="str">
            <v>Compañia Astor, S.A.</v>
          </cell>
          <cell r="U201" t="str">
            <v>India</v>
          </cell>
          <cell r="V201">
            <v>500</v>
          </cell>
          <cell r="W201">
            <v>6000</v>
          </cell>
          <cell r="X201">
            <v>204417780</v>
          </cell>
          <cell r="Y201">
            <v>0</v>
          </cell>
          <cell r="Z201">
            <v>286184892</v>
          </cell>
          <cell r="AA201">
            <v>1393939076396.4111</v>
          </cell>
          <cell r="AB201">
            <v>0</v>
          </cell>
          <cell r="AC201">
            <v>31</v>
          </cell>
          <cell r="AD201">
            <v>0</v>
          </cell>
          <cell r="AE201">
            <v>0</v>
          </cell>
          <cell r="AF201">
            <v>31</v>
          </cell>
          <cell r="AG201">
            <v>43.4</v>
          </cell>
          <cell r="AH201">
            <v>500</v>
          </cell>
          <cell r="AI201">
            <v>0</v>
          </cell>
          <cell r="AJ201">
            <v>0</v>
          </cell>
          <cell r="AK201">
            <v>500</v>
          </cell>
          <cell r="AL201">
            <v>6000</v>
          </cell>
          <cell r="AM201">
            <v>8400</v>
          </cell>
          <cell r="AN201">
            <v>1680</v>
          </cell>
          <cell r="AO201">
            <v>0</v>
          </cell>
          <cell r="AP201">
            <v>0</v>
          </cell>
        </row>
        <row r="202">
          <cell r="C202">
            <v>102045101</v>
          </cell>
          <cell r="D202" t="str">
            <v>C01CA00002</v>
          </cell>
          <cell r="E202" t="str">
            <v>DOPAMINA CLORHIDRATO 4050mg/ml, solución, I.V.</v>
          </cell>
          <cell r="F202">
            <v>10259</v>
          </cell>
          <cell r="G202" t="str">
            <v>SF</v>
          </cell>
          <cell r="H202">
            <v>244</v>
          </cell>
          <cell r="I202" t="str">
            <v>NO APLICA</v>
          </cell>
          <cell r="J202" t="str">
            <v>MEDICAMENTO</v>
          </cell>
          <cell r="K202" t="str">
            <v>Terapia Cardíaca: Estimulantes Cardíacos:  Agentes adrenérgicos y dopaminérgicos</v>
          </cell>
          <cell r="L202" t="str">
            <v>PRECIO UNICO</v>
          </cell>
          <cell r="M202" t="str">
            <v>PU 01-2026</v>
          </cell>
          <cell r="N202" t="str">
            <v>I CONV</v>
          </cell>
          <cell r="O202" t="str">
            <v>No aplica</v>
          </cell>
          <cell r="P202">
            <v>0</v>
          </cell>
          <cell r="Q202">
            <v>0</v>
          </cell>
          <cell r="R202">
            <v>0.43</v>
          </cell>
          <cell r="S202">
            <v>149</v>
          </cell>
          <cell r="T202" t="str">
            <v>PISA FARMACEUTICA DE PANAMA,S.A.</v>
          </cell>
          <cell r="V202">
            <v>1162</v>
          </cell>
          <cell r="W202">
            <v>13944</v>
          </cell>
          <cell r="X202">
            <v>204431724</v>
          </cell>
          <cell r="Y202">
            <v>0</v>
          </cell>
          <cell r="Z202">
            <v>87905641.319999993</v>
          </cell>
          <cell r="AA202">
            <v>1394026982037.7312</v>
          </cell>
          <cell r="AB202">
            <v>0</v>
          </cell>
          <cell r="AC202">
            <v>1085.4533333333334</v>
          </cell>
          <cell r="AD202">
            <v>159.23529411764707</v>
          </cell>
          <cell r="AE202">
            <v>222</v>
          </cell>
          <cell r="AF202">
            <v>1466.6886274509804</v>
          </cell>
          <cell r="AG202">
            <v>630.67610980392158</v>
          </cell>
          <cell r="AH202">
            <v>529</v>
          </cell>
          <cell r="AI202">
            <v>400</v>
          </cell>
          <cell r="AJ202">
            <v>233</v>
          </cell>
          <cell r="AK202">
            <v>1162</v>
          </cell>
          <cell r="AL202">
            <v>13944</v>
          </cell>
          <cell r="AM202">
            <v>5995.92</v>
          </cell>
          <cell r="AN202">
            <v>7330</v>
          </cell>
          <cell r="AO202">
            <v>13</v>
          </cell>
          <cell r="AP202">
            <v>0</v>
          </cell>
        </row>
        <row r="203">
          <cell r="C203">
            <v>102094501</v>
          </cell>
          <cell r="D203" t="str">
            <v>R05CB00001</v>
          </cell>
          <cell r="E203" t="str">
            <v>Dornase Alfa (Desoxirribonucleasa), 1mg/ml, solución, nebulización</v>
          </cell>
          <cell r="F203">
            <v>11498</v>
          </cell>
          <cell r="G203" t="str">
            <v>YV</v>
          </cell>
          <cell r="H203">
            <v>244</v>
          </cell>
          <cell r="I203" t="str">
            <v>BIOTECNOLOGICO</v>
          </cell>
          <cell r="J203" t="str">
            <v>MEDICAMENTO</v>
          </cell>
          <cell r="K203" t="str">
            <v>Tos y Resfriado: Expectorantes excluyendo combinaciones con supresores de la Tos, Mucolíticos</v>
          </cell>
          <cell r="L203" t="str">
            <v>PRECIO UNICO</v>
          </cell>
          <cell r="M203" t="str">
            <v>PU 05-2026</v>
          </cell>
          <cell r="N203" t="str">
            <v>I CONV</v>
          </cell>
          <cell r="O203" t="str">
            <v>CAJA DE CARTON CON 6 AMPOLLAS</v>
          </cell>
          <cell r="P203">
            <v>0</v>
          </cell>
          <cell r="Q203">
            <v>0</v>
          </cell>
          <cell r="R203">
            <v>43.33</v>
          </cell>
          <cell r="S203">
            <v>8</v>
          </cell>
          <cell r="T203" t="str">
            <v>CORPORACION IMPA-DOEL, S.A.</v>
          </cell>
          <cell r="U203" t="str">
            <v>ESTADOS UNIDOS</v>
          </cell>
          <cell r="V203">
            <v>484</v>
          </cell>
          <cell r="W203">
            <v>5808</v>
          </cell>
          <cell r="X203">
            <v>204437532</v>
          </cell>
          <cell r="Y203">
            <v>0</v>
          </cell>
          <cell r="Z203">
            <v>8858278261.5599995</v>
          </cell>
          <cell r="AA203">
            <v>1402885260299.2913</v>
          </cell>
          <cell r="AB203">
            <v>0</v>
          </cell>
          <cell r="AC203">
            <v>360</v>
          </cell>
          <cell r="AD203">
            <v>0</v>
          </cell>
          <cell r="AE203">
            <v>0</v>
          </cell>
          <cell r="AF203">
            <v>360</v>
          </cell>
          <cell r="AG203">
            <v>15598.8</v>
          </cell>
          <cell r="AH203">
            <v>359</v>
          </cell>
          <cell r="AI203">
            <v>0</v>
          </cell>
          <cell r="AJ203">
            <v>0</v>
          </cell>
          <cell r="AK203">
            <v>359</v>
          </cell>
          <cell r="AL203">
            <v>4308</v>
          </cell>
          <cell r="AM203">
            <v>186665.63999999998</v>
          </cell>
          <cell r="AN203">
            <v>1398</v>
          </cell>
          <cell r="AO203">
            <v>0</v>
          </cell>
          <cell r="AP203">
            <v>0</v>
          </cell>
        </row>
        <row r="204">
          <cell r="C204">
            <v>103057401</v>
          </cell>
          <cell r="D204" t="str">
            <v>S01EC00003</v>
          </cell>
          <cell r="E204" t="str">
            <v>DORZOLAMIDA CLORHIDRATO, 2%, GOTAS, SOLUCIÓN, FRASCO, 5-10ML, VÍA OFTÁLMICA.</v>
          </cell>
          <cell r="F204">
            <v>11520</v>
          </cell>
          <cell r="G204" t="str">
            <v>RG</v>
          </cell>
          <cell r="H204">
            <v>244</v>
          </cell>
          <cell r="I204" t="str">
            <v>NO</v>
          </cell>
          <cell r="J204" t="str">
            <v>MEDICAMENTO</v>
          </cell>
          <cell r="K204" t="str">
            <v>Oftalmológicos: Antiglaucoma y Mióticos, Inhibidores de la Anhidrasa Carbónica</v>
          </cell>
          <cell r="L204" t="str">
            <v>PRECIO UNICO</v>
          </cell>
          <cell r="M204" t="str">
            <v>PU 01-2026</v>
          </cell>
          <cell r="N204" t="str">
            <v>I CONV</v>
          </cell>
          <cell r="O204" t="str">
            <v>CAJA DE CARTON CON FRASCO DE 5ML</v>
          </cell>
          <cell r="P204">
            <v>0</v>
          </cell>
          <cell r="Q204">
            <v>0</v>
          </cell>
          <cell r="R204">
            <v>1.75</v>
          </cell>
          <cell r="S204">
            <v>81</v>
          </cell>
          <cell r="T204" t="str">
            <v>REPRICO, S.A.</v>
          </cell>
          <cell r="U204" t="str">
            <v>COSTA RICA</v>
          </cell>
          <cell r="V204">
            <v>4789</v>
          </cell>
          <cell r="W204">
            <v>57468</v>
          </cell>
          <cell r="X204">
            <v>204495000</v>
          </cell>
          <cell r="Y204">
            <v>0</v>
          </cell>
          <cell r="Z204">
            <v>357866250</v>
          </cell>
          <cell r="AA204">
            <v>1403243126549.2913</v>
          </cell>
          <cell r="AB204">
            <v>0</v>
          </cell>
          <cell r="AC204">
            <v>6288</v>
          </cell>
          <cell r="AD204">
            <v>1119.5833333333335</v>
          </cell>
          <cell r="AE204">
            <v>1125</v>
          </cell>
          <cell r="AF204">
            <v>8532.5833333333339</v>
          </cell>
          <cell r="AG204">
            <v>14932.020833333334</v>
          </cell>
          <cell r="AH204">
            <v>3500</v>
          </cell>
          <cell r="AI204">
            <v>500</v>
          </cell>
          <cell r="AJ204">
            <v>789</v>
          </cell>
          <cell r="AK204">
            <v>4789</v>
          </cell>
          <cell r="AL204">
            <v>57468</v>
          </cell>
          <cell r="AM204">
            <v>100569</v>
          </cell>
          <cell r="AN204">
            <v>0</v>
          </cell>
          <cell r="AO204">
            <v>0</v>
          </cell>
          <cell r="AP204">
            <v>0</v>
          </cell>
        </row>
        <row r="205">
          <cell r="C205">
            <v>101085801</v>
          </cell>
          <cell r="D205" t="str">
            <v>J01AA00001</v>
          </cell>
          <cell r="E205" t="str">
            <v>DOXICICLINA 100mg, base clorhidrato o hiclato, cápsula o tableta, V.O.</v>
          </cell>
          <cell r="F205">
            <v>10995</v>
          </cell>
          <cell r="G205" t="str">
            <v>DD</v>
          </cell>
          <cell r="H205">
            <v>244</v>
          </cell>
          <cell r="I205" t="str">
            <v>NO</v>
          </cell>
          <cell r="J205" t="str">
            <v>MEDICAMENTO</v>
          </cell>
          <cell r="K205" t="str">
            <v>Antibacterianos para uso sistémico: Tetraciclinas</v>
          </cell>
          <cell r="L205" t="str">
            <v>PRECIO UNICO</v>
          </cell>
          <cell r="M205" t="str">
            <v>PU 01-2026</v>
          </cell>
          <cell r="N205" t="str">
            <v>I CONV</v>
          </cell>
          <cell r="O205" t="str">
            <v>CAJA X 100</v>
          </cell>
          <cell r="P205">
            <v>0</v>
          </cell>
          <cell r="Q205">
            <v>0</v>
          </cell>
          <cell r="R205">
            <v>0.17</v>
          </cell>
          <cell r="S205">
            <v>151</v>
          </cell>
          <cell r="T205" t="str">
            <v>COMPAÑÍA PANAMEÑA DE MEDICAMENTOS S.A. (PANAMED, S.A.)</v>
          </cell>
          <cell r="U205" t="str">
            <v>Ecuador</v>
          </cell>
          <cell r="V205">
            <v>23538</v>
          </cell>
          <cell r="W205">
            <v>282456</v>
          </cell>
          <cell r="X205">
            <v>204777456</v>
          </cell>
          <cell r="Y205">
            <v>0</v>
          </cell>
          <cell r="Z205">
            <v>34812167.520000003</v>
          </cell>
          <cell r="AA205">
            <v>1403277938716.8113</v>
          </cell>
          <cell r="AB205">
            <v>0</v>
          </cell>
          <cell r="AC205">
            <v>3060</v>
          </cell>
          <cell r="AD205">
            <v>0</v>
          </cell>
          <cell r="AE205">
            <v>0</v>
          </cell>
          <cell r="AF205">
            <v>3060</v>
          </cell>
          <cell r="AG205">
            <v>520.20000000000005</v>
          </cell>
          <cell r="AH205">
            <v>10303</v>
          </cell>
          <cell r="AI205">
            <v>1200</v>
          </cell>
          <cell r="AJ205">
            <v>4047</v>
          </cell>
          <cell r="AK205">
            <v>15550</v>
          </cell>
          <cell r="AL205">
            <v>186600</v>
          </cell>
          <cell r="AM205">
            <v>31722.000000000004</v>
          </cell>
          <cell r="AN205">
            <v>1395</v>
          </cell>
          <cell r="AO205">
            <v>0</v>
          </cell>
          <cell r="AP205">
            <v>0</v>
          </cell>
        </row>
        <row r="206">
          <cell r="C206">
            <v>102008901</v>
          </cell>
          <cell r="D206" t="str">
            <v>L01DB00001</v>
          </cell>
          <cell r="E206" t="str">
            <v>DOXORUBICINA CLORHIDRATO 10mg-50mg, polvo liofilizado o solución, I.V.</v>
          </cell>
          <cell r="F206">
            <v>10296</v>
          </cell>
          <cell r="G206" t="str">
            <v>DD</v>
          </cell>
          <cell r="H206">
            <v>244</v>
          </cell>
          <cell r="I206" t="str">
            <v>NO</v>
          </cell>
          <cell r="J206" t="str">
            <v>MEDICAMENTO</v>
          </cell>
          <cell r="K206" t="str">
            <v>Antineoplásicos: Antibióticos Citotóxicos, Antraciclinas y sustancias relacionadas</v>
          </cell>
          <cell r="L206" t="str">
            <v>TRAMITE USUAL</v>
          </cell>
          <cell r="M206" t="str">
            <v>NO APLICA</v>
          </cell>
          <cell r="N206" t="str">
            <v>No aplica</v>
          </cell>
          <cell r="P206">
            <v>0</v>
          </cell>
          <cell r="Q206">
            <v>0</v>
          </cell>
          <cell r="R206">
            <v>7.25</v>
          </cell>
          <cell r="V206">
            <v>200</v>
          </cell>
          <cell r="W206">
            <v>2400</v>
          </cell>
          <cell r="X206">
            <v>204779856</v>
          </cell>
          <cell r="Y206">
            <v>0</v>
          </cell>
          <cell r="Z206">
            <v>1484653956</v>
          </cell>
          <cell r="AA206">
            <v>1404762592672.8113</v>
          </cell>
          <cell r="AB206">
            <v>0</v>
          </cell>
          <cell r="AC206">
            <v>3045</v>
          </cell>
          <cell r="AD206">
            <v>441</v>
          </cell>
          <cell r="AE206">
            <v>630</v>
          </cell>
          <cell r="AF206">
            <v>4116</v>
          </cell>
          <cell r="AG206">
            <v>29841</v>
          </cell>
          <cell r="AH206">
            <v>518</v>
          </cell>
          <cell r="AI206">
            <v>0</v>
          </cell>
          <cell r="AJ206">
            <v>100</v>
          </cell>
          <cell r="AK206">
            <v>618</v>
          </cell>
          <cell r="AL206">
            <v>7416</v>
          </cell>
          <cell r="AM206">
            <v>53766</v>
          </cell>
          <cell r="AN206">
            <v>0</v>
          </cell>
          <cell r="AO206">
            <v>0</v>
          </cell>
          <cell r="AP206">
            <v>0</v>
          </cell>
        </row>
        <row r="207">
          <cell r="C207">
            <v>101100901</v>
          </cell>
          <cell r="D207" t="str">
            <v>N06AX00005</v>
          </cell>
          <cell r="E207" t="str">
            <v>DULOXETINA, 60mg, capsula o tableta, V.O.</v>
          </cell>
          <cell r="F207">
            <v>101840</v>
          </cell>
          <cell r="G207" t="str">
            <v>EM</v>
          </cell>
          <cell r="H207">
            <v>244</v>
          </cell>
          <cell r="I207" t="str">
            <v>SI</v>
          </cell>
          <cell r="J207" t="str">
            <v>MEDICAMENTO</v>
          </cell>
          <cell r="K207" t="str">
            <v>Psicoanalépticos: Antidepresivos, Otros</v>
          </cell>
          <cell r="L207" t="str">
            <v>PRECIO UNICO</v>
          </cell>
          <cell r="M207" t="str">
            <v>PU 11-2026</v>
          </cell>
          <cell r="N207" t="str">
            <v>I CONV</v>
          </cell>
          <cell r="O207" t="str">
            <v>CAJA X 28 CÁPSULAS DURAS GASTRORRESISTENTES, CAJA X 56 CÁPSULAS DURAS GASTRORRESISTENTES.</v>
          </cell>
          <cell r="P207">
            <v>0</v>
          </cell>
          <cell r="Q207">
            <v>0</v>
          </cell>
          <cell r="R207">
            <v>0.249</v>
          </cell>
          <cell r="S207">
            <v>43</v>
          </cell>
          <cell r="T207" t="str">
            <v>C.G. DE HASETH &amp; CÍA., S.A.</v>
          </cell>
          <cell r="V207">
            <v>82187</v>
          </cell>
          <cell r="W207">
            <v>986244</v>
          </cell>
          <cell r="X207">
            <v>205766100</v>
          </cell>
          <cell r="Y207">
            <v>0</v>
          </cell>
          <cell r="Z207">
            <v>51235758.899999999</v>
          </cell>
          <cell r="AA207">
            <v>1404813828431.7112</v>
          </cell>
          <cell r="AB207">
            <v>0</v>
          </cell>
          <cell r="AC207">
            <v>63897</v>
          </cell>
          <cell r="AD207">
            <v>34765</v>
          </cell>
          <cell r="AE207">
            <v>13103</v>
          </cell>
          <cell r="AF207">
            <v>111765</v>
          </cell>
          <cell r="AG207">
            <v>27829.485000000001</v>
          </cell>
          <cell r="AH207">
            <v>30921</v>
          </cell>
          <cell r="AI207">
            <v>16528</v>
          </cell>
          <cell r="AJ207">
            <v>10778</v>
          </cell>
          <cell r="AK207">
            <v>58227</v>
          </cell>
          <cell r="AL207">
            <v>698724</v>
          </cell>
          <cell r="AM207">
            <v>173982.27600000001</v>
          </cell>
          <cell r="AN207">
            <v>229208</v>
          </cell>
          <cell r="AO207">
            <v>80640</v>
          </cell>
          <cell r="AP207">
            <v>27608</v>
          </cell>
        </row>
        <row r="208">
          <cell r="C208">
            <v>102000801</v>
          </cell>
          <cell r="D208" t="str">
            <v>D11AH00002</v>
          </cell>
          <cell r="E208" t="str">
            <v>DUPILUMAB 300mg solución subcutánea (s.c.)</v>
          </cell>
          <cell r="F208">
            <v>108441</v>
          </cell>
          <cell r="G208" t="str">
            <v>SF</v>
          </cell>
          <cell r="H208">
            <v>244</v>
          </cell>
          <cell r="I208" t="str">
            <v>BIOTECNOLOGICO</v>
          </cell>
          <cell r="J208" t="str">
            <v>MEDICAMENTO</v>
          </cell>
          <cell r="K208">
            <v>0</v>
          </cell>
          <cell r="L208" t="str">
            <v>PRECIO UNICO</v>
          </cell>
          <cell r="M208" t="str">
            <v>PU 05-2026</v>
          </cell>
          <cell r="N208" t="str">
            <v>I CONV</v>
          </cell>
          <cell r="O208" t="str">
            <v>No aplica</v>
          </cell>
          <cell r="P208">
            <v>0</v>
          </cell>
          <cell r="Q208">
            <v>0</v>
          </cell>
          <cell r="R208">
            <v>856.82</v>
          </cell>
          <cell r="S208">
            <v>9</v>
          </cell>
          <cell r="T208" t="str">
            <v>CORPORACIÓN IMPA-DOEL, S.A.</v>
          </cell>
          <cell r="V208">
            <v>50</v>
          </cell>
          <cell r="W208">
            <v>600</v>
          </cell>
          <cell r="X208">
            <v>205766700</v>
          </cell>
          <cell r="Y208">
            <v>0</v>
          </cell>
          <cell r="Z208">
            <v>176305023894</v>
          </cell>
          <cell r="AA208">
            <v>1581118852325.7112</v>
          </cell>
          <cell r="AB208">
            <v>0</v>
          </cell>
          <cell r="AC208">
            <v>242</v>
          </cell>
          <cell r="AD208">
            <v>0</v>
          </cell>
          <cell r="AE208">
            <v>157</v>
          </cell>
          <cell r="AF208">
            <v>399</v>
          </cell>
          <cell r="AG208">
            <v>341871.18</v>
          </cell>
          <cell r="AH208">
            <v>50</v>
          </cell>
          <cell r="AI208">
            <v>0</v>
          </cell>
          <cell r="AJ208">
            <v>0</v>
          </cell>
          <cell r="AK208">
            <v>50</v>
          </cell>
          <cell r="AL208">
            <v>600</v>
          </cell>
          <cell r="AM208">
            <v>514092.00000000006</v>
          </cell>
          <cell r="AN208">
            <v>2</v>
          </cell>
          <cell r="AO208">
            <v>0</v>
          </cell>
          <cell r="AP208">
            <v>0</v>
          </cell>
        </row>
        <row r="209">
          <cell r="C209">
            <v>102005901</v>
          </cell>
          <cell r="D209" t="str">
            <v>R03CA00002</v>
          </cell>
          <cell r="E209" t="str">
            <v>EFEDRINA SULFATO 25-60mg/ml, solución,  I.V.</v>
          </cell>
          <cell r="F209">
            <v>10251</v>
          </cell>
          <cell r="G209" t="str">
            <v>SF</v>
          </cell>
          <cell r="H209">
            <v>244</v>
          </cell>
          <cell r="I209" t="str">
            <v>SI</v>
          </cell>
          <cell r="J209" t="str">
            <v>MEDICAMENTO</v>
          </cell>
          <cell r="K209" t="str">
            <v>Vías Respiratorias: Enfermedades Obstructivas, Agonistas de receptores adrenérgicos alfa y beta, Uso Sistémico</v>
          </cell>
          <cell r="L209" t="str">
            <v>TRAMITE USUAL</v>
          </cell>
          <cell r="M209" t="str">
            <v>No aplica</v>
          </cell>
          <cell r="N209" t="str">
            <v>No aplica</v>
          </cell>
          <cell r="O209" t="str">
            <v>No aplica</v>
          </cell>
          <cell r="P209">
            <v>0</v>
          </cell>
          <cell r="Q209">
            <v>0</v>
          </cell>
          <cell r="R209">
            <v>5.35</v>
          </cell>
          <cell r="S209" t="str">
            <v>No aplica</v>
          </cell>
          <cell r="T209" t="str">
            <v>No aplica</v>
          </cell>
          <cell r="V209">
            <v>0</v>
          </cell>
          <cell r="W209">
            <v>0</v>
          </cell>
          <cell r="X209">
            <v>205766700</v>
          </cell>
          <cell r="Y209">
            <v>0</v>
          </cell>
          <cell r="Z209">
            <v>1100851845</v>
          </cell>
          <cell r="AA209">
            <v>1582219704170.7112</v>
          </cell>
          <cell r="AB209">
            <v>0</v>
          </cell>
          <cell r="AC209">
            <v>1022.9666666666667</v>
          </cell>
          <cell r="AD209">
            <v>402.83333333333331</v>
          </cell>
          <cell r="AE209">
            <v>180</v>
          </cell>
          <cell r="AF209">
            <v>1605.8</v>
          </cell>
          <cell r="AG209">
            <v>8591.0299999999988</v>
          </cell>
          <cell r="AH209">
            <v>1133</v>
          </cell>
          <cell r="AI209">
            <v>139</v>
          </cell>
          <cell r="AJ209">
            <v>172</v>
          </cell>
          <cell r="AK209">
            <v>1444</v>
          </cell>
          <cell r="AL209">
            <v>17328</v>
          </cell>
          <cell r="AM209">
            <v>92704.799999999988</v>
          </cell>
          <cell r="AN209">
            <v>0</v>
          </cell>
          <cell r="AO209">
            <v>0</v>
          </cell>
          <cell r="AP209">
            <v>0</v>
          </cell>
        </row>
        <row r="210">
          <cell r="C210">
            <v>101000601</v>
          </cell>
          <cell r="D210" t="str">
            <v>B02BX0006</v>
          </cell>
          <cell r="E210" t="str">
            <v>ELTROMBOPAG OLAMINA 50 MG TABLETA V.O</v>
          </cell>
          <cell r="F210">
            <v>109051</v>
          </cell>
          <cell r="G210" t="str">
            <v>DD</v>
          </cell>
          <cell r="H210">
            <v>244</v>
          </cell>
          <cell r="I210" t="str">
            <v>NO</v>
          </cell>
          <cell r="J210" t="str">
            <v>MEDICAMENTO</v>
          </cell>
          <cell r="K210" t="str">
            <v>tratamiento de trombocitopenia inmune primaria refractaria a corticoides</v>
          </cell>
          <cell r="L210" t="str">
            <v>PRECIO UNICO</v>
          </cell>
          <cell r="M210" t="str">
            <v>PU 01-2026</v>
          </cell>
          <cell r="N210" t="str">
            <v>I CONV</v>
          </cell>
          <cell r="O210" t="str">
            <v>CAJA CON 14 COMPRIMIDOS</v>
          </cell>
          <cell r="P210">
            <v>0</v>
          </cell>
          <cell r="Q210">
            <v>0</v>
          </cell>
          <cell r="R210">
            <v>8.16</v>
          </cell>
          <cell r="S210">
            <v>153</v>
          </cell>
          <cell r="T210" t="str">
            <v>BioPlus Care Panamá, S.A. </v>
          </cell>
          <cell r="U210" t="str">
            <v>España</v>
          </cell>
          <cell r="V210">
            <v>1080</v>
          </cell>
          <cell r="W210">
            <v>12960</v>
          </cell>
          <cell r="X210">
            <v>205779660</v>
          </cell>
          <cell r="Y210">
            <v>0</v>
          </cell>
          <cell r="Z210">
            <v>1679162025.6000001</v>
          </cell>
          <cell r="AA210">
            <v>1583898866196.3113</v>
          </cell>
          <cell r="AB210">
            <v>0</v>
          </cell>
          <cell r="AC210">
            <v>526.86206896551721</v>
          </cell>
          <cell r="AD210">
            <v>197</v>
          </cell>
          <cell r="AE210">
            <v>416.66666666666669</v>
          </cell>
          <cell r="AF210">
            <v>1140.528735632184</v>
          </cell>
          <cell r="AG210">
            <v>9306.7144827586217</v>
          </cell>
          <cell r="AH210">
            <v>1500</v>
          </cell>
          <cell r="AI210">
            <v>0</v>
          </cell>
          <cell r="AJ210">
            <v>0</v>
          </cell>
          <cell r="AK210">
            <v>1500</v>
          </cell>
          <cell r="AL210">
            <v>18000</v>
          </cell>
          <cell r="AM210">
            <v>146880</v>
          </cell>
          <cell r="AN210">
            <v>0</v>
          </cell>
          <cell r="AO210">
            <v>0</v>
          </cell>
          <cell r="AP210">
            <v>252</v>
          </cell>
        </row>
        <row r="211">
          <cell r="C211">
            <v>101001201</v>
          </cell>
          <cell r="D211" t="str">
            <v>B02BX00007</v>
          </cell>
          <cell r="E211" t="str">
            <v>ELTROMBOPAG OLAMINA, 25 MG, TAB., V.O.</v>
          </cell>
          <cell r="F211">
            <v>103106</v>
          </cell>
          <cell r="G211" t="str">
            <v>FM</v>
          </cell>
          <cell r="H211">
            <v>244</v>
          </cell>
          <cell r="I211" t="str">
            <v>NO APLICA</v>
          </cell>
          <cell r="J211" t="str">
            <v>MEDICAMENTO</v>
          </cell>
          <cell r="K211" t="str">
            <v>Sangre y Órgano Formadores de Sangre:</v>
          </cell>
          <cell r="L211" t="str">
            <v>PRECIO UNICO</v>
          </cell>
          <cell r="M211" t="str">
            <v>PU 01-2026</v>
          </cell>
          <cell r="N211" t="str">
            <v>I CONV</v>
          </cell>
          <cell r="O211" t="str">
            <v>CAJA X 28 COMPRIMIDOS RECUBIERTOS/CAJA X 14 COMPRIMIDOS RECUBIERTOS</v>
          </cell>
          <cell r="P211">
            <v>0</v>
          </cell>
          <cell r="Q211">
            <v>0</v>
          </cell>
          <cell r="R211">
            <v>5.99</v>
          </cell>
          <cell r="S211">
            <v>154</v>
          </cell>
          <cell r="T211" t="str">
            <v>BioPlus Care Panamá, S.A. </v>
          </cell>
          <cell r="U211" t="str">
            <v>CHILE</v>
          </cell>
          <cell r="V211">
            <v>3600</v>
          </cell>
          <cell r="W211">
            <v>43200</v>
          </cell>
          <cell r="X211">
            <v>205822860</v>
          </cell>
          <cell r="Y211">
            <v>0</v>
          </cell>
          <cell r="Z211">
            <v>1232878931.4000001</v>
          </cell>
          <cell r="AA211">
            <v>1585131745127.7112</v>
          </cell>
          <cell r="AB211">
            <v>0</v>
          </cell>
          <cell r="AC211">
            <v>14004</v>
          </cell>
          <cell r="AD211">
            <v>362</v>
          </cell>
          <cell r="AE211">
            <v>500</v>
          </cell>
          <cell r="AF211">
            <v>14866</v>
          </cell>
          <cell r="AG211">
            <v>89047.34</v>
          </cell>
          <cell r="AH211">
            <v>3600</v>
          </cell>
          <cell r="AI211">
            <v>0</v>
          </cell>
          <cell r="AJ211">
            <v>0</v>
          </cell>
          <cell r="AK211">
            <v>3600</v>
          </cell>
          <cell r="AL211">
            <v>43200</v>
          </cell>
          <cell r="AM211">
            <v>258768</v>
          </cell>
          <cell r="AN211">
            <v>15750</v>
          </cell>
          <cell r="AO211">
            <v>0</v>
          </cell>
          <cell r="AP211">
            <v>224</v>
          </cell>
        </row>
        <row r="212">
          <cell r="C212">
            <v>102083601</v>
          </cell>
          <cell r="D212" t="str">
            <v>B02BX00009</v>
          </cell>
          <cell r="E212" t="str">
            <v xml:space="preserve">EMICIZUMAB 150mg/ml, solución, S.C. </v>
          </cell>
          <cell r="F212">
            <v>108132</v>
          </cell>
          <cell r="G212" t="str">
            <v>SF</v>
          </cell>
          <cell r="H212">
            <v>244</v>
          </cell>
          <cell r="I212" t="str">
            <v>BIOTECNOLOGICO</v>
          </cell>
          <cell r="J212" t="str">
            <v>MEDICAMENTO</v>
          </cell>
          <cell r="K212" t="str">
            <v xml:space="preserve">Sangre y Órgano Formadores de Sangre: Antihemorrágicos: Otros hemostáticos sistémicos </v>
          </cell>
          <cell r="L212" t="str">
            <v>PRECIO UNICO</v>
          </cell>
          <cell r="M212" t="str">
            <v>PU 05-2026</v>
          </cell>
          <cell r="N212" t="str">
            <v>I CONV</v>
          </cell>
          <cell r="O212" t="str">
            <v>No aplica</v>
          </cell>
          <cell r="P212" t="str">
            <v>NO</v>
          </cell>
          <cell r="R212">
            <v>4890.8999999999996</v>
          </cell>
          <cell r="S212">
            <v>10</v>
          </cell>
          <cell r="T212" t="str">
            <v>CORPORACIÓN IMPA-DOEL, S.A.</v>
          </cell>
          <cell r="V212">
            <v>141</v>
          </cell>
          <cell r="W212">
            <v>1692</v>
          </cell>
          <cell r="X212">
            <v>205824552</v>
          </cell>
          <cell r="Y212">
            <v>0</v>
          </cell>
          <cell r="Z212">
            <v>1006667301376.7999</v>
          </cell>
          <cell r="AA212">
            <v>2591799046504.5112</v>
          </cell>
          <cell r="AB212">
            <v>0</v>
          </cell>
          <cell r="AC212">
            <v>140</v>
          </cell>
          <cell r="AD212">
            <v>0</v>
          </cell>
          <cell r="AE212">
            <v>0</v>
          </cell>
          <cell r="AF212">
            <v>140</v>
          </cell>
          <cell r="AG212">
            <v>684726</v>
          </cell>
          <cell r="AH212">
            <v>141</v>
          </cell>
          <cell r="AI212">
            <v>0</v>
          </cell>
          <cell r="AJ212">
            <v>0</v>
          </cell>
          <cell r="AK212">
            <v>141</v>
          </cell>
          <cell r="AL212">
            <v>1692</v>
          </cell>
          <cell r="AM212">
            <v>8275402.7999999998</v>
          </cell>
          <cell r="AN212">
            <v>89</v>
          </cell>
          <cell r="AO212">
            <v>0</v>
          </cell>
          <cell r="AP212">
            <v>0</v>
          </cell>
        </row>
        <row r="213">
          <cell r="C213">
            <v>102083501</v>
          </cell>
          <cell r="D213" t="str">
            <v>B02BX00008</v>
          </cell>
          <cell r="E213" t="str">
            <v xml:space="preserve">EMICIZUMAB 30mg/ml, solución, S.C. </v>
          </cell>
          <cell r="F213">
            <v>107220</v>
          </cell>
          <cell r="G213" t="str">
            <v>SF</v>
          </cell>
          <cell r="H213">
            <v>244</v>
          </cell>
          <cell r="I213" t="str">
            <v>BIOTECNOLOGICO</v>
          </cell>
          <cell r="J213" t="str">
            <v>MEDICAMENTO</v>
          </cell>
          <cell r="K213" t="str">
            <v xml:space="preserve">Sangre y Órgano Formadores de Sangre: Antihemorrágicos: Otros hemostáticos sistémicos </v>
          </cell>
          <cell r="L213" t="str">
            <v>PRECIO UNICO</v>
          </cell>
          <cell r="M213" t="str">
            <v>PU 05-2026</v>
          </cell>
          <cell r="N213" t="str">
            <v>I CONV</v>
          </cell>
          <cell r="O213" t="str">
            <v>No aplica</v>
          </cell>
          <cell r="P213" t="str">
            <v>NO</v>
          </cell>
          <cell r="R213">
            <v>1397.4</v>
          </cell>
          <cell r="S213">
            <v>11</v>
          </cell>
          <cell r="T213" t="str">
            <v>CORPORACIÓN IMPA-DOEL, S.A.</v>
          </cell>
          <cell r="V213">
            <v>70</v>
          </cell>
          <cell r="W213">
            <v>840</v>
          </cell>
          <cell r="X213">
            <v>205825392</v>
          </cell>
          <cell r="Y213">
            <v>0</v>
          </cell>
          <cell r="Z213">
            <v>287620402780.80005</v>
          </cell>
          <cell r="AA213">
            <v>2879419449285.3115</v>
          </cell>
          <cell r="AB213">
            <v>0</v>
          </cell>
          <cell r="AC213">
            <v>45</v>
          </cell>
          <cell r="AD213">
            <v>0</v>
          </cell>
          <cell r="AE213">
            <v>0</v>
          </cell>
          <cell r="AF213">
            <v>45</v>
          </cell>
          <cell r="AG213">
            <v>62883.000000000007</v>
          </cell>
          <cell r="AH213">
            <v>104</v>
          </cell>
          <cell r="AI213">
            <v>0</v>
          </cell>
          <cell r="AJ213">
            <v>0</v>
          </cell>
          <cell r="AK213">
            <v>104</v>
          </cell>
          <cell r="AL213">
            <v>1248</v>
          </cell>
          <cell r="AM213">
            <v>1743955.2000000002</v>
          </cell>
          <cell r="AN213">
            <v>143</v>
          </cell>
          <cell r="AO213">
            <v>0</v>
          </cell>
          <cell r="AP213">
            <v>0</v>
          </cell>
        </row>
        <row r="214">
          <cell r="C214">
            <v>101097001</v>
          </cell>
          <cell r="D214" t="str">
            <v>J05AR00005</v>
          </cell>
          <cell r="E214" t="str">
            <v>EMTRICITABINA 200mg/ TENOFOVIR 300mg, tableta, V.O.</v>
          </cell>
          <cell r="F214">
            <v>102028</v>
          </cell>
          <cell r="G214" t="str">
            <v>DD</v>
          </cell>
          <cell r="H214">
            <v>244</v>
          </cell>
          <cell r="I214" t="str">
            <v>SI</v>
          </cell>
          <cell r="J214" t="str">
            <v>MEDICAMENTO</v>
          </cell>
          <cell r="K214" t="str">
            <v>Antivirales para uso sistémico: De Acción Directa, Infecciones por VIH, Combinaciones</v>
          </cell>
          <cell r="L214" t="str">
            <v>TRAMITE USUAL</v>
          </cell>
          <cell r="M214" t="str">
            <v>NO APLICA</v>
          </cell>
          <cell r="N214" t="str">
            <v>NO APLICA</v>
          </cell>
          <cell r="O214" t="str">
            <v>CAJA DE CARTON CON UNA BOTELLA DE HDPE CON TREINTA TABLETAS RECUBIERTAS/  BOTELLA DE HDPE OPACA Y BLANCA CON TAPA DE POLIPROPILENO, OPACA Y BLANCA CON TREINTA TABLETAS RWECUBIERTAS. / TABLETA RECUBIERTAS</v>
          </cell>
          <cell r="P214">
            <v>0</v>
          </cell>
          <cell r="Q214">
            <v>0</v>
          </cell>
          <cell r="R214">
            <v>0.25</v>
          </cell>
          <cell r="V214">
            <v>11800</v>
          </cell>
          <cell r="W214">
            <v>141600</v>
          </cell>
          <cell r="X214">
            <v>205966992</v>
          </cell>
          <cell r="Y214">
            <v>0</v>
          </cell>
          <cell r="Z214">
            <v>51491748</v>
          </cell>
          <cell r="AA214">
            <v>2879470941033.3115</v>
          </cell>
          <cell r="AB214">
            <v>0</v>
          </cell>
          <cell r="AC214">
            <v>226544.39393939392</v>
          </cell>
          <cell r="AD214">
            <v>33000</v>
          </cell>
          <cell r="AE214">
            <v>18400</v>
          </cell>
          <cell r="AF214">
            <v>277944.39393939392</v>
          </cell>
          <cell r="AG214">
            <v>69486.09848484848</v>
          </cell>
          <cell r="AH214">
            <v>2294</v>
          </cell>
          <cell r="AI214">
            <v>109</v>
          </cell>
          <cell r="AJ214">
            <v>218</v>
          </cell>
          <cell r="AK214">
            <v>2621</v>
          </cell>
          <cell r="AL214">
            <v>31452</v>
          </cell>
          <cell r="AM214">
            <v>7863</v>
          </cell>
          <cell r="AN214">
            <v>7800</v>
          </cell>
          <cell r="AO214">
            <v>0</v>
          </cell>
          <cell r="AP214">
            <v>600</v>
          </cell>
        </row>
        <row r="215">
          <cell r="C215">
            <v>102070601</v>
          </cell>
          <cell r="D215" t="str">
            <v>B05BA00016</v>
          </cell>
          <cell r="E215" t="str">
            <v>EMULSIÓN DE LÍPIDOS DE CUARTA GENERACIÓN: ACEITE DE SOYA 40-60g/1000ml, TRIGLICÉRIDOS DE CADENA MEDIA 40-60g/1000ml, ACEITE DE OLIVA 40-60g/1000ml, ACEITE DE PESCADO RICO EN OMEGA-3 20-30g/1000ml, bolsa plástica o frasco, 500ml, I.V.</v>
          </cell>
          <cell r="F215">
            <v>103383</v>
          </cell>
          <cell r="G215" t="str">
            <v>DH</v>
          </cell>
          <cell r="H215">
            <v>244</v>
          </cell>
          <cell r="I215" t="str">
            <v>NO APLICA</v>
          </cell>
          <cell r="J215" t="str">
            <v>MEDICAMENTO</v>
          </cell>
          <cell r="K215" t="str">
            <v>Sustitutos sanguíneos y Soluciones de Perfusión: Soluciones para Nutrición Parenteral</v>
          </cell>
          <cell r="L215" t="str">
            <v>PRECIO UNICO</v>
          </cell>
          <cell r="M215" t="str">
            <v>PU 01-2026</v>
          </cell>
          <cell r="N215" t="str">
            <v>I CONV</v>
          </cell>
          <cell r="O215" t="str">
            <v xml:space="preserve">CAJA X 10 FRASCOS  </v>
          </cell>
          <cell r="P215">
            <v>0</v>
          </cell>
          <cell r="Q215">
            <v>0</v>
          </cell>
          <cell r="R215">
            <v>42</v>
          </cell>
          <cell r="S215">
            <v>155</v>
          </cell>
          <cell r="T215" t="str">
            <v>PROMED, S.A.</v>
          </cell>
          <cell r="U215" t="str">
            <v>AUSTRIA</v>
          </cell>
          <cell r="V215">
            <v>393</v>
          </cell>
          <cell r="W215">
            <v>4716</v>
          </cell>
          <cell r="X215">
            <v>205971708</v>
          </cell>
          <cell r="Y215">
            <v>0</v>
          </cell>
          <cell r="Z215">
            <v>8650811736</v>
          </cell>
          <cell r="AA215">
            <v>2888121752769.3115</v>
          </cell>
          <cell r="AB215">
            <v>0</v>
          </cell>
          <cell r="AC215">
            <v>201</v>
          </cell>
          <cell r="AD215">
            <v>35</v>
          </cell>
          <cell r="AE215">
            <v>154</v>
          </cell>
          <cell r="AF215">
            <v>390</v>
          </cell>
          <cell r="AG215">
            <v>16380</v>
          </cell>
          <cell r="AH215">
            <v>338</v>
          </cell>
          <cell r="AI215">
            <v>12</v>
          </cell>
          <cell r="AJ215">
            <v>137</v>
          </cell>
          <cell r="AK215">
            <v>487</v>
          </cell>
          <cell r="AL215">
            <v>5844</v>
          </cell>
          <cell r="AM215">
            <v>245448</v>
          </cell>
          <cell r="AN215">
            <v>1399</v>
          </cell>
          <cell r="AO215">
            <v>5</v>
          </cell>
          <cell r="AP215">
            <v>0</v>
          </cell>
        </row>
        <row r="216">
          <cell r="C216">
            <v>102080901</v>
          </cell>
          <cell r="D216" t="str">
            <v>B03XA00003</v>
          </cell>
          <cell r="E216" t="str">
            <v>EPOETINA  (ERITROPOYETINA)  20,000-50,000UI, solución o polvo, S.C., I.V.</v>
          </cell>
          <cell r="F216">
            <v>10364</v>
          </cell>
          <cell r="G216" t="str">
            <v>DD</v>
          </cell>
          <cell r="H216">
            <v>244</v>
          </cell>
          <cell r="I216" t="str">
            <v>BIOTECNOLOGICO</v>
          </cell>
          <cell r="J216" t="str">
            <v>MEDICAMENTO</v>
          </cell>
          <cell r="K216" t="str">
            <v xml:space="preserve">Antianémicos: Otros preparados </v>
          </cell>
          <cell r="L216" t="str">
            <v>PRECIO UNICO</v>
          </cell>
          <cell r="M216" t="str">
            <v>PU 05-2026</v>
          </cell>
          <cell r="N216" t="str">
            <v>I CONV</v>
          </cell>
          <cell r="O216" t="str">
            <v>CAJA X UNA JERINGA PRECARGADA DE 0.06ML</v>
          </cell>
          <cell r="P216">
            <v>0</v>
          </cell>
          <cell r="Q216">
            <v>0</v>
          </cell>
          <cell r="R216">
            <v>90</v>
          </cell>
          <cell r="S216">
            <v>12</v>
          </cell>
          <cell r="T216" t="str">
            <v>CORPORACION IMPA DOEL, S.A.</v>
          </cell>
          <cell r="U216" t="str">
            <v>Alemania</v>
          </cell>
          <cell r="V216">
            <v>2620</v>
          </cell>
          <cell r="W216">
            <v>31440</v>
          </cell>
          <cell r="X216">
            <v>206003148</v>
          </cell>
          <cell r="Y216">
            <v>0</v>
          </cell>
          <cell r="Z216">
            <v>18540283320</v>
          </cell>
          <cell r="AA216">
            <v>2906662036089.3115</v>
          </cell>
          <cell r="AB216">
            <v>0</v>
          </cell>
          <cell r="AC216">
            <v>25</v>
          </cell>
          <cell r="AD216">
            <v>0</v>
          </cell>
          <cell r="AE216">
            <v>10</v>
          </cell>
          <cell r="AF216">
            <v>35</v>
          </cell>
          <cell r="AG216">
            <v>3150</v>
          </cell>
          <cell r="AH216">
            <v>570</v>
          </cell>
          <cell r="AI216">
            <v>0</v>
          </cell>
          <cell r="AJ216">
            <v>0</v>
          </cell>
          <cell r="AK216">
            <v>570</v>
          </cell>
          <cell r="AL216">
            <v>6840</v>
          </cell>
          <cell r="AM216">
            <v>615600</v>
          </cell>
          <cell r="AN216">
            <v>1690</v>
          </cell>
          <cell r="AO216">
            <v>0</v>
          </cell>
          <cell r="AP216">
            <v>20</v>
          </cell>
        </row>
        <row r="217">
          <cell r="C217">
            <v>104000101</v>
          </cell>
          <cell r="D217" t="str">
            <v>S01AA00011</v>
          </cell>
          <cell r="E217" t="str">
            <v>ERITROMICINA 0.5%, UNGÜENTO, OFTALMICO</v>
          </cell>
          <cell r="F217">
            <v>12199</v>
          </cell>
          <cell r="G217" t="str">
            <v>RG</v>
          </cell>
          <cell r="H217">
            <v>244</v>
          </cell>
          <cell r="I217" t="str">
            <v>NO</v>
          </cell>
          <cell r="J217" t="str">
            <v>MEDICAMENTO</v>
          </cell>
          <cell r="K217" t="str">
            <v>Uso Restringido, prevención de la oftalmia en el recién nacido.</v>
          </cell>
          <cell r="L217" t="str">
            <v>PRECIO UNICO</v>
          </cell>
          <cell r="M217" t="str">
            <v>PU 01-2026</v>
          </cell>
          <cell r="N217" t="str">
            <v>I CONV</v>
          </cell>
          <cell r="O217" t="str">
            <v>Caja por 20 viales e inserto / Caja por 100</v>
          </cell>
          <cell r="P217" t="str">
            <v>CAJA X 20 VIALES</v>
          </cell>
          <cell r="Q217">
            <v>0</v>
          </cell>
          <cell r="R217">
            <v>1397.5</v>
          </cell>
          <cell r="S217">
            <v>156</v>
          </cell>
          <cell r="T217" t="str">
            <v>IMEXSATEC,S.A.</v>
          </cell>
          <cell r="U217" t="str">
            <v>ARGENTINA</v>
          </cell>
          <cell r="V217">
            <v>190</v>
          </cell>
          <cell r="W217">
            <v>2280</v>
          </cell>
          <cell r="X217">
            <v>206005428</v>
          </cell>
          <cell r="Y217">
            <v>0</v>
          </cell>
          <cell r="Z217">
            <v>287892585630</v>
          </cell>
          <cell r="AA217">
            <v>3194554621719.3115</v>
          </cell>
          <cell r="AB217">
            <v>0</v>
          </cell>
          <cell r="AC217">
            <v>60</v>
          </cell>
          <cell r="AD217">
            <v>0</v>
          </cell>
          <cell r="AE217">
            <v>0</v>
          </cell>
          <cell r="AF217">
            <v>60</v>
          </cell>
          <cell r="AG217">
            <v>83850</v>
          </cell>
          <cell r="AH217">
            <v>60</v>
          </cell>
          <cell r="AI217">
            <v>0</v>
          </cell>
          <cell r="AJ217">
            <v>0</v>
          </cell>
          <cell r="AK217">
            <v>60</v>
          </cell>
          <cell r="AL217">
            <v>720</v>
          </cell>
          <cell r="AM217">
            <v>1006200</v>
          </cell>
          <cell r="AN217">
            <v>580</v>
          </cell>
          <cell r="AO217">
            <v>0</v>
          </cell>
          <cell r="AP217">
            <v>0</v>
          </cell>
        </row>
        <row r="218">
          <cell r="C218">
            <v>102073401</v>
          </cell>
          <cell r="D218" t="str">
            <v>B03XA00001</v>
          </cell>
          <cell r="E218" t="str">
            <v>ERITROPOYETINA 2,000UI, solución, polvo liofilizado, S.C., I.V.</v>
          </cell>
          <cell r="F218">
            <v>10361</v>
          </cell>
          <cell r="G218" t="str">
            <v>DH</v>
          </cell>
          <cell r="H218">
            <v>244</v>
          </cell>
          <cell r="I218" t="str">
            <v>BIOTECNOLOGICO</v>
          </cell>
          <cell r="J218" t="str">
            <v>MEDICAMENTO</v>
          </cell>
          <cell r="K218" t="str">
            <v xml:space="preserve">Antianémicos: Otros preparados </v>
          </cell>
          <cell r="L218" t="str">
            <v>PRECIO UNICO</v>
          </cell>
          <cell r="M218" t="str">
            <v>PU 05-2026</v>
          </cell>
          <cell r="N218" t="str">
            <v>I CONV</v>
          </cell>
          <cell r="O218" t="str">
            <v xml:space="preserve">CAJA X 10 VIALES </v>
          </cell>
          <cell r="P218">
            <v>0</v>
          </cell>
          <cell r="Q218">
            <v>0</v>
          </cell>
          <cell r="R218">
            <v>1.6</v>
          </cell>
          <cell r="S218">
            <v>13</v>
          </cell>
          <cell r="T218" t="str">
            <v>MEDICINAS GENERALES, S.A.</v>
          </cell>
          <cell r="U218" t="str">
            <v>CUBA</v>
          </cell>
          <cell r="V218">
            <v>164387</v>
          </cell>
          <cell r="W218">
            <v>1972644</v>
          </cell>
          <cell r="X218">
            <v>207978072</v>
          </cell>
          <cell r="Y218">
            <v>0</v>
          </cell>
          <cell r="Z218">
            <v>332764915.20000005</v>
          </cell>
          <cell r="AA218">
            <v>3194887386634.5117</v>
          </cell>
          <cell r="AB218">
            <v>0</v>
          </cell>
          <cell r="AC218">
            <v>111798.66666666666</v>
          </cell>
          <cell r="AD218">
            <v>56562</v>
          </cell>
          <cell r="AE218">
            <v>13044</v>
          </cell>
          <cell r="AF218">
            <v>181404.66666666666</v>
          </cell>
          <cell r="AG218">
            <v>290247.46666666667</v>
          </cell>
          <cell r="AH218">
            <v>94387</v>
          </cell>
          <cell r="AI218">
            <v>38666</v>
          </cell>
          <cell r="AJ218">
            <v>9566</v>
          </cell>
          <cell r="AK218">
            <v>142619</v>
          </cell>
          <cell r="AL218">
            <v>1711428</v>
          </cell>
          <cell r="AM218">
            <v>2738284.8000000003</v>
          </cell>
          <cell r="AN218">
            <v>32490</v>
          </cell>
          <cell r="AO218">
            <v>0</v>
          </cell>
          <cell r="AP218">
            <v>0</v>
          </cell>
        </row>
        <row r="219">
          <cell r="C219">
            <v>102082401</v>
          </cell>
          <cell r="D219" t="str">
            <v>J01DH00003</v>
          </cell>
          <cell r="E219" t="str">
            <v>Ertapenem, 1g, polvo liofilizado para solución inyectable, I.M., I.V.</v>
          </cell>
          <cell r="F219">
            <v>12091</v>
          </cell>
          <cell r="G219" t="str">
            <v>YV</v>
          </cell>
          <cell r="H219">
            <v>244</v>
          </cell>
          <cell r="I219" t="str">
            <v>NO</v>
          </cell>
          <cell r="J219" t="str">
            <v>MEDICAMENTO</v>
          </cell>
          <cell r="K219" t="str">
            <v>Antibacterianos para uso sistémico: Otros Antibacterianos Beta-lactámicos, Carbapenems</v>
          </cell>
          <cell r="L219" t="str">
            <v>PRECIO UNICO</v>
          </cell>
          <cell r="M219" t="str">
            <v>PU 01-2026</v>
          </cell>
          <cell r="N219" t="str">
            <v>I CONV</v>
          </cell>
          <cell r="O219" t="str">
            <v>CAJA POR UN VIAL</v>
          </cell>
          <cell r="P219">
            <v>0</v>
          </cell>
          <cell r="Q219">
            <v>0</v>
          </cell>
          <cell r="R219">
            <v>14.7</v>
          </cell>
          <cell r="S219">
            <v>157</v>
          </cell>
          <cell r="T219" t="str">
            <v>INTERNACIONAL BIOFARMACEUTICA S.A.</v>
          </cell>
          <cell r="V219">
            <v>2586</v>
          </cell>
          <cell r="W219">
            <v>31032</v>
          </cell>
          <cell r="X219">
            <v>208009104</v>
          </cell>
          <cell r="Y219">
            <v>0</v>
          </cell>
          <cell r="Z219">
            <v>3057733828.7999997</v>
          </cell>
          <cell r="AA219">
            <v>3197945120463.3115</v>
          </cell>
          <cell r="AB219">
            <v>0</v>
          </cell>
          <cell r="AC219">
            <v>3295.3333333333335</v>
          </cell>
          <cell r="AD219">
            <v>325</v>
          </cell>
          <cell r="AE219">
            <v>670</v>
          </cell>
          <cell r="AF219">
            <v>4290.3333333333339</v>
          </cell>
          <cell r="AG219">
            <v>63067.900000000009</v>
          </cell>
          <cell r="AH219">
            <v>3000</v>
          </cell>
          <cell r="AI219">
            <v>300</v>
          </cell>
          <cell r="AJ219">
            <v>384</v>
          </cell>
          <cell r="AK219">
            <v>3684</v>
          </cell>
          <cell r="AL219">
            <v>44208</v>
          </cell>
          <cell r="AM219">
            <v>649857.6</v>
          </cell>
          <cell r="AN219">
            <v>11052</v>
          </cell>
          <cell r="AO219">
            <v>185</v>
          </cell>
          <cell r="AP219">
            <v>660</v>
          </cell>
        </row>
        <row r="220">
          <cell r="C220">
            <v>101101001</v>
          </cell>
          <cell r="D220" t="str">
            <v>N06AB00004</v>
          </cell>
          <cell r="E220" t="str">
            <v>ESCITALOPRAM 10mg, tableta, V.O</v>
          </cell>
          <cell r="F220">
            <v>12115</v>
          </cell>
          <cell r="G220" t="str">
            <v>FM</v>
          </cell>
          <cell r="H220">
            <v>244</v>
          </cell>
          <cell r="I220" t="str">
            <v>NO APLICA</v>
          </cell>
          <cell r="J220" t="str">
            <v>MEDICAMENTO</v>
          </cell>
          <cell r="K220" t="str">
            <v>Psicoanalépticos: Antidepresivos,  Inhibidores selectivos de la recaptura de Serotonina</v>
          </cell>
          <cell r="L220" t="str">
            <v>PRECIO UNICO</v>
          </cell>
          <cell r="M220" t="str">
            <v>PU 01-2026</v>
          </cell>
          <cell r="N220" t="str">
            <v>I CONV</v>
          </cell>
          <cell r="O220" t="str">
            <v>caja con 30 Tabletas</v>
          </cell>
          <cell r="P220">
            <v>0</v>
          </cell>
          <cell r="Q220">
            <v>0</v>
          </cell>
          <cell r="R220">
            <v>0.42</v>
          </cell>
          <cell r="S220">
            <v>158</v>
          </cell>
          <cell r="T220" t="str">
            <v>SEVEN PHARMA PANAMÁ, S.A.</v>
          </cell>
          <cell r="U220" t="str">
            <v>INDIA</v>
          </cell>
          <cell r="V220">
            <v>72182</v>
          </cell>
          <cell r="W220">
            <v>866184</v>
          </cell>
          <cell r="X220">
            <v>208875288</v>
          </cell>
          <cell r="Y220">
            <v>0</v>
          </cell>
          <cell r="Z220">
            <v>87727620.959999993</v>
          </cell>
          <cell r="AA220">
            <v>3198032848084.2715</v>
          </cell>
          <cell r="AB220">
            <v>0</v>
          </cell>
          <cell r="AC220">
            <v>117664.25997531881</v>
          </cell>
          <cell r="AD220">
            <v>44146.36363636364</v>
          </cell>
          <cell r="AE220">
            <v>15300</v>
          </cell>
          <cell r="AF220">
            <v>177110.62361168244</v>
          </cell>
          <cell r="AG220">
            <v>74386.461916906628</v>
          </cell>
          <cell r="AH220">
            <v>82229</v>
          </cell>
          <cell r="AI220">
            <v>18645</v>
          </cell>
          <cell r="AJ220">
            <v>11336</v>
          </cell>
          <cell r="AK220">
            <v>112210</v>
          </cell>
          <cell r="AL220">
            <v>1346520</v>
          </cell>
          <cell r="AM220">
            <v>565538.4</v>
          </cell>
          <cell r="AN220">
            <v>0</v>
          </cell>
          <cell r="AO220">
            <v>0</v>
          </cell>
          <cell r="AP220">
            <v>0</v>
          </cell>
        </row>
        <row r="221">
          <cell r="C221">
            <v>102002701</v>
          </cell>
          <cell r="D221" t="str">
            <v>A04AD00002</v>
          </cell>
          <cell r="E221" t="str">
            <v>ESCOPOLAMINA BUTILBROMURO (HIOSCINA) 20mg/ml, solución, I.M., I.V.</v>
          </cell>
          <cell r="F221">
            <v>10108</v>
          </cell>
          <cell r="G221" t="str">
            <v>SF</v>
          </cell>
          <cell r="H221">
            <v>244</v>
          </cell>
          <cell r="I221" t="str">
            <v>NO APLICA</v>
          </cell>
          <cell r="J221" t="str">
            <v>MEDICAMENTO</v>
          </cell>
          <cell r="K221" t="str">
            <v>Antieméticos y Antinauseosos: Otros Antieméticos</v>
          </cell>
          <cell r="L221" t="str">
            <v>PRECIO UNICO</v>
          </cell>
          <cell r="M221" t="str">
            <v>PU 01-2026</v>
          </cell>
          <cell r="N221" t="str">
            <v>I CONV</v>
          </cell>
          <cell r="O221" t="str">
            <v>No aplica</v>
          </cell>
          <cell r="P221">
            <v>0</v>
          </cell>
          <cell r="Q221">
            <v>0</v>
          </cell>
          <cell r="R221">
            <v>0.2</v>
          </cell>
          <cell r="S221">
            <v>159</v>
          </cell>
          <cell r="T221" t="str">
            <v>PISA FARMACEUTICA DE PANAMA,S.A.</v>
          </cell>
          <cell r="V221">
            <v>10000</v>
          </cell>
          <cell r="W221">
            <v>120000</v>
          </cell>
          <cell r="X221">
            <v>208995288</v>
          </cell>
          <cell r="Y221">
            <v>0</v>
          </cell>
          <cell r="Z221">
            <v>41799057.600000001</v>
          </cell>
          <cell r="AA221">
            <v>3198074647141.8716</v>
          </cell>
          <cell r="AB221">
            <v>0</v>
          </cell>
          <cell r="AC221">
            <v>20723.528629032258</v>
          </cell>
          <cell r="AD221">
            <v>5577.5333333333328</v>
          </cell>
          <cell r="AE221">
            <v>10681.4</v>
          </cell>
          <cell r="AF221">
            <v>36982.461962365589</v>
          </cell>
          <cell r="AG221">
            <v>7396.4923924731183</v>
          </cell>
          <cell r="AH221">
            <v>3000</v>
          </cell>
          <cell r="AI221">
            <v>3206</v>
          </cell>
          <cell r="AJ221">
            <v>3794</v>
          </cell>
          <cell r="AK221">
            <v>10000</v>
          </cell>
          <cell r="AL221">
            <v>120000</v>
          </cell>
          <cell r="AM221">
            <v>24000</v>
          </cell>
          <cell r="AN221">
            <v>448</v>
          </cell>
          <cell r="AO221">
            <v>0</v>
          </cell>
          <cell r="AP221">
            <v>0</v>
          </cell>
        </row>
        <row r="222">
          <cell r="C222">
            <v>101002601</v>
          </cell>
          <cell r="D222" t="str">
            <v>A04AD00001</v>
          </cell>
          <cell r="E222" t="str">
            <v>ESCOPOLAMINA BUTILBROMURO (HIOSCINA), 10MG, TABLETA, V.O.</v>
          </cell>
          <cell r="F222">
            <v>10540</v>
          </cell>
          <cell r="G222" t="str">
            <v>EM</v>
          </cell>
          <cell r="H222">
            <v>244</v>
          </cell>
          <cell r="I222" t="str">
            <v>NO</v>
          </cell>
          <cell r="J222" t="str">
            <v>MEDICAMENTO</v>
          </cell>
          <cell r="K222" t="str">
            <v>Antieméticos y Antinauseosos: Otros Antieméticos</v>
          </cell>
          <cell r="L222" t="str">
            <v>PRECIO UNICO</v>
          </cell>
          <cell r="M222" t="str">
            <v>PU 01-2026</v>
          </cell>
          <cell r="N222" t="str">
            <v>I CONV</v>
          </cell>
          <cell r="O222" t="str">
            <v>CAJA CON 10 TABLETAS</v>
          </cell>
          <cell r="P222">
            <v>0</v>
          </cell>
          <cell r="Q222">
            <v>0</v>
          </cell>
          <cell r="R222">
            <v>0.04</v>
          </cell>
          <cell r="S222">
            <v>160</v>
          </cell>
          <cell r="T222" t="str">
            <v>PISA FARMACEUTICA DE PANAMA,S.A.</v>
          </cell>
          <cell r="V222">
            <v>386589</v>
          </cell>
          <cell r="W222">
            <v>4639068</v>
          </cell>
          <cell r="X222">
            <v>213634356</v>
          </cell>
          <cell r="Y222">
            <v>0</v>
          </cell>
          <cell r="Z222">
            <v>8545374.2400000002</v>
          </cell>
          <cell r="AA222">
            <v>3198083192516.1118</v>
          </cell>
          <cell r="AB222">
            <v>0</v>
          </cell>
          <cell r="AC222">
            <v>336170</v>
          </cell>
          <cell r="AD222">
            <v>91245</v>
          </cell>
          <cell r="AE222">
            <v>75848</v>
          </cell>
          <cell r="AF222">
            <v>503263</v>
          </cell>
          <cell r="AG222">
            <v>20130.52</v>
          </cell>
          <cell r="AH222">
            <v>230725</v>
          </cell>
          <cell r="AI222">
            <v>79493</v>
          </cell>
          <cell r="AJ222">
            <v>76371</v>
          </cell>
          <cell r="AK222">
            <v>386589</v>
          </cell>
          <cell r="AL222">
            <v>4639068</v>
          </cell>
          <cell r="AM222">
            <v>185562.72</v>
          </cell>
          <cell r="AN222">
            <v>1001400</v>
          </cell>
          <cell r="AO222">
            <v>147900</v>
          </cell>
          <cell r="AP222">
            <v>186800</v>
          </cell>
        </row>
        <row r="223">
          <cell r="C223">
            <v>101068401</v>
          </cell>
          <cell r="D223" t="str">
            <v>J01FA00008</v>
          </cell>
          <cell r="E223" t="str">
            <v>ESPIRAMICINA 1.0-1.5 millones UI, cápsula o tableta, V.O.</v>
          </cell>
          <cell r="F223">
            <v>10449</v>
          </cell>
          <cell r="G223" t="str">
            <v>FM</v>
          </cell>
          <cell r="H223">
            <v>244</v>
          </cell>
          <cell r="I223" t="str">
            <v>NO APLICA</v>
          </cell>
          <cell r="J223" t="str">
            <v>MEDICAMENTO</v>
          </cell>
          <cell r="K223" t="str">
            <v>Antibacterianos para uso sistémico: Macrólidos</v>
          </cell>
          <cell r="L223" t="str">
            <v>TRAMITE USUAL</v>
          </cell>
          <cell r="M223" t="str">
            <v>NO APLICA</v>
          </cell>
          <cell r="N223" t="str">
            <v>NO APLICA</v>
          </cell>
          <cell r="O223" t="str">
            <v>NO APLICA</v>
          </cell>
          <cell r="P223">
            <v>0</v>
          </cell>
          <cell r="Q223">
            <v>0</v>
          </cell>
          <cell r="R223">
            <v>0.35520000000000002</v>
          </cell>
          <cell r="S223" t="str">
            <v>No aplica</v>
          </cell>
          <cell r="T223" t="str">
            <v>NO APLICA</v>
          </cell>
          <cell r="U223" t="str">
            <v>No aplica</v>
          </cell>
          <cell r="V223">
            <v>5331</v>
          </cell>
          <cell r="W223">
            <v>63972</v>
          </cell>
          <cell r="X223">
            <v>213698328</v>
          </cell>
          <cell r="Y223">
            <v>0</v>
          </cell>
          <cell r="Z223">
            <v>75905646.105599999</v>
          </cell>
          <cell r="AA223">
            <v>3198159098162.2173</v>
          </cell>
          <cell r="AB223">
            <v>0</v>
          </cell>
          <cell r="AC223">
            <v>5150</v>
          </cell>
          <cell r="AD223">
            <v>0</v>
          </cell>
          <cell r="AE223">
            <v>300</v>
          </cell>
          <cell r="AF223">
            <v>5450</v>
          </cell>
          <cell r="AG223">
            <v>1935.8400000000001</v>
          </cell>
          <cell r="AH223">
            <v>5000</v>
          </cell>
          <cell r="AI223">
            <v>1000</v>
          </cell>
          <cell r="AJ223">
            <v>2000</v>
          </cell>
          <cell r="AK223">
            <v>8000</v>
          </cell>
          <cell r="AL223">
            <v>96000</v>
          </cell>
          <cell r="AM223">
            <v>34099.200000000004</v>
          </cell>
          <cell r="AN223">
            <v>0</v>
          </cell>
          <cell r="AO223">
            <v>0</v>
          </cell>
          <cell r="AP223">
            <v>0</v>
          </cell>
        </row>
        <row r="224">
          <cell r="C224">
            <v>101037701</v>
          </cell>
          <cell r="D224" t="str">
            <v>C03DA00001</v>
          </cell>
          <cell r="E224" t="str">
            <v>ESPIRONOLACTONA, 25MG, TABLETA, V.O.</v>
          </cell>
          <cell r="F224">
            <v>10588</v>
          </cell>
          <cell r="G224" t="str">
            <v>EM</v>
          </cell>
          <cell r="H224">
            <v>244</v>
          </cell>
          <cell r="I224" t="str">
            <v>SI</v>
          </cell>
          <cell r="J224" t="str">
            <v>MEDICAMENTO</v>
          </cell>
          <cell r="K224" t="str">
            <v>Cardiovascular: Diuréticos, Ahorradores de Potasio, Antagonistas de Aldosterona</v>
          </cell>
          <cell r="L224" t="str">
            <v>PRECIO UNICO</v>
          </cell>
          <cell r="M224" t="str">
            <v>PU 11-2026</v>
          </cell>
          <cell r="N224" t="str">
            <v>I CONV</v>
          </cell>
          <cell r="O224" t="str">
            <v>caja x 30 unidades</v>
          </cell>
          <cell r="P224">
            <v>0</v>
          </cell>
          <cell r="Q224">
            <v>0</v>
          </cell>
          <cell r="R224">
            <v>5.8999999999999997E-2</v>
          </cell>
          <cell r="S224">
            <v>46</v>
          </cell>
          <cell r="T224" t="str">
            <v>Best Medical</v>
          </cell>
          <cell r="V224">
            <v>385000</v>
          </cell>
          <cell r="W224">
            <v>4620000</v>
          </cell>
          <cell r="X224">
            <v>218318328</v>
          </cell>
          <cell r="Y224">
            <v>0</v>
          </cell>
          <cell r="Z224">
            <v>12880781.352</v>
          </cell>
          <cell r="AA224">
            <v>3198171978943.5693</v>
          </cell>
          <cell r="AB224">
            <v>0</v>
          </cell>
          <cell r="AC224">
            <v>423738</v>
          </cell>
          <cell r="AD224">
            <v>88848</v>
          </cell>
          <cell r="AE224">
            <v>69990</v>
          </cell>
          <cell r="AF224">
            <v>582576</v>
          </cell>
          <cell r="AG224">
            <v>34371.983999999997</v>
          </cell>
          <cell r="AH224">
            <v>250000</v>
          </cell>
          <cell r="AI224">
            <v>75000</v>
          </cell>
          <cell r="AJ224">
            <v>60000</v>
          </cell>
          <cell r="AK224">
            <v>385000</v>
          </cell>
          <cell r="AL224">
            <v>4620000</v>
          </cell>
          <cell r="AM224">
            <v>272580</v>
          </cell>
          <cell r="AN224">
            <v>0</v>
          </cell>
          <cell r="AO224">
            <v>114960</v>
          </cell>
          <cell r="AP224">
            <v>5310</v>
          </cell>
        </row>
        <row r="225">
          <cell r="C225">
            <v>105001401</v>
          </cell>
          <cell r="D225" t="str">
            <v>G03CA00001</v>
          </cell>
          <cell r="E225" t="str">
            <v>ESTROGENO CONJUGADOS NATURALES DE ORIGEN EQUINO, 0.625MG/G, CREMA TUBO CON APLICADOR, 40-45 G  V. VAGINAL.</v>
          </cell>
          <cell r="F225">
            <v>10526</v>
          </cell>
          <cell r="G225" t="str">
            <v>RG</v>
          </cell>
          <cell r="H225">
            <v>244</v>
          </cell>
          <cell r="I225" t="str">
            <v>NO</v>
          </cell>
          <cell r="J225" t="str">
            <v>MEDICAMENTO</v>
          </cell>
          <cell r="K225" t="str">
            <v>Hormonas Sexuales y Moduladores del Sistema Genital: Estrógenos Naturales y semisintéticos</v>
          </cell>
          <cell r="L225" t="str">
            <v>PRECIO UNICO</v>
          </cell>
          <cell r="M225" t="str">
            <v>PU 01-2026</v>
          </cell>
          <cell r="N225" t="str">
            <v>I CONV</v>
          </cell>
          <cell r="O225" t="str">
            <v>CAJA CON UN TUBO DE 42.5 G DE CREMA</v>
          </cell>
          <cell r="P225" t="str">
            <v>42.5G DE CREMA</v>
          </cell>
          <cell r="Q225">
            <v>0</v>
          </cell>
          <cell r="R225">
            <v>7.34</v>
          </cell>
          <cell r="S225">
            <v>86</v>
          </cell>
          <cell r="T225" t="str">
            <v>PHARMA SUPPLIES, CORP.</v>
          </cell>
          <cell r="U225" t="str">
            <v>INDIA</v>
          </cell>
          <cell r="V225">
            <v>3387</v>
          </cell>
          <cell r="W225">
            <v>40644</v>
          </cell>
          <cell r="X225">
            <v>218358972</v>
          </cell>
          <cell r="Y225">
            <v>0</v>
          </cell>
          <cell r="Z225">
            <v>1602754854.48</v>
          </cell>
          <cell r="AA225">
            <v>3199774733798.0493</v>
          </cell>
          <cell r="AB225">
            <v>0</v>
          </cell>
          <cell r="AC225">
            <v>2915</v>
          </cell>
          <cell r="AD225">
            <v>941.92857142857144</v>
          </cell>
          <cell r="AE225">
            <v>598.83333333333326</v>
          </cell>
          <cell r="AF225">
            <v>4455.7619047619046</v>
          </cell>
          <cell r="AG225">
            <v>32705.292380952378</v>
          </cell>
          <cell r="AH225">
            <v>2309</v>
          </cell>
          <cell r="AI225">
            <v>676</v>
          </cell>
          <cell r="AJ225">
            <v>402</v>
          </cell>
          <cell r="AK225">
            <v>3387</v>
          </cell>
          <cell r="AL225">
            <v>40644</v>
          </cell>
          <cell r="AM225">
            <v>298326.96000000002</v>
          </cell>
          <cell r="AN225">
            <v>11801</v>
          </cell>
          <cell r="AO225">
            <v>3061</v>
          </cell>
          <cell r="AP225">
            <v>1799</v>
          </cell>
        </row>
        <row r="226">
          <cell r="C226">
            <v>101011401</v>
          </cell>
          <cell r="D226" t="str">
            <v>G03CA00003</v>
          </cell>
          <cell r="E226" t="str">
            <v>ESTRÓGENOS CONJUGADOS NATURALES DE ORIGEN EQUINO, 0.625-1MG, TABLETA O TABLETA DE LIBERACIÓN PROLONGADA, V.O.</v>
          </cell>
          <cell r="F226">
            <v>10892</v>
          </cell>
          <cell r="G226" t="str">
            <v>EM</v>
          </cell>
          <cell r="H226">
            <v>244</v>
          </cell>
          <cell r="I226" t="str">
            <v>NO</v>
          </cell>
          <cell r="J226" t="str">
            <v>MEDICAMENTO</v>
          </cell>
          <cell r="K226" t="str">
            <v>Hormonas Sexuales y Moduladores del Sistema Genital: Estrógenos Naturales y semisintéticos</v>
          </cell>
          <cell r="L226" t="str">
            <v>PRECIO UNICO</v>
          </cell>
          <cell r="M226" t="str">
            <v>PU 01-2026</v>
          </cell>
          <cell r="N226" t="str">
            <v>I CONV</v>
          </cell>
          <cell r="O226" t="str">
            <v>CAJA POR 28 TABLETAS</v>
          </cell>
          <cell r="P226">
            <v>0</v>
          </cell>
          <cell r="Q226">
            <v>0</v>
          </cell>
          <cell r="R226">
            <v>0.36</v>
          </cell>
          <cell r="S226">
            <v>163</v>
          </cell>
          <cell r="T226" t="str">
            <v>COMPAÑÍA ASTOR, S.A.</v>
          </cell>
          <cell r="V226">
            <v>23001</v>
          </cell>
          <cell r="W226">
            <v>276012</v>
          </cell>
          <cell r="X226">
            <v>218634984</v>
          </cell>
          <cell r="Y226">
            <v>0</v>
          </cell>
          <cell r="Z226">
            <v>78708594.239999995</v>
          </cell>
          <cell r="AA226">
            <v>3199853442392.2896</v>
          </cell>
          <cell r="AB226">
            <v>0</v>
          </cell>
          <cell r="AC226">
            <v>12143</v>
          </cell>
          <cell r="AD226">
            <v>2885</v>
          </cell>
          <cell r="AE226">
            <v>3170</v>
          </cell>
          <cell r="AF226">
            <v>18198</v>
          </cell>
          <cell r="AG226">
            <v>6551.28</v>
          </cell>
          <cell r="AH226">
            <v>21202</v>
          </cell>
          <cell r="AI226">
            <v>8692</v>
          </cell>
          <cell r="AJ226">
            <v>3522</v>
          </cell>
          <cell r="AK226">
            <v>33416</v>
          </cell>
          <cell r="AL226">
            <v>400992</v>
          </cell>
          <cell r="AM226">
            <v>144357.12</v>
          </cell>
          <cell r="AN226">
            <v>159012</v>
          </cell>
          <cell r="AO226">
            <v>51632</v>
          </cell>
          <cell r="AP226">
            <v>11732</v>
          </cell>
        </row>
        <row r="227">
          <cell r="C227">
            <v>102091701</v>
          </cell>
          <cell r="D227" t="str">
            <v>L04AB00001</v>
          </cell>
          <cell r="E227" t="str">
            <v>Etanercept,  50mg, S.C.</v>
          </cell>
          <cell r="F227">
            <v>103703</v>
          </cell>
          <cell r="G227" t="str">
            <v>YV</v>
          </cell>
          <cell r="H227">
            <v>244</v>
          </cell>
          <cell r="I227" t="str">
            <v>BIOTECNOLOGICO</v>
          </cell>
          <cell r="J227" t="str">
            <v>MEDICAMENTO</v>
          </cell>
          <cell r="K227" t="str">
            <v>Inmunosupresores: Inhibidores del Factor de Necrosis Tumoral Alfa (TNF-α)</v>
          </cell>
          <cell r="L227" t="str">
            <v>PRECIO UNICO</v>
          </cell>
          <cell r="M227" t="str">
            <v>PU 05-2026</v>
          </cell>
          <cell r="N227" t="str">
            <v>I CONV</v>
          </cell>
          <cell r="O227" t="str">
            <v>CAJA X 4 JERINGA</v>
          </cell>
          <cell r="P227">
            <v>0</v>
          </cell>
          <cell r="Q227">
            <v>0</v>
          </cell>
          <cell r="R227">
            <v>58.84</v>
          </cell>
          <cell r="S227">
            <v>14</v>
          </cell>
          <cell r="T227" t="str">
            <v>DROGUERIA RAMON GONZALEZ REVILLA, S.A.</v>
          </cell>
          <cell r="U227" t="str">
            <v>BELGICA</v>
          </cell>
          <cell r="V227">
            <v>4216</v>
          </cell>
          <cell r="W227">
            <v>50592</v>
          </cell>
          <cell r="X227">
            <v>218685576</v>
          </cell>
          <cell r="Y227">
            <v>0</v>
          </cell>
          <cell r="Z227">
            <v>12867459291.84</v>
          </cell>
          <cell r="AA227">
            <v>3212720901684.1294</v>
          </cell>
          <cell r="AB227">
            <v>0</v>
          </cell>
          <cell r="AC227">
            <v>5388.1075965715627</v>
          </cell>
          <cell r="AD227">
            <v>2369</v>
          </cell>
          <cell r="AE227">
            <v>1680.6971428571428</v>
          </cell>
          <cell r="AF227">
            <v>9437.8047394287059</v>
          </cell>
          <cell r="AG227">
            <v>555320.43086798512</v>
          </cell>
          <cell r="AH227">
            <v>4200</v>
          </cell>
          <cell r="AI227">
            <v>2498</v>
          </cell>
          <cell r="AJ227">
            <v>1300</v>
          </cell>
          <cell r="AK227">
            <v>7998</v>
          </cell>
          <cell r="AL227">
            <v>95976</v>
          </cell>
          <cell r="AM227">
            <v>5647227.8400000008</v>
          </cell>
          <cell r="AN227">
            <v>0</v>
          </cell>
          <cell r="AO227">
            <v>0</v>
          </cell>
          <cell r="AP227">
            <v>300</v>
          </cell>
        </row>
        <row r="228">
          <cell r="C228">
            <v>105000101</v>
          </cell>
          <cell r="D228" t="str">
            <v>G03AC00001</v>
          </cell>
          <cell r="E228" t="str">
            <v>ETONOGESTREL 68MG, IMPLANTE, S.C.</v>
          </cell>
          <cell r="F228">
            <v>105130</v>
          </cell>
          <cell r="G228" t="str">
            <v>RG</v>
          </cell>
          <cell r="H228">
            <v>244</v>
          </cell>
          <cell r="I228" t="str">
            <v>NO</v>
          </cell>
          <cell r="J228" t="str">
            <v>MEDICAMENTO</v>
          </cell>
          <cell r="K228" t="str">
            <v>SISTEMA GENITO URINARIO Y HORMONAS SEXUALES</v>
          </cell>
          <cell r="L228" t="str">
            <v>PRECIO UNICO</v>
          </cell>
          <cell r="M228" t="str">
            <v>PU 01-2026</v>
          </cell>
          <cell r="N228" t="str">
            <v>I CONV</v>
          </cell>
          <cell r="O228" t="str">
            <v>CAJA POR UN APLICADOR CON UN IMPLANTE</v>
          </cell>
          <cell r="P228" t="str">
            <v>UN APLICADOR CON UN IMPLANTE</v>
          </cell>
          <cell r="Q228">
            <v>0</v>
          </cell>
          <cell r="R228">
            <v>92</v>
          </cell>
          <cell r="S228">
            <v>87</v>
          </cell>
          <cell r="T228" t="str">
            <v>DROGUERIA RAMON GONZALEZ REVILLA, S.A.</v>
          </cell>
          <cell r="U228" t="str">
            <v>PAISES BAJOS</v>
          </cell>
          <cell r="V228">
            <v>30</v>
          </cell>
          <cell r="W228">
            <v>360</v>
          </cell>
          <cell r="X228">
            <v>218685936</v>
          </cell>
          <cell r="Y228">
            <v>0</v>
          </cell>
          <cell r="Z228">
            <v>20119106112</v>
          </cell>
          <cell r="AA228">
            <v>3232840007796.1294</v>
          </cell>
          <cell r="AB228">
            <v>0</v>
          </cell>
          <cell r="AC228">
            <v>167</v>
          </cell>
          <cell r="AD228">
            <v>43.666666666666664</v>
          </cell>
          <cell r="AE228">
            <v>24</v>
          </cell>
          <cell r="AF228">
            <v>234.66666666666666</v>
          </cell>
          <cell r="AG228">
            <v>21589.333333333332</v>
          </cell>
          <cell r="AH228">
            <v>175</v>
          </cell>
          <cell r="AI228">
            <v>3</v>
          </cell>
          <cell r="AJ228">
            <v>12</v>
          </cell>
          <cell r="AK228">
            <v>190</v>
          </cell>
          <cell r="AL228">
            <v>2280</v>
          </cell>
          <cell r="AM228">
            <v>209760</v>
          </cell>
          <cell r="AN228">
            <v>60</v>
          </cell>
          <cell r="AO228">
            <v>19</v>
          </cell>
          <cell r="AP228">
            <v>10</v>
          </cell>
        </row>
        <row r="229">
          <cell r="C229">
            <v>102064701</v>
          </cell>
          <cell r="D229" t="str">
            <v>L01CB00001</v>
          </cell>
          <cell r="E229" t="str">
            <v>ETOPÓSIDO 20mg/ml, solución, I.V.</v>
          </cell>
          <cell r="F229">
            <v>10290</v>
          </cell>
          <cell r="G229" t="str">
            <v>DH</v>
          </cell>
          <cell r="H229">
            <v>244</v>
          </cell>
          <cell r="I229" t="str">
            <v>NO APLICA</v>
          </cell>
          <cell r="J229" t="str">
            <v>MEDICAMENTO</v>
          </cell>
          <cell r="K229" t="str">
            <v>Antineoplásicos: Alcaloides de Plantas y otros Productos Naturales, Derivados de la Podofilotoxina</v>
          </cell>
          <cell r="L229" t="str">
            <v>TRAMITE USUAL</v>
          </cell>
          <cell r="M229" t="str">
            <v>NO APLICA</v>
          </cell>
          <cell r="N229" t="str">
            <v>No aplica</v>
          </cell>
          <cell r="O229" t="str">
            <v>NO</v>
          </cell>
          <cell r="P229">
            <v>0</v>
          </cell>
          <cell r="Q229">
            <v>0</v>
          </cell>
          <cell r="R229">
            <v>20.03</v>
          </cell>
          <cell r="S229" t="str">
            <v>No aplica</v>
          </cell>
          <cell r="T229" t="str">
            <v xml:space="preserve">No aplica </v>
          </cell>
          <cell r="U229" t="str">
            <v>No aplica</v>
          </cell>
          <cell r="V229">
            <v>130</v>
          </cell>
          <cell r="W229">
            <v>1560</v>
          </cell>
          <cell r="X229">
            <v>218687496</v>
          </cell>
          <cell r="Y229">
            <v>0</v>
          </cell>
          <cell r="Z229">
            <v>4380310544.8800001</v>
          </cell>
          <cell r="AA229">
            <v>3237220318341.0093</v>
          </cell>
          <cell r="AB229">
            <v>0</v>
          </cell>
          <cell r="AC229">
            <v>350</v>
          </cell>
          <cell r="AD229">
            <v>0</v>
          </cell>
          <cell r="AE229">
            <v>50</v>
          </cell>
          <cell r="AF229">
            <v>400</v>
          </cell>
          <cell r="AG229">
            <v>8012</v>
          </cell>
          <cell r="AH229">
            <v>126</v>
          </cell>
          <cell r="AI229">
            <v>0</v>
          </cell>
          <cell r="AJ229">
            <v>10</v>
          </cell>
          <cell r="AK229">
            <v>136</v>
          </cell>
          <cell r="AL229">
            <v>1632</v>
          </cell>
          <cell r="AM229">
            <v>32688.960000000003</v>
          </cell>
          <cell r="AN229">
            <v>0</v>
          </cell>
          <cell r="AO229">
            <v>0</v>
          </cell>
          <cell r="AP229">
            <v>0</v>
          </cell>
        </row>
        <row r="230">
          <cell r="C230">
            <v>101099501</v>
          </cell>
          <cell r="D230" t="str">
            <v>L04AA00027</v>
          </cell>
          <cell r="E230" t="str">
            <v>EVEROLIMUS 0.5mg, tableta, V.O.</v>
          </cell>
          <cell r="F230">
            <v>104992</v>
          </cell>
          <cell r="G230" t="str">
            <v>FM</v>
          </cell>
          <cell r="H230">
            <v>244</v>
          </cell>
          <cell r="I230" t="str">
            <v>NO APLICA</v>
          </cell>
          <cell r="J230" t="str">
            <v>MEDICAMENTO</v>
          </cell>
          <cell r="K230" t="str">
            <v>Inmunosupresores: Selectivos</v>
          </cell>
          <cell r="L230" t="str">
            <v>TRAMITE USUAL</v>
          </cell>
          <cell r="M230" t="str">
            <v>NO APLICA</v>
          </cell>
          <cell r="N230" t="str">
            <v>NO APLICA</v>
          </cell>
          <cell r="O230" t="str">
            <v>NO APLICA</v>
          </cell>
          <cell r="P230">
            <v>0</v>
          </cell>
          <cell r="Q230">
            <v>0</v>
          </cell>
          <cell r="R230">
            <v>6.08</v>
          </cell>
          <cell r="S230" t="str">
            <v>No aplica</v>
          </cell>
          <cell r="T230" t="str">
            <v>NO APLICA</v>
          </cell>
          <cell r="U230" t="str">
            <v>SUIZA</v>
          </cell>
          <cell r="V230">
            <v>4728</v>
          </cell>
          <cell r="W230">
            <v>56736</v>
          </cell>
          <cell r="X230">
            <v>218744232</v>
          </cell>
          <cell r="Y230">
            <v>0</v>
          </cell>
          <cell r="Z230">
            <v>1329964930.5599999</v>
          </cell>
          <cell r="AA230">
            <v>3238550283271.5693</v>
          </cell>
          <cell r="AB230">
            <v>0</v>
          </cell>
          <cell r="AC230">
            <v>3040</v>
          </cell>
          <cell r="AD230">
            <v>4800</v>
          </cell>
          <cell r="AE230">
            <v>60</v>
          </cell>
          <cell r="AF230">
            <v>7900</v>
          </cell>
          <cell r="AG230">
            <v>48032</v>
          </cell>
          <cell r="AH230">
            <v>3900</v>
          </cell>
          <cell r="AI230">
            <v>2160</v>
          </cell>
          <cell r="AJ230">
            <v>120</v>
          </cell>
          <cell r="AK230">
            <v>6180</v>
          </cell>
          <cell r="AL230">
            <v>74160</v>
          </cell>
          <cell r="AM230">
            <v>450892.79999999999</v>
          </cell>
          <cell r="AN230">
            <v>7020</v>
          </cell>
          <cell r="AO230">
            <v>4920</v>
          </cell>
          <cell r="AP230">
            <v>420</v>
          </cell>
        </row>
        <row r="231">
          <cell r="C231">
            <v>102077801</v>
          </cell>
          <cell r="D231" t="str">
            <v>L03AA00001</v>
          </cell>
          <cell r="E231" t="str">
            <v>FACTOR ESTIMULANTE DE COLONIAS DE GRANULOCITOS (G-CSF): FILGRASTIM 300mcg, solución, S.C., I.V.</v>
          </cell>
          <cell r="F231" t="str">
            <v>11476 (1ml)                                101094 (0.5ml)</v>
          </cell>
          <cell r="G231" t="str">
            <v>DH</v>
          </cell>
          <cell r="H231">
            <v>244</v>
          </cell>
          <cell r="I231" t="str">
            <v>BIOTECNOLOGICO</v>
          </cell>
          <cell r="J231" t="str">
            <v>MEDICAMENTO</v>
          </cell>
          <cell r="K231" t="str">
            <v>Inmunoestimulantes: Factores Estimulantes de Colonias</v>
          </cell>
          <cell r="L231" t="str">
            <v>PRECIO UNICO</v>
          </cell>
          <cell r="M231" t="str">
            <v>PU 05-2026</v>
          </cell>
          <cell r="N231" t="str">
            <v>I CONV</v>
          </cell>
          <cell r="O231" t="str">
            <v xml:space="preserve">CAJA X 10 VIALES </v>
          </cell>
          <cell r="P231">
            <v>0</v>
          </cell>
          <cell r="Q231">
            <v>0</v>
          </cell>
          <cell r="R231">
            <v>13</v>
          </cell>
          <cell r="S231">
            <v>15</v>
          </cell>
          <cell r="T231" t="str">
            <v>MEDICINAS GENERALES, S.A.</v>
          </cell>
          <cell r="U231" t="str">
            <v>CUBA</v>
          </cell>
          <cell r="V231">
            <v>2399</v>
          </cell>
          <cell r="W231">
            <v>28788</v>
          </cell>
          <cell r="X231">
            <v>218773020</v>
          </cell>
          <cell r="Y231">
            <v>0</v>
          </cell>
          <cell r="Z231">
            <v>2844049260</v>
          </cell>
          <cell r="AA231">
            <v>3241394332531.5693</v>
          </cell>
          <cell r="AB231">
            <v>0</v>
          </cell>
          <cell r="AC231">
            <v>2343.3333333333335</v>
          </cell>
          <cell r="AD231">
            <v>49</v>
          </cell>
          <cell r="AE231">
            <v>1500</v>
          </cell>
          <cell r="AF231">
            <v>3892.3333333333335</v>
          </cell>
          <cell r="AG231">
            <v>50600.333333333336</v>
          </cell>
          <cell r="AH231">
            <v>1824</v>
          </cell>
          <cell r="AI231">
            <v>52</v>
          </cell>
          <cell r="AJ231">
            <v>523</v>
          </cell>
          <cell r="AK231">
            <v>2399</v>
          </cell>
          <cell r="AL231">
            <v>28788</v>
          </cell>
          <cell r="AM231">
            <v>374244</v>
          </cell>
          <cell r="AN231">
            <v>2650</v>
          </cell>
          <cell r="AO231">
            <v>50</v>
          </cell>
          <cell r="AP231">
            <v>0</v>
          </cell>
        </row>
        <row r="232">
          <cell r="C232">
            <v>102096101</v>
          </cell>
          <cell r="D232" t="str">
            <v>B02BD00006</v>
          </cell>
          <cell r="E232" t="str">
            <v>FACTOR IX 50-600UI/ml, polvo y disolvente para solución inyectable o para perfusión, I.V.</v>
          </cell>
          <cell r="F232">
            <v>104271</v>
          </cell>
          <cell r="G232" t="str">
            <v>DD</v>
          </cell>
          <cell r="H232">
            <v>244</v>
          </cell>
          <cell r="I232" t="str">
            <v>BIOLOGICO</v>
          </cell>
          <cell r="J232" t="str">
            <v>MEDICAMENTO</v>
          </cell>
          <cell r="K232" t="str">
            <v>Antihemorrágicos: Factores de Coagulación Sanguínea</v>
          </cell>
          <cell r="L232" t="str">
            <v>PRECIO UNICO</v>
          </cell>
          <cell r="M232" t="str">
            <v>PU 05-2026</v>
          </cell>
          <cell r="N232" t="str">
            <v>I CONV</v>
          </cell>
          <cell r="O232" t="str">
            <v>CAJA CON VIAL CON POLVO + SOLVENTE DE 5ML</v>
          </cell>
          <cell r="P232" t="str">
            <v>VIAL DE 500 UI</v>
          </cell>
          <cell r="R232">
            <v>153</v>
          </cell>
          <cell r="S232">
            <v>16</v>
          </cell>
          <cell r="T232" t="str">
            <v>PHARMA SUPPLIES CORP.</v>
          </cell>
          <cell r="U232" t="str">
            <v>AUTRIA</v>
          </cell>
          <cell r="V232">
            <v>265</v>
          </cell>
          <cell r="W232">
            <v>3180</v>
          </cell>
          <cell r="X232">
            <v>218776200</v>
          </cell>
          <cell r="Y232">
            <v>0</v>
          </cell>
          <cell r="Z232">
            <v>33472758600</v>
          </cell>
          <cell r="AA232">
            <v>3274867091131.5693</v>
          </cell>
          <cell r="AB232">
            <v>0</v>
          </cell>
          <cell r="AC232">
            <v>1180</v>
          </cell>
          <cell r="AD232">
            <v>0</v>
          </cell>
          <cell r="AE232">
            <v>200</v>
          </cell>
          <cell r="AF232">
            <v>1380</v>
          </cell>
          <cell r="AG232">
            <v>211140</v>
          </cell>
          <cell r="AH232">
            <v>200</v>
          </cell>
          <cell r="AI232">
            <v>65</v>
          </cell>
          <cell r="AJ232">
            <v>0</v>
          </cell>
          <cell r="AK232">
            <v>265</v>
          </cell>
          <cell r="AL232">
            <v>3180</v>
          </cell>
          <cell r="AM232">
            <v>486540</v>
          </cell>
          <cell r="AN232">
            <v>0</v>
          </cell>
          <cell r="AO232">
            <v>0</v>
          </cell>
          <cell r="AP232">
            <v>0</v>
          </cell>
        </row>
        <row r="233">
          <cell r="C233">
            <v>102099301</v>
          </cell>
          <cell r="D233" t="str">
            <v>B02BD00015</v>
          </cell>
          <cell r="E233" t="str">
            <v>FACTOR VII A RECOMBINANTE HUMANO 1mg a 2mg, I.V.</v>
          </cell>
          <cell r="F233" t="str">
            <v xml:space="preserve">103067 (1mg)                103068 (2mg)  </v>
          </cell>
          <cell r="G233" t="str">
            <v>DH</v>
          </cell>
          <cell r="H233">
            <v>244</v>
          </cell>
          <cell r="I233" t="str">
            <v>BIOTECNOLOGICO</v>
          </cell>
          <cell r="J233" t="str">
            <v>MEDICAMENTO</v>
          </cell>
          <cell r="K233" t="str">
            <v>Antihemorrágicos: Factores de Coagulación Sanguínea</v>
          </cell>
          <cell r="L233" t="str">
            <v>PRECIO UNICO</v>
          </cell>
          <cell r="M233" t="str">
            <v>PU 05-2026</v>
          </cell>
          <cell r="N233" t="str">
            <v>I CONV</v>
          </cell>
          <cell r="O233" t="str">
            <v>CAJA X 1 VIAL</v>
          </cell>
          <cell r="P233">
            <v>0</v>
          </cell>
          <cell r="Q233">
            <v>0</v>
          </cell>
          <cell r="R233">
            <v>1500</v>
          </cell>
          <cell r="S233">
            <v>17</v>
          </cell>
          <cell r="T233" t="str">
            <v>DROGUERIA RAMON GONZALEZ REVILLA, S.A.</v>
          </cell>
          <cell r="U233" t="str">
            <v>ALEMANIA</v>
          </cell>
          <cell r="V233">
            <v>478</v>
          </cell>
          <cell r="W233">
            <v>5736</v>
          </cell>
          <cell r="X233">
            <v>218781936</v>
          </cell>
          <cell r="Y233">
            <v>0</v>
          </cell>
          <cell r="Z233">
            <v>328172904000</v>
          </cell>
          <cell r="AA233">
            <v>3603039995131.5693</v>
          </cell>
          <cell r="AB233">
            <v>0</v>
          </cell>
          <cell r="AC233">
            <v>710</v>
          </cell>
          <cell r="AD233">
            <v>0</v>
          </cell>
          <cell r="AE233">
            <v>30</v>
          </cell>
          <cell r="AF233">
            <v>740</v>
          </cell>
          <cell r="AG233">
            <v>1110000</v>
          </cell>
          <cell r="AH233">
            <v>474</v>
          </cell>
          <cell r="AI233">
            <v>0</v>
          </cell>
          <cell r="AJ233">
            <v>4</v>
          </cell>
          <cell r="AK233">
            <v>478</v>
          </cell>
          <cell r="AL233">
            <v>5736</v>
          </cell>
          <cell r="AM233">
            <v>8604000</v>
          </cell>
          <cell r="AN233">
            <v>2</v>
          </cell>
          <cell r="AO233">
            <v>0</v>
          </cell>
          <cell r="AP233">
            <v>0</v>
          </cell>
        </row>
        <row r="234">
          <cell r="C234">
            <v>102074202</v>
          </cell>
          <cell r="D234" t="str">
            <v>B02BD00002</v>
          </cell>
          <cell r="E234" t="str">
            <v>FACTOR VIII ANTIHEMOFÍLICO HUMANO DE ORIGEN PLASMÁTICO CON O SIN FACTOR DE VON WILLEBRAND, con doble inactivación viral o inactivación viral y eliminación viral 250-1,000UI, solución o polvo, vial,  I.V.</v>
          </cell>
          <cell r="F234">
            <v>12303</v>
          </cell>
          <cell r="G234" t="str">
            <v>DH</v>
          </cell>
          <cell r="H234">
            <v>244</v>
          </cell>
          <cell r="I234" t="str">
            <v>BIOLOGICO</v>
          </cell>
          <cell r="J234" t="str">
            <v>MEDICAMENTO</v>
          </cell>
          <cell r="K234" t="str">
            <v>Antihemorrágicos: Factores de Coagulación Sanguínea</v>
          </cell>
          <cell r="L234" t="str">
            <v>PRECIO UNICO</v>
          </cell>
          <cell r="M234" t="str">
            <v>PU 05-2026</v>
          </cell>
          <cell r="N234" t="str">
            <v>I CONV</v>
          </cell>
          <cell r="O234" t="str">
            <v xml:space="preserve">Caja por 1 vial </v>
          </cell>
          <cell r="P234">
            <v>0</v>
          </cell>
          <cell r="Q234">
            <v>0</v>
          </cell>
          <cell r="R234">
            <v>57.91</v>
          </cell>
          <cell r="S234">
            <v>18</v>
          </cell>
          <cell r="T234" t="str">
            <v>DROGUERIA RAMON GONZALEZ REVILLA, S.A.</v>
          </cell>
          <cell r="U234" t="str">
            <v>ALEMANIA</v>
          </cell>
          <cell r="V234">
            <v>1654</v>
          </cell>
          <cell r="W234">
            <v>19848</v>
          </cell>
          <cell r="X234">
            <v>218801784</v>
          </cell>
          <cell r="Y234">
            <v>0</v>
          </cell>
          <cell r="Z234">
            <v>12670811311.439999</v>
          </cell>
          <cell r="AA234">
            <v>3615710806443.0093</v>
          </cell>
          <cell r="AB234">
            <v>0</v>
          </cell>
          <cell r="AC234">
            <v>435</v>
          </cell>
          <cell r="AD234">
            <v>61</v>
          </cell>
          <cell r="AE234">
            <v>302</v>
          </cell>
          <cell r="AF234">
            <v>798</v>
          </cell>
          <cell r="AG234">
            <v>46212.18</v>
          </cell>
          <cell r="AH234">
            <v>435</v>
          </cell>
          <cell r="AI234">
            <v>61</v>
          </cell>
          <cell r="AJ234">
            <v>302</v>
          </cell>
          <cell r="AK234">
            <v>798</v>
          </cell>
          <cell r="AL234">
            <v>9576</v>
          </cell>
          <cell r="AM234">
            <v>554546.15999999992</v>
          </cell>
          <cell r="AN234">
            <v>4400</v>
          </cell>
          <cell r="AO234">
            <v>156</v>
          </cell>
          <cell r="AP234">
            <v>200</v>
          </cell>
        </row>
        <row r="235">
          <cell r="C235">
            <v>102091801</v>
          </cell>
          <cell r="D235" t="str">
            <v>B02BD00003</v>
          </cell>
          <cell r="E235" t="str">
            <v>Factor VIII rico en Factor Von Willebrand, 250-500UI, polvo liofilizado, vial, I.V.</v>
          </cell>
          <cell r="F235">
            <v>11929</v>
          </cell>
          <cell r="G235" t="str">
            <v>YV</v>
          </cell>
          <cell r="H235">
            <v>244</v>
          </cell>
          <cell r="I235" t="str">
            <v>BIOLOGICO</v>
          </cell>
          <cell r="J235" t="str">
            <v>MEDICAMENTO</v>
          </cell>
          <cell r="K235" t="str">
            <v>Antihemorrágicos: Factores de Coagulación Sanguínea</v>
          </cell>
          <cell r="L235" t="str">
            <v>TRAMITE USUAL</v>
          </cell>
          <cell r="M235" t="str">
            <v>No aplica</v>
          </cell>
          <cell r="N235" t="str">
            <v>NO APLICA</v>
          </cell>
          <cell r="O235" t="str">
            <v>CAJA X 1 VIAL CON POLVO + VIAL CON DILUYENTE POR 5ML POLVO LIOFILIZADO PARA SOLUCION INYECTABLE</v>
          </cell>
          <cell r="P235">
            <v>0</v>
          </cell>
          <cell r="Q235">
            <v>0</v>
          </cell>
          <cell r="R235">
            <v>79.489999999999995</v>
          </cell>
          <cell r="S235" t="str">
            <v>No aplica</v>
          </cell>
          <cell r="T235" t="str">
            <v>No aplica</v>
          </cell>
          <cell r="U235" t="str">
            <v>No aplica</v>
          </cell>
          <cell r="V235">
            <v>833</v>
          </cell>
          <cell r="W235">
            <v>9996</v>
          </cell>
          <cell r="X235">
            <v>218811780</v>
          </cell>
          <cell r="Y235">
            <v>0</v>
          </cell>
          <cell r="Z235">
            <v>17393348392.200001</v>
          </cell>
          <cell r="AA235">
            <v>3633104154835.2095</v>
          </cell>
          <cell r="AB235">
            <v>0</v>
          </cell>
          <cell r="AC235">
            <v>360</v>
          </cell>
          <cell r="AD235">
            <v>1.6666666666666665</v>
          </cell>
          <cell r="AE235">
            <v>40</v>
          </cell>
          <cell r="AF235">
            <v>401.66666666666669</v>
          </cell>
          <cell r="AG235">
            <v>31928.483333333334</v>
          </cell>
          <cell r="AH235">
            <v>632</v>
          </cell>
          <cell r="AI235">
            <v>8</v>
          </cell>
          <cell r="AJ235">
            <v>0</v>
          </cell>
          <cell r="AK235">
            <v>640</v>
          </cell>
          <cell r="AL235">
            <v>7680</v>
          </cell>
          <cell r="AM235">
            <v>610483.19999999995</v>
          </cell>
          <cell r="AN235">
            <v>4019</v>
          </cell>
          <cell r="AO235">
            <v>0</v>
          </cell>
          <cell r="AP235">
            <v>0</v>
          </cell>
        </row>
        <row r="236">
          <cell r="C236">
            <v>102001401</v>
          </cell>
          <cell r="D236" t="str">
            <v>S01LA00003</v>
          </cell>
          <cell r="E236" t="str">
            <v>FARICIMAB 120mg/ml (6mg/0.05ml) solución inyectable intravítrea.</v>
          </cell>
          <cell r="F236">
            <v>109052</v>
          </cell>
          <cell r="G236" t="str">
            <v>RG</v>
          </cell>
          <cell r="H236">
            <v>244</v>
          </cell>
          <cell r="I236" t="str">
            <v>NO</v>
          </cell>
          <cell r="J236" t="str">
            <v>MEDICAMENTO</v>
          </cell>
          <cell r="L236" t="str">
            <v>TRAMITE USUAL</v>
          </cell>
          <cell r="M236" t="str">
            <v>No aplica</v>
          </cell>
          <cell r="N236" t="str">
            <v>No aplica</v>
          </cell>
          <cell r="Q236">
            <v>0</v>
          </cell>
          <cell r="S236" t="str">
            <v>No aplica</v>
          </cell>
          <cell r="V236">
            <v>150</v>
          </cell>
          <cell r="W236">
            <v>1800</v>
          </cell>
          <cell r="X236">
            <v>218813580</v>
          </cell>
          <cell r="Y236">
            <v>0</v>
          </cell>
          <cell r="Z236">
            <v>0</v>
          </cell>
          <cell r="AA236">
            <v>3633104154835.2095</v>
          </cell>
          <cell r="AB236">
            <v>0</v>
          </cell>
          <cell r="AC236">
            <v>150</v>
          </cell>
          <cell r="AD236">
            <v>0</v>
          </cell>
          <cell r="AE236">
            <v>0</v>
          </cell>
          <cell r="AF236">
            <v>150</v>
          </cell>
          <cell r="AG236">
            <v>0</v>
          </cell>
          <cell r="AH236">
            <v>150</v>
          </cell>
          <cell r="AI236">
            <v>0</v>
          </cell>
          <cell r="AJ236">
            <v>0</v>
          </cell>
          <cell r="AK236">
            <v>150</v>
          </cell>
          <cell r="AL236">
            <v>1800</v>
          </cell>
          <cell r="AM236">
            <v>0</v>
          </cell>
          <cell r="AN236">
            <v>0</v>
          </cell>
          <cell r="AO236">
            <v>0</v>
          </cell>
          <cell r="AP236">
            <v>0</v>
          </cell>
        </row>
        <row r="237">
          <cell r="C237">
            <v>101008601</v>
          </cell>
          <cell r="D237" t="str">
            <v>N03AB00002</v>
          </cell>
          <cell r="E237" t="str">
            <v>FENITOINA SODICA 100mg, capsula o tableta, de liberacion modificada, V.O.</v>
          </cell>
          <cell r="F237">
            <v>101320</v>
          </cell>
          <cell r="G237" t="str">
            <v>FM</v>
          </cell>
          <cell r="H237">
            <v>244</v>
          </cell>
          <cell r="I237" t="str">
            <v>SI</v>
          </cell>
          <cell r="J237" t="str">
            <v>MEDICAMENTO</v>
          </cell>
          <cell r="K237" t="str">
            <v>Antiepilépticos: Derivados de la Hidantoína</v>
          </cell>
          <cell r="L237" t="str">
            <v>PRECIO UNICO</v>
          </cell>
          <cell r="M237" t="str">
            <v>PU 11-2026</v>
          </cell>
          <cell r="N237" t="str">
            <v>I CONV</v>
          </cell>
          <cell r="O237" t="str">
            <v>frasco por 100 capsulas</v>
          </cell>
          <cell r="P237">
            <v>0</v>
          </cell>
          <cell r="Q237">
            <v>0</v>
          </cell>
          <cell r="R237">
            <v>0.1</v>
          </cell>
          <cell r="S237">
            <v>90</v>
          </cell>
          <cell r="T237" t="str">
            <v>DROGUERIA RAMON GONZALEZ REVILLA, S.A.</v>
          </cell>
          <cell r="U237" t="str">
            <v>PUERTO RICO</v>
          </cell>
          <cell r="V237">
            <v>56011</v>
          </cell>
          <cell r="W237">
            <v>672132</v>
          </cell>
          <cell r="X237">
            <v>219485712</v>
          </cell>
          <cell r="Y237">
            <v>0</v>
          </cell>
          <cell r="Z237">
            <v>21948571.200000003</v>
          </cell>
          <cell r="AA237">
            <v>3633126103406.4097</v>
          </cell>
          <cell r="AB237">
            <v>0</v>
          </cell>
          <cell r="AC237">
            <v>225011.06060606058</v>
          </cell>
          <cell r="AD237">
            <v>84898.333333333343</v>
          </cell>
          <cell r="AE237">
            <v>53943.333333333336</v>
          </cell>
          <cell r="AF237">
            <v>363852.72727272724</v>
          </cell>
          <cell r="AG237">
            <v>36385.272727272728</v>
          </cell>
          <cell r="AH237">
            <v>180000</v>
          </cell>
          <cell r="AI237">
            <v>78865</v>
          </cell>
          <cell r="AJ237">
            <v>56674</v>
          </cell>
          <cell r="AK237">
            <v>315539</v>
          </cell>
          <cell r="AL237">
            <v>3786468</v>
          </cell>
          <cell r="AM237">
            <v>378646.80000000005</v>
          </cell>
          <cell r="AN237">
            <v>171600</v>
          </cell>
          <cell r="AO237">
            <v>0</v>
          </cell>
          <cell r="AP237">
            <v>36600</v>
          </cell>
        </row>
        <row r="238">
          <cell r="C238">
            <v>102047601</v>
          </cell>
          <cell r="D238" t="str">
            <v>N03AB00001</v>
          </cell>
          <cell r="E238" t="str">
            <v>FENITOÍNA SÓDICA 50mg/ml, solución, I.V.</v>
          </cell>
          <cell r="F238">
            <v>10146</v>
          </cell>
          <cell r="G238" t="str">
            <v>DD</v>
          </cell>
          <cell r="H238">
            <v>244</v>
          </cell>
          <cell r="I238" t="str">
            <v>NO</v>
          </cell>
          <cell r="J238" t="str">
            <v>MEDICAMENTO</v>
          </cell>
          <cell r="K238" t="str">
            <v>Antiepilépticos: Derivados de la Hidantoína</v>
          </cell>
          <cell r="L238" t="str">
            <v>PRECIO UNICO</v>
          </cell>
          <cell r="M238" t="str">
            <v>PU 01-2026</v>
          </cell>
          <cell r="N238" t="str">
            <v>I CONV</v>
          </cell>
          <cell r="O238" t="str">
            <v>CAJA x 50 AMPOLLAS DE 5ML</v>
          </cell>
          <cell r="P238">
            <v>0</v>
          </cell>
          <cell r="Q238">
            <v>0</v>
          </cell>
          <cell r="R238">
            <v>0.61</v>
          </cell>
          <cell r="S238">
            <v>166</v>
          </cell>
          <cell r="T238" t="str">
            <v>PISA FARMACEUTICA DE PANAMA, S.A.</v>
          </cell>
          <cell r="U238" t="str">
            <v>México</v>
          </cell>
          <cell r="V238">
            <v>7913</v>
          </cell>
          <cell r="W238">
            <v>94956</v>
          </cell>
          <cell r="X238">
            <v>219580668</v>
          </cell>
          <cell r="Y238">
            <v>0</v>
          </cell>
          <cell r="Z238">
            <v>133944207.48</v>
          </cell>
          <cell r="AA238">
            <v>3633260047613.8896</v>
          </cell>
          <cell r="AB238">
            <v>0</v>
          </cell>
          <cell r="AC238">
            <v>217.66666666666666</v>
          </cell>
          <cell r="AD238">
            <v>30.333333333333336</v>
          </cell>
          <cell r="AE238">
            <v>25</v>
          </cell>
          <cell r="AF238">
            <v>273</v>
          </cell>
          <cell r="AG238">
            <v>166.53</v>
          </cell>
          <cell r="AH238">
            <v>6000</v>
          </cell>
          <cell r="AI238">
            <v>1000</v>
          </cell>
          <cell r="AJ238">
            <v>1413</v>
          </cell>
          <cell r="AK238">
            <v>8413</v>
          </cell>
          <cell r="AL238">
            <v>100956</v>
          </cell>
          <cell r="AM238">
            <v>61583.159999999996</v>
          </cell>
          <cell r="AN238">
            <v>23509</v>
          </cell>
          <cell r="AO238">
            <v>2286</v>
          </cell>
          <cell r="AP238">
            <v>3891</v>
          </cell>
        </row>
        <row r="239">
          <cell r="C239">
            <v>101012201</v>
          </cell>
          <cell r="D239" t="str">
            <v>N03AA00002</v>
          </cell>
          <cell r="E239" t="str">
            <v>FENOBARBITAL 32mg, tableta, V.O.</v>
          </cell>
          <cell r="F239">
            <v>10608</v>
          </cell>
          <cell r="G239" t="str">
            <v>FM</v>
          </cell>
          <cell r="H239">
            <v>244</v>
          </cell>
          <cell r="I239" t="str">
            <v>SI</v>
          </cell>
          <cell r="J239" t="str">
            <v>MEDICAMENTO</v>
          </cell>
          <cell r="K239" t="str">
            <v>Antiepilépticos: Barbitúricos y derivados</v>
          </cell>
          <cell r="L239" t="str">
            <v>TRAMITE USUAL</v>
          </cell>
          <cell r="M239" t="str">
            <v>NO APLICA</v>
          </cell>
          <cell r="N239" t="str">
            <v>NO APLICA</v>
          </cell>
          <cell r="O239" t="str">
            <v>NO APLICA</v>
          </cell>
          <cell r="P239">
            <v>0</v>
          </cell>
          <cell r="Q239">
            <v>0</v>
          </cell>
          <cell r="R239">
            <v>0.3</v>
          </cell>
          <cell r="S239" t="str">
            <v>No aplica</v>
          </cell>
          <cell r="T239" t="str">
            <v>NO APLICA</v>
          </cell>
          <cell r="U239" t="str">
            <v>PANAMA</v>
          </cell>
          <cell r="V239">
            <v>20300</v>
          </cell>
          <cell r="W239">
            <v>243600</v>
          </cell>
          <cell r="X239">
            <v>219824268</v>
          </cell>
          <cell r="Y239">
            <v>0</v>
          </cell>
          <cell r="Z239">
            <v>65947280.399999999</v>
          </cell>
          <cell r="AA239">
            <v>3633325994894.2896</v>
          </cell>
          <cell r="AB239">
            <v>0</v>
          </cell>
          <cell r="AC239">
            <v>4380</v>
          </cell>
          <cell r="AD239">
            <v>5533.333333333333</v>
          </cell>
          <cell r="AE239">
            <v>2900</v>
          </cell>
          <cell r="AF239">
            <v>12813.333333333332</v>
          </cell>
          <cell r="AG239">
            <v>3843.9999999999995</v>
          </cell>
          <cell r="AH239">
            <v>3000</v>
          </cell>
          <cell r="AI239">
            <v>4000</v>
          </cell>
          <cell r="AJ239">
            <v>2000</v>
          </cell>
          <cell r="AK239">
            <v>9000</v>
          </cell>
          <cell r="AL239">
            <v>108000</v>
          </cell>
          <cell r="AM239">
            <v>32400</v>
          </cell>
          <cell r="AN239">
            <v>20400</v>
          </cell>
          <cell r="AO239">
            <v>9000</v>
          </cell>
          <cell r="AP239">
            <v>0</v>
          </cell>
        </row>
        <row r="240">
          <cell r="C240">
            <v>101012301</v>
          </cell>
          <cell r="D240" t="str">
            <v>N03AA00003</v>
          </cell>
          <cell r="E240" t="str">
            <v>FENOBARBITAL 64mg, tableta, V.O.</v>
          </cell>
          <cell r="F240">
            <v>10677</v>
          </cell>
          <cell r="G240" t="str">
            <v>FM</v>
          </cell>
          <cell r="H240">
            <v>244</v>
          </cell>
          <cell r="I240" t="str">
            <v>SI</v>
          </cell>
          <cell r="J240" t="str">
            <v>MEDICAMENTO</v>
          </cell>
          <cell r="K240" t="str">
            <v>Antiepilépticos: Barbitúricos y derivados</v>
          </cell>
          <cell r="L240" t="str">
            <v>TRAMITE USUAL</v>
          </cell>
          <cell r="M240" t="str">
            <v>NO APLICA</v>
          </cell>
          <cell r="N240" t="str">
            <v>NO APLICA</v>
          </cell>
          <cell r="O240" t="str">
            <v>NO APLICA</v>
          </cell>
          <cell r="P240">
            <v>0</v>
          </cell>
          <cell r="Q240">
            <v>0</v>
          </cell>
          <cell r="R240">
            <v>0.54</v>
          </cell>
          <cell r="S240" t="str">
            <v>No aplica</v>
          </cell>
          <cell r="T240" t="str">
            <v>NO APLICA</v>
          </cell>
          <cell r="U240" t="str">
            <v>PANAMA</v>
          </cell>
          <cell r="V240">
            <v>307379</v>
          </cell>
          <cell r="W240">
            <v>3688548</v>
          </cell>
          <cell r="X240">
            <v>223512816</v>
          </cell>
          <cell r="Y240">
            <v>0</v>
          </cell>
          <cell r="Z240">
            <v>120696920.64</v>
          </cell>
          <cell r="AA240">
            <v>3633446691814.9297</v>
          </cell>
          <cell r="AB240">
            <v>0</v>
          </cell>
          <cell r="AC240">
            <v>160886.66796452523</v>
          </cell>
          <cell r="AD240">
            <v>103928.33333333333</v>
          </cell>
          <cell r="AE240">
            <v>33100</v>
          </cell>
          <cell r="AF240">
            <v>297915.00129785854</v>
          </cell>
          <cell r="AG240">
            <v>160874.10070084361</v>
          </cell>
          <cell r="AH240">
            <v>109917</v>
          </cell>
          <cell r="AI240">
            <v>78083</v>
          </cell>
          <cell r="AJ240">
            <v>32411</v>
          </cell>
          <cell r="AK240">
            <v>220411</v>
          </cell>
          <cell r="AL240">
            <v>2644932</v>
          </cell>
          <cell r="AM240">
            <v>1428263.28</v>
          </cell>
          <cell r="AN240">
            <v>365000</v>
          </cell>
          <cell r="AO240">
            <v>126000</v>
          </cell>
          <cell r="AP240">
            <v>30000</v>
          </cell>
        </row>
        <row r="241">
          <cell r="C241">
            <v>101086201</v>
          </cell>
          <cell r="D241" t="str">
            <v>C10AB00002</v>
          </cell>
          <cell r="E241" t="str">
            <v xml:space="preserve">FENOFIBRATO 200-250mg, cápsula de liberación prolongada, V.O. </v>
          </cell>
          <cell r="F241">
            <v>104032</v>
          </cell>
          <cell r="G241" t="str">
            <v>EM</v>
          </cell>
          <cell r="H241">
            <v>244</v>
          </cell>
          <cell r="I241" t="str">
            <v>SI</v>
          </cell>
          <cell r="J241" t="str">
            <v>MEDICAMENTO</v>
          </cell>
          <cell r="K241" t="str">
            <v>Cardiovascular: Modificadores de Lípidos, Fibratos</v>
          </cell>
          <cell r="L241" t="str">
            <v>PRECIO UNICO</v>
          </cell>
          <cell r="M241" t="str">
            <v>PU 11-2026</v>
          </cell>
          <cell r="N241" t="str">
            <v>I CONV</v>
          </cell>
          <cell r="O241" t="str">
            <v>CAJA POR 15 CAPSULAS DE LIBERACION PROLONGADA ó CAJA POR 100 CAPSULAS DE LIBERACION PROLONGADA</v>
          </cell>
          <cell r="P241">
            <v>0</v>
          </cell>
          <cell r="Q241">
            <v>0</v>
          </cell>
          <cell r="R241">
            <v>0.18</v>
          </cell>
          <cell r="S241">
            <v>51</v>
          </cell>
          <cell r="T241" t="str">
            <v>REPRICO, S.A.</v>
          </cell>
          <cell r="V241">
            <v>653330</v>
          </cell>
          <cell r="W241">
            <v>7839960</v>
          </cell>
          <cell r="X241">
            <v>231352776</v>
          </cell>
          <cell r="Y241">
            <v>0</v>
          </cell>
          <cell r="Z241">
            <v>41643499.68</v>
          </cell>
          <cell r="AA241">
            <v>3633488335314.6099</v>
          </cell>
          <cell r="AB241">
            <v>0</v>
          </cell>
          <cell r="AC241">
            <v>441239</v>
          </cell>
          <cell r="AD241">
            <v>172643</v>
          </cell>
          <cell r="AE241">
            <v>107003</v>
          </cell>
          <cell r="AF241">
            <v>720885</v>
          </cell>
          <cell r="AG241">
            <v>129759.29999999999</v>
          </cell>
          <cell r="AH241">
            <v>355468</v>
          </cell>
          <cell r="AI241">
            <v>146173</v>
          </cell>
          <cell r="AJ241">
            <v>114794</v>
          </cell>
          <cell r="AK241">
            <v>616435</v>
          </cell>
          <cell r="AL241">
            <v>7397220</v>
          </cell>
          <cell r="AM241">
            <v>1331499.5999999999</v>
          </cell>
          <cell r="AN241">
            <v>274170</v>
          </cell>
          <cell r="AO241">
            <v>0</v>
          </cell>
          <cell r="AP241">
            <v>11520</v>
          </cell>
        </row>
        <row r="242">
          <cell r="C242">
            <v>102030701</v>
          </cell>
          <cell r="D242" t="str">
            <v>N01AH00001</v>
          </cell>
          <cell r="E242" t="str">
            <v>FENTANILO 0.05mg/ml, I.M., I.V.</v>
          </cell>
          <cell r="F242">
            <v>10115</v>
          </cell>
          <cell r="G242" t="str">
            <v>DD</v>
          </cell>
          <cell r="H242">
            <v>244</v>
          </cell>
          <cell r="I242" t="str">
            <v>NO</v>
          </cell>
          <cell r="J242" t="str">
            <v>MEDICAMENTO</v>
          </cell>
          <cell r="K242" t="str">
            <v>Anestésicos Generales: Opioides</v>
          </cell>
          <cell r="L242" t="str">
            <v>PRECIO UNICO</v>
          </cell>
          <cell r="M242" t="str">
            <v>PU 11-2026</v>
          </cell>
          <cell r="N242" t="str">
            <v>I CONV</v>
          </cell>
          <cell r="O242" t="str">
            <v>CAJA X 10 AMPOLLAS</v>
          </cell>
          <cell r="P242">
            <v>0</v>
          </cell>
          <cell r="Q242">
            <v>0</v>
          </cell>
          <cell r="R242">
            <v>0.59899999999999998</v>
          </cell>
          <cell r="S242">
            <v>52</v>
          </cell>
          <cell r="T242" t="str">
            <v>NUTRIMED PANAMA, S.A.</v>
          </cell>
          <cell r="U242" t="str">
            <v>China</v>
          </cell>
          <cell r="V242">
            <v>47815</v>
          </cell>
          <cell r="W242">
            <v>573780</v>
          </cell>
          <cell r="X242">
            <v>231926556</v>
          </cell>
          <cell r="Y242">
            <v>0</v>
          </cell>
          <cell r="Z242">
            <v>138924007.044</v>
          </cell>
          <cell r="AA242">
            <v>3633627259321.6538</v>
          </cell>
          <cell r="AB242">
            <v>0</v>
          </cell>
          <cell r="AC242">
            <v>145.96411564625851</v>
          </cell>
          <cell r="AD242">
            <v>24.75</v>
          </cell>
          <cell r="AE242">
            <v>20</v>
          </cell>
          <cell r="AF242">
            <v>190.71411564625851</v>
          </cell>
          <cell r="AG242">
            <v>114.23775527210884</v>
          </cell>
          <cell r="AH242">
            <v>43000</v>
          </cell>
          <cell r="AI242">
            <v>4363</v>
          </cell>
          <cell r="AJ242">
            <v>2185</v>
          </cell>
          <cell r="AK242">
            <v>49548</v>
          </cell>
          <cell r="AL242">
            <v>594576</v>
          </cell>
          <cell r="AM242">
            <v>356151.02399999998</v>
          </cell>
          <cell r="AN242">
            <v>185987</v>
          </cell>
          <cell r="AO242">
            <v>0</v>
          </cell>
          <cell r="AP242">
            <v>0</v>
          </cell>
        </row>
        <row r="243">
          <cell r="C243">
            <v>103060601</v>
          </cell>
          <cell r="D243" t="str">
            <v>N02AB00001</v>
          </cell>
          <cell r="E243" t="str">
            <v>FENTANILO, 25MCG, PARCHE TRANSDÉRMICO, VÍA TÓPICA.</v>
          </cell>
          <cell r="F243">
            <v>11899</v>
          </cell>
          <cell r="G243" t="str">
            <v>RG</v>
          </cell>
          <cell r="H243">
            <v>244</v>
          </cell>
          <cell r="I243" t="str">
            <v>NO/NARCÓTICO</v>
          </cell>
          <cell r="J243" t="str">
            <v>MEDICAMENTO</v>
          </cell>
          <cell r="K243" t="str">
            <v>Analgésicos: Opioides</v>
          </cell>
          <cell r="L243" t="str">
            <v>TRAMITE USUAL</v>
          </cell>
          <cell r="M243" t="str">
            <v>No aplica</v>
          </cell>
          <cell r="N243" t="str">
            <v>No aplica</v>
          </cell>
          <cell r="O243" t="str">
            <v>C X 3 P</v>
          </cell>
          <cell r="P243">
            <v>0</v>
          </cell>
          <cell r="Q243">
            <v>0</v>
          </cell>
          <cell r="R243">
            <v>4.51</v>
          </cell>
          <cell r="S243">
            <v>10</v>
          </cell>
          <cell r="V243">
            <v>1207</v>
          </cell>
          <cell r="W243">
            <v>14484</v>
          </cell>
          <cell r="X243">
            <v>231941040</v>
          </cell>
          <cell r="Y243">
            <v>0</v>
          </cell>
          <cell r="Z243">
            <v>1046054090.4</v>
          </cell>
          <cell r="AA243">
            <v>3634673313412.0537</v>
          </cell>
          <cell r="AB243">
            <v>0</v>
          </cell>
          <cell r="AC243">
            <v>910</v>
          </cell>
          <cell r="AD243">
            <v>298</v>
          </cell>
          <cell r="AE243">
            <v>310</v>
          </cell>
          <cell r="AF243">
            <v>1518</v>
          </cell>
          <cell r="AG243">
            <v>6846.1799999999994</v>
          </cell>
          <cell r="AH243">
            <v>916</v>
          </cell>
          <cell r="AI243">
            <v>212</v>
          </cell>
          <cell r="AJ243">
            <v>79</v>
          </cell>
          <cell r="AK243">
            <v>1207</v>
          </cell>
          <cell r="AL243">
            <v>14484</v>
          </cell>
          <cell r="AM243">
            <v>65322.84</v>
          </cell>
          <cell r="AN243">
            <v>0</v>
          </cell>
          <cell r="AO243">
            <v>0</v>
          </cell>
          <cell r="AP243">
            <v>0</v>
          </cell>
        </row>
        <row r="244">
          <cell r="C244">
            <v>103025101</v>
          </cell>
          <cell r="D244" t="str">
            <v>B03AA00001</v>
          </cell>
          <cell r="E244" t="str">
            <v>FERROSO FUMARATO, 140MG/5ML,  SUSPENSIÓN, FRASCO, 150-200ML, V.O.</v>
          </cell>
          <cell r="F244">
            <v>10742</v>
          </cell>
          <cell r="G244" t="str">
            <v>RG</v>
          </cell>
          <cell r="H244">
            <v>244</v>
          </cell>
          <cell r="I244" t="str">
            <v>NO</v>
          </cell>
          <cell r="J244" t="str">
            <v>MEDICAMENTO</v>
          </cell>
          <cell r="K244" t="str">
            <v>Antianémicos: Hierro, Preparados orales</v>
          </cell>
          <cell r="L244" t="str">
            <v>PRECIO UNICO</v>
          </cell>
          <cell r="M244" t="str">
            <v>PU 01-2026</v>
          </cell>
          <cell r="N244" t="str">
            <v>I CONV</v>
          </cell>
          <cell r="O244" t="str">
            <v>Caja con frasco por 200 Ml</v>
          </cell>
          <cell r="P244">
            <v>0</v>
          </cell>
          <cell r="Q244">
            <v>0</v>
          </cell>
          <cell r="R244">
            <v>3.17</v>
          </cell>
          <cell r="S244">
            <v>199</v>
          </cell>
          <cell r="T244" t="str">
            <v>MEDIPAN, S.A.</v>
          </cell>
          <cell r="U244" t="str">
            <v>PANAMÁ</v>
          </cell>
          <cell r="V244">
            <v>1933</v>
          </cell>
          <cell r="W244">
            <v>23196</v>
          </cell>
          <cell r="X244">
            <v>231964236</v>
          </cell>
          <cell r="Y244">
            <v>0</v>
          </cell>
          <cell r="Z244">
            <v>735326628.12</v>
          </cell>
          <cell r="AA244">
            <v>3635408640040.1738</v>
          </cell>
          <cell r="AB244">
            <v>0</v>
          </cell>
          <cell r="AC244">
            <v>1053</v>
          </cell>
          <cell r="AD244">
            <v>354.33333333333331</v>
          </cell>
          <cell r="AE244">
            <v>705.4</v>
          </cell>
          <cell r="AF244">
            <v>2112.7333333333331</v>
          </cell>
          <cell r="AG244">
            <v>6697.3646666666655</v>
          </cell>
          <cell r="AH244">
            <v>1215</v>
          </cell>
          <cell r="AI244">
            <v>290</v>
          </cell>
          <cell r="AJ244">
            <v>390</v>
          </cell>
          <cell r="AK244">
            <v>1895</v>
          </cell>
          <cell r="AL244">
            <v>22740</v>
          </cell>
          <cell r="AM244">
            <v>72085.8</v>
          </cell>
          <cell r="AN244">
            <v>4403</v>
          </cell>
          <cell r="AO244">
            <v>0</v>
          </cell>
          <cell r="AP244">
            <v>262</v>
          </cell>
        </row>
        <row r="245">
          <cell r="C245">
            <v>101001801</v>
          </cell>
          <cell r="D245" t="str">
            <v>G04CB00001</v>
          </cell>
          <cell r="E245" t="str">
            <v>FINASTERIDA, 5 MG, TABLETA, V.O.</v>
          </cell>
          <cell r="F245">
            <v>10505</v>
          </cell>
          <cell r="G245" t="str">
            <v>EM</v>
          </cell>
          <cell r="H245">
            <v>244</v>
          </cell>
          <cell r="I245" t="str">
            <v>SI</v>
          </cell>
          <cell r="J245" t="str">
            <v>MEDICAMENTO</v>
          </cell>
          <cell r="K245" t="str">
            <v>Urológicos: Hipertrofia Prostática Benigna, Inhibidores de la testosterona-5-alfa reductasa</v>
          </cell>
          <cell r="L245" t="str">
            <v>PRECIO UNICO</v>
          </cell>
          <cell r="M245" t="str">
            <v>PU 11-2026</v>
          </cell>
          <cell r="N245" t="str">
            <v>I CONV</v>
          </cell>
          <cell r="O245" t="str">
            <v>CAJA X 30 TABLETAS RECUBIERTAS</v>
          </cell>
          <cell r="P245">
            <v>0</v>
          </cell>
          <cell r="Q245">
            <v>0</v>
          </cell>
          <cell r="R245">
            <v>5.3999999999999999E-2</v>
          </cell>
          <cell r="S245">
            <v>54</v>
          </cell>
          <cell r="T245" t="str">
            <v>PHARMA SUPPLIES, CORP.</v>
          </cell>
          <cell r="V245">
            <v>154138</v>
          </cell>
          <cell r="W245">
            <v>1849656</v>
          </cell>
          <cell r="X245">
            <v>233813892</v>
          </cell>
          <cell r="Y245">
            <v>0</v>
          </cell>
          <cell r="Z245">
            <v>12625950.168</v>
          </cell>
          <cell r="AA245">
            <v>3635421265990.3418</v>
          </cell>
          <cell r="AB245">
            <v>0</v>
          </cell>
          <cell r="AC245">
            <v>200697</v>
          </cell>
          <cell r="AD245">
            <v>118123</v>
          </cell>
          <cell r="AE245">
            <v>38670</v>
          </cell>
          <cell r="AF245">
            <v>357490</v>
          </cell>
          <cell r="AG245">
            <v>19304.46</v>
          </cell>
          <cell r="AH245">
            <v>69750</v>
          </cell>
          <cell r="AI245">
            <v>61580</v>
          </cell>
          <cell r="AJ245">
            <v>22808</v>
          </cell>
          <cell r="AK245">
            <v>154138</v>
          </cell>
          <cell r="AL245">
            <v>1849656</v>
          </cell>
          <cell r="AM245">
            <v>99881.423999999999</v>
          </cell>
          <cell r="AN245">
            <v>837960</v>
          </cell>
          <cell r="AO245">
            <v>103170</v>
          </cell>
          <cell r="AP245">
            <v>11100</v>
          </cell>
        </row>
        <row r="246">
          <cell r="C246">
            <v>101098901</v>
          </cell>
          <cell r="D246" t="str">
            <v>L04AA00017</v>
          </cell>
          <cell r="E246" t="str">
            <v>FINGOLIMOD 0.5mg, cápsula, V.O.</v>
          </cell>
          <cell r="F246">
            <v>103108</v>
          </cell>
          <cell r="G246" t="str">
            <v>DD</v>
          </cell>
          <cell r="H246">
            <v>244</v>
          </cell>
          <cell r="I246" t="str">
            <v>SI</v>
          </cell>
          <cell r="J246" t="str">
            <v>MEDICAMENTO</v>
          </cell>
          <cell r="K246" t="str">
            <v>Inmunosupresores: Selectivos</v>
          </cell>
          <cell r="L246" t="str">
            <v>PRECIO UNICO</v>
          </cell>
          <cell r="M246" t="str">
            <v>PU 11-2026</v>
          </cell>
          <cell r="N246" t="str">
            <v>I CONV</v>
          </cell>
          <cell r="O246" t="str">
            <v>CAJA x 30 TABLETAS</v>
          </cell>
          <cell r="P246">
            <v>0</v>
          </cell>
          <cell r="Q246">
            <v>0</v>
          </cell>
          <cell r="R246">
            <v>5.48</v>
          </cell>
          <cell r="S246">
            <v>55</v>
          </cell>
          <cell r="T246" t="str">
            <v>SEVEN PHARMA PANAMÁ, S.A.</v>
          </cell>
          <cell r="U246" t="str">
            <v>India</v>
          </cell>
          <cell r="V246">
            <v>4200</v>
          </cell>
          <cell r="W246">
            <v>50400</v>
          </cell>
          <cell r="X246">
            <v>233864292</v>
          </cell>
          <cell r="Y246">
            <v>0</v>
          </cell>
          <cell r="Z246">
            <v>1281576320.1600001</v>
          </cell>
          <cell r="AA246">
            <v>3636702842310.502</v>
          </cell>
          <cell r="AB246">
            <v>0</v>
          </cell>
          <cell r="AC246" t="e">
            <v>#N/A</v>
          </cell>
          <cell r="AD246" t="e">
            <v>#N/A</v>
          </cell>
          <cell r="AE246" t="e">
            <v>#N/A</v>
          </cell>
          <cell r="AF246" t="e">
            <v>#N/A</v>
          </cell>
          <cell r="AG246" t="e">
            <v>#N/A</v>
          </cell>
          <cell r="AH246">
            <v>1703</v>
          </cell>
          <cell r="AI246">
            <v>400</v>
          </cell>
          <cell r="AJ246">
            <v>287</v>
          </cell>
          <cell r="AK246">
            <v>2390</v>
          </cell>
          <cell r="AL246">
            <v>28680</v>
          </cell>
          <cell r="AM246">
            <v>157166.40000000002</v>
          </cell>
          <cell r="AN246">
            <v>5718</v>
          </cell>
          <cell r="AO246">
            <v>56</v>
          </cell>
          <cell r="AP246">
            <v>0</v>
          </cell>
        </row>
        <row r="247">
          <cell r="C247">
            <v>102052601</v>
          </cell>
          <cell r="D247" t="str">
            <v>B02BA00001</v>
          </cell>
          <cell r="E247" t="str">
            <v>FITOMENADIONA (VITAMINA K) 10mg/ml, solución, I.M., I.V.</v>
          </cell>
          <cell r="F247">
            <v>10106</v>
          </cell>
          <cell r="G247" t="str">
            <v>DH</v>
          </cell>
          <cell r="H247">
            <v>244</v>
          </cell>
          <cell r="I247" t="str">
            <v>NO APLICA</v>
          </cell>
          <cell r="J247" t="str">
            <v>MEDICAMENTO</v>
          </cell>
          <cell r="K247" t="str">
            <v xml:space="preserve">Antihemorrágicos: Vitamina K </v>
          </cell>
          <cell r="L247" t="str">
            <v>PRECIO UNICO</v>
          </cell>
          <cell r="M247" t="str">
            <v>PU 01-2026</v>
          </cell>
          <cell r="N247" t="str">
            <v>I CONV</v>
          </cell>
          <cell r="O247" t="str">
            <v>CAJA X 100 AMPOLLAS</v>
          </cell>
          <cell r="P247">
            <v>0</v>
          </cell>
          <cell r="Q247">
            <v>0</v>
          </cell>
          <cell r="R247">
            <v>0.95899999999999996</v>
          </cell>
          <cell r="S247">
            <v>168</v>
          </cell>
          <cell r="T247" t="str">
            <v>NUTRIMED PANAMA, S.A.</v>
          </cell>
          <cell r="U247" t="str">
            <v>CHILE</v>
          </cell>
          <cell r="V247">
            <v>1069</v>
          </cell>
          <cell r="W247">
            <v>12828</v>
          </cell>
          <cell r="X247">
            <v>233877120</v>
          </cell>
          <cell r="Y247">
            <v>0</v>
          </cell>
          <cell r="Z247">
            <v>224288158.07999998</v>
          </cell>
          <cell r="AA247">
            <v>3636927130468.582</v>
          </cell>
          <cell r="AB247">
            <v>0</v>
          </cell>
          <cell r="AC247">
            <v>2142.5158273381294</v>
          </cell>
          <cell r="AD247">
            <v>547</v>
          </cell>
          <cell r="AE247">
            <v>936</v>
          </cell>
          <cell r="AF247">
            <v>3625.5158273381294</v>
          </cell>
          <cell r="AG247">
            <v>3476.8696784172657</v>
          </cell>
          <cell r="AH247">
            <v>681</v>
          </cell>
          <cell r="AI247">
            <v>85</v>
          </cell>
          <cell r="AJ247">
            <v>303</v>
          </cell>
          <cell r="AK247">
            <v>1069</v>
          </cell>
          <cell r="AL247">
            <v>12828</v>
          </cell>
          <cell r="AM247">
            <v>12302.052</v>
          </cell>
          <cell r="AN247">
            <v>300</v>
          </cell>
          <cell r="AO247">
            <v>0</v>
          </cell>
          <cell r="AP247">
            <v>577</v>
          </cell>
        </row>
        <row r="248">
          <cell r="C248">
            <v>101104601</v>
          </cell>
          <cell r="D248" t="str">
            <v>J02AC00009</v>
          </cell>
          <cell r="E248" t="str">
            <v>FLUCONAZOL 150-200mg, tableta o cápsula, V.O.</v>
          </cell>
          <cell r="F248" t="str">
            <v>102164 (200mg) 11522 (150mg)</v>
          </cell>
          <cell r="G248" t="str">
            <v>FM</v>
          </cell>
          <cell r="H248">
            <v>244</v>
          </cell>
          <cell r="I248" t="str">
            <v>SI</v>
          </cell>
          <cell r="J248" t="str">
            <v>MEDICAMENTO</v>
          </cell>
          <cell r="K248" t="str">
            <v>Antimicóticos para uso sistémico: Derivados Triazólicos</v>
          </cell>
          <cell r="L248" t="str">
            <v>TRAMITE USUAL</v>
          </cell>
          <cell r="M248" t="str">
            <v>NO APLICA</v>
          </cell>
          <cell r="N248" t="str">
            <v>NO APLICA</v>
          </cell>
          <cell r="O248" t="str">
            <v>NO APLICA</v>
          </cell>
          <cell r="P248">
            <v>0</v>
          </cell>
          <cell r="Q248">
            <v>0</v>
          </cell>
          <cell r="R248">
            <v>0.19</v>
          </cell>
          <cell r="S248" t="str">
            <v>No aplica</v>
          </cell>
          <cell r="T248" t="str">
            <v>NO APLICA</v>
          </cell>
          <cell r="U248" t="str">
            <v>INDIA</v>
          </cell>
          <cell r="V248">
            <v>31610</v>
          </cell>
          <cell r="W248">
            <v>379320</v>
          </cell>
          <cell r="X248">
            <v>234256440</v>
          </cell>
          <cell r="Y248">
            <v>0</v>
          </cell>
          <cell r="Z248">
            <v>44508723.600000001</v>
          </cell>
          <cell r="AA248">
            <v>3636971639192.1821</v>
          </cell>
          <cell r="AB248">
            <v>0</v>
          </cell>
          <cell r="AC248">
            <v>34225.718898268322</v>
          </cell>
          <cell r="AD248">
            <v>7810.25</v>
          </cell>
          <cell r="AE248">
            <v>6810</v>
          </cell>
          <cell r="AF248">
            <v>48845.968898268322</v>
          </cell>
          <cell r="AG248">
            <v>9280.7340906709815</v>
          </cell>
          <cell r="AH248">
            <v>11685</v>
          </cell>
          <cell r="AI248">
            <v>1000</v>
          </cell>
          <cell r="AJ248">
            <v>1000</v>
          </cell>
          <cell r="AK248">
            <v>13685</v>
          </cell>
          <cell r="AL248">
            <v>164220</v>
          </cell>
          <cell r="AM248">
            <v>31201.8</v>
          </cell>
          <cell r="AN248">
            <v>25520</v>
          </cell>
          <cell r="AO248">
            <v>0</v>
          </cell>
          <cell r="AP248">
            <v>1000</v>
          </cell>
        </row>
        <row r="249">
          <cell r="C249">
            <v>102077201</v>
          </cell>
          <cell r="D249" t="str">
            <v>J02AC00001</v>
          </cell>
          <cell r="E249" t="str">
            <v>FLUCONAZOL 2mg/ml, solución, I.V.</v>
          </cell>
          <cell r="F249">
            <v>10337</v>
          </cell>
          <cell r="G249" t="str">
            <v>DH</v>
          </cell>
          <cell r="H249">
            <v>244</v>
          </cell>
          <cell r="I249" t="str">
            <v>NO APLICA</v>
          </cell>
          <cell r="J249" t="str">
            <v>MEDICAMENTO</v>
          </cell>
          <cell r="K249" t="str">
            <v>Antimicóticos para uso sistémico: Derivados Triazólicos</v>
          </cell>
          <cell r="L249" t="str">
            <v>PRECIO UNICO</v>
          </cell>
          <cell r="M249" t="str">
            <v>PU 01-2026</v>
          </cell>
          <cell r="N249" t="str">
            <v>I CONV</v>
          </cell>
          <cell r="O249" t="str">
            <v xml:space="preserve">CAJA CON UN FRASCO  </v>
          </cell>
          <cell r="P249">
            <v>0</v>
          </cell>
          <cell r="Q249">
            <v>0</v>
          </cell>
          <cell r="R249">
            <v>0.79900000000000004</v>
          </cell>
          <cell r="S249">
            <v>169</v>
          </cell>
          <cell r="T249" t="str">
            <v>PHARMA SUPPLIES CORP</v>
          </cell>
          <cell r="U249" t="str">
            <v>INDIA</v>
          </cell>
          <cell r="V249">
            <v>2496</v>
          </cell>
          <cell r="W249">
            <v>29952</v>
          </cell>
          <cell r="X249">
            <v>234286392</v>
          </cell>
          <cell r="Y249">
            <v>0</v>
          </cell>
          <cell r="Z249">
            <v>187194827.208</v>
          </cell>
          <cell r="AA249">
            <v>3637158834019.3901</v>
          </cell>
          <cell r="AB249">
            <v>0</v>
          </cell>
          <cell r="AC249">
            <v>2426</v>
          </cell>
          <cell r="AD249">
            <v>180</v>
          </cell>
          <cell r="AE249">
            <v>1438</v>
          </cell>
          <cell r="AF249">
            <v>4044</v>
          </cell>
          <cell r="AG249">
            <v>3231.1559999999999</v>
          </cell>
          <cell r="AH249">
            <v>1575</v>
          </cell>
          <cell r="AI249">
            <v>87</v>
          </cell>
          <cell r="AJ249">
            <v>752</v>
          </cell>
          <cell r="AK249">
            <v>2414</v>
          </cell>
          <cell r="AL249">
            <v>28968</v>
          </cell>
          <cell r="AM249">
            <v>23145.432000000001</v>
          </cell>
          <cell r="AN249">
            <v>3410</v>
          </cell>
          <cell r="AO249">
            <v>0</v>
          </cell>
          <cell r="AP249">
            <v>435</v>
          </cell>
        </row>
        <row r="250">
          <cell r="C250">
            <v>103064601</v>
          </cell>
          <cell r="D250" t="str">
            <v>J02AC00008</v>
          </cell>
          <cell r="E250" t="str">
            <v>FLUCONAZOL, 50mg/5ml, suspensión o solución, V.O.</v>
          </cell>
          <cell r="F250">
            <v>106109</v>
          </cell>
          <cell r="G250" t="str">
            <v>YV</v>
          </cell>
          <cell r="H250">
            <v>244</v>
          </cell>
          <cell r="I250" t="str">
            <v>SI</v>
          </cell>
          <cell r="J250" t="str">
            <v>MEDICAMENTO</v>
          </cell>
          <cell r="K250" t="str">
            <v>Antimicóticos para uso sistémico: Derivados Triazólicos</v>
          </cell>
          <cell r="L250" t="str">
            <v>RECIENTE INCLUSION</v>
          </cell>
          <cell r="M250" t="str">
            <v>No aplica</v>
          </cell>
          <cell r="N250" t="str">
            <v>NO APLICA</v>
          </cell>
          <cell r="O250">
            <v>0</v>
          </cell>
          <cell r="P250">
            <v>0</v>
          </cell>
          <cell r="Q250">
            <v>0</v>
          </cell>
          <cell r="R250">
            <v>10.08</v>
          </cell>
          <cell r="S250">
            <v>12</v>
          </cell>
          <cell r="T250" t="str">
            <v>NOZOMI DEL ISTMO,S.A.</v>
          </cell>
          <cell r="U250" t="str">
            <v>COLOMBIA</v>
          </cell>
          <cell r="V250">
            <v>20</v>
          </cell>
          <cell r="W250">
            <v>240</v>
          </cell>
          <cell r="X250">
            <v>234286632</v>
          </cell>
          <cell r="Y250">
            <v>0</v>
          </cell>
          <cell r="Z250">
            <v>2361609250.5599999</v>
          </cell>
          <cell r="AA250">
            <v>3639520443269.9502</v>
          </cell>
          <cell r="AB250">
            <v>0</v>
          </cell>
          <cell r="AC250">
            <v>21</v>
          </cell>
          <cell r="AD250">
            <v>50</v>
          </cell>
          <cell r="AE250">
            <v>3</v>
          </cell>
          <cell r="AF250">
            <v>74</v>
          </cell>
          <cell r="AG250">
            <v>745.92</v>
          </cell>
          <cell r="AH250">
            <v>51</v>
          </cell>
          <cell r="AI250">
            <v>0</v>
          </cell>
          <cell r="AJ250">
            <v>0</v>
          </cell>
          <cell r="AK250">
            <v>51</v>
          </cell>
          <cell r="AL250">
            <v>612</v>
          </cell>
          <cell r="AM250">
            <v>6168.96</v>
          </cell>
          <cell r="AN250">
            <v>0</v>
          </cell>
          <cell r="AO250">
            <v>0</v>
          </cell>
          <cell r="AP250">
            <v>0</v>
          </cell>
        </row>
        <row r="251">
          <cell r="C251">
            <v>102091901</v>
          </cell>
          <cell r="D251" t="str">
            <v>L01BB00009</v>
          </cell>
          <cell r="E251" t="str">
            <v>FLUDARABINA FOSFATO  50mg,  polvo liofilizado, vial, I.V.</v>
          </cell>
          <cell r="F251">
            <v>10322</v>
          </cell>
          <cell r="G251" t="str">
            <v>DD</v>
          </cell>
          <cell r="H251">
            <v>244</v>
          </cell>
          <cell r="I251" t="str">
            <v>NO</v>
          </cell>
          <cell r="J251" t="str">
            <v>MEDICAMENTO</v>
          </cell>
          <cell r="K251" t="str">
            <v>Antineoplásicos: Antimetabolitos, Análogos de las Purinas</v>
          </cell>
          <cell r="L251" t="str">
            <v>PRECIO UNICO</v>
          </cell>
          <cell r="M251" t="str">
            <v>PU 01-2026</v>
          </cell>
          <cell r="N251" t="str">
            <v>I CONV</v>
          </cell>
          <cell r="O251" t="str">
            <v>CAJA PLEGADIZA CON 1, 5 Y 10 FRASCOS</v>
          </cell>
          <cell r="P251">
            <v>0</v>
          </cell>
          <cell r="Q251">
            <v>0</v>
          </cell>
          <cell r="R251">
            <v>74</v>
          </cell>
          <cell r="S251">
            <v>171</v>
          </cell>
          <cell r="T251" t="str">
            <v>IMEXSATEC, S.A.</v>
          </cell>
          <cell r="U251" t="str">
            <v>No aplica</v>
          </cell>
          <cell r="V251">
            <v>54</v>
          </cell>
          <cell r="W251">
            <v>648</v>
          </cell>
          <cell r="X251">
            <v>234287280</v>
          </cell>
          <cell r="Y251">
            <v>0</v>
          </cell>
          <cell r="Z251">
            <v>17337258720</v>
          </cell>
          <cell r="AA251">
            <v>3656857701989.9502</v>
          </cell>
          <cell r="AB251">
            <v>0</v>
          </cell>
          <cell r="AC251">
            <v>195012</v>
          </cell>
          <cell r="AD251">
            <v>126495.2</v>
          </cell>
          <cell r="AE251">
            <v>49770</v>
          </cell>
          <cell r="AF251">
            <v>371277.2</v>
          </cell>
          <cell r="AG251">
            <v>27474512.800000001</v>
          </cell>
          <cell r="AH251">
            <v>40</v>
          </cell>
          <cell r="AI251">
            <v>0</v>
          </cell>
          <cell r="AJ251">
            <v>0</v>
          </cell>
          <cell r="AK251">
            <v>40</v>
          </cell>
          <cell r="AL251">
            <v>480</v>
          </cell>
          <cell r="AM251">
            <v>35520</v>
          </cell>
          <cell r="AN251">
            <v>229</v>
          </cell>
          <cell r="AO251">
            <v>0</v>
          </cell>
          <cell r="AP251">
            <v>10</v>
          </cell>
        </row>
        <row r="252">
          <cell r="C252">
            <v>102001302</v>
          </cell>
          <cell r="D252" t="str">
            <v>N05AB00001</v>
          </cell>
          <cell r="E252" t="str">
            <v>FLUFENAZINA DECANOATO 25mg/ml, solución, I.M.</v>
          </cell>
          <cell r="F252">
            <v>10069</v>
          </cell>
          <cell r="G252" t="str">
            <v>SF</v>
          </cell>
          <cell r="H252">
            <v>244</v>
          </cell>
          <cell r="I252" t="str">
            <v>NO APLICA</v>
          </cell>
          <cell r="J252" t="str">
            <v>MEDICAMENTO</v>
          </cell>
          <cell r="K252" t="str">
            <v>Psicolépticos: Antipsicóticos, Fenotiazinas</v>
          </cell>
          <cell r="L252" t="str">
            <v>PRECIO UNICO</v>
          </cell>
          <cell r="M252" t="str">
            <v>PU 01-2026</v>
          </cell>
          <cell r="N252" t="str">
            <v>I CONV</v>
          </cell>
          <cell r="O252" t="str">
            <v>No aplica</v>
          </cell>
          <cell r="P252">
            <v>0</v>
          </cell>
          <cell r="Q252">
            <v>0</v>
          </cell>
          <cell r="R252">
            <v>3.99</v>
          </cell>
          <cell r="S252">
            <v>172</v>
          </cell>
          <cell r="T252" t="str">
            <v>PHARMA SUPPLIES, CORP.</v>
          </cell>
          <cell r="V252">
            <v>609</v>
          </cell>
          <cell r="W252">
            <v>7308</v>
          </cell>
          <cell r="X252">
            <v>234294588</v>
          </cell>
          <cell r="Y252">
            <v>0</v>
          </cell>
          <cell r="Z252">
            <v>934835406.12</v>
          </cell>
          <cell r="AA252">
            <v>3657792537396.0703</v>
          </cell>
          <cell r="AB252">
            <v>0</v>
          </cell>
          <cell r="AC252">
            <v>1197.3833333333334</v>
          </cell>
          <cell r="AD252">
            <v>131.08333333333331</v>
          </cell>
          <cell r="AE252">
            <v>257</v>
          </cell>
          <cell r="AF252">
            <v>1585.4666666666667</v>
          </cell>
          <cell r="AG252">
            <v>6326.0120000000006</v>
          </cell>
          <cell r="AH252">
            <v>373</v>
          </cell>
          <cell r="AI252">
            <v>82</v>
          </cell>
          <cell r="AJ252">
            <v>154</v>
          </cell>
          <cell r="AK252">
            <v>609</v>
          </cell>
          <cell r="AL252">
            <v>7308</v>
          </cell>
          <cell r="AM252">
            <v>29158.920000000002</v>
          </cell>
          <cell r="AN252">
            <v>2385</v>
          </cell>
          <cell r="AO252">
            <v>15</v>
          </cell>
          <cell r="AP252">
            <v>0</v>
          </cell>
        </row>
        <row r="253">
          <cell r="C253">
            <v>102075901</v>
          </cell>
          <cell r="D253" t="str">
            <v>V03AB00001</v>
          </cell>
          <cell r="E253" t="str">
            <v>FLUMAZENIL 0.1mg/ml, solución, I.V.</v>
          </cell>
          <cell r="F253">
            <v>10229</v>
          </cell>
          <cell r="G253" t="str">
            <v>DH</v>
          </cell>
          <cell r="H253">
            <v>244</v>
          </cell>
          <cell r="I253" t="str">
            <v>NO APLICA</v>
          </cell>
          <cell r="J253" t="str">
            <v>MEDICAMENTO</v>
          </cell>
          <cell r="K253" t="str">
            <v>Todos los otros Productos Terapéuticos: Antídotos</v>
          </cell>
          <cell r="L253" t="str">
            <v>PRECIO UNICO</v>
          </cell>
          <cell r="M253" t="str">
            <v>PU 01-2026</v>
          </cell>
          <cell r="N253" t="str">
            <v>I CONV</v>
          </cell>
          <cell r="O253" t="str">
            <v xml:space="preserve">CAJA X 5 AMPOLLAS </v>
          </cell>
          <cell r="P253">
            <v>0</v>
          </cell>
          <cell r="Q253">
            <v>0</v>
          </cell>
          <cell r="R253">
            <v>3.51</v>
          </cell>
          <cell r="S253">
            <v>173</v>
          </cell>
          <cell r="T253" t="str">
            <v>PHARMA SUPPLIES CORP</v>
          </cell>
          <cell r="U253" t="str">
            <v>ARGENTINA</v>
          </cell>
          <cell r="V253">
            <v>695</v>
          </cell>
          <cell r="W253">
            <v>8340</v>
          </cell>
          <cell r="X253">
            <v>234302928</v>
          </cell>
          <cell r="Y253">
            <v>0</v>
          </cell>
          <cell r="Z253">
            <v>822403277.27999997</v>
          </cell>
          <cell r="AA253">
            <v>3658614940673.3501</v>
          </cell>
          <cell r="AB253">
            <v>0</v>
          </cell>
          <cell r="AC253">
            <v>1081.3560606060605</v>
          </cell>
          <cell r="AD253">
            <v>292</v>
          </cell>
          <cell r="AE253">
            <v>196</v>
          </cell>
          <cell r="AF253">
            <v>1569.3560606060605</v>
          </cell>
          <cell r="AG253">
            <v>5508.4397727272717</v>
          </cell>
          <cell r="AH253">
            <v>542</v>
          </cell>
          <cell r="AI253">
            <v>79</v>
          </cell>
          <cell r="AJ253">
            <v>74</v>
          </cell>
          <cell r="AK253">
            <v>695</v>
          </cell>
          <cell r="AL253">
            <v>8340</v>
          </cell>
          <cell r="AM253">
            <v>29273.399999999998</v>
          </cell>
          <cell r="AN253">
            <v>1010</v>
          </cell>
          <cell r="AO253">
            <v>0</v>
          </cell>
          <cell r="AP253">
            <v>310</v>
          </cell>
        </row>
        <row r="254">
          <cell r="C254">
            <v>104017701</v>
          </cell>
          <cell r="D254" t="str">
            <v>L01BC00006</v>
          </cell>
          <cell r="E254" t="str">
            <v>FLUORACILO 5%, crema, tubo, 15-30g, Vía Tópica.</v>
          </cell>
          <cell r="F254">
            <v>11679</v>
          </cell>
          <cell r="G254" t="str">
            <v>RG</v>
          </cell>
          <cell r="H254">
            <v>244</v>
          </cell>
          <cell r="I254" t="str">
            <v>NO</v>
          </cell>
          <cell r="J254" t="str">
            <v>MEDICAMENTO</v>
          </cell>
          <cell r="K254" t="str">
            <v>Antineoplásicos: Antimetabolitos, Análogos de las Pirimidinas</v>
          </cell>
          <cell r="L254" t="str">
            <v>PRECIO UNICO</v>
          </cell>
          <cell r="M254" t="str">
            <v>PU 01-2026</v>
          </cell>
          <cell r="N254" t="str">
            <v>I CONV</v>
          </cell>
          <cell r="O254" t="str">
            <v>EFUDIX 5% CREMA TOPICA</v>
          </cell>
          <cell r="P254" t="str">
            <v>TUBO DE 20 G</v>
          </cell>
          <cell r="Q254">
            <v>0</v>
          </cell>
          <cell r="R254">
            <v>12.18</v>
          </cell>
          <cell r="S254">
            <v>275</v>
          </cell>
          <cell r="T254" t="str">
            <v>REPRICO, S.A.</v>
          </cell>
          <cell r="U254" t="str">
            <v>BRASIL</v>
          </cell>
          <cell r="V254">
            <v>20</v>
          </cell>
          <cell r="W254">
            <v>240</v>
          </cell>
          <cell r="X254">
            <v>234303168</v>
          </cell>
          <cell r="Y254">
            <v>0</v>
          </cell>
          <cell r="Z254">
            <v>2853812586.2399998</v>
          </cell>
          <cell r="AA254">
            <v>3661468753259.5903</v>
          </cell>
          <cell r="AB254">
            <v>0</v>
          </cell>
          <cell r="AC254">
            <v>31</v>
          </cell>
          <cell r="AD254">
            <v>30</v>
          </cell>
          <cell r="AE254">
            <v>0</v>
          </cell>
          <cell r="AF254">
            <v>61</v>
          </cell>
          <cell r="AG254">
            <v>742.98</v>
          </cell>
          <cell r="AH254">
            <v>20</v>
          </cell>
          <cell r="AI254">
            <v>0</v>
          </cell>
          <cell r="AJ254">
            <v>0</v>
          </cell>
          <cell r="AK254">
            <v>20</v>
          </cell>
          <cell r="AL254">
            <v>240</v>
          </cell>
          <cell r="AM254">
            <v>2923.2</v>
          </cell>
          <cell r="AN254">
            <v>178</v>
          </cell>
          <cell r="AO254">
            <v>0</v>
          </cell>
          <cell r="AP254">
            <v>0</v>
          </cell>
        </row>
        <row r="255">
          <cell r="C255">
            <v>101032001</v>
          </cell>
          <cell r="D255" t="str">
            <v>N06AB00001</v>
          </cell>
          <cell r="E255" t="str">
            <v>FLUOXETINA 20mg, cápsula o tableta, V.O.</v>
          </cell>
          <cell r="F255">
            <v>10421</v>
          </cell>
          <cell r="G255" t="str">
            <v>FM</v>
          </cell>
          <cell r="H255">
            <v>244</v>
          </cell>
          <cell r="I255" t="str">
            <v>SI</v>
          </cell>
          <cell r="J255" t="str">
            <v>MEDICAMENTO</v>
          </cell>
          <cell r="K255" t="str">
            <v>Psicoanalépticos: Antidepresivos,  Inhibidores selectivos de la recaptura de Serotonina</v>
          </cell>
          <cell r="L255" t="str">
            <v>TRAMITE USUAL</v>
          </cell>
          <cell r="M255" t="str">
            <v>NO APLICA</v>
          </cell>
          <cell r="N255" t="str">
            <v>NO APLICA</v>
          </cell>
          <cell r="O255" t="str">
            <v>NO APLICA</v>
          </cell>
          <cell r="P255">
            <v>0</v>
          </cell>
          <cell r="Q255">
            <v>0</v>
          </cell>
          <cell r="R255">
            <v>0.08</v>
          </cell>
          <cell r="S255" t="str">
            <v>No aplica</v>
          </cell>
          <cell r="T255" t="str">
            <v>NO APLICA</v>
          </cell>
          <cell r="U255" t="str">
            <v>ESPAÑA</v>
          </cell>
          <cell r="V255">
            <v>252706</v>
          </cell>
          <cell r="W255">
            <v>3032472</v>
          </cell>
          <cell r="X255">
            <v>237335640</v>
          </cell>
          <cell r="Y255">
            <v>0</v>
          </cell>
          <cell r="Z255">
            <v>18986851.199999999</v>
          </cell>
          <cell r="AA255">
            <v>3661487740110.7905</v>
          </cell>
          <cell r="AB255">
            <v>0</v>
          </cell>
          <cell r="AC255">
            <v>264148.57575757575</v>
          </cell>
          <cell r="AD255">
            <v>60475</v>
          </cell>
          <cell r="AE255">
            <v>35654</v>
          </cell>
          <cell r="AF255">
            <v>360277.57575757575</v>
          </cell>
          <cell r="AG255">
            <v>28822.206060606059</v>
          </cell>
          <cell r="AH255">
            <v>252427</v>
          </cell>
          <cell r="AI255">
            <v>60285</v>
          </cell>
          <cell r="AJ255">
            <v>37746</v>
          </cell>
          <cell r="AK255">
            <v>350458</v>
          </cell>
          <cell r="AL255">
            <v>4205496</v>
          </cell>
          <cell r="AM255">
            <v>336439.68</v>
          </cell>
          <cell r="AN255">
            <v>1658776</v>
          </cell>
          <cell r="AO255">
            <v>0</v>
          </cell>
          <cell r="AP255">
            <v>0</v>
          </cell>
        </row>
        <row r="256">
          <cell r="C256">
            <v>103059601</v>
          </cell>
          <cell r="D256" t="str">
            <v>N06AB00002</v>
          </cell>
          <cell r="E256" t="str">
            <v>FLUOXETINA HIDROCLORURO 20mg/5ml, solución, frasco, V.O.</v>
          </cell>
          <cell r="F256">
            <v>12174</v>
          </cell>
          <cell r="G256" t="str">
            <v>RG</v>
          </cell>
          <cell r="H256">
            <v>244</v>
          </cell>
          <cell r="I256" t="str">
            <v>NO</v>
          </cell>
          <cell r="J256" t="str">
            <v>MEDICAMENTO</v>
          </cell>
          <cell r="K256" t="str">
            <v>Psicoanalépticos: Antidepresivos,  Inhibidores selectivos de la recaptura de Serotonina</v>
          </cell>
          <cell r="L256" t="str">
            <v>PRECIO UNICO</v>
          </cell>
          <cell r="M256" t="str">
            <v>PU 01-2026</v>
          </cell>
          <cell r="N256" t="str">
            <v>I CONV</v>
          </cell>
          <cell r="O256" t="str">
            <v>BOTELLA DE VIDRIO AMBAR CON TAPA ROSCA BLANCA EN CAJA 70 MG DE CONTENIDO</v>
          </cell>
          <cell r="P256">
            <v>0</v>
          </cell>
          <cell r="Q256">
            <v>0</v>
          </cell>
          <cell r="R256">
            <v>6.25</v>
          </cell>
          <cell r="S256">
            <v>69</v>
          </cell>
          <cell r="T256" t="str">
            <v>C.G. DE HASETH &amp; CÍA, S.A.</v>
          </cell>
          <cell r="U256" t="str">
            <v>COLOMBIA</v>
          </cell>
          <cell r="V256">
            <v>65</v>
          </cell>
          <cell r="W256">
            <v>780</v>
          </cell>
          <cell r="X256">
            <v>237336420</v>
          </cell>
          <cell r="Y256">
            <v>0</v>
          </cell>
          <cell r="Z256">
            <v>1483352625</v>
          </cell>
          <cell r="AA256">
            <v>3662971092735.7905</v>
          </cell>
          <cell r="AB256">
            <v>0</v>
          </cell>
          <cell r="AC256">
            <v>106</v>
          </cell>
          <cell r="AD256">
            <v>5</v>
          </cell>
          <cell r="AE256">
            <v>10</v>
          </cell>
          <cell r="AF256">
            <v>121</v>
          </cell>
          <cell r="AG256">
            <v>756.25</v>
          </cell>
          <cell r="AH256">
            <v>69</v>
          </cell>
          <cell r="AI256">
            <v>12</v>
          </cell>
          <cell r="AJ256">
            <v>1</v>
          </cell>
          <cell r="AK256">
            <v>82</v>
          </cell>
          <cell r="AL256">
            <v>984</v>
          </cell>
          <cell r="AM256">
            <v>6150</v>
          </cell>
          <cell r="AN256">
            <v>347</v>
          </cell>
          <cell r="AO256">
            <v>0</v>
          </cell>
          <cell r="AP256">
            <v>0</v>
          </cell>
        </row>
        <row r="257">
          <cell r="C257">
            <v>101013101</v>
          </cell>
          <cell r="D257" t="str">
            <v>B03BB00001</v>
          </cell>
          <cell r="E257" t="str">
            <v>FÓLICO ÁCIDO, 5MG, TABLETA, V.O.</v>
          </cell>
          <cell r="F257">
            <v>10661</v>
          </cell>
          <cell r="G257" t="str">
            <v>EM</v>
          </cell>
          <cell r="H257">
            <v>244</v>
          </cell>
          <cell r="I257" t="str">
            <v>NO</v>
          </cell>
          <cell r="J257" t="str">
            <v>MEDICAMENTO</v>
          </cell>
          <cell r="K257" t="str">
            <v xml:space="preserve">Antianémicos: Acido Fólico </v>
          </cell>
          <cell r="L257" t="str">
            <v>PRECIO UNICO</v>
          </cell>
          <cell r="M257" t="str">
            <v>PU 01-2026</v>
          </cell>
          <cell r="N257" t="str">
            <v>I CONV</v>
          </cell>
          <cell r="O257" t="str">
            <v>CAJA POR 100 TABLETAS</v>
          </cell>
          <cell r="P257">
            <v>0</v>
          </cell>
          <cell r="Q257">
            <v>0</v>
          </cell>
          <cell r="R257">
            <v>2.1999999999999999E-2</v>
          </cell>
          <cell r="S257">
            <v>176</v>
          </cell>
          <cell r="T257" t="str">
            <v>NUTRIMED PANAMÁ S.A.</v>
          </cell>
          <cell r="V257">
            <v>808146</v>
          </cell>
          <cell r="W257">
            <v>9697752</v>
          </cell>
          <cell r="X257">
            <v>247034172</v>
          </cell>
          <cell r="Y257">
            <v>0</v>
          </cell>
          <cell r="Z257">
            <v>5434751.784</v>
          </cell>
          <cell r="AA257">
            <v>3662976527487.5747</v>
          </cell>
          <cell r="AB257">
            <v>0</v>
          </cell>
          <cell r="AC257">
            <v>631809</v>
          </cell>
          <cell r="AD257">
            <v>221205</v>
          </cell>
          <cell r="AE257">
            <v>98709</v>
          </cell>
          <cell r="AF257">
            <v>951723</v>
          </cell>
          <cell r="AG257">
            <v>20937.905999999999</v>
          </cell>
          <cell r="AH257">
            <v>513412</v>
          </cell>
          <cell r="AI257">
            <v>193337</v>
          </cell>
          <cell r="AJ257">
            <v>80416</v>
          </cell>
          <cell r="AK257">
            <v>787165</v>
          </cell>
          <cell r="AL257">
            <v>9445980</v>
          </cell>
          <cell r="AM257">
            <v>207811.56</v>
          </cell>
          <cell r="AN257">
            <v>2651000</v>
          </cell>
          <cell r="AO257">
            <v>909000</v>
          </cell>
          <cell r="AP257">
            <v>207000</v>
          </cell>
        </row>
        <row r="258">
          <cell r="C258">
            <v>101003901</v>
          </cell>
          <cell r="D258" t="str">
            <v>R03AC00002</v>
          </cell>
          <cell r="E258" t="str">
            <v>FORMOTEROL FUMARATO (EFORMOTEROL), 9-12MCG/INHALACIÓN, POLVO SECO, INHALADOR CON APLICADOR CON 30-60 DOSIS, VÍA BUCAL.</v>
          </cell>
          <cell r="F258">
            <v>10181</v>
          </cell>
          <cell r="G258" t="str">
            <v>EM</v>
          </cell>
          <cell r="H258">
            <v>244</v>
          </cell>
          <cell r="I258" t="str">
            <v>SI</v>
          </cell>
          <cell r="J258" t="str">
            <v>MEDICAMENTO</v>
          </cell>
          <cell r="K258" t="str">
            <v>Vías Respiratorias: Enfermedades Obstructivas, Agonistas selectivos de receptores beta 2 adrenérgicos, Inhaladores</v>
          </cell>
          <cell r="L258" t="str">
            <v>PRECIO UNICO</v>
          </cell>
          <cell r="M258" t="str">
            <v>PU 11-2026</v>
          </cell>
          <cell r="N258" t="str">
            <v>I CONV</v>
          </cell>
          <cell r="O258" t="str">
            <v>CAJA X 1 DISPOSITIVO INHALADOR DE 60 DOSIS.</v>
          </cell>
          <cell r="P258">
            <v>0</v>
          </cell>
          <cell r="Q258">
            <v>0</v>
          </cell>
          <cell r="R258">
            <v>5.37</v>
          </cell>
          <cell r="S258">
            <v>58</v>
          </cell>
          <cell r="T258" t="str">
            <v>C.G. DE HASETH &amp; CÍA., S.A.</v>
          </cell>
          <cell r="V258">
            <v>2284</v>
          </cell>
          <cell r="W258">
            <v>27408</v>
          </cell>
          <cell r="X258">
            <v>247061580</v>
          </cell>
          <cell r="Y258">
            <v>0</v>
          </cell>
          <cell r="Z258">
            <v>1326720684.6000001</v>
          </cell>
          <cell r="AA258">
            <v>3664303248172.1748</v>
          </cell>
          <cell r="AB258">
            <v>0</v>
          </cell>
          <cell r="AC258">
            <v>21054</v>
          </cell>
          <cell r="AD258">
            <v>586</v>
          </cell>
          <cell r="AE258">
            <v>609</v>
          </cell>
          <cell r="AF258">
            <v>22249</v>
          </cell>
          <cell r="AG258">
            <v>119477.13</v>
          </cell>
          <cell r="AH258">
            <v>1205</v>
          </cell>
          <cell r="AI258">
            <v>528</v>
          </cell>
          <cell r="AJ258">
            <v>551</v>
          </cell>
          <cell r="AK258">
            <v>2284</v>
          </cell>
          <cell r="AL258">
            <v>27408</v>
          </cell>
          <cell r="AM258">
            <v>147180.96</v>
          </cell>
          <cell r="AN258">
            <v>6748</v>
          </cell>
          <cell r="AO258">
            <v>640</v>
          </cell>
          <cell r="AP258">
            <v>201</v>
          </cell>
        </row>
        <row r="259">
          <cell r="C259">
            <v>102097901</v>
          </cell>
          <cell r="D259" t="str">
            <v>B05BA00026</v>
          </cell>
          <cell r="E259" t="str">
            <v>FORMULACIÓN PARA ALIMENTACIÓN PARENTERAL EN BOLSA DE TRES CÁMARAS: NUTRICIÓN PARENTERAL PERIFÉRICA COMPLETA: EMULSIÓN LIPÍDICA 20%+ GLUCOSA 11% + AMINOÁCIDO Y ELECTROLITOS; solución, bolsa, 1440 ml, I.V.</v>
          </cell>
          <cell r="F259">
            <v>104773</v>
          </cell>
          <cell r="G259" t="str">
            <v>YV</v>
          </cell>
          <cell r="H259">
            <v>244</v>
          </cell>
          <cell r="I259" t="str">
            <v>NO APLICA</v>
          </cell>
          <cell r="J259" t="str">
            <v>MEDICAMENTO</v>
          </cell>
          <cell r="K259" t="str">
            <v>Sustitutos sanguíneos y Soluciones de Perfusión: Soluciones para Nutrición Parenteral</v>
          </cell>
          <cell r="L259" t="str">
            <v>PRECIO UNICO</v>
          </cell>
          <cell r="M259" t="str">
            <v>PU 01-2026</v>
          </cell>
          <cell r="N259" t="str">
            <v>I CONV</v>
          </cell>
          <cell r="O259" t="str">
            <v xml:space="preserve">BOLSA DE PLASTICO DE TRES CAMARAS </v>
          </cell>
          <cell r="P259">
            <v>0</v>
          </cell>
          <cell r="Q259">
            <v>0</v>
          </cell>
          <cell r="R259">
            <v>39.4</v>
          </cell>
          <cell r="S259">
            <v>177</v>
          </cell>
          <cell r="T259" t="str">
            <v>PHARMA CHIMIQUE DE PANAMA IMPORT EXPORT, S.A.</v>
          </cell>
          <cell r="U259" t="str">
            <v>COREA DEL SUR</v>
          </cell>
          <cell r="V259">
            <v>676</v>
          </cell>
          <cell r="W259">
            <v>8112</v>
          </cell>
          <cell r="X259">
            <v>247069692</v>
          </cell>
          <cell r="Y259">
            <v>0</v>
          </cell>
          <cell r="Z259">
            <v>9734545864.7999992</v>
          </cell>
          <cell r="AA259">
            <v>3674037794036.9746</v>
          </cell>
          <cell r="AB259">
            <v>0</v>
          </cell>
          <cell r="AC259">
            <v>1766</v>
          </cell>
          <cell r="AD259">
            <v>186</v>
          </cell>
          <cell r="AE259">
            <v>184</v>
          </cell>
          <cell r="AF259">
            <v>2136</v>
          </cell>
          <cell r="AG259">
            <v>84158.399999999994</v>
          </cell>
          <cell r="AH259">
            <v>391</v>
          </cell>
          <cell r="AI259">
            <v>47</v>
          </cell>
          <cell r="AJ259">
            <v>164</v>
          </cell>
          <cell r="AK259">
            <v>602</v>
          </cell>
          <cell r="AL259">
            <v>7224</v>
          </cell>
          <cell r="AM259">
            <v>284625.59999999998</v>
          </cell>
          <cell r="AN259">
            <v>0</v>
          </cell>
          <cell r="AO259">
            <v>0</v>
          </cell>
          <cell r="AP259">
            <v>0</v>
          </cell>
        </row>
        <row r="260">
          <cell r="C260">
            <v>102031702</v>
          </cell>
          <cell r="D260" t="str">
            <v>C03CA00002</v>
          </cell>
          <cell r="E260" t="str">
            <v>FUROSEMIDA 10mg/ml, solución,  I.M., I.V.</v>
          </cell>
          <cell r="F260">
            <v>10622</v>
          </cell>
          <cell r="G260" t="str">
            <v>SF</v>
          </cell>
          <cell r="H260">
            <v>244</v>
          </cell>
          <cell r="I260" t="str">
            <v>NO APLICA</v>
          </cell>
          <cell r="J260" t="str">
            <v>MEDICAMENTO</v>
          </cell>
          <cell r="K260" t="str">
            <v>Cardiovascular: Diuréticos, De Techo Elevado</v>
          </cell>
          <cell r="L260" t="str">
            <v>PRECIO UNICO</v>
          </cell>
          <cell r="M260" t="str">
            <v>PU 01-2026</v>
          </cell>
          <cell r="N260" t="str">
            <v>I CONV</v>
          </cell>
          <cell r="O260" t="str">
            <v>No aplica</v>
          </cell>
          <cell r="P260">
            <v>0</v>
          </cell>
          <cell r="Q260">
            <v>0</v>
          </cell>
          <cell r="R260">
            <v>0.11</v>
          </cell>
          <cell r="S260">
            <v>178</v>
          </cell>
          <cell r="T260" t="str">
            <v>PISA FARMACEUTICA DE PANAMA,S.A.</v>
          </cell>
          <cell r="V260">
            <v>36818</v>
          </cell>
          <cell r="W260">
            <v>441816</v>
          </cell>
          <cell r="X260">
            <v>247511508</v>
          </cell>
          <cell r="Y260">
            <v>0</v>
          </cell>
          <cell r="Z260">
            <v>27226265.879999999</v>
          </cell>
          <cell r="AA260">
            <v>3674065020302.8545</v>
          </cell>
          <cell r="AB260">
            <v>0</v>
          </cell>
          <cell r="AC260">
            <v>32679.84228182257</v>
          </cell>
          <cell r="AD260">
            <v>7092.583333333333</v>
          </cell>
          <cell r="AE260">
            <v>11851.666666666668</v>
          </cell>
          <cell r="AF260">
            <v>51624.092281822566</v>
          </cell>
          <cell r="AG260">
            <v>5678.6501510004828</v>
          </cell>
          <cell r="AH260">
            <v>21942</v>
          </cell>
          <cell r="AI260">
            <v>3640</v>
          </cell>
          <cell r="AJ260">
            <v>11236</v>
          </cell>
          <cell r="AK260">
            <v>36818</v>
          </cell>
          <cell r="AL260">
            <v>441816</v>
          </cell>
          <cell r="AM260">
            <v>48599.76</v>
          </cell>
          <cell r="AN260">
            <v>179906</v>
          </cell>
          <cell r="AO260">
            <v>4093</v>
          </cell>
          <cell r="AP260">
            <v>340</v>
          </cell>
        </row>
        <row r="261">
          <cell r="C261">
            <v>101051101</v>
          </cell>
          <cell r="D261" t="str">
            <v>C03CA00003</v>
          </cell>
          <cell r="E261" t="str">
            <v>FUROSEMIDA, 40MG, TABLETA, V.O.</v>
          </cell>
          <cell r="F261">
            <v>10618</v>
          </cell>
          <cell r="G261" t="str">
            <v>EM</v>
          </cell>
          <cell r="H261">
            <v>244</v>
          </cell>
          <cell r="I261" t="str">
            <v>SI</v>
          </cell>
          <cell r="J261" t="str">
            <v>MEDICAMENTO</v>
          </cell>
          <cell r="K261" t="str">
            <v>Cardiovascular: Diuréticos, De Techo Elevado</v>
          </cell>
          <cell r="L261" t="str">
            <v>PRECIO UNICO</v>
          </cell>
          <cell r="M261" t="str">
            <v>PU 11-2026</v>
          </cell>
          <cell r="N261" t="str">
            <v>I CONV</v>
          </cell>
          <cell r="O261" t="str">
            <v xml:space="preserve"> CAJA CON 100 TABLETAS + INSERTO</v>
          </cell>
          <cell r="P261">
            <v>0</v>
          </cell>
          <cell r="Q261">
            <v>0</v>
          </cell>
          <cell r="R261">
            <v>2.5000000000000001E-2</v>
          </cell>
          <cell r="S261">
            <v>59</v>
          </cell>
          <cell r="T261" t="str">
            <v>GENIMVE PHARMA, S.A.</v>
          </cell>
          <cell r="V261">
            <v>575510</v>
          </cell>
          <cell r="W261">
            <v>6906120</v>
          </cell>
          <cell r="X261">
            <v>254417628</v>
          </cell>
          <cell r="Y261">
            <v>0</v>
          </cell>
          <cell r="Z261">
            <v>6360440.7000000002</v>
          </cell>
          <cell r="AA261">
            <v>3674071380743.5547</v>
          </cell>
          <cell r="AB261">
            <v>0</v>
          </cell>
          <cell r="AC261">
            <v>391880</v>
          </cell>
          <cell r="AD261">
            <v>116668</v>
          </cell>
          <cell r="AE261">
            <v>167280</v>
          </cell>
          <cell r="AF261">
            <v>675828</v>
          </cell>
          <cell r="AG261">
            <v>16895.7</v>
          </cell>
          <cell r="AH261">
            <v>331861</v>
          </cell>
          <cell r="AI261">
            <v>93091</v>
          </cell>
          <cell r="AJ261">
            <v>156281</v>
          </cell>
          <cell r="AK261">
            <v>581233</v>
          </cell>
          <cell r="AL261">
            <v>6974796</v>
          </cell>
          <cell r="AM261">
            <v>174369.90000000002</v>
          </cell>
          <cell r="AN261">
            <v>2568600</v>
          </cell>
          <cell r="AO261">
            <v>567600</v>
          </cell>
          <cell r="AP261">
            <v>682000</v>
          </cell>
        </row>
        <row r="262">
          <cell r="C262">
            <v>104009801</v>
          </cell>
          <cell r="D262" t="str">
            <v>D06AX00001</v>
          </cell>
          <cell r="E262" t="str">
            <v>FUSIDATO SÓDICO 2%, ungüento, tubo, 15-20g, Vía Tópica.</v>
          </cell>
          <cell r="F262">
            <v>10884</v>
          </cell>
          <cell r="G262" t="str">
            <v>RG</v>
          </cell>
          <cell r="H262">
            <v>244</v>
          </cell>
          <cell r="I262" t="str">
            <v>SI</v>
          </cell>
          <cell r="J262" t="str">
            <v>MEDICAMENTO</v>
          </cell>
          <cell r="K262" t="str">
            <v>Antibióticos para uso tópico: Otros</v>
          </cell>
          <cell r="L262" t="str">
            <v>TRAMITE USUAL</v>
          </cell>
          <cell r="M262" t="str">
            <v>No aplica</v>
          </cell>
          <cell r="N262" t="str">
            <v>No aplica</v>
          </cell>
          <cell r="O262" t="str">
            <v xml:space="preserve">CAJA CON TUBO POR 15G </v>
          </cell>
          <cell r="P262" t="str">
            <v>TUBO DE 15G</v>
          </cell>
          <cell r="Q262">
            <v>0</v>
          </cell>
          <cell r="R262">
            <v>1.97</v>
          </cell>
          <cell r="S262">
            <v>101</v>
          </cell>
          <cell r="V262">
            <v>22081</v>
          </cell>
          <cell r="W262">
            <v>264972</v>
          </cell>
          <cell r="X262">
            <v>254682600</v>
          </cell>
          <cell r="Y262">
            <v>0</v>
          </cell>
          <cell r="Z262">
            <v>501724722</v>
          </cell>
          <cell r="AA262">
            <v>3674573105465.5547</v>
          </cell>
          <cell r="AB262">
            <v>0</v>
          </cell>
          <cell r="AC262">
            <v>27040</v>
          </cell>
          <cell r="AD262">
            <v>6877.6833333333334</v>
          </cell>
          <cell r="AE262">
            <v>7151.6206896551721</v>
          </cell>
          <cell r="AF262">
            <v>41069.304022988508</v>
          </cell>
          <cell r="AG262">
            <v>80906.528925287363</v>
          </cell>
          <cell r="AH262">
            <v>14402</v>
          </cell>
          <cell r="AI262">
            <v>4000</v>
          </cell>
          <cell r="AJ262">
            <v>3679</v>
          </cell>
          <cell r="AK262">
            <v>22081</v>
          </cell>
          <cell r="AL262">
            <v>264972</v>
          </cell>
          <cell r="AM262">
            <v>521994.83999999997</v>
          </cell>
          <cell r="AN262">
            <v>46437</v>
          </cell>
          <cell r="AO262">
            <v>4227</v>
          </cell>
          <cell r="AP262">
            <v>53716</v>
          </cell>
        </row>
        <row r="263">
          <cell r="C263">
            <v>101093301</v>
          </cell>
          <cell r="D263" t="str">
            <v>N03AX00020</v>
          </cell>
          <cell r="E263" t="str">
            <v>GABAPENTINA 300mg, cápsula, V.O.</v>
          </cell>
          <cell r="F263">
            <v>10605</v>
          </cell>
          <cell r="G263" t="str">
            <v>FM</v>
          </cell>
          <cell r="H263">
            <v>244</v>
          </cell>
          <cell r="I263" t="str">
            <v>SI</v>
          </cell>
          <cell r="J263" t="str">
            <v>MEDICAMENTO</v>
          </cell>
          <cell r="K263" t="str">
            <v xml:space="preserve">Antiepilépticos: Otros </v>
          </cell>
          <cell r="L263" t="str">
            <v>TRAMITE USUAL</v>
          </cell>
          <cell r="M263" t="str">
            <v>NO APLICA</v>
          </cell>
          <cell r="N263" t="str">
            <v>NO APLICA</v>
          </cell>
          <cell r="O263" t="str">
            <v>NO APLICA</v>
          </cell>
          <cell r="P263">
            <v>0</v>
          </cell>
          <cell r="Q263">
            <v>0</v>
          </cell>
          <cell r="R263">
            <v>4.3999999999999997E-2</v>
          </cell>
          <cell r="S263" t="str">
            <v>No aplica</v>
          </cell>
          <cell r="T263" t="str">
            <v>NO APLICA</v>
          </cell>
          <cell r="U263" t="str">
            <v>ESPAÑA</v>
          </cell>
          <cell r="V263">
            <v>8333</v>
          </cell>
          <cell r="W263">
            <v>99996</v>
          </cell>
          <cell r="X263">
            <v>254782596</v>
          </cell>
          <cell r="Y263">
            <v>0</v>
          </cell>
          <cell r="Z263">
            <v>11210434.223999999</v>
          </cell>
          <cell r="AA263">
            <v>3674584315899.7788</v>
          </cell>
          <cell r="AB263">
            <v>0</v>
          </cell>
          <cell r="AC263">
            <v>811907.71136173932</v>
          </cell>
          <cell r="AD263">
            <v>333032.67399267398</v>
          </cell>
          <cell r="AE263">
            <v>0</v>
          </cell>
          <cell r="AF263">
            <v>1144940.3853544132</v>
          </cell>
          <cell r="AG263">
            <v>50377.376955594176</v>
          </cell>
          <cell r="AH263">
            <v>350000</v>
          </cell>
          <cell r="AI263">
            <v>300000</v>
          </cell>
          <cell r="AJ263">
            <v>100000</v>
          </cell>
          <cell r="AK263">
            <v>750000</v>
          </cell>
          <cell r="AL263">
            <v>9000000</v>
          </cell>
          <cell r="AM263">
            <v>396000</v>
          </cell>
          <cell r="AN263">
            <v>0</v>
          </cell>
          <cell r="AO263">
            <v>0</v>
          </cell>
          <cell r="AP263">
            <v>0</v>
          </cell>
        </row>
        <row r="264">
          <cell r="C264">
            <v>102075301</v>
          </cell>
          <cell r="D264" t="str">
            <v>J05AB00003</v>
          </cell>
          <cell r="E264" t="str">
            <v>GANCICLOVIR 500mg, polvo liofilizado, I.V.</v>
          </cell>
          <cell r="F264">
            <v>10239</v>
          </cell>
          <cell r="G264" t="str">
            <v>DH</v>
          </cell>
          <cell r="H264">
            <v>244</v>
          </cell>
          <cell r="I264" t="str">
            <v>NO APLICA</v>
          </cell>
          <cell r="J264" t="str">
            <v>MEDICAMENTO</v>
          </cell>
          <cell r="K264" t="str">
            <v>Antivirales para uso sistémico: De Acción Directa, Nucleósidos y Nucleótidos excluyendo Inhibidores de la Transcriptasa Inversa</v>
          </cell>
          <cell r="L264" t="str">
            <v>PRECIO UNICO</v>
          </cell>
          <cell r="M264" t="str">
            <v>PU 01-2026</v>
          </cell>
          <cell r="N264" t="str">
            <v>I CONV</v>
          </cell>
          <cell r="O264" t="str">
            <v>CAJA X 1 FRASCO</v>
          </cell>
          <cell r="P264">
            <v>0</v>
          </cell>
          <cell r="Q264">
            <v>0</v>
          </cell>
          <cell r="R264">
            <v>28</v>
          </cell>
          <cell r="S264">
            <v>179</v>
          </cell>
          <cell r="T264" t="str">
            <v>PISA FARMACEUTICA DE PANAMA, S.A.</v>
          </cell>
          <cell r="U264" t="str">
            <v>MEXICO</v>
          </cell>
          <cell r="V264">
            <v>79</v>
          </cell>
          <cell r="W264">
            <v>948</v>
          </cell>
          <cell r="X264">
            <v>254783544</v>
          </cell>
          <cell r="Y264">
            <v>0</v>
          </cell>
          <cell r="Z264">
            <v>7133939232</v>
          </cell>
          <cell r="AA264">
            <v>3681718255131.7788</v>
          </cell>
          <cell r="AB264">
            <v>0</v>
          </cell>
          <cell r="AC264">
            <v>80</v>
          </cell>
          <cell r="AD264">
            <v>0</v>
          </cell>
          <cell r="AE264">
            <v>28</v>
          </cell>
          <cell r="AF264">
            <v>108</v>
          </cell>
          <cell r="AG264">
            <v>3024</v>
          </cell>
          <cell r="AH264">
            <v>69</v>
          </cell>
          <cell r="AI264">
            <v>0</v>
          </cell>
          <cell r="AJ264">
            <v>0</v>
          </cell>
          <cell r="AK264">
            <v>69</v>
          </cell>
          <cell r="AL264">
            <v>828</v>
          </cell>
          <cell r="AM264">
            <v>23184</v>
          </cell>
          <cell r="AN264">
            <v>0</v>
          </cell>
          <cell r="AO264">
            <v>0</v>
          </cell>
          <cell r="AP264">
            <v>0</v>
          </cell>
        </row>
        <row r="265">
          <cell r="C265">
            <v>102079801</v>
          </cell>
          <cell r="D265" t="str">
            <v>L01BC00005</v>
          </cell>
          <cell r="E265" t="str">
            <v>GEMCITABINA CLORHIDRATO 1g, polvo liofilizado,  I.V.</v>
          </cell>
          <cell r="F265">
            <v>10301</v>
          </cell>
          <cell r="G265" t="str">
            <v>DD</v>
          </cell>
          <cell r="H265">
            <v>244</v>
          </cell>
          <cell r="I265" t="str">
            <v>NO</v>
          </cell>
          <cell r="J265" t="str">
            <v>MEDICAMENTO</v>
          </cell>
          <cell r="K265" t="str">
            <v>Antineoplásicos: Antimetabolitos, Análogos de las Pirimidinas</v>
          </cell>
          <cell r="L265" t="str">
            <v>PRECIO UNICO</v>
          </cell>
          <cell r="M265" t="str">
            <v>PU 01-2026</v>
          </cell>
          <cell r="N265" t="str">
            <v>I CONV</v>
          </cell>
          <cell r="O265" t="str">
            <v>CAJA POR 1 VIAL</v>
          </cell>
          <cell r="P265">
            <v>0</v>
          </cell>
          <cell r="Q265">
            <v>0</v>
          </cell>
          <cell r="R265">
            <v>12.9</v>
          </cell>
          <cell r="S265">
            <v>180</v>
          </cell>
          <cell r="T265" t="str">
            <v>SEVEN PHARMA PANAMÁ, S.A.</v>
          </cell>
          <cell r="U265" t="str">
            <v>India</v>
          </cell>
          <cell r="V265">
            <v>488</v>
          </cell>
          <cell r="W265">
            <v>5856</v>
          </cell>
          <cell r="X265">
            <v>254789400</v>
          </cell>
          <cell r="Y265">
            <v>0</v>
          </cell>
          <cell r="Z265">
            <v>3286783260</v>
          </cell>
          <cell r="AA265">
            <v>3685005038391.7788</v>
          </cell>
          <cell r="AB265">
            <v>0</v>
          </cell>
          <cell r="AC265">
            <v>2500</v>
          </cell>
          <cell r="AD265">
            <v>350</v>
          </cell>
          <cell r="AE265">
            <v>300</v>
          </cell>
          <cell r="AF265">
            <v>3150</v>
          </cell>
          <cell r="AG265">
            <v>40635</v>
          </cell>
          <cell r="AH265">
            <v>33</v>
          </cell>
          <cell r="AI265">
            <v>0</v>
          </cell>
          <cell r="AJ265">
            <v>0</v>
          </cell>
          <cell r="AK265">
            <v>33</v>
          </cell>
          <cell r="AL265">
            <v>396</v>
          </cell>
          <cell r="AM265">
            <v>5108.4000000000005</v>
          </cell>
          <cell r="AN265">
            <v>0</v>
          </cell>
          <cell r="AO265">
            <v>0</v>
          </cell>
          <cell r="AP265">
            <v>0</v>
          </cell>
        </row>
        <row r="266">
          <cell r="C266">
            <v>102033301</v>
          </cell>
          <cell r="D266" t="str">
            <v>J01GB00002</v>
          </cell>
          <cell r="E266" t="str">
            <v>GENTAMICINA SULFATO 40mg/ml, solución, I.M., I.V.</v>
          </cell>
          <cell r="F266">
            <v>10142</v>
          </cell>
          <cell r="G266" t="str">
            <v>DD</v>
          </cell>
          <cell r="H266">
            <v>244</v>
          </cell>
          <cell r="I266" t="str">
            <v>NO</v>
          </cell>
          <cell r="J266" t="str">
            <v>MEDICAMENTO</v>
          </cell>
          <cell r="K266" t="str">
            <v>Antibacterianos para uso sistémico: Aminoglicósidos antibacterianos, Otros</v>
          </cell>
          <cell r="L266" t="str">
            <v>PRECIO UNICO</v>
          </cell>
          <cell r="M266" t="str">
            <v>PU 01-2026</v>
          </cell>
          <cell r="N266" t="str">
            <v>I CONV</v>
          </cell>
          <cell r="O266" t="str">
            <v>CAJA CON 1 AMPOLLA DE 2ML</v>
          </cell>
          <cell r="P266">
            <v>0</v>
          </cell>
          <cell r="Q266">
            <v>0</v>
          </cell>
          <cell r="R266">
            <v>0.23</v>
          </cell>
          <cell r="S266">
            <v>181</v>
          </cell>
          <cell r="T266" t="str">
            <v>VITALIS  DE PANAMÁ, S.A.</v>
          </cell>
          <cell r="U266" t="str">
            <v>No aplica</v>
          </cell>
          <cell r="V266">
            <v>14102</v>
          </cell>
          <cell r="W266">
            <v>169224</v>
          </cell>
          <cell r="X266">
            <v>254958624</v>
          </cell>
          <cell r="Y266">
            <v>0</v>
          </cell>
          <cell r="Z266">
            <v>58640483.520000003</v>
          </cell>
          <cell r="AA266">
            <v>3685063678875.2988</v>
          </cell>
          <cell r="AB266">
            <v>0</v>
          </cell>
          <cell r="AC266">
            <v>419.39166666666671</v>
          </cell>
          <cell r="AD266">
            <v>79</v>
          </cell>
          <cell r="AE266">
            <v>145.83333333333331</v>
          </cell>
          <cell r="AF266">
            <v>644.22500000000002</v>
          </cell>
          <cell r="AG266">
            <v>148.17175</v>
          </cell>
          <cell r="AH266">
            <v>2167</v>
          </cell>
          <cell r="AI266">
            <v>768</v>
          </cell>
          <cell r="AJ266">
            <v>653</v>
          </cell>
          <cell r="AK266">
            <v>3588</v>
          </cell>
          <cell r="AL266">
            <v>43056</v>
          </cell>
          <cell r="AM266">
            <v>9902.880000000001</v>
          </cell>
          <cell r="AN266">
            <v>13404</v>
          </cell>
          <cell r="AO266">
            <v>2634</v>
          </cell>
          <cell r="AP266">
            <v>1767</v>
          </cell>
        </row>
        <row r="267">
          <cell r="C267">
            <v>104014101</v>
          </cell>
          <cell r="D267" t="str">
            <v>S01AA00004</v>
          </cell>
          <cell r="E267" t="str">
            <v>GENTAMICINA SULFATO, 0.3%, UNGÜENTO, TUBO, 3-5G, VÍA OFTÁLMICA</v>
          </cell>
          <cell r="F267">
            <v>10404</v>
          </cell>
          <cell r="G267" t="str">
            <v>RG</v>
          </cell>
          <cell r="H267">
            <v>244</v>
          </cell>
          <cell r="I267" t="str">
            <v>NO</v>
          </cell>
          <cell r="J267" t="str">
            <v>MEDICAMENTO</v>
          </cell>
          <cell r="K267" t="str">
            <v>Oftalmológicos: Antiinfecciosos, Antibióticos</v>
          </cell>
          <cell r="L267" t="str">
            <v>PRECIO UNICO</v>
          </cell>
          <cell r="M267" t="str">
            <v>PU 01-2026</v>
          </cell>
          <cell r="N267" t="str">
            <v>I CONV</v>
          </cell>
          <cell r="O267" t="str">
            <v>CAJA CON TUBO DE 3.5G</v>
          </cell>
          <cell r="P267" t="str">
            <v>TUBO DE 5G</v>
          </cell>
          <cell r="Q267">
            <v>0</v>
          </cell>
          <cell r="R267">
            <v>3.05</v>
          </cell>
          <cell r="S267">
            <v>102</v>
          </cell>
          <cell r="T267" t="str">
            <v>DROGUERIA SARO, S.A.</v>
          </cell>
          <cell r="U267" t="str">
            <v>INDIA</v>
          </cell>
          <cell r="V267">
            <v>2500</v>
          </cell>
          <cell r="W267">
            <v>30000</v>
          </cell>
          <cell r="X267">
            <v>254988624</v>
          </cell>
          <cell r="Y267">
            <v>0</v>
          </cell>
          <cell r="Z267">
            <v>777715303.19999993</v>
          </cell>
          <cell r="AA267">
            <v>3685841394178.499</v>
          </cell>
          <cell r="AB267">
            <v>0</v>
          </cell>
          <cell r="AC267">
            <v>2392</v>
          </cell>
          <cell r="AD267">
            <v>787.16666666666674</v>
          </cell>
          <cell r="AE267">
            <v>450.13043478260869</v>
          </cell>
          <cell r="AF267">
            <v>3629.2971014492755</v>
          </cell>
          <cell r="AG267">
            <v>11069.356159420289</v>
          </cell>
          <cell r="AH267">
            <v>2500</v>
          </cell>
          <cell r="AI267">
            <v>0</v>
          </cell>
          <cell r="AJ267">
            <v>0</v>
          </cell>
          <cell r="AK267">
            <v>2500</v>
          </cell>
          <cell r="AL267">
            <v>30000</v>
          </cell>
          <cell r="AM267">
            <v>91500</v>
          </cell>
          <cell r="AN267">
            <v>8663</v>
          </cell>
          <cell r="AO267">
            <v>330</v>
          </cell>
          <cell r="AP267">
            <v>0</v>
          </cell>
        </row>
        <row r="268">
          <cell r="C268">
            <v>101000801</v>
          </cell>
          <cell r="D268" t="str">
            <v>A10BB00001</v>
          </cell>
          <cell r="E268" t="str">
            <v>GLIBENCLAMIDA, 5MG, TABLETA, V.O.</v>
          </cell>
          <cell r="F268">
            <v>10662</v>
          </cell>
          <cell r="G268" t="str">
            <v>EM</v>
          </cell>
          <cell r="H268">
            <v>244</v>
          </cell>
          <cell r="I268" t="str">
            <v>SI</v>
          </cell>
          <cell r="J268" t="str">
            <v>MEDICAMENTO</v>
          </cell>
          <cell r="K268" t="str">
            <v xml:space="preserve">Diabetes: Fármacos hipoglucemiantes, Sulfonilureas  </v>
          </cell>
          <cell r="L268" t="str">
            <v>PRECIO UNICO</v>
          </cell>
          <cell r="M268" t="str">
            <v>PU 11-2026</v>
          </cell>
          <cell r="N268" t="str">
            <v>I CONV</v>
          </cell>
          <cell r="O268" t="str">
            <v>caja x 1,000 unidades</v>
          </cell>
          <cell r="P268">
            <v>0</v>
          </cell>
          <cell r="Q268">
            <v>0</v>
          </cell>
          <cell r="R268">
            <v>7.0000000000000001E-3</v>
          </cell>
          <cell r="S268">
            <v>62</v>
          </cell>
          <cell r="T268" t="str">
            <v>Best Medical</v>
          </cell>
          <cell r="V268">
            <v>620583</v>
          </cell>
          <cell r="W268">
            <v>7446996</v>
          </cell>
          <cell r="X268">
            <v>262435620</v>
          </cell>
          <cell r="Y268">
            <v>0</v>
          </cell>
          <cell r="Z268">
            <v>1837049.34</v>
          </cell>
          <cell r="AA268">
            <v>3685843231227.8389</v>
          </cell>
          <cell r="AB268">
            <v>0</v>
          </cell>
          <cell r="AC268">
            <v>554815</v>
          </cell>
          <cell r="AD268">
            <v>132231</v>
          </cell>
          <cell r="AE268">
            <v>85000</v>
          </cell>
          <cell r="AF268">
            <v>772046</v>
          </cell>
          <cell r="AG268">
            <v>5404.3220000000001</v>
          </cell>
          <cell r="AH268">
            <v>445750</v>
          </cell>
          <cell r="AI268">
            <v>95250</v>
          </cell>
          <cell r="AJ268">
            <v>79583</v>
          </cell>
          <cell r="AK268">
            <v>620583</v>
          </cell>
          <cell r="AL268">
            <v>7446996</v>
          </cell>
          <cell r="AM268">
            <v>52128.972000000002</v>
          </cell>
          <cell r="AN268">
            <v>2649000</v>
          </cell>
          <cell r="AO268">
            <v>394000</v>
          </cell>
          <cell r="AP268">
            <v>142000</v>
          </cell>
        </row>
        <row r="269">
          <cell r="C269">
            <v>102074301</v>
          </cell>
          <cell r="D269" t="str">
            <v>C01DA00003</v>
          </cell>
          <cell r="E269" t="str">
            <v>GLICERIL TRINITRATO (NITROGLICERINA) 5mg/ml, solución, I.V.</v>
          </cell>
          <cell r="F269">
            <v>10200</v>
          </cell>
          <cell r="G269" t="str">
            <v>DH</v>
          </cell>
          <cell r="H269">
            <v>244</v>
          </cell>
          <cell r="I269" t="str">
            <v>NO APLICA</v>
          </cell>
          <cell r="J269" t="str">
            <v>MEDICAMENTO</v>
          </cell>
          <cell r="K269" t="str">
            <v>Terapia Cardíaca: Vasodilatadores, Nitratos Orgánicos</v>
          </cell>
          <cell r="L269" t="str">
            <v>PRECIO UNICO</v>
          </cell>
          <cell r="M269" t="str">
            <v>PU 01-2026</v>
          </cell>
          <cell r="N269" t="str">
            <v>I CONV</v>
          </cell>
          <cell r="O269" t="str">
            <v>CAJA X 1 VIAL</v>
          </cell>
          <cell r="P269">
            <v>0</v>
          </cell>
          <cell r="Q269">
            <v>0</v>
          </cell>
          <cell r="R269">
            <v>3.99</v>
          </cell>
          <cell r="S269">
            <v>183</v>
          </cell>
          <cell r="T269" t="str">
            <v>PHARMA SUPPLIES CORP</v>
          </cell>
          <cell r="U269" t="str">
            <v>INDIA</v>
          </cell>
          <cell r="V269">
            <v>525</v>
          </cell>
          <cell r="W269">
            <v>6300</v>
          </cell>
          <cell r="X269">
            <v>262441920</v>
          </cell>
          <cell r="Y269">
            <v>0</v>
          </cell>
          <cell r="Z269">
            <v>1047143260.8000001</v>
          </cell>
          <cell r="AA269">
            <v>3686890374488.6387</v>
          </cell>
          <cell r="AB269">
            <v>0</v>
          </cell>
          <cell r="AC269">
            <v>519.9966131029081</v>
          </cell>
          <cell r="AD269">
            <v>103</v>
          </cell>
          <cell r="AE269">
            <v>172</v>
          </cell>
          <cell r="AF269">
            <v>794.9966131029081</v>
          </cell>
          <cell r="AG269">
            <v>3172.0364862806036</v>
          </cell>
          <cell r="AH269">
            <v>362</v>
          </cell>
          <cell r="AI269">
            <v>64</v>
          </cell>
          <cell r="AJ269">
            <v>99</v>
          </cell>
          <cell r="AK269">
            <v>525</v>
          </cell>
          <cell r="AL269">
            <v>6300</v>
          </cell>
          <cell r="AM269">
            <v>25137</v>
          </cell>
          <cell r="AN269">
            <v>1550</v>
          </cell>
          <cell r="AO269">
            <v>0</v>
          </cell>
          <cell r="AP269">
            <v>68</v>
          </cell>
        </row>
        <row r="270">
          <cell r="C270">
            <v>101072701</v>
          </cell>
          <cell r="D270" t="str">
            <v>A10BB00002</v>
          </cell>
          <cell r="E270" t="str">
            <v>GLICLAZIDA 80mg, tableta, V.O.</v>
          </cell>
          <cell r="F270">
            <v>10684</v>
          </cell>
          <cell r="G270" t="str">
            <v>FM</v>
          </cell>
          <cell r="H270">
            <v>244</v>
          </cell>
          <cell r="I270" t="str">
            <v>NO APLICA</v>
          </cell>
          <cell r="J270" t="str">
            <v>MEDICAMENTO</v>
          </cell>
          <cell r="K270" t="str">
            <v xml:space="preserve">Diabetes: Fármacos hipoglucemiantes, Sulfonilureas  </v>
          </cell>
          <cell r="L270" t="str">
            <v>PRECIO UNICO</v>
          </cell>
          <cell r="M270" t="str">
            <v>PU 01-2026</v>
          </cell>
          <cell r="N270" t="str">
            <v>I CONV</v>
          </cell>
          <cell r="O270" t="str">
            <v>CAJA X 40 COMPRIMIG</v>
          </cell>
          <cell r="P270">
            <v>0</v>
          </cell>
          <cell r="Q270">
            <v>0</v>
          </cell>
          <cell r="R270">
            <v>0.05</v>
          </cell>
          <cell r="S270">
            <v>179</v>
          </cell>
          <cell r="T270" t="str">
            <v>LANCO MEDICAL GROUP, S.A.</v>
          </cell>
          <cell r="U270" t="str">
            <v>INDIA</v>
          </cell>
          <cell r="V270">
            <v>105360</v>
          </cell>
          <cell r="W270">
            <v>1264320</v>
          </cell>
          <cell r="X270">
            <v>263706240</v>
          </cell>
          <cell r="Y270">
            <v>0</v>
          </cell>
          <cell r="Z270">
            <v>13185312</v>
          </cell>
          <cell r="AA270">
            <v>3686903559800.6387</v>
          </cell>
          <cell r="AB270">
            <v>0</v>
          </cell>
          <cell r="AC270">
            <v>626824.00769955118</v>
          </cell>
          <cell r="AD270">
            <v>156039.16666666669</v>
          </cell>
          <cell r="AE270">
            <v>169910</v>
          </cell>
          <cell r="AF270">
            <v>952773.17436621781</v>
          </cell>
          <cell r="AG270">
            <v>47638.658718310893</v>
          </cell>
          <cell r="AH270">
            <v>450000</v>
          </cell>
          <cell r="AI270">
            <v>121575</v>
          </cell>
          <cell r="AJ270">
            <v>129561</v>
          </cell>
          <cell r="AK270">
            <v>701136</v>
          </cell>
          <cell r="AL270">
            <v>8413632</v>
          </cell>
          <cell r="AM270">
            <v>420681.60000000003</v>
          </cell>
          <cell r="AN270">
            <v>0</v>
          </cell>
          <cell r="AO270">
            <v>0</v>
          </cell>
          <cell r="AP270">
            <v>0</v>
          </cell>
        </row>
        <row r="271">
          <cell r="C271">
            <v>102099201</v>
          </cell>
          <cell r="D271" t="str">
            <v>L02AE00003</v>
          </cell>
          <cell r="E271" t="str">
            <v>GOSERELINA, 10.8MG, S.C.</v>
          </cell>
          <cell r="F271">
            <v>105453</v>
          </cell>
          <cell r="G271" t="str">
            <v>YV</v>
          </cell>
          <cell r="H271">
            <v>244</v>
          </cell>
          <cell r="I271" t="str">
            <v>SI</v>
          </cell>
          <cell r="J271" t="str">
            <v>MEDICAMENTO</v>
          </cell>
          <cell r="K271" t="str">
            <v>Terapia Endocrina: Hormonas y agentes relacionados, Análogos de la Hormona Liberadora de Gonadotrofina</v>
          </cell>
          <cell r="L271" t="str">
            <v>PRECIO UNICO</v>
          </cell>
          <cell r="M271" t="str">
            <v>PU 11-2026</v>
          </cell>
          <cell r="N271" t="str">
            <v>I CONV</v>
          </cell>
          <cell r="O271" t="str">
            <v xml:space="preserve">C X 1  JERINGA PRECARGADA CON IMPLANTE + INSERTO </v>
          </cell>
          <cell r="P271">
            <v>0</v>
          </cell>
          <cell r="Q271">
            <v>0</v>
          </cell>
          <cell r="R271">
            <v>400</v>
          </cell>
          <cell r="S271">
            <v>63</v>
          </cell>
          <cell r="T271" t="str">
            <v>CORPORACION IMPA-DOEL, S.A.</v>
          </cell>
          <cell r="U271" t="str">
            <v>REINO UNIDO</v>
          </cell>
          <cell r="V271">
            <v>700</v>
          </cell>
          <cell r="W271">
            <v>8400</v>
          </cell>
          <cell r="X271">
            <v>263714640</v>
          </cell>
          <cell r="Y271">
            <v>0</v>
          </cell>
          <cell r="Z271">
            <v>105485856000</v>
          </cell>
          <cell r="AA271">
            <v>3792389415800.6387</v>
          </cell>
          <cell r="AB271">
            <v>0</v>
          </cell>
          <cell r="AC271">
            <v>461.8416666666667</v>
          </cell>
          <cell r="AD271">
            <v>218.75</v>
          </cell>
          <cell r="AE271">
            <v>97</v>
          </cell>
          <cell r="AF271">
            <v>777.5916666666667</v>
          </cell>
          <cell r="AG271">
            <v>311036.66666666669</v>
          </cell>
          <cell r="AH271">
            <v>610</v>
          </cell>
          <cell r="AI271">
            <v>150</v>
          </cell>
          <cell r="AJ271">
            <v>70</v>
          </cell>
          <cell r="AK271">
            <v>830</v>
          </cell>
          <cell r="AL271">
            <v>9960</v>
          </cell>
          <cell r="AM271">
            <v>3984000</v>
          </cell>
          <cell r="AN271">
            <v>4113</v>
          </cell>
          <cell r="AO271">
            <v>0</v>
          </cell>
          <cell r="AP271">
            <v>117</v>
          </cell>
        </row>
        <row r="272">
          <cell r="C272">
            <v>103009901</v>
          </cell>
          <cell r="D272" t="str">
            <v>R05CA00002</v>
          </cell>
          <cell r="E272" t="str">
            <v>GUAYACOLATO DE GLICERILO, 100MG/5ML, JARABE, FRASCO, 120ML, V.O.</v>
          </cell>
          <cell r="F272">
            <v>10740</v>
          </cell>
          <cell r="G272" t="str">
            <v>DH</v>
          </cell>
          <cell r="H272">
            <v>244</v>
          </cell>
          <cell r="I272" t="str">
            <v>NO APLICA</v>
          </cell>
          <cell r="J272" t="str">
            <v>MEDICAMENTO</v>
          </cell>
          <cell r="K272" t="str">
            <v>Tos y Resfriado: Expectorantes excluyendo combinaciones con supresores de la Tos</v>
          </cell>
          <cell r="L272" t="str">
            <v>PRECIO UNICO</v>
          </cell>
          <cell r="M272" t="str">
            <v>PU 01-2026</v>
          </cell>
          <cell r="N272" t="str">
            <v>I CONV</v>
          </cell>
          <cell r="O272" t="str">
            <v>FRASCO X 120ML</v>
          </cell>
          <cell r="P272">
            <v>0</v>
          </cell>
          <cell r="Q272">
            <v>0</v>
          </cell>
          <cell r="R272">
            <v>0.51900000000000002</v>
          </cell>
          <cell r="S272">
            <v>185</v>
          </cell>
          <cell r="T272" t="str">
            <v>LABORATORIOS RIGAR, S.A.</v>
          </cell>
          <cell r="U272" t="str">
            <v>PANAMÁ</v>
          </cell>
          <cell r="V272">
            <v>11800</v>
          </cell>
          <cell r="W272">
            <v>141600</v>
          </cell>
          <cell r="X272">
            <v>263856240</v>
          </cell>
          <cell r="Y272">
            <v>0</v>
          </cell>
          <cell r="Z272">
            <v>136941388.56</v>
          </cell>
          <cell r="AA272">
            <v>3792526357189.1987</v>
          </cell>
          <cell r="AB272">
            <v>0</v>
          </cell>
          <cell r="AC272">
            <v>9445.3753502755499</v>
          </cell>
          <cell r="AD272">
            <v>1643</v>
          </cell>
          <cell r="AE272">
            <v>2185</v>
          </cell>
          <cell r="AF272">
            <v>13273.37535027555</v>
          </cell>
          <cell r="AG272">
            <v>6888.8818067930106</v>
          </cell>
          <cell r="AH272">
            <v>8000</v>
          </cell>
          <cell r="AI272">
            <v>1500</v>
          </cell>
          <cell r="AJ272">
            <v>2300</v>
          </cell>
          <cell r="AK272">
            <v>11800</v>
          </cell>
          <cell r="AL272">
            <v>141600</v>
          </cell>
          <cell r="AM272">
            <v>73490.400000000009</v>
          </cell>
          <cell r="AN272">
            <v>16764</v>
          </cell>
          <cell r="AO272">
            <v>5</v>
          </cell>
          <cell r="AP272">
            <v>140</v>
          </cell>
        </row>
        <row r="273">
          <cell r="C273">
            <v>102000501</v>
          </cell>
          <cell r="D273" t="str">
            <v>L04AC00014</v>
          </cell>
          <cell r="E273" t="str">
            <v>GUSELKUMAB, 100MG/ML, SOLUCION INYECTABLE, S.C. V.E.</v>
          </cell>
          <cell r="F273">
            <v>107888</v>
          </cell>
          <cell r="G273" t="str">
            <v>DH</v>
          </cell>
          <cell r="H273">
            <v>244</v>
          </cell>
          <cell r="I273" t="str">
            <v>BIOTECNOLOGICO</v>
          </cell>
          <cell r="J273" t="str">
            <v>MEDICAMENTO</v>
          </cell>
          <cell r="K273" t="str">
            <v>Dermatología de Adultos y Reumatología de Adultos</v>
          </cell>
          <cell r="L273" t="str">
            <v>PRECIO UNICO</v>
          </cell>
          <cell r="M273" t="str">
            <v>PU 05-2026</v>
          </cell>
          <cell r="N273" t="str">
            <v>I CONV</v>
          </cell>
          <cell r="O273" t="str">
            <v>CAJA X 1 JERINGA PRECARGADA DE 1ML</v>
          </cell>
          <cell r="P273">
            <v>0</v>
          </cell>
          <cell r="Q273">
            <v>0</v>
          </cell>
          <cell r="R273">
            <v>3007.3</v>
          </cell>
          <cell r="S273">
            <v>20</v>
          </cell>
          <cell r="T273" t="str">
            <v>CORPORACIÓN IMPA-DOEL, S.A.</v>
          </cell>
          <cell r="U273" t="str">
            <v>SUIZA</v>
          </cell>
          <cell r="V273">
            <v>118</v>
          </cell>
          <cell r="W273">
            <v>1416</v>
          </cell>
          <cell r="X273">
            <v>263857656</v>
          </cell>
          <cell r="Y273">
            <v>0</v>
          </cell>
          <cell r="Z273">
            <v>793499128888.80005</v>
          </cell>
          <cell r="AA273">
            <v>4586025486077.999</v>
          </cell>
          <cell r="AB273">
            <v>0</v>
          </cell>
          <cell r="AC273">
            <v>80</v>
          </cell>
          <cell r="AD273">
            <v>4</v>
          </cell>
          <cell r="AE273">
            <v>58</v>
          </cell>
          <cell r="AF273">
            <v>142</v>
          </cell>
          <cell r="AG273">
            <v>427036.60000000003</v>
          </cell>
          <cell r="AH273">
            <v>118</v>
          </cell>
          <cell r="AI273">
            <v>0</v>
          </cell>
          <cell r="AJ273">
            <v>0</v>
          </cell>
          <cell r="AK273">
            <v>118</v>
          </cell>
          <cell r="AL273">
            <v>1416</v>
          </cell>
          <cell r="AM273">
            <v>4258336.8</v>
          </cell>
          <cell r="AN273">
            <v>96</v>
          </cell>
          <cell r="AO273">
            <v>0</v>
          </cell>
          <cell r="AP273">
            <v>0</v>
          </cell>
        </row>
        <row r="274">
          <cell r="C274">
            <v>103001801</v>
          </cell>
          <cell r="D274" t="str">
            <v>N05AD00001</v>
          </cell>
          <cell r="E274" t="str">
            <v>HALOPERIDOL 2mg/ml, gotas, solución, frasco cuentagotas o gotero calibrado, 15ml, V.O.</v>
          </cell>
          <cell r="F274">
            <v>10722</v>
          </cell>
          <cell r="G274" t="str">
            <v>YV</v>
          </cell>
          <cell r="H274">
            <v>244</v>
          </cell>
          <cell r="I274" t="str">
            <v>no</v>
          </cell>
          <cell r="J274" t="str">
            <v>MEDICAMENTO</v>
          </cell>
          <cell r="K274" t="str">
            <v>Psicolépticos: Antipsicóticos, Derivados de la Butirofenona</v>
          </cell>
          <cell r="L274" t="str">
            <v>PRECIO UNICO</v>
          </cell>
          <cell r="M274" t="str">
            <v>PU 01-2026</v>
          </cell>
          <cell r="N274" t="str">
            <v>I CONV</v>
          </cell>
          <cell r="O274" t="str">
            <v>CAJA X 20 FRASCOS GOTEROS</v>
          </cell>
          <cell r="P274">
            <v>0</v>
          </cell>
          <cell r="Q274">
            <v>0</v>
          </cell>
          <cell r="R274">
            <v>2.9169999999999998</v>
          </cell>
          <cell r="S274">
            <v>186</v>
          </cell>
          <cell r="T274" t="str">
            <v>C.G. DE HASETH &amp; CIA., S.A.</v>
          </cell>
          <cell r="U274" t="str">
            <v>COSTA RICA</v>
          </cell>
          <cell r="V274">
            <v>3442</v>
          </cell>
          <cell r="W274">
            <v>41304</v>
          </cell>
          <cell r="X274">
            <v>263898960</v>
          </cell>
          <cell r="Y274">
            <v>0</v>
          </cell>
          <cell r="Z274">
            <v>769793266.31999993</v>
          </cell>
          <cell r="AA274">
            <v>4586795279344.3193</v>
          </cell>
          <cell r="AB274">
            <v>0</v>
          </cell>
          <cell r="AC274">
            <v>1864.6898052332031</v>
          </cell>
          <cell r="AD274">
            <v>609.5</v>
          </cell>
          <cell r="AE274">
            <v>391.33333333333331</v>
          </cell>
          <cell r="AF274">
            <v>2865.5231385665365</v>
          </cell>
          <cell r="AG274">
            <v>8358.7309951985862</v>
          </cell>
          <cell r="AH274">
            <v>1255</v>
          </cell>
          <cell r="AI274">
            <v>408</v>
          </cell>
          <cell r="AJ274">
            <v>312</v>
          </cell>
          <cell r="AK274">
            <v>1975</v>
          </cell>
          <cell r="AL274">
            <v>23700</v>
          </cell>
          <cell r="AM274">
            <v>69132.899999999994</v>
          </cell>
          <cell r="AN274">
            <v>6465</v>
          </cell>
          <cell r="AO274">
            <v>1025</v>
          </cell>
          <cell r="AP274">
            <v>926</v>
          </cell>
        </row>
        <row r="275">
          <cell r="C275">
            <v>102040101</v>
          </cell>
          <cell r="D275" t="str">
            <v>N05AD00002</v>
          </cell>
          <cell r="E275" t="str">
            <v>HALOPERIDOL 5mg/ml, solución, I.M.</v>
          </cell>
          <cell r="F275">
            <v>10070</v>
          </cell>
          <cell r="G275" t="str">
            <v>SF</v>
          </cell>
          <cell r="H275">
            <v>244</v>
          </cell>
          <cell r="I275" t="str">
            <v>NO APLICA</v>
          </cell>
          <cell r="J275" t="str">
            <v>MEDICAMENTO</v>
          </cell>
          <cell r="K275" t="str">
            <v>Psicolépticos: Antipsicóticos, Derivados de la Butirofenona</v>
          </cell>
          <cell r="L275" t="str">
            <v>PRECIO UNICO</v>
          </cell>
          <cell r="M275" t="str">
            <v>PU 01-2026</v>
          </cell>
          <cell r="N275" t="str">
            <v>I CONV</v>
          </cell>
          <cell r="O275" t="str">
            <v>No aplica</v>
          </cell>
          <cell r="P275">
            <v>0</v>
          </cell>
          <cell r="Q275">
            <v>0</v>
          </cell>
          <cell r="R275">
            <v>0.69899999999999995</v>
          </cell>
          <cell r="S275">
            <v>187</v>
          </cell>
          <cell r="T275" t="str">
            <v>NUTRIMED PANAMÁ S.A.</v>
          </cell>
          <cell r="V275">
            <v>2404</v>
          </cell>
          <cell r="W275">
            <v>28848</v>
          </cell>
          <cell r="X275">
            <v>263927808</v>
          </cell>
          <cell r="Y275">
            <v>0</v>
          </cell>
          <cell r="Z275">
            <v>184485537.792</v>
          </cell>
          <cell r="AA275">
            <v>4586979764882.1113</v>
          </cell>
          <cell r="AB275">
            <v>0</v>
          </cell>
          <cell r="AC275">
            <v>1334.9013440860215</v>
          </cell>
          <cell r="AD275">
            <v>546.5</v>
          </cell>
          <cell r="AE275">
            <v>1422</v>
          </cell>
          <cell r="AF275">
            <v>3303.4013440860217</v>
          </cell>
          <cell r="AG275">
            <v>2309.077539516129</v>
          </cell>
          <cell r="AH275">
            <v>1579</v>
          </cell>
          <cell r="AI275">
            <v>282</v>
          </cell>
          <cell r="AJ275">
            <v>543</v>
          </cell>
          <cell r="AK275">
            <v>2404</v>
          </cell>
          <cell r="AL275">
            <v>28848</v>
          </cell>
          <cell r="AM275">
            <v>20164.752</v>
          </cell>
          <cell r="AN275">
            <v>8406</v>
          </cell>
          <cell r="AO275">
            <v>435</v>
          </cell>
          <cell r="AP275">
            <v>0</v>
          </cell>
        </row>
        <row r="276">
          <cell r="C276">
            <v>101070401</v>
          </cell>
          <cell r="D276" t="str">
            <v>N05AD00003</v>
          </cell>
          <cell r="E276" t="str">
            <v>HALOPERIDOL, 5MG, TABLETA, V.O.</v>
          </cell>
          <cell r="F276">
            <v>10663</v>
          </cell>
          <cell r="G276" t="str">
            <v>EM</v>
          </cell>
          <cell r="H276">
            <v>244</v>
          </cell>
          <cell r="I276" t="str">
            <v>SI</v>
          </cell>
          <cell r="J276" t="str">
            <v>MEDICAMENTO</v>
          </cell>
          <cell r="K276" t="str">
            <v>Psicolépticos: Antipsicóticos, Derivados de la Butirofenona</v>
          </cell>
          <cell r="L276" t="str">
            <v>PRECIO UNICO</v>
          </cell>
          <cell r="M276" t="str">
            <v>PU 11-2026</v>
          </cell>
          <cell r="N276" t="str">
            <v>I CONV</v>
          </cell>
          <cell r="O276" t="str">
            <v>Caja por 500 Tabletas</v>
          </cell>
          <cell r="P276">
            <v>0</v>
          </cell>
          <cell r="Q276">
            <v>0</v>
          </cell>
          <cell r="R276">
            <v>0.46800000000000003</v>
          </cell>
          <cell r="S276">
            <v>64</v>
          </cell>
          <cell r="T276" t="str">
            <v>SEKTASA CORP.</v>
          </cell>
          <cell r="V276">
            <v>40301</v>
          </cell>
          <cell r="W276">
            <v>483612</v>
          </cell>
          <cell r="X276">
            <v>264411420</v>
          </cell>
          <cell r="Y276">
            <v>0</v>
          </cell>
          <cell r="Z276">
            <v>123744544.56</v>
          </cell>
          <cell r="AA276">
            <v>4587103509426.6709</v>
          </cell>
          <cell r="AB276">
            <v>0</v>
          </cell>
          <cell r="AC276">
            <v>28913</v>
          </cell>
          <cell r="AD276">
            <v>5153</v>
          </cell>
          <cell r="AE276">
            <v>7470</v>
          </cell>
          <cell r="AF276">
            <v>41536</v>
          </cell>
          <cell r="AG276">
            <v>19438.848000000002</v>
          </cell>
          <cell r="AH276">
            <v>31565</v>
          </cell>
          <cell r="AI276">
            <v>3842</v>
          </cell>
          <cell r="AJ276">
            <v>4894</v>
          </cell>
          <cell r="AK276">
            <v>40301</v>
          </cell>
          <cell r="AL276">
            <v>483612</v>
          </cell>
          <cell r="AM276">
            <v>226330.41600000003</v>
          </cell>
          <cell r="AN276">
            <v>17000</v>
          </cell>
          <cell r="AO276">
            <v>6000</v>
          </cell>
          <cell r="AP276">
            <v>7500</v>
          </cell>
        </row>
        <row r="277">
          <cell r="C277">
            <v>102092101</v>
          </cell>
          <cell r="D277" t="str">
            <v>B01AB00003</v>
          </cell>
          <cell r="E277" t="str">
            <v>Heparina bajo peso molecular (Enoxaparina Sódica), actividad anti-Xa 8,000UI, solución, jeringa prellenada, 0.8ml, S.C.</v>
          </cell>
          <cell r="F277">
            <v>12175</v>
          </cell>
          <cell r="G277" t="str">
            <v>YV</v>
          </cell>
          <cell r="H277">
            <v>244</v>
          </cell>
          <cell r="I277" t="str">
            <v>BIOLOGICO</v>
          </cell>
          <cell r="J277" t="str">
            <v>MEDICAMENTO</v>
          </cell>
          <cell r="K277" t="str">
            <v>Antitrombóticos: Grupo Heparina</v>
          </cell>
          <cell r="L277" t="str">
            <v>PRECIO UNICO</v>
          </cell>
          <cell r="M277" t="str">
            <v>PU 05-2026</v>
          </cell>
          <cell r="N277" t="str">
            <v>I CONV</v>
          </cell>
          <cell r="O277" t="str">
            <v>CAJA CON 1 JERNGA PRELLENADA</v>
          </cell>
          <cell r="P277">
            <v>0</v>
          </cell>
          <cell r="Q277">
            <v>0</v>
          </cell>
          <cell r="R277">
            <v>3.11</v>
          </cell>
          <cell r="S277">
            <v>21</v>
          </cell>
          <cell r="T277" t="str">
            <v>COMPAÑIA ASTOR, S.A.</v>
          </cell>
          <cell r="U277" t="str">
            <v>ESPAÑA</v>
          </cell>
          <cell r="V277">
            <v>7850</v>
          </cell>
          <cell r="W277">
            <v>94200</v>
          </cell>
          <cell r="X277">
            <v>264505620</v>
          </cell>
          <cell r="Y277">
            <v>0</v>
          </cell>
          <cell r="Z277">
            <v>822612478.19999993</v>
          </cell>
          <cell r="AA277">
            <v>4587926121904.8711</v>
          </cell>
          <cell r="AB277">
            <v>0</v>
          </cell>
          <cell r="AC277">
            <v>7621</v>
          </cell>
          <cell r="AD277">
            <v>1500.3333333333333</v>
          </cell>
          <cell r="AE277">
            <v>2368</v>
          </cell>
          <cell r="AF277">
            <v>11489.333333333334</v>
          </cell>
          <cell r="AG277">
            <v>35731.826666666668</v>
          </cell>
          <cell r="AH277">
            <v>9772</v>
          </cell>
          <cell r="AI277">
            <v>2600</v>
          </cell>
          <cell r="AJ277">
            <v>2406</v>
          </cell>
          <cell r="AK277">
            <v>14778</v>
          </cell>
          <cell r="AL277">
            <v>177336</v>
          </cell>
          <cell r="AM277">
            <v>551514.96</v>
          </cell>
          <cell r="AN277">
            <v>5094</v>
          </cell>
          <cell r="AO277">
            <v>19546</v>
          </cell>
          <cell r="AP277">
            <v>16000</v>
          </cell>
        </row>
        <row r="278">
          <cell r="C278">
            <v>102077301</v>
          </cell>
          <cell r="D278" t="str">
            <v>B01AB00002</v>
          </cell>
          <cell r="E278" t="str">
            <v>HEPARINA DE BAJO PESO MOLECULAR, CON ACTIVIDAD ANTI-Xa  2,500-4,000UI, solución, jeringa prellenada, S.C.</v>
          </cell>
          <cell r="F278">
            <v>10098</v>
          </cell>
          <cell r="G278" t="str">
            <v>DH</v>
          </cell>
          <cell r="H278">
            <v>244</v>
          </cell>
          <cell r="I278" t="str">
            <v>BIOLOGICO</v>
          </cell>
          <cell r="J278" t="str">
            <v>MEDICAMENTO</v>
          </cell>
          <cell r="K278" t="str">
            <v>Antitrombóticos: Grupo Heparina</v>
          </cell>
          <cell r="L278" t="str">
            <v>PRECIO UNICO</v>
          </cell>
          <cell r="M278" t="str">
            <v>PU 05-2026</v>
          </cell>
          <cell r="N278" t="str">
            <v>I CONV</v>
          </cell>
          <cell r="O278" t="str">
            <v>CAJA CON 1 JERIGNAS PRECARGADAS</v>
          </cell>
          <cell r="P278">
            <v>0</v>
          </cell>
          <cell r="Q278">
            <v>0</v>
          </cell>
          <cell r="R278">
            <v>2.33</v>
          </cell>
          <cell r="S278">
            <v>22</v>
          </cell>
          <cell r="T278" t="str">
            <v>COMPAÑIA ASTOR, S.A.</v>
          </cell>
          <cell r="U278" t="str">
            <v>COLOMBIA</v>
          </cell>
          <cell r="V278">
            <v>40645</v>
          </cell>
          <cell r="W278">
            <v>487740</v>
          </cell>
          <cell r="X278">
            <v>264993360</v>
          </cell>
          <cell r="Y278">
            <v>0</v>
          </cell>
          <cell r="Z278">
            <v>617434528.80000007</v>
          </cell>
          <cell r="AA278">
            <v>4588543556433.6709</v>
          </cell>
          <cell r="AB278">
            <v>0</v>
          </cell>
          <cell r="AC278">
            <v>39151.158333333326</v>
          </cell>
          <cell r="AD278">
            <v>9334</v>
          </cell>
          <cell r="AE278">
            <v>6435</v>
          </cell>
          <cell r="AF278">
            <v>54920.158333333326</v>
          </cell>
          <cell r="AG278">
            <v>127963.96891666665</v>
          </cell>
          <cell r="AH278">
            <v>34724</v>
          </cell>
          <cell r="AI278">
            <v>5221</v>
          </cell>
          <cell r="AJ278">
            <v>4683</v>
          </cell>
          <cell r="AK278">
            <v>44628</v>
          </cell>
          <cell r="AL278">
            <v>535536</v>
          </cell>
          <cell r="AM278">
            <v>1247798.8800000001</v>
          </cell>
          <cell r="AN278">
            <v>18278</v>
          </cell>
          <cell r="AO278">
            <v>2160</v>
          </cell>
          <cell r="AP278">
            <v>0</v>
          </cell>
        </row>
        <row r="279">
          <cell r="C279">
            <v>102053201</v>
          </cell>
          <cell r="D279" t="str">
            <v>B01AB00001</v>
          </cell>
          <cell r="E279" t="str">
            <v>HEPARINA SÓDICA 5,000UI/ml, solución, I.V., S.C.</v>
          </cell>
          <cell r="F279">
            <v>10062</v>
          </cell>
          <cell r="G279" t="str">
            <v>DH</v>
          </cell>
          <cell r="H279">
            <v>244</v>
          </cell>
          <cell r="I279" t="str">
            <v>BIOLOGICO</v>
          </cell>
          <cell r="J279" t="str">
            <v>MEDICAMENTO</v>
          </cell>
          <cell r="K279" t="str">
            <v>Antitrombóticos: Grupo Heparina</v>
          </cell>
          <cell r="L279" t="str">
            <v>PRECIO UNICO</v>
          </cell>
          <cell r="M279" t="str">
            <v>PU 05-2026</v>
          </cell>
          <cell r="N279" t="str">
            <v>I CONV</v>
          </cell>
          <cell r="O279" t="str">
            <v>CAJA X 25 VIALES</v>
          </cell>
          <cell r="P279">
            <v>0</v>
          </cell>
          <cell r="Q279">
            <v>0</v>
          </cell>
          <cell r="R279">
            <v>2.89</v>
          </cell>
          <cell r="S279">
            <v>23</v>
          </cell>
          <cell r="T279" t="str">
            <v>NUTRIMED PANAMA, S.A.</v>
          </cell>
          <cell r="U279" t="str">
            <v>CHINA</v>
          </cell>
          <cell r="V279">
            <v>35607</v>
          </cell>
          <cell r="W279">
            <v>427284</v>
          </cell>
          <cell r="X279">
            <v>265420644</v>
          </cell>
          <cell r="Y279">
            <v>0</v>
          </cell>
          <cell r="Z279">
            <v>767065661.16000009</v>
          </cell>
          <cell r="AA279">
            <v>4589310622094.8311</v>
          </cell>
          <cell r="AB279">
            <v>0</v>
          </cell>
          <cell r="AC279">
            <v>26524.416666666668</v>
          </cell>
          <cell r="AD279">
            <v>8725</v>
          </cell>
          <cell r="AE279">
            <v>7210</v>
          </cell>
          <cell r="AF279">
            <v>42459.416666666672</v>
          </cell>
          <cell r="AG279">
            <v>122707.71416666669</v>
          </cell>
          <cell r="AH279">
            <v>23363</v>
          </cell>
          <cell r="AI279">
            <v>5980</v>
          </cell>
          <cell r="AJ279">
            <v>6264</v>
          </cell>
          <cell r="AK279">
            <v>35607</v>
          </cell>
          <cell r="AL279">
            <v>427284</v>
          </cell>
          <cell r="AM279">
            <v>1234850.76</v>
          </cell>
          <cell r="AN279">
            <v>46333</v>
          </cell>
          <cell r="AO279">
            <v>0</v>
          </cell>
          <cell r="AP279">
            <v>0</v>
          </cell>
        </row>
        <row r="280">
          <cell r="C280">
            <v>102041301</v>
          </cell>
          <cell r="D280" t="str">
            <v>C02DB00001</v>
          </cell>
          <cell r="E280" t="str">
            <v>HIDRALAZINA CLORHIDRATO 20mg/ml, polvo o solución, I.M., I.V.</v>
          </cell>
          <cell r="F280">
            <v>10107</v>
          </cell>
          <cell r="G280" t="str">
            <v>SF</v>
          </cell>
          <cell r="H280">
            <v>244</v>
          </cell>
          <cell r="I280" t="str">
            <v>NO APLICA</v>
          </cell>
          <cell r="J280" t="str">
            <v>MEDICAMENTO</v>
          </cell>
          <cell r="K280" t="str">
            <v>Antihipertensivos: Agentes que actúan sobre la musculatura lisa arteriolar</v>
          </cell>
          <cell r="L280" t="str">
            <v>PRECIO UNICO</v>
          </cell>
          <cell r="M280" t="str">
            <v>PU 01-2026</v>
          </cell>
          <cell r="N280" t="str">
            <v>I CONV</v>
          </cell>
          <cell r="O280" t="str">
            <v>No aplica</v>
          </cell>
          <cell r="P280">
            <v>0</v>
          </cell>
          <cell r="Q280">
            <v>0</v>
          </cell>
          <cell r="R280">
            <v>3.88</v>
          </cell>
          <cell r="S280">
            <v>188</v>
          </cell>
          <cell r="T280" t="str">
            <v>INVERSIONES TAGORE PANAMÁ, S.A. (INTAPASA)</v>
          </cell>
          <cell r="V280">
            <v>1508</v>
          </cell>
          <cell r="W280">
            <v>18096</v>
          </cell>
          <cell r="X280">
            <v>265438740</v>
          </cell>
          <cell r="Y280">
            <v>0</v>
          </cell>
          <cell r="Z280">
            <v>1029902311.1999999</v>
          </cell>
          <cell r="AA280">
            <v>4590340524406.0313</v>
          </cell>
          <cell r="AB280">
            <v>0</v>
          </cell>
          <cell r="AC280">
            <v>1399.0801513424519</v>
          </cell>
          <cell r="AD280">
            <v>148.19999999999999</v>
          </cell>
          <cell r="AE280">
            <v>418.66666666666669</v>
          </cell>
          <cell r="AF280">
            <v>1965.9468180091187</v>
          </cell>
          <cell r="AG280">
            <v>7627.8736538753801</v>
          </cell>
          <cell r="AH280">
            <v>1359</v>
          </cell>
          <cell r="AI280">
            <v>127</v>
          </cell>
          <cell r="AJ280">
            <v>59</v>
          </cell>
          <cell r="AK280">
            <v>1545</v>
          </cell>
          <cell r="AL280">
            <v>18540</v>
          </cell>
          <cell r="AM280">
            <v>71935.199999999997</v>
          </cell>
          <cell r="AN280">
            <v>9410</v>
          </cell>
          <cell r="AO280">
            <v>240</v>
          </cell>
          <cell r="AP280">
            <v>36</v>
          </cell>
        </row>
        <row r="281">
          <cell r="C281">
            <v>101002001</v>
          </cell>
          <cell r="D281" t="str">
            <v>C02DB00002</v>
          </cell>
          <cell r="E281" t="str">
            <v>HIDRALAZINA CLORHIDRATO 50mg, tableta, V.O.</v>
          </cell>
          <cell r="F281">
            <v>10650</v>
          </cell>
          <cell r="G281" t="str">
            <v>RG</v>
          </cell>
          <cell r="H281">
            <v>244</v>
          </cell>
          <cell r="I281" t="str">
            <v>NO</v>
          </cell>
          <cell r="J281" t="str">
            <v>MEDICAMENTO</v>
          </cell>
          <cell r="K281" t="str">
            <v>Antihipertensivos: Agentes que actúan sobre la musculatura lisa arteriolar</v>
          </cell>
          <cell r="L281" t="str">
            <v>PRECIO UNICO</v>
          </cell>
          <cell r="M281" t="str">
            <v>PU 01-2026</v>
          </cell>
          <cell r="N281" t="str">
            <v>I CONV</v>
          </cell>
          <cell r="O281" t="str">
            <v>caja x 20 comprimidos</v>
          </cell>
          <cell r="P281">
            <v>0</v>
          </cell>
          <cell r="Q281">
            <v>0</v>
          </cell>
          <cell r="R281">
            <v>0.09</v>
          </cell>
          <cell r="S281">
            <v>189</v>
          </cell>
          <cell r="T281" t="str">
            <v>MEDIEQUIPOS, S.A. (HOGAR Y SALUD)</v>
          </cell>
          <cell r="U281" t="str">
            <v>CHILE</v>
          </cell>
          <cell r="V281">
            <v>69564</v>
          </cell>
          <cell r="W281">
            <v>834768</v>
          </cell>
          <cell r="X281">
            <v>266273508</v>
          </cell>
          <cell r="Y281">
            <v>0</v>
          </cell>
          <cell r="Z281">
            <v>23964615.719999999</v>
          </cell>
          <cell r="AA281">
            <v>4590364489021.751</v>
          </cell>
          <cell r="AB281">
            <v>0</v>
          </cell>
          <cell r="AC281">
            <v>118780.41889483067</v>
          </cell>
          <cell r="AD281">
            <v>30188.333333333332</v>
          </cell>
          <cell r="AE281">
            <v>26077</v>
          </cell>
          <cell r="AF281">
            <v>175045.752228164</v>
          </cell>
          <cell r="AG281">
            <v>15754.11770053476</v>
          </cell>
          <cell r="AH281">
            <v>74878</v>
          </cell>
          <cell r="AI281">
            <v>16671</v>
          </cell>
          <cell r="AJ281">
            <v>11444</v>
          </cell>
          <cell r="AK281">
            <v>102993</v>
          </cell>
          <cell r="AL281">
            <v>1235916</v>
          </cell>
          <cell r="AM281">
            <v>111232.44</v>
          </cell>
          <cell r="AN281">
            <v>0</v>
          </cell>
          <cell r="AO281">
            <v>4480</v>
          </cell>
          <cell r="AP281">
            <v>0</v>
          </cell>
        </row>
        <row r="282">
          <cell r="C282">
            <v>101030701</v>
          </cell>
          <cell r="D282" t="str">
            <v>C03EA00001</v>
          </cell>
          <cell r="E282" t="str">
            <v>HIDROCLOROTIAZIDA 25MG CON TRIAMTERENO 50MG, TABLETA RANURADA, V.O.</v>
          </cell>
          <cell r="F282">
            <v>10793</v>
          </cell>
          <cell r="G282" t="str">
            <v>EM</v>
          </cell>
          <cell r="H282">
            <v>244</v>
          </cell>
          <cell r="I282" t="str">
            <v>NO</v>
          </cell>
          <cell r="J282" t="str">
            <v>MEDICAMENTO</v>
          </cell>
          <cell r="K282" t="str">
            <v>Cardiovascular: Diuréticos, Diuréticos de Techo Bajo y Agentes Ahorradores de Potasio, Combinación</v>
          </cell>
          <cell r="L282" t="str">
            <v>PRECIO UNICO</v>
          </cell>
          <cell r="M282" t="str">
            <v>PU 01-2026</v>
          </cell>
          <cell r="N282" t="str">
            <v>I CONV</v>
          </cell>
          <cell r="O282" t="str">
            <v>Caja por 40 comprimidos</v>
          </cell>
          <cell r="P282">
            <v>0</v>
          </cell>
          <cell r="Q282">
            <v>0</v>
          </cell>
          <cell r="R282">
            <v>0.125</v>
          </cell>
          <cell r="S282">
            <v>190</v>
          </cell>
          <cell r="T282" t="str">
            <v>MEDIPAN, S.A.</v>
          </cell>
          <cell r="V282">
            <v>573691</v>
          </cell>
          <cell r="W282">
            <v>6884292</v>
          </cell>
          <cell r="X282">
            <v>273157800</v>
          </cell>
          <cell r="Y282">
            <v>0</v>
          </cell>
          <cell r="Z282">
            <v>34144725</v>
          </cell>
          <cell r="AA282">
            <v>4590398633746.751</v>
          </cell>
          <cell r="AB282">
            <v>0</v>
          </cell>
          <cell r="AC282">
            <v>481959</v>
          </cell>
          <cell r="AD282">
            <v>119777</v>
          </cell>
          <cell r="AE282">
            <v>53347</v>
          </cell>
          <cell r="AF282">
            <v>655083</v>
          </cell>
          <cell r="AG282">
            <v>81885.375</v>
          </cell>
          <cell r="AH282">
            <v>400000</v>
          </cell>
          <cell r="AI282">
            <v>126316</v>
          </cell>
          <cell r="AJ282">
            <v>47375</v>
          </cell>
          <cell r="AK282">
            <v>573691</v>
          </cell>
          <cell r="AL282">
            <v>6884292</v>
          </cell>
          <cell r="AM282">
            <v>860536.5</v>
          </cell>
          <cell r="AN282">
            <v>1290600</v>
          </cell>
          <cell r="AO282">
            <v>879000</v>
          </cell>
          <cell r="AP282">
            <v>291000</v>
          </cell>
        </row>
        <row r="283">
          <cell r="C283">
            <v>103003201</v>
          </cell>
          <cell r="D283" t="str">
            <v>D07AA00003</v>
          </cell>
          <cell r="E283" t="str">
            <v>HIDROCORTISONA 0.25-2.5%, loción, frasco, 15-30ml, Vía Tópica. (Corticoide de baja potencia).</v>
          </cell>
          <cell r="F283">
            <v>10863</v>
          </cell>
          <cell r="G283" t="str">
            <v>YV</v>
          </cell>
          <cell r="H283">
            <v>244</v>
          </cell>
          <cell r="I283" t="str">
            <v>no</v>
          </cell>
          <cell r="J283" t="str">
            <v>MEDICAMENTO</v>
          </cell>
          <cell r="K283" t="str">
            <v>Corticosteroides: Dermatológicos, De baja potencia (Grupo I)</v>
          </cell>
          <cell r="L283" t="str">
            <v>TRAMITE USUAL</v>
          </cell>
          <cell r="M283" t="str">
            <v>No aplica</v>
          </cell>
          <cell r="N283" t="str">
            <v>NO APLICA</v>
          </cell>
          <cell r="O283" t="str">
            <v>frasco plastico</v>
          </cell>
          <cell r="P283">
            <v>0</v>
          </cell>
          <cell r="Q283">
            <v>0</v>
          </cell>
          <cell r="R283">
            <v>3</v>
          </cell>
          <cell r="S283" t="str">
            <v>No aplica</v>
          </cell>
          <cell r="T283" t="str">
            <v>No aplica</v>
          </cell>
          <cell r="U283" t="str">
            <v>No aplica</v>
          </cell>
          <cell r="V283">
            <v>288</v>
          </cell>
          <cell r="W283">
            <v>3456</v>
          </cell>
          <cell r="X283">
            <v>273161256</v>
          </cell>
          <cell r="Y283">
            <v>0</v>
          </cell>
          <cell r="Z283">
            <v>819483768</v>
          </cell>
          <cell r="AA283">
            <v>4591218117514.751</v>
          </cell>
          <cell r="AB283">
            <v>0</v>
          </cell>
          <cell r="AC283">
            <v>240.87810207585454</v>
          </cell>
          <cell r="AD283">
            <v>43.5</v>
          </cell>
          <cell r="AE283">
            <v>81</v>
          </cell>
          <cell r="AF283">
            <v>365.37810207585454</v>
          </cell>
          <cell r="AG283">
            <v>1096.1343062275637</v>
          </cell>
          <cell r="AH283">
            <v>193</v>
          </cell>
          <cell r="AI283">
            <v>63</v>
          </cell>
          <cell r="AJ283">
            <v>32</v>
          </cell>
          <cell r="AK283">
            <v>288</v>
          </cell>
          <cell r="AL283">
            <v>3456</v>
          </cell>
          <cell r="AM283">
            <v>10368</v>
          </cell>
          <cell r="AN283">
            <v>386</v>
          </cell>
          <cell r="AO283">
            <v>0</v>
          </cell>
          <cell r="AP283">
            <v>38</v>
          </cell>
        </row>
        <row r="284">
          <cell r="C284">
            <v>102019101</v>
          </cell>
          <cell r="D284" t="str">
            <v>H02AB00005</v>
          </cell>
          <cell r="E284" t="str">
            <v>HIDROCORTISONA SUCCINATO SÓDICO 50mg/ml, polvo liofilizado, I.M., I.V.</v>
          </cell>
          <cell r="F284">
            <v>10152</v>
          </cell>
          <cell r="G284" t="str">
            <v>SF</v>
          </cell>
          <cell r="H284">
            <v>244</v>
          </cell>
          <cell r="I284" t="str">
            <v>NO APLICA</v>
          </cell>
          <cell r="J284" t="str">
            <v>MEDICAMENTO</v>
          </cell>
          <cell r="K284" t="str">
            <v>Corticosteroides para uso sistémico: Glucocorticoide</v>
          </cell>
          <cell r="L284" t="str">
            <v>PRECIO UNICO</v>
          </cell>
          <cell r="M284" t="str">
            <v>PU 01-2026</v>
          </cell>
          <cell r="N284" t="str">
            <v>I CONV</v>
          </cell>
          <cell r="O284" t="str">
            <v>No aplica</v>
          </cell>
          <cell r="P284">
            <v>0</v>
          </cell>
          <cell r="Q284">
            <v>0</v>
          </cell>
          <cell r="R284">
            <v>0.79</v>
          </cell>
          <cell r="S284">
            <v>192</v>
          </cell>
          <cell r="T284" t="str">
            <v>INVERSIONES TAGORE PANAMÁ, S.A. (INTAPASA)</v>
          </cell>
          <cell r="V284">
            <v>5516</v>
          </cell>
          <cell r="W284">
            <v>66192</v>
          </cell>
          <cell r="X284">
            <v>273227448</v>
          </cell>
          <cell r="Y284">
            <v>0</v>
          </cell>
          <cell r="Z284">
            <v>215849683.92000002</v>
          </cell>
          <cell r="AA284">
            <v>4591433967198.6709</v>
          </cell>
          <cell r="AB284">
            <v>0</v>
          </cell>
          <cell r="AC284">
            <v>4604.1719512195123</v>
          </cell>
          <cell r="AD284">
            <v>954.75</v>
          </cell>
          <cell r="AE284">
            <v>1609.5</v>
          </cell>
          <cell r="AF284">
            <v>7168.4219512195123</v>
          </cell>
          <cell r="AG284">
            <v>5663.0533414634147</v>
          </cell>
          <cell r="AH284">
            <v>2810</v>
          </cell>
          <cell r="AI284">
            <v>771</v>
          </cell>
          <cell r="AJ284">
            <v>1935</v>
          </cell>
          <cell r="AK284">
            <v>5516</v>
          </cell>
          <cell r="AL284">
            <v>66192</v>
          </cell>
          <cell r="AM284">
            <v>52291.68</v>
          </cell>
          <cell r="AN284">
            <v>4633</v>
          </cell>
          <cell r="AO284">
            <v>340</v>
          </cell>
          <cell r="AP284">
            <v>6000</v>
          </cell>
        </row>
        <row r="285">
          <cell r="C285">
            <v>101071701</v>
          </cell>
          <cell r="D285" t="str">
            <v>L01XX00005</v>
          </cell>
          <cell r="E285" t="str">
            <v>HIDROXICARBAMIDA (HIDROXIUREA) 500mg, capsula, V.O.</v>
          </cell>
          <cell r="F285">
            <v>10427</v>
          </cell>
          <cell r="G285" t="str">
            <v>FM</v>
          </cell>
          <cell r="H285">
            <v>244</v>
          </cell>
          <cell r="I285" t="str">
            <v>SI</v>
          </cell>
          <cell r="J285" t="str">
            <v>MEDICAMENTO</v>
          </cell>
          <cell r="K285" t="str">
            <v>Antineoplásicos: Otros</v>
          </cell>
          <cell r="L285" t="str">
            <v>TRAMITE USUAL</v>
          </cell>
          <cell r="M285" t="str">
            <v>NO APLICA</v>
          </cell>
          <cell r="N285" t="str">
            <v>NO APLICA</v>
          </cell>
          <cell r="O285" t="str">
            <v>NO APLICA</v>
          </cell>
          <cell r="P285">
            <v>0</v>
          </cell>
          <cell r="Q285">
            <v>0</v>
          </cell>
          <cell r="R285">
            <v>0.28999999999999998</v>
          </cell>
          <cell r="S285" t="str">
            <v>No aplica</v>
          </cell>
          <cell r="T285" t="str">
            <v>NO APLICA</v>
          </cell>
          <cell r="U285" t="str">
            <v>INDIA</v>
          </cell>
          <cell r="V285">
            <v>83834</v>
          </cell>
          <cell r="W285">
            <v>1006008</v>
          </cell>
          <cell r="X285">
            <v>274233456</v>
          </cell>
          <cell r="Y285">
            <v>0</v>
          </cell>
          <cell r="Z285">
            <v>79527702.239999995</v>
          </cell>
          <cell r="AA285">
            <v>4591513494900.9111</v>
          </cell>
          <cell r="AB285">
            <v>0</v>
          </cell>
          <cell r="AC285">
            <v>81505</v>
          </cell>
          <cell r="AD285">
            <v>16366.666666666666</v>
          </cell>
          <cell r="AE285">
            <v>13600</v>
          </cell>
          <cell r="AF285">
            <v>111471.66666666667</v>
          </cell>
          <cell r="AG285">
            <v>32326.783333333333</v>
          </cell>
          <cell r="AH285">
            <v>41029</v>
          </cell>
          <cell r="AI285">
            <v>15658</v>
          </cell>
          <cell r="AJ285">
            <v>15085</v>
          </cell>
          <cell r="AK285">
            <v>71772</v>
          </cell>
          <cell r="AL285">
            <v>861264</v>
          </cell>
          <cell r="AM285">
            <v>249766.55999999997</v>
          </cell>
          <cell r="AN285">
            <v>53500</v>
          </cell>
          <cell r="AO285">
            <v>0</v>
          </cell>
          <cell r="AP285">
            <v>1600</v>
          </cell>
        </row>
        <row r="286">
          <cell r="C286">
            <v>103015801</v>
          </cell>
          <cell r="D286" t="str">
            <v>N05BB00001</v>
          </cell>
          <cell r="E286" t="str">
            <v>HIDROXICINA, 0.2%, 10MG/5ML, JARABE, FRASCO, 180-200 ML, V.O.</v>
          </cell>
          <cell r="F286">
            <v>10747</v>
          </cell>
          <cell r="G286" t="str">
            <v>DH</v>
          </cell>
          <cell r="H286">
            <v>244</v>
          </cell>
          <cell r="I286" t="str">
            <v>NO APLICA</v>
          </cell>
          <cell r="J286" t="str">
            <v>MEDICAMENTO</v>
          </cell>
          <cell r="K286" t="str">
            <v>Psicolépticos: Ansiolíticos, Derivados del Difenilmetano</v>
          </cell>
          <cell r="L286" t="str">
            <v>PRECIO UNICO</v>
          </cell>
          <cell r="M286" t="str">
            <v>PU 01-2026</v>
          </cell>
          <cell r="N286" t="str">
            <v>I CONV</v>
          </cell>
          <cell r="O286" t="str">
            <v>CAJA X 1 FRASCO</v>
          </cell>
          <cell r="P286">
            <v>0</v>
          </cell>
          <cell r="Q286">
            <v>0</v>
          </cell>
          <cell r="R286">
            <v>2.94</v>
          </cell>
          <cell r="S286">
            <v>193</v>
          </cell>
          <cell r="T286" t="str">
            <v>LABORATORIOS RIGAR, S.A.</v>
          </cell>
          <cell r="U286" t="str">
            <v>COSTA RICA</v>
          </cell>
          <cell r="V286">
            <v>2286</v>
          </cell>
          <cell r="W286">
            <v>27432</v>
          </cell>
          <cell r="X286">
            <v>274260888</v>
          </cell>
          <cell r="Y286">
            <v>0</v>
          </cell>
          <cell r="Z286">
            <v>806327010.72000003</v>
          </cell>
          <cell r="AA286">
            <v>4592319821911.6309</v>
          </cell>
          <cell r="AB286">
            <v>0</v>
          </cell>
          <cell r="AC286">
            <v>1374.8897499482764</v>
          </cell>
          <cell r="AD286">
            <v>1565</v>
          </cell>
          <cell r="AE286">
            <v>667</v>
          </cell>
          <cell r="AF286">
            <v>3606.8897499482764</v>
          </cell>
          <cell r="AG286">
            <v>10604.255864847932</v>
          </cell>
          <cell r="AH286">
            <v>1739</v>
          </cell>
          <cell r="AI286">
            <v>1021</v>
          </cell>
          <cell r="AJ286">
            <v>511</v>
          </cell>
          <cell r="AK286">
            <v>3271</v>
          </cell>
          <cell r="AL286">
            <v>39252</v>
          </cell>
          <cell r="AM286">
            <v>115400.88</v>
          </cell>
          <cell r="AN286">
            <v>5183</v>
          </cell>
          <cell r="AO286">
            <v>156</v>
          </cell>
          <cell r="AP286">
            <v>0</v>
          </cell>
        </row>
        <row r="287">
          <cell r="C287">
            <v>101002301</v>
          </cell>
          <cell r="D287" t="str">
            <v>N05BB00003</v>
          </cell>
          <cell r="E287" t="str">
            <v>HIDROXICINA, 25MG, CÁPSULA O TABLETA, V.O.</v>
          </cell>
          <cell r="F287">
            <v>10474</v>
          </cell>
          <cell r="G287" t="str">
            <v>EM</v>
          </cell>
          <cell r="H287">
            <v>244</v>
          </cell>
          <cell r="I287" t="str">
            <v>NO</v>
          </cell>
          <cell r="J287" t="str">
            <v>MEDICAMENTO</v>
          </cell>
          <cell r="K287" t="str">
            <v>Psicolépticos: Ansiolíticos, Derivados del Difenilmetano</v>
          </cell>
          <cell r="L287" t="str">
            <v>PRECIO UNICO</v>
          </cell>
          <cell r="M287" t="str">
            <v>PU 01-2026</v>
          </cell>
          <cell r="N287" t="str">
            <v>I CONV</v>
          </cell>
          <cell r="O287" t="str">
            <v>cajas x 10 y 20 tabletas</v>
          </cell>
          <cell r="P287">
            <v>0</v>
          </cell>
          <cell r="Q287">
            <v>0</v>
          </cell>
          <cell r="R287">
            <v>0.06</v>
          </cell>
          <cell r="S287">
            <v>194</v>
          </cell>
          <cell r="T287" t="str">
            <v>LABORATORIOS RIGAR, S.A.</v>
          </cell>
          <cell r="V287">
            <v>149316</v>
          </cell>
          <cell r="W287">
            <v>1791792</v>
          </cell>
          <cell r="X287">
            <v>276052680</v>
          </cell>
          <cell r="Y287">
            <v>0</v>
          </cell>
          <cell r="Z287">
            <v>16563160.799999999</v>
          </cell>
          <cell r="AA287">
            <v>4592336385072.4307</v>
          </cell>
          <cell r="AB287">
            <v>0</v>
          </cell>
          <cell r="AC287">
            <v>77547</v>
          </cell>
          <cell r="AD287">
            <v>35573</v>
          </cell>
          <cell r="AE287">
            <v>40900</v>
          </cell>
          <cell r="AF287">
            <v>154020</v>
          </cell>
          <cell r="AG287">
            <v>9241.1999999999989</v>
          </cell>
          <cell r="AH287">
            <v>65000</v>
          </cell>
          <cell r="AI287">
            <v>41768</v>
          </cell>
          <cell r="AJ287">
            <v>42548</v>
          </cell>
          <cell r="AK287">
            <v>149316</v>
          </cell>
          <cell r="AL287">
            <v>1791792</v>
          </cell>
          <cell r="AM287">
            <v>107507.51999999999</v>
          </cell>
          <cell r="AN287">
            <v>496060</v>
          </cell>
          <cell r="AO287">
            <v>20800</v>
          </cell>
          <cell r="AP287">
            <v>152260</v>
          </cell>
        </row>
        <row r="288">
          <cell r="C288">
            <v>101023201</v>
          </cell>
          <cell r="D288" t="str">
            <v>P01BA00001</v>
          </cell>
          <cell r="E288" t="str">
            <v>HIDROXICLOROQUINA SULFATO, 400MG, TABLETA, V.O.</v>
          </cell>
          <cell r="F288">
            <v>10613</v>
          </cell>
          <cell r="G288" t="str">
            <v>EM</v>
          </cell>
          <cell r="H288">
            <v>244</v>
          </cell>
          <cell r="I288" t="str">
            <v>SI</v>
          </cell>
          <cell r="J288" t="str">
            <v>MEDICAMENTO</v>
          </cell>
          <cell r="K288" t="str">
            <v>Antiprotozoarios: Antimaláricos, Aminoquinolinas</v>
          </cell>
          <cell r="L288" t="str">
            <v>PRECIO UNICO</v>
          </cell>
          <cell r="M288" t="str">
            <v>PU 11-2026</v>
          </cell>
          <cell r="N288" t="str">
            <v>I CONV</v>
          </cell>
          <cell r="O288" t="str">
            <v>CAJA X 30 TABLETAS RECUBIERTAS</v>
          </cell>
          <cell r="P288">
            <v>0</v>
          </cell>
          <cell r="Q288">
            <v>0</v>
          </cell>
          <cell r="R288">
            <v>0.23</v>
          </cell>
          <cell r="S288">
            <v>66</v>
          </cell>
          <cell r="T288" t="str">
            <v>CORPORACIÓN IMPA-DOEL, S.A.</v>
          </cell>
          <cell r="V288">
            <v>88500</v>
          </cell>
          <cell r="W288">
            <v>1062000</v>
          </cell>
          <cell r="X288">
            <v>277114680</v>
          </cell>
          <cell r="Y288">
            <v>0</v>
          </cell>
          <cell r="Z288">
            <v>63736376.400000006</v>
          </cell>
          <cell r="AA288">
            <v>4592400121448.8311</v>
          </cell>
          <cell r="AB288">
            <v>0</v>
          </cell>
          <cell r="AC288">
            <v>118890</v>
          </cell>
          <cell r="AD288">
            <v>36765</v>
          </cell>
          <cell r="AE288">
            <v>27030</v>
          </cell>
          <cell r="AF288">
            <v>182685</v>
          </cell>
          <cell r="AG288">
            <v>42017.55</v>
          </cell>
          <cell r="AH288">
            <v>58881</v>
          </cell>
          <cell r="AI288">
            <v>28913</v>
          </cell>
          <cell r="AJ288">
            <v>16314</v>
          </cell>
          <cell r="AK288">
            <v>104108</v>
          </cell>
          <cell r="AL288">
            <v>1249296</v>
          </cell>
          <cell r="AM288">
            <v>287338.08</v>
          </cell>
          <cell r="AN288">
            <v>173700</v>
          </cell>
          <cell r="AO288">
            <v>0</v>
          </cell>
          <cell r="AP288">
            <v>0</v>
          </cell>
        </row>
        <row r="289">
          <cell r="C289">
            <v>103018801</v>
          </cell>
          <cell r="D289" t="str">
            <v>B03AA00003</v>
          </cell>
          <cell r="E289" t="str">
            <v>HIERRO (SAL FERROSA), 25MG/ML DE HIERRO ELEMENTAL, GOTAS, FRASCO CON CUENTAGOTAS O GOTERO CALIBRADO, 15-30ML, V.O.</v>
          </cell>
          <cell r="F289">
            <v>10727</v>
          </cell>
          <cell r="G289" t="str">
            <v>RG</v>
          </cell>
          <cell r="H289">
            <v>244</v>
          </cell>
          <cell r="I289" t="str">
            <v>NO</v>
          </cell>
          <cell r="J289" t="str">
            <v>MEDICAMENTO</v>
          </cell>
          <cell r="K289" t="str">
            <v>Antianémicos: Hierro, Preparados orales</v>
          </cell>
          <cell r="L289" t="str">
            <v>PRECIO UNICO</v>
          </cell>
          <cell r="M289" t="str">
            <v>PU 01-2026</v>
          </cell>
          <cell r="N289" t="str">
            <v>I CONV</v>
          </cell>
          <cell r="O289" t="str">
            <v>Fco  20ml</v>
          </cell>
          <cell r="P289">
            <v>0</v>
          </cell>
          <cell r="Q289">
            <v>0</v>
          </cell>
          <cell r="R289">
            <v>4.8899999999999997</v>
          </cell>
          <cell r="S289">
            <v>110</v>
          </cell>
          <cell r="T289" t="str">
            <v xml:space="preserve">LABORATORIOS FARMACÉUTICOS, S.A. </v>
          </cell>
          <cell r="U289" t="str">
            <v>PANAMÁ</v>
          </cell>
          <cell r="V289">
            <v>1638</v>
          </cell>
          <cell r="W289">
            <v>19656</v>
          </cell>
          <cell r="X289">
            <v>277134336</v>
          </cell>
          <cell r="Y289">
            <v>0</v>
          </cell>
          <cell r="Z289">
            <v>1355186903.04</v>
          </cell>
          <cell r="AA289">
            <v>4593755308351.8711</v>
          </cell>
          <cell r="AB289">
            <v>0</v>
          </cell>
          <cell r="AC289">
            <v>996</v>
          </cell>
          <cell r="AD289">
            <v>160.16666666666666</v>
          </cell>
          <cell r="AE289">
            <v>199.66666666666669</v>
          </cell>
          <cell r="AF289">
            <v>1355.8333333333335</v>
          </cell>
          <cell r="AG289">
            <v>6630.0250000000005</v>
          </cell>
          <cell r="AH289">
            <v>855</v>
          </cell>
          <cell r="AI289">
            <v>237</v>
          </cell>
          <cell r="AJ289">
            <v>140</v>
          </cell>
          <cell r="AK289">
            <v>1232</v>
          </cell>
          <cell r="AL289">
            <v>14784</v>
          </cell>
          <cell r="AM289">
            <v>72293.759999999995</v>
          </cell>
          <cell r="AN289">
            <v>818</v>
          </cell>
          <cell r="AO289">
            <v>1993</v>
          </cell>
          <cell r="AP289">
            <v>0</v>
          </cell>
        </row>
        <row r="290">
          <cell r="C290">
            <v>101036301</v>
          </cell>
          <cell r="D290" t="str">
            <v>B03AA00002</v>
          </cell>
          <cell r="E290" t="str">
            <v>HIERRO (SAL FERROSA), 50-100MG DE HIERRO ELEMENTAL, TABLETA,  V.O.</v>
          </cell>
          <cell r="F290">
            <v>10643</v>
          </cell>
          <cell r="G290" t="str">
            <v>EM</v>
          </cell>
          <cell r="H290">
            <v>244</v>
          </cell>
          <cell r="I290" t="str">
            <v>NO</v>
          </cell>
          <cell r="J290" t="str">
            <v>MEDICAMENTO</v>
          </cell>
          <cell r="K290" t="str">
            <v>Antianémicos: Hierro, Preparados orales</v>
          </cell>
          <cell r="L290" t="str">
            <v>PRECIO UNICO</v>
          </cell>
          <cell r="M290" t="str">
            <v>PU 01-2026</v>
          </cell>
          <cell r="N290" t="str">
            <v>I CONV</v>
          </cell>
          <cell r="O290" t="str">
            <v>CAJA CON 10 BLISTERES PVC/AL CON 10 GRAGEAS CADA UNO</v>
          </cell>
          <cell r="P290">
            <v>0</v>
          </cell>
          <cell r="Q290">
            <v>0</v>
          </cell>
          <cell r="R290">
            <v>7.3999999999999996E-2</v>
          </cell>
          <cell r="S290">
            <v>196</v>
          </cell>
          <cell r="T290" t="str">
            <v>GENIMVE PHARMA, S.A.</v>
          </cell>
          <cell r="V290">
            <v>296950</v>
          </cell>
          <cell r="W290">
            <v>3563400</v>
          </cell>
          <cell r="X290">
            <v>280697736</v>
          </cell>
          <cell r="Y290">
            <v>0</v>
          </cell>
          <cell r="Z290">
            <v>20771632.463999998</v>
          </cell>
          <cell r="AA290">
            <v>4593776079984.335</v>
          </cell>
          <cell r="AB290">
            <v>0</v>
          </cell>
          <cell r="AC290">
            <v>289880</v>
          </cell>
          <cell r="AD290">
            <v>71447</v>
          </cell>
          <cell r="AE290">
            <v>79590</v>
          </cell>
          <cell r="AF290">
            <v>440917</v>
          </cell>
          <cell r="AG290">
            <v>32627.858</v>
          </cell>
          <cell r="AH290">
            <v>136777</v>
          </cell>
          <cell r="AI290">
            <v>51223</v>
          </cell>
          <cell r="AJ290">
            <v>68390</v>
          </cell>
          <cell r="AK290">
            <v>256390</v>
          </cell>
          <cell r="AL290">
            <v>3076680</v>
          </cell>
          <cell r="AM290">
            <v>227674.31999999998</v>
          </cell>
          <cell r="AN290">
            <v>0</v>
          </cell>
          <cell r="AO290">
            <v>82400</v>
          </cell>
          <cell r="AP290">
            <v>173400</v>
          </cell>
        </row>
        <row r="291">
          <cell r="C291">
            <v>102079001</v>
          </cell>
          <cell r="D291" t="str">
            <v>B03AC00002</v>
          </cell>
          <cell r="E291" t="str">
            <v>HIERRO NO DEXTRÁN, 10-20MG/ML, SOLUCIÓN, I.V.</v>
          </cell>
          <cell r="F291">
            <v>10294</v>
          </cell>
          <cell r="G291" t="str">
            <v>SF</v>
          </cell>
          <cell r="H291">
            <v>244</v>
          </cell>
          <cell r="I291" t="str">
            <v>SI</v>
          </cell>
          <cell r="J291" t="str">
            <v>MEDICAMENTO</v>
          </cell>
          <cell r="K291" t="str">
            <v>Antianémicos: Hierro, Preparados parenterales</v>
          </cell>
          <cell r="L291" t="str">
            <v>TRAMITE USUAL</v>
          </cell>
          <cell r="M291" t="str">
            <v>No aplica</v>
          </cell>
          <cell r="N291" t="str">
            <v>No aplica</v>
          </cell>
          <cell r="O291" t="str">
            <v>No aplica</v>
          </cell>
          <cell r="P291" t="str">
            <v>5 AMPOLLAS</v>
          </cell>
          <cell r="R291">
            <v>1.27</v>
          </cell>
          <cell r="S291" t="str">
            <v>No aplica</v>
          </cell>
          <cell r="T291" t="str">
            <v>No aplica</v>
          </cell>
          <cell r="V291">
            <v>13369</v>
          </cell>
          <cell r="W291">
            <v>160428</v>
          </cell>
          <cell r="X291">
            <v>280858164</v>
          </cell>
          <cell r="Y291">
            <v>0</v>
          </cell>
          <cell r="Z291">
            <v>356689868.28000003</v>
          </cell>
          <cell r="AA291">
            <v>4594132769852.6152</v>
          </cell>
          <cell r="AB291">
            <v>0</v>
          </cell>
          <cell r="AC291">
            <v>10105.093309222424</v>
          </cell>
          <cell r="AD291">
            <v>5947.272727272727</v>
          </cell>
          <cell r="AE291">
            <v>3720</v>
          </cell>
          <cell r="AF291">
            <v>19772.36603649515</v>
          </cell>
          <cell r="AG291">
            <v>25110.904866348839</v>
          </cell>
          <cell r="AH291">
            <v>5005</v>
          </cell>
          <cell r="AI291">
            <v>3971</v>
          </cell>
          <cell r="AJ291">
            <v>474</v>
          </cell>
          <cell r="AK291">
            <v>9450</v>
          </cell>
          <cell r="AL291">
            <v>113400</v>
          </cell>
          <cell r="AM291">
            <v>144018</v>
          </cell>
          <cell r="AN291">
            <v>5</v>
          </cell>
          <cell r="AO291">
            <v>2660</v>
          </cell>
          <cell r="AP291">
            <v>2450</v>
          </cell>
        </row>
        <row r="292">
          <cell r="C292">
            <v>103005802</v>
          </cell>
          <cell r="D292" t="str">
            <v>A03BB00003</v>
          </cell>
          <cell r="E292" t="str">
            <v>HOMATROPINA METILBROMURO 5mg/5ml, elixir, frasco, 120ml, V.O.</v>
          </cell>
          <cell r="F292">
            <v>10701</v>
          </cell>
          <cell r="G292" t="str">
            <v>YV</v>
          </cell>
          <cell r="H292">
            <v>244</v>
          </cell>
          <cell r="I292" t="str">
            <v>no</v>
          </cell>
          <cell r="J292" t="str">
            <v>MEDICAMENTO</v>
          </cell>
          <cell r="K292" t="str">
            <v>Gastrointestinales: Desórdenes funcionales</v>
          </cell>
          <cell r="L292" t="str">
            <v>PRECIO UNICO</v>
          </cell>
          <cell r="M292" t="str">
            <v>PU 01-2026</v>
          </cell>
          <cell r="N292" t="str">
            <v>I CONV</v>
          </cell>
          <cell r="O292" t="str">
            <v>frasco por 120 ml</v>
          </cell>
          <cell r="P292">
            <v>0</v>
          </cell>
          <cell r="Q292">
            <v>0</v>
          </cell>
          <cell r="R292">
            <v>1.04</v>
          </cell>
          <cell r="S292">
            <v>197</v>
          </cell>
          <cell r="T292" t="str">
            <v>LABORATORIOS RIGAR, S.A.</v>
          </cell>
          <cell r="U292" t="str">
            <v>PANAMA</v>
          </cell>
          <cell r="V292">
            <v>2537</v>
          </cell>
          <cell r="W292">
            <v>30444</v>
          </cell>
          <cell r="X292">
            <v>280888608</v>
          </cell>
          <cell r="Y292">
            <v>0</v>
          </cell>
          <cell r="Z292">
            <v>292124152.31999999</v>
          </cell>
          <cell r="AA292">
            <v>4594424894004.9355</v>
          </cell>
          <cell r="AB292">
            <v>0</v>
          </cell>
          <cell r="AC292">
            <v>2461.4146017699113</v>
          </cell>
          <cell r="AD292">
            <v>940.33333333333337</v>
          </cell>
          <cell r="AE292">
            <v>1647</v>
          </cell>
          <cell r="AF292">
            <v>5048.7479351032453</v>
          </cell>
          <cell r="AG292">
            <v>5250.6978525073755</v>
          </cell>
          <cell r="AH292">
            <v>2085</v>
          </cell>
          <cell r="AI292">
            <v>846</v>
          </cell>
          <cell r="AJ292">
            <v>1475</v>
          </cell>
          <cell r="AK292">
            <v>4406</v>
          </cell>
          <cell r="AL292">
            <v>52872</v>
          </cell>
          <cell r="AM292">
            <v>54986.880000000005</v>
          </cell>
          <cell r="AN292">
            <v>11706</v>
          </cell>
          <cell r="AO292">
            <v>0</v>
          </cell>
          <cell r="AP292">
            <v>608</v>
          </cell>
        </row>
        <row r="293">
          <cell r="C293">
            <v>102095601</v>
          </cell>
          <cell r="D293" t="str">
            <v>H01AC00002</v>
          </cell>
          <cell r="E293" t="str">
            <v>Hormona de crecimiento (somatropina), 5-16 mg, solución o polvo con diluyente, S.C.</v>
          </cell>
          <cell r="F293">
            <v>103586</v>
          </cell>
          <cell r="G293" t="str">
            <v>DD</v>
          </cell>
          <cell r="H293">
            <v>244</v>
          </cell>
          <cell r="I293" t="str">
            <v>BIOTECNOLOGICO</v>
          </cell>
          <cell r="J293" t="str">
            <v>MEDICAMENTO</v>
          </cell>
          <cell r="K293" t="str">
            <v>Hormonas Hipofisarias: Somatropina y agonistas de la Somatropina</v>
          </cell>
          <cell r="L293" t="str">
            <v>PRECIO UNICO</v>
          </cell>
          <cell r="M293" t="str">
            <v>PU 05-2026</v>
          </cell>
          <cell r="N293" t="str">
            <v>I CONV</v>
          </cell>
          <cell r="O293" t="str">
            <v xml:space="preserve">CAJA X 1 CARTUCHO DE DOBLE COMPARTIMIENTO </v>
          </cell>
          <cell r="P293" t="str">
            <v>CAJA CON 1 CARTUCHO DE DOBLE COMPARTIMIENTO Y CAJA CON 1 CARTUCHO DE DOBLE COMPARTIMIENTO DENTRO DEL APLICADOR GOQUICK</v>
          </cell>
          <cell r="R293">
            <v>55.35</v>
          </cell>
          <cell r="S293">
            <v>24</v>
          </cell>
          <cell r="T293" t="str">
            <v xml:space="preserve">REPRICO, S.A. </v>
          </cell>
          <cell r="U293" t="str">
            <v>BELGICA</v>
          </cell>
          <cell r="V293">
            <v>240</v>
          </cell>
          <cell r="W293">
            <v>2880</v>
          </cell>
          <cell r="X293">
            <v>280891488</v>
          </cell>
          <cell r="Y293">
            <v>0</v>
          </cell>
          <cell r="Z293">
            <v>15547343860.800001</v>
          </cell>
          <cell r="AA293">
            <v>4609972237865.7354</v>
          </cell>
          <cell r="AB293">
            <v>0</v>
          </cell>
          <cell r="AC293">
            <v>61795</v>
          </cell>
          <cell r="AD293">
            <v>22808.333333333332</v>
          </cell>
          <cell r="AE293">
            <v>4550</v>
          </cell>
          <cell r="AF293">
            <v>89153.333333333328</v>
          </cell>
          <cell r="AG293">
            <v>4934637</v>
          </cell>
          <cell r="AH293">
            <v>164</v>
          </cell>
          <cell r="AI293">
            <v>19</v>
          </cell>
          <cell r="AJ293">
            <v>57</v>
          </cell>
          <cell r="AK293">
            <v>240</v>
          </cell>
          <cell r="AL293">
            <v>2880</v>
          </cell>
          <cell r="AM293">
            <v>159408</v>
          </cell>
          <cell r="AN293">
            <v>632</v>
          </cell>
          <cell r="AO293">
            <v>30</v>
          </cell>
          <cell r="AP293">
            <v>75</v>
          </cell>
        </row>
        <row r="294">
          <cell r="C294">
            <v>101068201</v>
          </cell>
          <cell r="D294" t="str">
            <v>M01AE00002</v>
          </cell>
          <cell r="E294" t="str">
            <v>IBUPROFENO 400mg, cápsula o tableta; V.O.</v>
          </cell>
          <cell r="F294">
            <v>10410</v>
          </cell>
          <cell r="G294" t="str">
            <v>FM</v>
          </cell>
          <cell r="H294">
            <v>244</v>
          </cell>
          <cell r="I294" t="str">
            <v>NO APLICA</v>
          </cell>
          <cell r="J294" t="str">
            <v>MEDICAMENTO</v>
          </cell>
          <cell r="K294" t="str">
            <v>Antiinflamatorios y Antirreumáticos No Esteroideos</v>
          </cell>
          <cell r="L294" t="str">
            <v>TRAMITE USUAL</v>
          </cell>
          <cell r="M294" t="str">
            <v>NO APLICA</v>
          </cell>
          <cell r="N294" t="str">
            <v>NO APLICA</v>
          </cell>
          <cell r="O294" t="str">
            <v>NO APLICA</v>
          </cell>
          <cell r="P294">
            <v>0</v>
          </cell>
          <cell r="Q294">
            <v>0</v>
          </cell>
          <cell r="R294">
            <v>0.02</v>
          </cell>
          <cell r="S294" t="str">
            <v>No aplica</v>
          </cell>
          <cell r="T294" t="str">
            <v>NO APLICA</v>
          </cell>
          <cell r="U294" t="str">
            <v>COLOMBIA</v>
          </cell>
          <cell r="V294">
            <v>1283554</v>
          </cell>
          <cell r="W294">
            <v>15402648</v>
          </cell>
          <cell r="X294">
            <v>296294136</v>
          </cell>
          <cell r="Y294">
            <v>0</v>
          </cell>
          <cell r="Z294">
            <v>5925882.7199999997</v>
          </cell>
          <cell r="AA294">
            <v>4609978163748.4551</v>
          </cell>
          <cell r="AB294">
            <v>0</v>
          </cell>
          <cell r="AC294">
            <v>1305416.3024564863</v>
          </cell>
          <cell r="AD294">
            <v>268884.4202898551</v>
          </cell>
          <cell r="AE294">
            <v>349466.66666666669</v>
          </cell>
          <cell r="AF294">
            <v>1923767.3894130082</v>
          </cell>
          <cell r="AG294">
            <v>38475.347788260166</v>
          </cell>
          <cell r="AH294">
            <v>834093</v>
          </cell>
          <cell r="AI294">
            <v>250479</v>
          </cell>
          <cell r="AJ294">
            <v>323453</v>
          </cell>
          <cell r="AK294">
            <v>1408025</v>
          </cell>
          <cell r="AL294">
            <v>16896300</v>
          </cell>
          <cell r="AM294">
            <v>337926</v>
          </cell>
          <cell r="AN294">
            <v>108300</v>
          </cell>
          <cell r="AO294">
            <v>0</v>
          </cell>
          <cell r="AP294">
            <v>0</v>
          </cell>
        </row>
        <row r="295">
          <cell r="C295">
            <v>103059701</v>
          </cell>
          <cell r="D295" t="str">
            <v>M01AE00001</v>
          </cell>
          <cell r="E295" t="str">
            <v>IBUPROFENO, 100MG/5ML,  SUSPENSIÓN, FRASCO, V.O.</v>
          </cell>
          <cell r="F295">
            <v>12176</v>
          </cell>
          <cell r="G295" t="str">
            <v>RG</v>
          </cell>
          <cell r="H295">
            <v>244</v>
          </cell>
          <cell r="I295" t="str">
            <v>NO</v>
          </cell>
          <cell r="J295" t="str">
            <v>MEDICAMENTO</v>
          </cell>
          <cell r="K295" t="str">
            <v>Antiinflamatorios y Antirreumáticos No Esteroideos</v>
          </cell>
          <cell r="L295" t="str">
            <v>TRAMITE USUAL</v>
          </cell>
          <cell r="M295" t="str">
            <v>No aplica</v>
          </cell>
          <cell r="N295" t="str">
            <v>No aplica</v>
          </cell>
          <cell r="O295" t="str">
            <v>F X 120ML</v>
          </cell>
          <cell r="P295">
            <v>0</v>
          </cell>
          <cell r="Q295">
            <v>0</v>
          </cell>
          <cell r="R295">
            <v>4</v>
          </cell>
          <cell r="S295">
            <v>291</v>
          </cell>
          <cell r="V295">
            <v>0</v>
          </cell>
          <cell r="W295">
            <v>0</v>
          </cell>
          <cell r="X295">
            <v>296294136</v>
          </cell>
          <cell r="Y295">
            <v>0</v>
          </cell>
          <cell r="Z295">
            <v>1185176544</v>
          </cell>
          <cell r="AA295">
            <v>4611163340292.4551</v>
          </cell>
          <cell r="AB295">
            <v>0</v>
          </cell>
          <cell r="AC295">
            <v>336</v>
          </cell>
          <cell r="AD295">
            <v>0</v>
          </cell>
          <cell r="AE295">
            <v>2</v>
          </cell>
          <cell r="AF295">
            <v>338</v>
          </cell>
          <cell r="AG295">
            <v>1352</v>
          </cell>
          <cell r="AH295">
            <v>677</v>
          </cell>
          <cell r="AI295">
            <v>95</v>
          </cell>
          <cell r="AJ295">
            <v>115</v>
          </cell>
          <cell r="AK295">
            <v>887</v>
          </cell>
          <cell r="AL295">
            <v>10644</v>
          </cell>
          <cell r="AM295">
            <v>42576</v>
          </cell>
          <cell r="AN295">
            <v>0</v>
          </cell>
          <cell r="AO295">
            <v>0</v>
          </cell>
          <cell r="AP295">
            <v>0</v>
          </cell>
        </row>
        <row r="296">
          <cell r="C296">
            <v>102095301</v>
          </cell>
          <cell r="D296" t="str">
            <v>B05DA00002</v>
          </cell>
          <cell r="E296" t="str">
            <v>Icodextrina, 7.5%, solución, intraperitoneal</v>
          </cell>
          <cell r="F296">
            <v>103502</v>
          </cell>
          <cell r="G296" t="str">
            <v>YV</v>
          </cell>
          <cell r="H296">
            <v>244</v>
          </cell>
          <cell r="I296" t="str">
            <v>NO APLICA</v>
          </cell>
          <cell r="J296" t="str">
            <v>MEDICAMENTO</v>
          </cell>
          <cell r="K296" t="str">
            <v>Sustitutos sanguíneos y Soluciones de Perfusión: Soluciones Isotónicas</v>
          </cell>
          <cell r="L296" t="str">
            <v>PRECIO UNICO</v>
          </cell>
          <cell r="M296" t="str">
            <v>PU 01-2026</v>
          </cell>
          <cell r="N296" t="str">
            <v>I CONV</v>
          </cell>
          <cell r="O296" t="str">
            <v>CAJA X 8 BOLSAS</v>
          </cell>
          <cell r="P296">
            <v>0</v>
          </cell>
          <cell r="Q296">
            <v>0</v>
          </cell>
          <cell r="R296">
            <v>22.58</v>
          </cell>
          <cell r="S296">
            <v>199</v>
          </cell>
          <cell r="T296" t="str">
            <v>BAXTER DE PANAMA, S.A.</v>
          </cell>
          <cell r="U296" t="str">
            <v>COSTA RICA</v>
          </cell>
          <cell r="V296">
            <v>9450</v>
          </cell>
          <cell r="W296">
            <v>113400</v>
          </cell>
          <cell r="X296">
            <v>296407536</v>
          </cell>
          <cell r="Y296">
            <v>0</v>
          </cell>
          <cell r="Z296">
            <v>6692882162.8799992</v>
          </cell>
          <cell r="AA296">
            <v>4617856222455.335</v>
          </cell>
          <cell r="AB296">
            <v>0</v>
          </cell>
          <cell r="AC296">
            <v>1908.7454545454545</v>
          </cell>
          <cell r="AD296">
            <v>1114.3333333333333</v>
          </cell>
          <cell r="AE296">
            <v>4000</v>
          </cell>
          <cell r="AF296">
            <v>7023.0787878787878</v>
          </cell>
          <cell r="AG296">
            <v>158581.11903030303</v>
          </cell>
          <cell r="AH296">
            <v>4562</v>
          </cell>
          <cell r="AI296">
            <v>1325</v>
          </cell>
          <cell r="AJ296">
            <v>2188</v>
          </cell>
          <cell r="AK296">
            <v>8075</v>
          </cell>
          <cell r="AL296">
            <v>96900</v>
          </cell>
          <cell r="AM296">
            <v>2188002</v>
          </cell>
          <cell r="AN296">
            <v>7511</v>
          </cell>
          <cell r="AO296">
            <v>6534</v>
          </cell>
          <cell r="AP296">
            <v>632</v>
          </cell>
        </row>
        <row r="297">
          <cell r="C297">
            <v>102073501</v>
          </cell>
          <cell r="D297" t="str">
            <v>L01AA00004</v>
          </cell>
          <cell r="E297" t="str">
            <v>IFOSFAMIDA 1g, polvo liofilizado, I.V.</v>
          </cell>
          <cell r="F297">
            <v>10302</v>
          </cell>
          <cell r="G297" t="str">
            <v>DD</v>
          </cell>
          <cell r="H297">
            <v>244</v>
          </cell>
          <cell r="I297" t="str">
            <v>NO</v>
          </cell>
          <cell r="J297" t="str">
            <v>MEDICAMENTO</v>
          </cell>
          <cell r="K297" t="str">
            <v>Antineoplásicos: Agentes alquilantes, Análogos de la Mostaza Nitrogenada</v>
          </cell>
          <cell r="L297" t="str">
            <v>PRECIO UNICO</v>
          </cell>
          <cell r="M297" t="str">
            <v>PU 01-2026</v>
          </cell>
          <cell r="N297" t="str">
            <v>I CONV</v>
          </cell>
          <cell r="O297" t="str">
            <v>CAJA CON 1 VIAL</v>
          </cell>
          <cell r="P297">
            <v>0</v>
          </cell>
          <cell r="Q297">
            <v>0</v>
          </cell>
          <cell r="R297">
            <v>13.134</v>
          </cell>
          <cell r="S297">
            <v>200</v>
          </cell>
          <cell r="T297" t="str">
            <v>HORACIO ICAZA Y CÍA, S.A.</v>
          </cell>
          <cell r="U297" t="str">
            <v>Argentina</v>
          </cell>
          <cell r="V297">
            <v>110</v>
          </cell>
          <cell r="W297">
            <v>1320</v>
          </cell>
          <cell r="X297">
            <v>296408856</v>
          </cell>
          <cell r="Y297">
            <v>0</v>
          </cell>
          <cell r="Z297">
            <v>3893033914.704</v>
          </cell>
          <cell r="AA297">
            <v>4621749256370.0391</v>
          </cell>
          <cell r="AB297">
            <v>0</v>
          </cell>
          <cell r="AC297">
            <v>2700</v>
          </cell>
          <cell r="AD297">
            <v>200</v>
          </cell>
          <cell r="AE297">
            <v>500</v>
          </cell>
          <cell r="AF297">
            <v>3400</v>
          </cell>
          <cell r="AG297">
            <v>44655.6</v>
          </cell>
          <cell r="AH297">
            <v>101</v>
          </cell>
          <cell r="AI297">
            <v>0</v>
          </cell>
          <cell r="AJ297">
            <v>0</v>
          </cell>
          <cell r="AK297">
            <v>101</v>
          </cell>
          <cell r="AL297">
            <v>1212</v>
          </cell>
          <cell r="AM297">
            <v>15918.408000000001</v>
          </cell>
          <cell r="AN297">
            <v>0</v>
          </cell>
          <cell r="AO297">
            <v>0</v>
          </cell>
          <cell r="AP297">
            <v>0</v>
          </cell>
        </row>
        <row r="298">
          <cell r="C298">
            <v>101091601</v>
          </cell>
          <cell r="D298" t="str">
            <v>L01XE00004</v>
          </cell>
          <cell r="E298" t="str">
            <v>IMATINIB MESILATO 100mg, cápsula o tableta, V.O.</v>
          </cell>
          <cell r="F298">
            <v>10416</v>
          </cell>
          <cell r="G298" t="str">
            <v>DD</v>
          </cell>
          <cell r="H298">
            <v>244</v>
          </cell>
          <cell r="I298" t="str">
            <v>SI</v>
          </cell>
          <cell r="J298" t="str">
            <v>MEDICAMENTO</v>
          </cell>
          <cell r="K298" t="str">
            <v>Antineoplásicos: Otros, Inhibidores de la Protein-quinasa</v>
          </cell>
          <cell r="L298" t="str">
            <v>PRECIO UNICO</v>
          </cell>
          <cell r="M298" t="str">
            <v>PU 11-2026</v>
          </cell>
          <cell r="N298" t="str">
            <v>I CONV</v>
          </cell>
          <cell r="O298" t="str">
            <v>CAJA X 60</v>
          </cell>
          <cell r="P298">
            <v>0</v>
          </cell>
          <cell r="Q298">
            <v>0</v>
          </cell>
          <cell r="R298">
            <v>2</v>
          </cell>
          <cell r="S298">
            <v>68</v>
          </cell>
          <cell r="T298" t="str">
            <v>SEVEN PHARMA PANAMÁ, S.A.</v>
          </cell>
          <cell r="U298" t="str">
            <v>Brasil</v>
          </cell>
          <cell r="V298">
            <v>1523</v>
          </cell>
          <cell r="W298">
            <v>18276</v>
          </cell>
          <cell r="X298">
            <v>296427132</v>
          </cell>
          <cell r="Y298">
            <v>0</v>
          </cell>
          <cell r="Z298">
            <v>592854264</v>
          </cell>
          <cell r="AA298">
            <v>4622342110634.0391</v>
          </cell>
          <cell r="AB298">
            <v>0</v>
          </cell>
          <cell r="AC298">
            <v>1180</v>
          </cell>
          <cell r="AD298">
            <v>0</v>
          </cell>
          <cell r="AE298">
            <v>390</v>
          </cell>
          <cell r="AF298">
            <v>1570</v>
          </cell>
          <cell r="AG298">
            <v>3140</v>
          </cell>
          <cell r="AH298">
            <v>488</v>
          </cell>
          <cell r="AI298">
            <v>100</v>
          </cell>
          <cell r="AJ298">
            <v>0</v>
          </cell>
          <cell r="AK298">
            <v>588</v>
          </cell>
          <cell r="AL298">
            <v>7056</v>
          </cell>
          <cell r="AM298">
            <v>14112</v>
          </cell>
          <cell r="AN298">
            <v>0</v>
          </cell>
          <cell r="AO298">
            <v>0</v>
          </cell>
          <cell r="AP298">
            <v>0</v>
          </cell>
        </row>
        <row r="299">
          <cell r="C299">
            <v>101092301</v>
          </cell>
          <cell r="D299" t="str">
            <v>L01XE00003</v>
          </cell>
          <cell r="E299" t="str">
            <v>IMATINIB MESILATO 400mg, cápsula o tableta, V.O.</v>
          </cell>
          <cell r="F299">
            <v>12008</v>
          </cell>
          <cell r="G299" t="str">
            <v>DD</v>
          </cell>
          <cell r="H299">
            <v>244</v>
          </cell>
          <cell r="I299" t="str">
            <v>SI</v>
          </cell>
          <cell r="J299" t="str">
            <v>MEDICAMENTO</v>
          </cell>
          <cell r="K299" t="str">
            <v>Antineoplásicos: Otros, Inhibidores de la Protein-quinasa</v>
          </cell>
          <cell r="L299" t="str">
            <v>PRECIO UNICO</v>
          </cell>
          <cell r="M299" t="str">
            <v>PU 11-2026</v>
          </cell>
          <cell r="N299" t="str">
            <v>I CONV</v>
          </cell>
          <cell r="O299" t="str">
            <v>CAJA X30 C/R</v>
          </cell>
          <cell r="P299">
            <v>0</v>
          </cell>
          <cell r="Q299">
            <v>0</v>
          </cell>
          <cell r="R299">
            <v>1.5</v>
          </cell>
          <cell r="S299">
            <v>69</v>
          </cell>
          <cell r="T299" t="str">
            <v>SEVEN PHARMA PANAMÁ, S.A.</v>
          </cell>
          <cell r="U299" t="str">
            <v>India</v>
          </cell>
          <cell r="V299">
            <v>49772</v>
          </cell>
          <cell r="W299">
            <v>597264</v>
          </cell>
          <cell r="X299">
            <v>297024396</v>
          </cell>
          <cell r="Y299">
            <v>0</v>
          </cell>
          <cell r="Z299">
            <v>445536594</v>
          </cell>
          <cell r="AA299">
            <v>4622787647228.0391</v>
          </cell>
          <cell r="AB299">
            <v>0</v>
          </cell>
          <cell r="AC299">
            <v>366342.15032028453</v>
          </cell>
          <cell r="AD299">
            <v>118217.85714285714</v>
          </cell>
          <cell r="AE299">
            <v>56000</v>
          </cell>
          <cell r="AF299">
            <v>540560.00746314169</v>
          </cell>
          <cell r="AG299">
            <v>810840.01119471248</v>
          </cell>
          <cell r="AH299">
            <v>3743</v>
          </cell>
          <cell r="AI299">
            <v>925</v>
          </cell>
          <cell r="AJ299">
            <v>1438</v>
          </cell>
          <cell r="AK299">
            <v>6106</v>
          </cell>
          <cell r="AL299">
            <v>73272</v>
          </cell>
          <cell r="AM299">
            <v>109908</v>
          </cell>
          <cell r="AN299">
            <v>0</v>
          </cell>
          <cell r="AO299">
            <v>0</v>
          </cell>
          <cell r="AP299">
            <v>0</v>
          </cell>
        </row>
        <row r="300">
          <cell r="C300">
            <v>105007701</v>
          </cell>
          <cell r="D300" t="str">
            <v>G01AF00001</v>
          </cell>
          <cell r="E300" t="str">
            <v>IMIDAZOLES: CLOTRIMAZOL, ISOCONAZOL, MICONAZOL, 1-2%, CREMA O JALEA, TUBO CON APLICADOR, 35-40G, VÍA VAGINAL</v>
          </cell>
          <cell r="F300">
            <v>10043</v>
          </cell>
          <cell r="G300" t="str">
            <v>RG</v>
          </cell>
          <cell r="H300">
            <v>244</v>
          </cell>
          <cell r="I300" t="str">
            <v>NO</v>
          </cell>
          <cell r="J300" t="str">
            <v>MEDICAMENTO</v>
          </cell>
          <cell r="K300" t="str">
            <v xml:space="preserve">Ginecológicos: Antiinfecciosos y Antisépticos, Derivados Imidazólicos </v>
          </cell>
          <cell r="L300" t="str">
            <v>PRECIO UNICO</v>
          </cell>
          <cell r="M300" t="str">
            <v>PU 01-2026</v>
          </cell>
          <cell r="N300" t="str">
            <v>I CONV</v>
          </cell>
          <cell r="O300" t="str">
            <v>Caja con un tubo de 40gr + 1 aplicador</v>
          </cell>
          <cell r="P300" t="str">
            <v>1 TUBO DE 40G.+ 1 APLICADOR</v>
          </cell>
          <cell r="Q300">
            <v>0</v>
          </cell>
          <cell r="R300">
            <v>0.7</v>
          </cell>
          <cell r="S300">
            <v>115</v>
          </cell>
          <cell r="T300" t="str">
            <v>LABORATORIOS RIGAR, S.A.</v>
          </cell>
          <cell r="U300" t="str">
            <v>PANAMA</v>
          </cell>
          <cell r="V300">
            <v>18287</v>
          </cell>
          <cell r="W300">
            <v>219444</v>
          </cell>
          <cell r="X300">
            <v>297243840</v>
          </cell>
          <cell r="Y300">
            <v>0</v>
          </cell>
          <cell r="Z300">
            <v>208070688</v>
          </cell>
          <cell r="AA300">
            <v>4622995717916.0391</v>
          </cell>
          <cell r="AB300">
            <v>0</v>
          </cell>
          <cell r="AC300">
            <v>9141</v>
          </cell>
          <cell r="AD300">
            <v>3011.166666666667</v>
          </cell>
          <cell r="AE300">
            <v>5491.6</v>
          </cell>
          <cell r="AF300">
            <v>17643.76666666667</v>
          </cell>
          <cell r="AG300">
            <v>12350.636666666669</v>
          </cell>
          <cell r="AH300">
            <v>10030</v>
          </cell>
          <cell r="AI300">
            <v>3101</v>
          </cell>
          <cell r="AJ300">
            <v>4335</v>
          </cell>
          <cell r="AK300">
            <v>17466</v>
          </cell>
          <cell r="AL300">
            <v>209592</v>
          </cell>
          <cell r="AM300">
            <v>146714.4</v>
          </cell>
          <cell r="AN300">
            <v>35637</v>
          </cell>
          <cell r="AO300">
            <v>817</v>
          </cell>
          <cell r="AP300">
            <v>4848</v>
          </cell>
        </row>
        <row r="301">
          <cell r="C301">
            <v>101031601</v>
          </cell>
          <cell r="D301" t="str">
            <v>N06AA00003</v>
          </cell>
          <cell r="E301" t="str">
            <v>IMIPRAMINA 10 MG CAPSULA O TABLETA V.O.</v>
          </cell>
          <cell r="F301">
            <v>10443</v>
          </cell>
          <cell r="G301" t="str">
            <v>FM</v>
          </cell>
          <cell r="H301">
            <v>244</v>
          </cell>
          <cell r="I301" t="str">
            <v>SI</v>
          </cell>
          <cell r="J301" t="str">
            <v>MEDICAMENTO</v>
          </cell>
          <cell r="K301" t="str">
            <v>Psicoanalépticos: Antidepresivos, Inhibidores no selectivos de la recaptura de Monoamina</v>
          </cell>
          <cell r="L301" t="str">
            <v>TRAMITE USUAL</v>
          </cell>
          <cell r="M301" t="str">
            <v>NO APLICA</v>
          </cell>
          <cell r="N301" t="str">
            <v>NO APLICA</v>
          </cell>
          <cell r="O301" t="str">
            <v>NO APLICA</v>
          </cell>
          <cell r="P301">
            <v>0</v>
          </cell>
          <cell r="Q301">
            <v>0</v>
          </cell>
          <cell r="R301">
            <v>0.35</v>
          </cell>
          <cell r="S301" t="str">
            <v>No aplica</v>
          </cell>
          <cell r="T301" t="str">
            <v>NO APLICA</v>
          </cell>
          <cell r="U301" t="str">
            <v>COSTA RICA</v>
          </cell>
          <cell r="V301">
            <v>33000</v>
          </cell>
          <cell r="W301">
            <v>396000</v>
          </cell>
          <cell r="X301">
            <v>297639840</v>
          </cell>
          <cell r="Y301">
            <v>0</v>
          </cell>
          <cell r="Z301">
            <v>104173944</v>
          </cell>
          <cell r="AA301">
            <v>4623099891860.0391</v>
          </cell>
          <cell r="AB301">
            <v>0</v>
          </cell>
          <cell r="AC301">
            <v>15124.666666666668</v>
          </cell>
          <cell r="AD301">
            <v>8500</v>
          </cell>
          <cell r="AE301">
            <v>5220</v>
          </cell>
          <cell r="AF301">
            <v>28844.666666666668</v>
          </cell>
          <cell r="AG301">
            <v>10095.633333333333</v>
          </cell>
          <cell r="AH301">
            <v>18440</v>
          </cell>
          <cell r="AI301">
            <v>5347</v>
          </cell>
          <cell r="AJ301">
            <v>5826</v>
          </cell>
          <cell r="AK301">
            <v>29613</v>
          </cell>
          <cell r="AL301">
            <v>355356</v>
          </cell>
          <cell r="AM301">
            <v>124374.59999999999</v>
          </cell>
          <cell r="AN301">
            <v>117900</v>
          </cell>
          <cell r="AO301">
            <v>3100</v>
          </cell>
          <cell r="AP301">
            <v>28500</v>
          </cell>
        </row>
        <row r="302">
          <cell r="C302">
            <v>101091001</v>
          </cell>
          <cell r="D302" t="str">
            <v>C03BA00001</v>
          </cell>
          <cell r="E302" t="str">
            <v>INDAPAMIDA 1.5mg, tableta de acción prolongada, V.O.</v>
          </cell>
          <cell r="F302">
            <v>10694</v>
          </cell>
          <cell r="G302" t="str">
            <v>FM</v>
          </cell>
          <cell r="H302">
            <v>244</v>
          </cell>
          <cell r="I302" t="str">
            <v>SI</v>
          </cell>
          <cell r="J302" t="str">
            <v>MEDICAMENTO</v>
          </cell>
          <cell r="K302" t="str">
            <v>Cardiovascular: Diuréticos, De Techo Bajo excluyendo Tiazidas</v>
          </cell>
          <cell r="L302" t="str">
            <v>TRAMITE USUAL</v>
          </cell>
          <cell r="M302" t="str">
            <v>NO APLICA</v>
          </cell>
          <cell r="N302" t="str">
            <v>NO APLICA</v>
          </cell>
          <cell r="O302" t="str">
            <v>NO APLICA</v>
          </cell>
          <cell r="P302">
            <v>0</v>
          </cell>
          <cell r="Q302">
            <v>0</v>
          </cell>
          <cell r="R302">
            <v>0.03</v>
          </cell>
          <cell r="S302" t="str">
            <v>No aplica</v>
          </cell>
          <cell r="T302" t="str">
            <v>NO APLICA</v>
          </cell>
          <cell r="U302" t="str">
            <v>INDIA</v>
          </cell>
          <cell r="V302">
            <v>1930468</v>
          </cell>
          <cell r="W302">
            <v>23165616</v>
          </cell>
          <cell r="X302">
            <v>320805456</v>
          </cell>
          <cell r="Y302">
            <v>0</v>
          </cell>
          <cell r="Z302">
            <v>9624163.6799999997</v>
          </cell>
          <cell r="AA302">
            <v>4623109516023.7188</v>
          </cell>
          <cell r="AB302">
            <v>0</v>
          </cell>
          <cell r="AC302">
            <v>1769458.2768586806</v>
          </cell>
          <cell r="AD302">
            <v>492309.87341772148</v>
          </cell>
          <cell r="AE302">
            <v>277166.66666666663</v>
          </cell>
          <cell r="AF302">
            <v>2538934.8169430685</v>
          </cell>
          <cell r="AG302">
            <v>76168.044508292049</v>
          </cell>
          <cell r="AH302">
            <v>1241797</v>
          </cell>
          <cell r="AI302">
            <v>404225</v>
          </cell>
          <cell r="AJ302">
            <v>232709</v>
          </cell>
          <cell r="AK302">
            <v>1878731</v>
          </cell>
          <cell r="AL302">
            <v>22544772</v>
          </cell>
          <cell r="AM302">
            <v>676343.16</v>
          </cell>
          <cell r="AN302">
            <v>3475200</v>
          </cell>
          <cell r="AO302">
            <v>0</v>
          </cell>
          <cell r="AP302">
            <v>0</v>
          </cell>
        </row>
        <row r="303">
          <cell r="C303">
            <v>102069501</v>
          </cell>
          <cell r="D303" t="str">
            <v>C01EB00003</v>
          </cell>
          <cell r="E303" t="str">
            <v>INDOMETACINA SÓDICA 1mg, polvo liofilizado o solución, I.V.</v>
          </cell>
          <cell r="F303">
            <v>10245</v>
          </cell>
          <cell r="G303" t="str">
            <v>DH</v>
          </cell>
          <cell r="H303">
            <v>244</v>
          </cell>
          <cell r="I303" t="str">
            <v>NO APLICA</v>
          </cell>
          <cell r="J303" t="str">
            <v>MEDICAMENTO</v>
          </cell>
          <cell r="K303" t="str">
            <v>Terapia Cardíaca: Otros</v>
          </cell>
          <cell r="L303" t="str">
            <v>PRECIO UNICO</v>
          </cell>
          <cell r="M303" t="str">
            <v>PU 01-2026</v>
          </cell>
          <cell r="N303" t="str">
            <v>I CONV</v>
          </cell>
          <cell r="O303" t="str">
            <v>CAJA X 1 VIAL</v>
          </cell>
          <cell r="P303">
            <v>0</v>
          </cell>
          <cell r="Q303">
            <v>0</v>
          </cell>
          <cell r="R303">
            <v>280</v>
          </cell>
          <cell r="S303">
            <v>202</v>
          </cell>
          <cell r="T303" t="str">
            <v>DROGUERÍA E IMPORTADORA ALEMANA S.A.</v>
          </cell>
          <cell r="U303" t="str">
            <v>INDIA</v>
          </cell>
          <cell r="V303">
            <v>1</v>
          </cell>
          <cell r="W303">
            <v>12</v>
          </cell>
          <cell r="X303">
            <v>320805468</v>
          </cell>
          <cell r="Y303">
            <v>0</v>
          </cell>
          <cell r="Z303">
            <v>89825531040</v>
          </cell>
          <cell r="AA303">
            <v>4712935047063.7188</v>
          </cell>
          <cell r="AB303">
            <v>0</v>
          </cell>
          <cell r="AC303">
            <v>5</v>
          </cell>
          <cell r="AD303">
            <v>0</v>
          </cell>
          <cell r="AE303">
            <v>0</v>
          </cell>
          <cell r="AF303">
            <v>5</v>
          </cell>
          <cell r="AG303">
            <v>1400</v>
          </cell>
          <cell r="AH303">
            <v>1</v>
          </cell>
          <cell r="AI303">
            <v>0</v>
          </cell>
          <cell r="AJ303">
            <v>0</v>
          </cell>
          <cell r="AK303">
            <v>1</v>
          </cell>
          <cell r="AL303">
            <v>12</v>
          </cell>
          <cell r="AM303">
            <v>3360</v>
          </cell>
          <cell r="AN303">
            <v>1</v>
          </cell>
          <cell r="AO303">
            <v>0</v>
          </cell>
          <cell r="AP303">
            <v>0</v>
          </cell>
        </row>
        <row r="304">
          <cell r="C304">
            <v>102092301</v>
          </cell>
          <cell r="D304" t="str">
            <v>L04AB00002</v>
          </cell>
          <cell r="E304" t="str">
            <v>Infliximab, 100mg, polvo liofilizado, I.V.</v>
          </cell>
          <cell r="F304">
            <v>11897</v>
          </cell>
          <cell r="G304" t="str">
            <v>YV</v>
          </cell>
          <cell r="H304">
            <v>244</v>
          </cell>
          <cell r="I304" t="str">
            <v>BIOTECNOLOGICO</v>
          </cell>
          <cell r="J304" t="str">
            <v>MEDICAMENTO</v>
          </cell>
          <cell r="K304" t="str">
            <v>Inmunosupresores: Inhibidores del Factor de Necrosis Tumoral Alfa (TNF-α)</v>
          </cell>
          <cell r="L304" t="str">
            <v>PRECIO UNICO</v>
          </cell>
          <cell r="M304" t="str">
            <v>PU 05-2026</v>
          </cell>
          <cell r="N304" t="str">
            <v>I CONV</v>
          </cell>
          <cell r="O304" t="str">
            <v xml:space="preserve">CAJA CON 1 FRASCO </v>
          </cell>
          <cell r="P304">
            <v>0</v>
          </cell>
          <cell r="Q304">
            <v>0</v>
          </cell>
          <cell r="R304">
            <v>103.47</v>
          </cell>
          <cell r="S304">
            <v>25</v>
          </cell>
          <cell r="T304" t="str">
            <v>DROGUERIA RAMON GONZALEZ REVILLA, S.A.</v>
          </cell>
          <cell r="V304">
            <v>345</v>
          </cell>
          <cell r="W304">
            <v>4140</v>
          </cell>
          <cell r="X304">
            <v>320809608</v>
          </cell>
          <cell r="Y304">
            <v>0</v>
          </cell>
          <cell r="Z304">
            <v>33194170139.759998</v>
          </cell>
          <cell r="AA304">
            <v>4746129217203.4785</v>
          </cell>
          <cell r="AB304">
            <v>0</v>
          </cell>
          <cell r="AC304">
            <v>563.83333333333337</v>
          </cell>
          <cell r="AD304">
            <v>75</v>
          </cell>
          <cell r="AE304">
            <v>60</v>
          </cell>
          <cell r="AF304">
            <v>698.83333333333337</v>
          </cell>
          <cell r="AG304">
            <v>72308.285000000003</v>
          </cell>
          <cell r="AH304">
            <v>807</v>
          </cell>
          <cell r="AI304">
            <v>71</v>
          </cell>
          <cell r="AJ304">
            <v>21</v>
          </cell>
          <cell r="AK304">
            <v>899</v>
          </cell>
          <cell r="AL304">
            <v>10788</v>
          </cell>
          <cell r="AM304">
            <v>1116234.3600000001</v>
          </cell>
          <cell r="AN304">
            <v>20</v>
          </cell>
          <cell r="AO304">
            <v>302</v>
          </cell>
          <cell r="AP304">
            <v>188</v>
          </cell>
        </row>
        <row r="305">
          <cell r="C305">
            <v>102076401</v>
          </cell>
          <cell r="D305" t="str">
            <v>J06BA00003</v>
          </cell>
          <cell r="E305" t="str">
            <v>INMUNOGLOBULINA 2.5-3g, polvo liofilizado o solución, I.V.</v>
          </cell>
          <cell r="F305">
            <v>10285</v>
          </cell>
          <cell r="G305" t="str">
            <v>DH</v>
          </cell>
          <cell r="H305">
            <v>244</v>
          </cell>
          <cell r="I305" t="str">
            <v>BIOLOGICO</v>
          </cell>
          <cell r="J305" t="str">
            <v>MEDICAMENTO</v>
          </cell>
          <cell r="K305" t="str">
            <v>Sueros Inmunes e Inmunoglobulinas: Inmunoglobulinas, Humanas Normales</v>
          </cell>
          <cell r="L305" t="str">
            <v>PRECIO UNICO</v>
          </cell>
          <cell r="M305" t="str">
            <v>PU 05-2026</v>
          </cell>
          <cell r="N305" t="str">
            <v>I CONV</v>
          </cell>
          <cell r="O305" t="str">
            <v xml:space="preserve">CAJA CON UN FRASCO VIAL </v>
          </cell>
          <cell r="P305">
            <v>0</v>
          </cell>
          <cell r="Q305">
            <v>0</v>
          </cell>
          <cell r="R305">
            <v>183.5</v>
          </cell>
          <cell r="S305">
            <v>26</v>
          </cell>
          <cell r="T305" t="str">
            <v>PHARMA SUPPLIES CORP</v>
          </cell>
          <cell r="U305" t="str">
            <v>AUSTRIA</v>
          </cell>
          <cell r="V305">
            <v>4</v>
          </cell>
          <cell r="W305">
            <v>48</v>
          </cell>
          <cell r="X305">
            <v>320809656</v>
          </cell>
          <cell r="Y305">
            <v>0</v>
          </cell>
          <cell r="Z305">
            <v>58868571876</v>
          </cell>
          <cell r="AA305">
            <v>4804997789079.4785</v>
          </cell>
          <cell r="AB305">
            <v>0</v>
          </cell>
          <cell r="AC305">
            <v>80</v>
          </cell>
          <cell r="AD305">
            <v>5</v>
          </cell>
          <cell r="AE305">
            <v>0</v>
          </cell>
          <cell r="AF305">
            <v>85</v>
          </cell>
          <cell r="AG305">
            <v>15597.5</v>
          </cell>
          <cell r="AH305">
            <v>4</v>
          </cell>
          <cell r="AI305">
            <v>1</v>
          </cell>
          <cell r="AJ305">
            <v>0</v>
          </cell>
          <cell r="AK305">
            <v>5</v>
          </cell>
          <cell r="AL305">
            <v>60</v>
          </cell>
          <cell r="AM305">
            <v>11010</v>
          </cell>
          <cell r="AN305">
            <v>30</v>
          </cell>
          <cell r="AO305">
            <v>4</v>
          </cell>
          <cell r="AP305">
            <v>0</v>
          </cell>
        </row>
        <row r="306">
          <cell r="C306">
            <v>102072601</v>
          </cell>
          <cell r="D306" t="str">
            <v>J06BA00005</v>
          </cell>
          <cell r="E306" t="str">
            <v>INMUNOGLOBULINA 5-10g, polvo liofilizado o solución, I.V.</v>
          </cell>
          <cell r="F306">
            <v>10286</v>
          </cell>
          <cell r="G306" t="str">
            <v>DH</v>
          </cell>
          <cell r="H306">
            <v>244</v>
          </cell>
          <cell r="I306" t="str">
            <v>BIOLOGICO</v>
          </cell>
          <cell r="J306" t="str">
            <v>MEDICAMENTO</v>
          </cell>
          <cell r="K306" t="str">
            <v>Sueros Inmunes e Inmunoglobulinas: Inmunoglobulinas, Humanas Normales</v>
          </cell>
          <cell r="L306" t="str">
            <v>PRECIO UNICO</v>
          </cell>
          <cell r="M306" t="str">
            <v>PU 05-2026</v>
          </cell>
          <cell r="N306" t="str">
            <v>I CONV</v>
          </cell>
          <cell r="O306" t="str">
            <v xml:space="preserve">CAJA CON UN FRASCO VIAL </v>
          </cell>
          <cell r="P306">
            <v>0</v>
          </cell>
          <cell r="Q306">
            <v>0</v>
          </cell>
          <cell r="R306">
            <v>249</v>
          </cell>
          <cell r="S306">
            <v>27</v>
          </cell>
          <cell r="T306" t="str">
            <v>PHARMA CHIMIQUE DE PANAMA IMPORT EXPORT, S.A</v>
          </cell>
          <cell r="U306" t="str">
            <v>COREA DEL SUR</v>
          </cell>
          <cell r="V306">
            <v>1770</v>
          </cell>
          <cell r="W306">
            <v>21240</v>
          </cell>
          <cell r="X306">
            <v>320830896</v>
          </cell>
          <cell r="Y306">
            <v>0</v>
          </cell>
          <cell r="Z306">
            <v>79886893104</v>
          </cell>
          <cell r="AA306">
            <v>4884884682183.4785</v>
          </cell>
          <cell r="AB306">
            <v>0</v>
          </cell>
          <cell r="AC306">
            <v>2750</v>
          </cell>
          <cell r="AD306">
            <v>217</v>
          </cell>
          <cell r="AE306">
            <v>375</v>
          </cell>
          <cell r="AF306">
            <v>3342</v>
          </cell>
          <cell r="AG306">
            <v>832158</v>
          </cell>
          <cell r="AH306">
            <v>1697</v>
          </cell>
          <cell r="AI306">
            <v>159</v>
          </cell>
          <cell r="AJ306">
            <v>216</v>
          </cell>
          <cell r="AK306">
            <v>2072</v>
          </cell>
          <cell r="AL306">
            <v>24864</v>
          </cell>
          <cell r="AM306">
            <v>6191136</v>
          </cell>
          <cell r="AN306">
            <v>1794</v>
          </cell>
          <cell r="AO306">
            <v>60</v>
          </cell>
          <cell r="AP306">
            <v>50</v>
          </cell>
        </row>
        <row r="307">
          <cell r="C307">
            <v>102001901</v>
          </cell>
          <cell r="D307" t="str">
            <v>J06BB00001</v>
          </cell>
          <cell r="E307" t="str">
            <v>INMUNOGLOBULINA ANTID HUMANA 125150mcg/ml o su equivalente en UI, solución, vial I.M.</v>
          </cell>
          <cell r="F307">
            <v>10091</v>
          </cell>
          <cell r="G307" t="str">
            <v>SF</v>
          </cell>
          <cell r="H307">
            <v>244</v>
          </cell>
          <cell r="I307" t="str">
            <v>BIOLOGICO</v>
          </cell>
          <cell r="J307" t="str">
            <v>MEDICAMENTO</v>
          </cell>
          <cell r="K307" t="str">
            <v>Sueros Inmunes e Inmunoglobulinas: Inmunoglobulinas, Específicas</v>
          </cell>
          <cell r="L307" t="str">
            <v>PRECIO UNICO</v>
          </cell>
          <cell r="M307" t="str">
            <v>PU 05-2026</v>
          </cell>
          <cell r="N307" t="str">
            <v>I CONV</v>
          </cell>
          <cell r="O307" t="str">
            <v>No aplica</v>
          </cell>
          <cell r="P307">
            <v>0</v>
          </cell>
          <cell r="Q307">
            <v>0</v>
          </cell>
          <cell r="R307">
            <v>59.45</v>
          </cell>
          <cell r="S307">
            <v>28</v>
          </cell>
          <cell r="T307" t="str">
            <v>DROGUERÍA RAMÓN GONZÁLEZ REVILLA, S.A.</v>
          </cell>
          <cell r="V307">
            <v>32</v>
          </cell>
          <cell r="W307">
            <v>384</v>
          </cell>
          <cell r="X307">
            <v>320831280</v>
          </cell>
          <cell r="Y307">
            <v>0</v>
          </cell>
          <cell r="Z307">
            <v>19073419596</v>
          </cell>
          <cell r="AA307">
            <v>4903958101779.4785</v>
          </cell>
          <cell r="AB307">
            <v>0</v>
          </cell>
          <cell r="AC307">
            <v>42.333333333333336</v>
          </cell>
          <cell r="AD307">
            <v>6</v>
          </cell>
          <cell r="AE307">
            <v>8</v>
          </cell>
          <cell r="AF307">
            <v>56.333333333333336</v>
          </cell>
          <cell r="AG307">
            <v>3349.0166666666669</v>
          </cell>
          <cell r="AH307">
            <v>26</v>
          </cell>
          <cell r="AI307">
            <v>1</v>
          </cell>
          <cell r="AJ307">
            <v>5</v>
          </cell>
          <cell r="AK307">
            <v>32</v>
          </cell>
          <cell r="AL307">
            <v>384</v>
          </cell>
          <cell r="AM307">
            <v>22828.800000000003</v>
          </cell>
          <cell r="AN307">
            <v>0</v>
          </cell>
          <cell r="AO307">
            <v>0</v>
          </cell>
          <cell r="AP307">
            <v>0</v>
          </cell>
        </row>
        <row r="308">
          <cell r="C308">
            <v>102082101</v>
          </cell>
          <cell r="D308" t="str">
            <v>A10AE00001</v>
          </cell>
          <cell r="E308" t="str">
            <v>INSULINA ANÁLOGA DE ACCIÓN PROLONGADA GLARGINA, 100UI/ml, solución, S.C.</v>
          </cell>
          <cell r="F308">
            <v>11957</v>
          </cell>
          <cell r="G308" t="str">
            <v>DD</v>
          </cell>
          <cell r="H308">
            <v>244</v>
          </cell>
          <cell r="I308" t="str">
            <v>BIOTECNOLOGICO</v>
          </cell>
          <cell r="J308" t="str">
            <v>MEDICAMENTO</v>
          </cell>
          <cell r="K308" t="str">
            <v xml:space="preserve">Diabetes: Insulinas y análogos de acción prolongada </v>
          </cell>
          <cell r="L308" t="str">
            <v>PRECIO UNICO</v>
          </cell>
          <cell r="M308" t="str">
            <v>PU 05-2026</v>
          </cell>
          <cell r="N308" t="str">
            <v>I CONV</v>
          </cell>
          <cell r="O308" t="str">
            <v>COMERCIAL: CAJA CON VIAL DE 10 ML./VIAL DE VIDRIO (TIPO I) INCOLORO CON TAPA CON REBORDE DESPRENDIBLE Y DISCO SELLADO LAMINADO. CARTUCHO DE VIDRIO CON DISCO SELLADO LAMINADO/SOLUCIÓN INYECTABLE.</v>
          </cell>
          <cell r="P308">
            <v>0</v>
          </cell>
          <cell r="Q308">
            <v>0</v>
          </cell>
          <cell r="R308">
            <v>23.87</v>
          </cell>
          <cell r="S308">
            <v>29</v>
          </cell>
          <cell r="T308" t="str">
            <v>CORPORACION IMPA DOEL, S.A.</v>
          </cell>
          <cell r="U308" t="str">
            <v>Alemania</v>
          </cell>
          <cell r="V308">
            <v>4048</v>
          </cell>
          <cell r="W308">
            <v>48576</v>
          </cell>
          <cell r="X308">
            <v>320879856</v>
          </cell>
          <cell r="Y308">
            <v>0</v>
          </cell>
          <cell r="Z308">
            <v>7659402162.7200003</v>
          </cell>
          <cell r="AA308">
            <v>4911617503942.1982</v>
          </cell>
          <cell r="AB308">
            <v>0</v>
          </cell>
          <cell r="AC308">
            <v>951.66666666666663</v>
          </cell>
          <cell r="AD308">
            <v>133.33333333333334</v>
          </cell>
          <cell r="AE308">
            <v>612</v>
          </cell>
          <cell r="AF308">
            <v>1697</v>
          </cell>
          <cell r="AG308">
            <v>40507.39</v>
          </cell>
          <cell r="AH308">
            <v>1456</v>
          </cell>
          <cell r="AI308">
            <v>1543</v>
          </cell>
          <cell r="AJ308">
            <v>1049</v>
          </cell>
          <cell r="AK308">
            <v>4048</v>
          </cell>
          <cell r="AL308">
            <v>48576</v>
          </cell>
          <cell r="AM308">
            <v>1159509.1200000001</v>
          </cell>
          <cell r="AN308">
            <v>0</v>
          </cell>
          <cell r="AO308">
            <v>3392</v>
          </cell>
          <cell r="AP308">
            <v>110</v>
          </cell>
        </row>
        <row r="309">
          <cell r="C309">
            <v>102095101</v>
          </cell>
          <cell r="D309" t="str">
            <v>A10AB00004</v>
          </cell>
          <cell r="E309" t="str">
            <v>Insulina Análoga Lispro, 100 UI/ml, solucion, I.V.</v>
          </cell>
          <cell r="F309">
            <v>11850</v>
          </cell>
          <cell r="G309" t="str">
            <v>DD</v>
          </cell>
          <cell r="H309">
            <v>244</v>
          </cell>
          <cell r="I309" t="str">
            <v>BIOTECNOLOGICO</v>
          </cell>
          <cell r="J309" t="str">
            <v>MEDICAMENTO</v>
          </cell>
          <cell r="K309" t="str">
            <v>Diabetes: Insulinas y análogos de acción rápida</v>
          </cell>
          <cell r="L309" t="str">
            <v>PRECIO UNICO</v>
          </cell>
          <cell r="M309" t="str">
            <v>PU 05-2026</v>
          </cell>
          <cell r="N309" t="str">
            <v>I CONV</v>
          </cell>
          <cell r="O309" t="str">
            <v>CAJA CON UN VIAL DE 10ML</v>
          </cell>
          <cell r="P309">
            <v>0</v>
          </cell>
          <cell r="Q309">
            <v>0</v>
          </cell>
          <cell r="R309">
            <v>32.4</v>
          </cell>
          <cell r="S309">
            <v>30</v>
          </cell>
          <cell r="T309" t="str">
            <v>C.G. DE HASETH &amp; CIA., S.A.</v>
          </cell>
          <cell r="U309" t="str">
            <v>ESTADOS UNIDOS</v>
          </cell>
          <cell r="V309">
            <v>3324</v>
          </cell>
          <cell r="W309">
            <v>39888</v>
          </cell>
          <cell r="X309">
            <v>320919744</v>
          </cell>
          <cell r="Y309">
            <v>0</v>
          </cell>
          <cell r="Z309">
            <v>10397799705.6</v>
          </cell>
          <cell r="AA309">
            <v>4922015303647.7979</v>
          </cell>
          <cell r="AB309">
            <v>0</v>
          </cell>
          <cell r="AC309">
            <v>10</v>
          </cell>
          <cell r="AD309">
            <v>8</v>
          </cell>
          <cell r="AE309">
            <v>0</v>
          </cell>
          <cell r="AF309">
            <v>18</v>
          </cell>
          <cell r="AG309">
            <v>583.19999999999993</v>
          </cell>
          <cell r="AH309">
            <v>802</v>
          </cell>
          <cell r="AI309">
            <v>81</v>
          </cell>
          <cell r="AJ309">
            <v>190</v>
          </cell>
          <cell r="AK309">
            <v>1073</v>
          </cell>
          <cell r="AL309">
            <v>12876</v>
          </cell>
          <cell r="AM309">
            <v>417182.39999999997</v>
          </cell>
          <cell r="AN309">
            <v>2960</v>
          </cell>
          <cell r="AO309">
            <v>0</v>
          </cell>
          <cell r="AP309">
            <v>200</v>
          </cell>
        </row>
        <row r="310">
          <cell r="C310">
            <v>102072301</v>
          </cell>
          <cell r="D310" t="str">
            <v>A10AC00002</v>
          </cell>
          <cell r="E310" t="str">
            <v>INSULINA NPH (HUMANA) 100U/ml, suspensión, S.C.</v>
          </cell>
          <cell r="F310">
            <v>10825</v>
          </cell>
          <cell r="G310" t="str">
            <v>DH</v>
          </cell>
          <cell r="H310">
            <v>244</v>
          </cell>
          <cell r="I310" t="str">
            <v>BIOTECNOLOGICO</v>
          </cell>
          <cell r="J310" t="str">
            <v>MEDICAMENTO</v>
          </cell>
          <cell r="K310" t="str">
            <v xml:space="preserve">Diabetes: Insulinas y análogos de acción intermedia </v>
          </cell>
          <cell r="L310" t="str">
            <v>PRECIO UNICO</v>
          </cell>
          <cell r="M310" t="str">
            <v>PU 05-2026</v>
          </cell>
          <cell r="N310" t="str">
            <v>I CONV</v>
          </cell>
          <cell r="O310" t="str">
            <v>CAJA X 1 VIAL</v>
          </cell>
          <cell r="P310">
            <v>0</v>
          </cell>
          <cell r="Q310">
            <v>0</v>
          </cell>
          <cell r="R310">
            <v>4.3</v>
          </cell>
          <cell r="S310">
            <v>31</v>
          </cell>
          <cell r="T310" t="str">
            <v>DROGUERIA RAMON GONZALEZ REVILLA, S.A.</v>
          </cell>
          <cell r="U310" t="str">
            <v>FRANCIA</v>
          </cell>
          <cell r="V310">
            <v>20747</v>
          </cell>
          <cell r="W310">
            <v>248964</v>
          </cell>
          <cell r="X310">
            <v>321168708</v>
          </cell>
          <cell r="Y310">
            <v>0</v>
          </cell>
          <cell r="Z310">
            <v>1381025444.3999999</v>
          </cell>
          <cell r="AA310">
            <v>4923396329092.1982</v>
          </cell>
          <cell r="AB310">
            <v>0</v>
          </cell>
          <cell r="AC310">
            <v>16823.208860759492</v>
          </cell>
          <cell r="AD310">
            <v>3810</v>
          </cell>
          <cell r="AE310">
            <v>3880</v>
          </cell>
          <cell r="AF310">
            <v>24513.208860759492</v>
          </cell>
          <cell r="AG310">
            <v>105406.79810126581</v>
          </cell>
          <cell r="AH310">
            <v>13739</v>
          </cell>
          <cell r="AI310">
            <v>2804</v>
          </cell>
          <cell r="AJ310">
            <v>2519</v>
          </cell>
          <cell r="AK310">
            <v>19062</v>
          </cell>
          <cell r="AL310">
            <v>228744</v>
          </cell>
          <cell r="AM310">
            <v>983599.2</v>
          </cell>
          <cell r="AN310">
            <v>26621</v>
          </cell>
          <cell r="AO310">
            <v>1839</v>
          </cell>
          <cell r="AP310">
            <v>2560</v>
          </cell>
        </row>
        <row r="311">
          <cell r="C311">
            <v>102072401</v>
          </cell>
          <cell r="D311" t="str">
            <v>A10AB00002</v>
          </cell>
          <cell r="E311" t="str">
            <v>INSULINA REGULAR (HUMANA) 100U/ml,  solución, S.C., I.V.</v>
          </cell>
          <cell r="F311">
            <v>10365</v>
          </cell>
          <cell r="G311" t="str">
            <v>DH</v>
          </cell>
          <cell r="H311">
            <v>244</v>
          </cell>
          <cell r="I311" t="str">
            <v>BIOTECNOLOGICO</v>
          </cell>
          <cell r="J311" t="str">
            <v>MEDICAMENTO</v>
          </cell>
          <cell r="K311" t="str">
            <v xml:space="preserve">Diabetes: Insulinas y análogos de acción rápida </v>
          </cell>
          <cell r="L311" t="str">
            <v>PRECIO UNICO</v>
          </cell>
          <cell r="M311" t="str">
            <v>PU 05-2026</v>
          </cell>
          <cell r="N311" t="str">
            <v>I CONV</v>
          </cell>
          <cell r="O311" t="str">
            <v xml:space="preserve">CAJA CON UN VIAL </v>
          </cell>
          <cell r="P311">
            <v>0</v>
          </cell>
          <cell r="Q311">
            <v>0</v>
          </cell>
          <cell r="R311">
            <v>4.3</v>
          </cell>
          <cell r="S311">
            <v>32</v>
          </cell>
          <cell r="T311" t="str">
            <v>DROGUERIA RAMON GONZALEZ REVILLA, S.A.</v>
          </cell>
          <cell r="U311" t="str">
            <v>FRANCIA</v>
          </cell>
          <cell r="V311">
            <v>9231</v>
          </cell>
          <cell r="W311">
            <v>110772</v>
          </cell>
          <cell r="X311">
            <v>321279480</v>
          </cell>
          <cell r="Y311">
            <v>0</v>
          </cell>
          <cell r="Z311">
            <v>1381501764</v>
          </cell>
          <cell r="AA311">
            <v>4924777830856.1982</v>
          </cell>
          <cell r="AB311">
            <v>0</v>
          </cell>
          <cell r="AC311">
            <v>7996.188596491229</v>
          </cell>
          <cell r="AD311">
            <v>2443</v>
          </cell>
          <cell r="AE311">
            <v>1624</v>
          </cell>
          <cell r="AF311">
            <v>12063.188596491229</v>
          </cell>
          <cell r="AG311">
            <v>51871.710964912279</v>
          </cell>
          <cell r="AH311">
            <v>6052</v>
          </cell>
          <cell r="AI311">
            <v>1891</v>
          </cell>
          <cell r="AJ311">
            <v>1288</v>
          </cell>
          <cell r="AK311">
            <v>9231</v>
          </cell>
          <cell r="AL311">
            <v>110772</v>
          </cell>
          <cell r="AM311">
            <v>476319.6</v>
          </cell>
          <cell r="AN311">
            <v>16455</v>
          </cell>
          <cell r="AO311">
            <v>0</v>
          </cell>
          <cell r="AP311">
            <v>760</v>
          </cell>
        </row>
        <row r="312">
          <cell r="C312">
            <v>102081501</v>
          </cell>
          <cell r="D312" t="str">
            <v>L03AB00002</v>
          </cell>
          <cell r="E312" t="str">
            <v>Interferon beta 1a, 30mcg (6 millones UI), polvo liofilizado, I.M.</v>
          </cell>
          <cell r="F312">
            <v>11197</v>
          </cell>
          <cell r="G312" t="str">
            <v>SF</v>
          </cell>
          <cell r="H312">
            <v>244</v>
          </cell>
          <cell r="I312" t="str">
            <v>BIOTECNOLOGICO</v>
          </cell>
          <cell r="J312" t="str">
            <v>MEDICAMENTO</v>
          </cell>
          <cell r="K312" t="str">
            <v>Inmunoestimulantes: Interferones</v>
          </cell>
          <cell r="L312" t="str">
            <v>PRECIO UNICO</v>
          </cell>
          <cell r="M312" t="str">
            <v>PU 05-2026</v>
          </cell>
          <cell r="N312" t="str">
            <v>I CONV</v>
          </cell>
          <cell r="O312" t="str">
            <v>No aplica</v>
          </cell>
          <cell r="P312" t="str">
            <v>4 JERINGUILLAS PRECARGADAS</v>
          </cell>
          <cell r="R312">
            <v>286</v>
          </cell>
          <cell r="S312">
            <v>33</v>
          </cell>
          <cell r="T312" t="str">
            <v>REPRICO, S.A.</v>
          </cell>
          <cell r="V312">
            <v>96</v>
          </cell>
          <cell r="W312">
            <v>1152</v>
          </cell>
          <cell r="X312">
            <v>321280632</v>
          </cell>
          <cell r="Y312">
            <v>0</v>
          </cell>
          <cell r="Z312">
            <v>91886260752</v>
          </cell>
          <cell r="AA312">
            <v>5016664091608.1982</v>
          </cell>
          <cell r="AB312">
            <v>0</v>
          </cell>
          <cell r="AC312">
            <v>149</v>
          </cell>
          <cell r="AD312">
            <v>30</v>
          </cell>
          <cell r="AE312">
            <v>4</v>
          </cell>
          <cell r="AF312">
            <v>183</v>
          </cell>
          <cell r="AG312">
            <v>52338</v>
          </cell>
          <cell r="AH312">
            <v>80</v>
          </cell>
          <cell r="AI312">
            <v>12</v>
          </cell>
          <cell r="AJ312">
            <v>4</v>
          </cell>
          <cell r="AK312">
            <v>96</v>
          </cell>
          <cell r="AL312">
            <v>1152</v>
          </cell>
          <cell r="AM312">
            <v>329472</v>
          </cell>
          <cell r="AN312">
            <v>92</v>
          </cell>
          <cell r="AO312">
            <v>24</v>
          </cell>
          <cell r="AP312">
            <v>0</v>
          </cell>
        </row>
        <row r="313">
          <cell r="C313">
            <v>102081401</v>
          </cell>
          <cell r="D313" t="str">
            <v>L03AB00003</v>
          </cell>
          <cell r="E313" t="str">
            <v>Interferon beta 1a, 44mcg (12 millones UI), solución, sin albúmina, S.C.</v>
          </cell>
          <cell r="F313">
            <v>11199</v>
          </cell>
          <cell r="G313" t="str">
            <v>SF</v>
          </cell>
          <cell r="H313">
            <v>244</v>
          </cell>
          <cell r="I313" t="str">
            <v>BIOTECNOLOGICO</v>
          </cell>
          <cell r="J313" t="str">
            <v>MEDICAMENTO</v>
          </cell>
          <cell r="K313" t="str">
            <v>Inmunoestimulantes: Interferones</v>
          </cell>
          <cell r="L313" t="str">
            <v>PRECIO UNICO</v>
          </cell>
          <cell r="M313" t="str">
            <v>PU 05-2026</v>
          </cell>
          <cell r="N313" t="str">
            <v>I CONV</v>
          </cell>
          <cell r="O313" t="str">
            <v>No aplica</v>
          </cell>
          <cell r="P313" t="str">
            <v>CAJA CON 2 JERINGAS</v>
          </cell>
          <cell r="R313">
            <v>115.17</v>
          </cell>
          <cell r="S313">
            <v>34</v>
          </cell>
          <cell r="T313" t="str">
            <v>DROGUERIA SARO, S.A.</v>
          </cell>
          <cell r="V313">
            <v>167</v>
          </cell>
          <cell r="W313">
            <v>2004</v>
          </cell>
          <cell r="X313">
            <v>321282636</v>
          </cell>
          <cell r="Y313">
            <v>0</v>
          </cell>
          <cell r="Z313">
            <v>37002121188.120003</v>
          </cell>
          <cell r="AA313">
            <v>5053666212796.3184</v>
          </cell>
          <cell r="AB313">
            <v>0</v>
          </cell>
          <cell r="AC313">
            <v>210</v>
          </cell>
          <cell r="AD313">
            <v>79.2</v>
          </cell>
          <cell r="AE313">
            <v>48</v>
          </cell>
          <cell r="AF313">
            <v>337.2</v>
          </cell>
          <cell r="AG313">
            <v>38835.324000000001</v>
          </cell>
          <cell r="AH313">
            <v>167</v>
          </cell>
          <cell r="AI313">
            <v>0</v>
          </cell>
          <cell r="AJ313">
            <v>0</v>
          </cell>
          <cell r="AK313">
            <v>167</v>
          </cell>
          <cell r="AL313">
            <v>2004</v>
          </cell>
          <cell r="AM313">
            <v>230800.68</v>
          </cell>
          <cell r="AN313">
            <v>300</v>
          </cell>
          <cell r="AO313">
            <v>96</v>
          </cell>
          <cell r="AP313">
            <v>0</v>
          </cell>
        </row>
        <row r="314">
          <cell r="C314">
            <v>103054701</v>
          </cell>
          <cell r="D314" t="str">
            <v>R03BB00001</v>
          </cell>
          <cell r="E314" t="str">
            <v>Ipratropio bromuro, 15-20mcg/inhalación, solución en aerosol, inhalador con 200-250 dosis, vía bucal</v>
          </cell>
          <cell r="F314">
            <v>10179</v>
          </cell>
          <cell r="G314" t="str">
            <v>YV</v>
          </cell>
          <cell r="H314">
            <v>244</v>
          </cell>
          <cell r="I314" t="str">
            <v>NO APLICA</v>
          </cell>
          <cell r="J314" t="str">
            <v>MEDICAMENTO</v>
          </cell>
          <cell r="K314" t="str">
            <v>Vías Respiratorias: Enfermedades Obstructivas, Otros, Anticolinérgicos, Inhaladores</v>
          </cell>
          <cell r="L314" t="str">
            <v>PRECIO UNICO</v>
          </cell>
          <cell r="M314" t="str">
            <v>PU 01-2026</v>
          </cell>
          <cell r="N314" t="str">
            <v>I CONV</v>
          </cell>
          <cell r="O314" t="str">
            <v>CAJA CON ENVASE DE MCG</v>
          </cell>
          <cell r="P314">
            <v>0</v>
          </cell>
          <cell r="Q314">
            <v>0</v>
          </cell>
          <cell r="R314">
            <v>1.476</v>
          </cell>
          <cell r="S314">
            <v>203</v>
          </cell>
          <cell r="T314" t="str">
            <v>PHARMA SUPPLY PANAMÁ, S.A.</v>
          </cell>
          <cell r="U314" t="str">
            <v>MEXICO</v>
          </cell>
          <cell r="V314">
            <v>3700</v>
          </cell>
          <cell r="W314">
            <v>44400</v>
          </cell>
          <cell r="X314">
            <v>321327036</v>
          </cell>
          <cell r="Y314">
            <v>0</v>
          </cell>
          <cell r="Z314">
            <v>474278705.13599998</v>
          </cell>
          <cell r="AA314">
            <v>5054140491501.4541</v>
          </cell>
          <cell r="AB314">
            <v>0</v>
          </cell>
          <cell r="AC314">
            <v>7945.9061403508767</v>
          </cell>
          <cell r="AD314">
            <v>1892.1666666666665</v>
          </cell>
          <cell r="AE314">
            <v>1622</v>
          </cell>
          <cell r="AF314">
            <v>11460.072807017543</v>
          </cell>
          <cell r="AG314">
            <v>16915.067463157891</v>
          </cell>
          <cell r="AH314">
            <v>8668</v>
          </cell>
          <cell r="AI314">
            <v>5002</v>
          </cell>
          <cell r="AJ314">
            <v>3487</v>
          </cell>
          <cell r="AK314">
            <v>17157</v>
          </cell>
          <cell r="AL314">
            <v>205884</v>
          </cell>
          <cell r="AM314">
            <v>303884.78399999999</v>
          </cell>
          <cell r="AN314">
            <v>0</v>
          </cell>
          <cell r="AO314">
            <v>0</v>
          </cell>
          <cell r="AP314">
            <v>0</v>
          </cell>
        </row>
        <row r="315">
          <cell r="C315">
            <v>103057101</v>
          </cell>
          <cell r="D315" t="str">
            <v>R03BB00002</v>
          </cell>
          <cell r="E315" t="str">
            <v>IPRATROPIO BROMURO, 250MCG/ML, SOLUCIÓN, FRASCO, 20ML, NEBULIZACIÓN</v>
          </cell>
          <cell r="F315">
            <v>10187</v>
          </cell>
          <cell r="G315" t="str">
            <v>YV</v>
          </cell>
          <cell r="H315">
            <v>244</v>
          </cell>
          <cell r="I315" t="str">
            <v>NO APLICA</v>
          </cell>
          <cell r="J315" t="str">
            <v>MEDICAMENTO</v>
          </cell>
          <cell r="K315" t="str">
            <v>Vías Respiratorias: Enfermedades Obstructivas, Otros, Anticolinérgicos, Inhaladores</v>
          </cell>
          <cell r="L315" t="str">
            <v>PRECIO UNICO</v>
          </cell>
          <cell r="M315" t="str">
            <v>PU 01-2026</v>
          </cell>
          <cell r="N315" t="str">
            <v>I CONV</v>
          </cell>
          <cell r="O315" t="str">
            <v>CAJA X 1 FRASCO DE 20ML</v>
          </cell>
          <cell r="P315">
            <v>0</v>
          </cell>
          <cell r="Q315">
            <v>0</v>
          </cell>
          <cell r="R315">
            <v>1.59</v>
          </cell>
          <cell r="S315">
            <v>204</v>
          </cell>
          <cell r="T315" t="str">
            <v>DROGUERIA SARO, S.A.</v>
          </cell>
          <cell r="U315" t="str">
            <v>ARGENTINA</v>
          </cell>
          <cell r="V315">
            <v>6530</v>
          </cell>
          <cell r="W315">
            <v>78360</v>
          </cell>
          <cell r="X315">
            <v>321405396</v>
          </cell>
          <cell r="Y315">
            <v>0</v>
          </cell>
          <cell r="Z315">
            <v>511034579.64000005</v>
          </cell>
          <cell r="AA315">
            <v>5054651526081.0938</v>
          </cell>
          <cell r="AB315">
            <v>0</v>
          </cell>
          <cell r="AC315">
            <v>3045.272062084257</v>
          </cell>
          <cell r="AD315">
            <v>1056</v>
          </cell>
          <cell r="AE315">
            <v>976.5</v>
          </cell>
          <cell r="AF315">
            <v>5077.7720620842574</v>
          </cell>
          <cell r="AG315">
            <v>8073.65757871397</v>
          </cell>
          <cell r="AH315">
            <v>3283</v>
          </cell>
          <cell r="AI315">
            <v>943</v>
          </cell>
          <cell r="AJ315">
            <v>557</v>
          </cell>
          <cell r="AK315">
            <v>4783</v>
          </cell>
          <cell r="AL315">
            <v>57396</v>
          </cell>
          <cell r="AM315">
            <v>91259.64</v>
          </cell>
          <cell r="AN315">
            <v>4704</v>
          </cell>
          <cell r="AO315">
            <v>988</v>
          </cell>
          <cell r="AP315">
            <v>555</v>
          </cell>
        </row>
        <row r="316">
          <cell r="C316">
            <v>101093401</v>
          </cell>
          <cell r="D316" t="str">
            <v>C09CA00001</v>
          </cell>
          <cell r="E316" t="str">
            <v>IRBESARTÁN 300mg, tableta, V.O.</v>
          </cell>
          <cell r="F316">
            <v>12177</v>
          </cell>
          <cell r="G316" t="str">
            <v>FM</v>
          </cell>
          <cell r="H316">
            <v>244</v>
          </cell>
          <cell r="I316" t="str">
            <v>SI</v>
          </cell>
          <cell r="J316" t="str">
            <v>MEDICAMENTO</v>
          </cell>
          <cell r="K316" t="str">
            <v>Cardiovascular: Sistema Renina Angiotensina, Antagonistas de Angiotensina II</v>
          </cell>
          <cell r="L316" t="str">
            <v>PRECIO UNICO</v>
          </cell>
          <cell r="M316" t="str">
            <v>PU 11-2026</v>
          </cell>
          <cell r="N316" t="str">
            <v>I CONV</v>
          </cell>
          <cell r="O316" t="str">
            <v>caja x 30 tabletas</v>
          </cell>
          <cell r="P316">
            <v>0</v>
          </cell>
          <cell r="Q316">
            <v>0</v>
          </cell>
          <cell r="R316">
            <v>4.4999999999999998E-2</v>
          </cell>
          <cell r="S316">
            <v>72</v>
          </cell>
          <cell r="T316" t="str">
            <v>SEVEN PHARMA PANAMÁ, S.A.</v>
          </cell>
          <cell r="U316" t="str">
            <v>INDIA</v>
          </cell>
          <cell r="V316">
            <v>1871110</v>
          </cell>
          <cell r="W316">
            <v>22453320</v>
          </cell>
          <cell r="X316">
            <v>343858716</v>
          </cell>
          <cell r="Y316">
            <v>0</v>
          </cell>
          <cell r="Z316">
            <v>15473642.219999999</v>
          </cell>
          <cell r="AA316">
            <v>5054666999723.3135</v>
          </cell>
          <cell r="AB316">
            <v>0</v>
          </cell>
          <cell r="AC316">
            <v>1829639.8859649124</v>
          </cell>
          <cell r="AD316">
            <v>542210</v>
          </cell>
          <cell r="AE316">
            <v>429390</v>
          </cell>
          <cell r="AF316">
            <v>2801239.8859649124</v>
          </cell>
          <cell r="AG316">
            <v>126055.79486842106</v>
          </cell>
          <cell r="AH316">
            <v>1266867</v>
          </cell>
          <cell r="AI316">
            <v>612073</v>
          </cell>
          <cell r="AJ316">
            <v>271278</v>
          </cell>
          <cell r="AK316">
            <v>2150218</v>
          </cell>
          <cell r="AL316">
            <v>25802616</v>
          </cell>
          <cell r="AM316">
            <v>1161117.72</v>
          </cell>
          <cell r="AN316">
            <v>0</v>
          </cell>
          <cell r="AO316">
            <v>0</v>
          </cell>
          <cell r="AP316">
            <v>0</v>
          </cell>
        </row>
        <row r="317">
          <cell r="C317">
            <v>102081601</v>
          </cell>
          <cell r="D317" t="str">
            <v>L01XX00010</v>
          </cell>
          <cell r="E317" t="str">
            <v>IRINOTECAN CLORHIDRATO 20mg/ml, solución, I.V.</v>
          </cell>
          <cell r="F317">
            <v>10291</v>
          </cell>
          <cell r="G317" t="str">
            <v>RG</v>
          </cell>
          <cell r="H317">
            <v>244</v>
          </cell>
          <cell r="I317" t="str">
            <v>NO</v>
          </cell>
          <cell r="J317" t="str">
            <v>MEDICAMENTO</v>
          </cell>
          <cell r="K317" t="str">
            <v>Antineoplásicos: Otros</v>
          </cell>
          <cell r="L317" t="str">
            <v>PRECIO UNICO</v>
          </cell>
          <cell r="M317" t="str">
            <v>PU 01-2026</v>
          </cell>
          <cell r="N317" t="str">
            <v>I CONV</v>
          </cell>
          <cell r="O317" t="str">
            <v>CAJA X 1 FRASCO-AMPOLLA DE 5ML. + INSERTO, CAJA X 10 FRASCOS-AMPOLLA DE 2ML. + INSERTO, CAJA X 10 FRASCOS-AMPOLLA DE 5ML. + INSERTO</v>
          </cell>
          <cell r="P317">
            <v>0</v>
          </cell>
          <cell r="Q317">
            <v>0</v>
          </cell>
          <cell r="R317">
            <v>8.74</v>
          </cell>
          <cell r="S317">
            <v>70</v>
          </cell>
          <cell r="T317" t="str">
            <v>C.G. DE HASETH &amp; CÍA, S.A.</v>
          </cell>
          <cell r="U317" t="str">
            <v>CHINA</v>
          </cell>
          <cell r="V317">
            <v>20</v>
          </cell>
          <cell r="W317">
            <v>240</v>
          </cell>
          <cell r="X317">
            <v>343858956</v>
          </cell>
          <cell r="Y317">
            <v>0</v>
          </cell>
          <cell r="Z317">
            <v>3005327275.4400001</v>
          </cell>
          <cell r="AA317">
            <v>5057672326998.7539</v>
          </cell>
          <cell r="AB317">
            <v>0</v>
          </cell>
          <cell r="AC317">
            <v>5</v>
          </cell>
          <cell r="AD317">
            <v>0</v>
          </cell>
          <cell r="AE317">
            <v>0</v>
          </cell>
          <cell r="AF317">
            <v>5</v>
          </cell>
          <cell r="AG317">
            <v>43.7</v>
          </cell>
          <cell r="AH317">
            <v>20</v>
          </cell>
          <cell r="AI317">
            <v>0</v>
          </cell>
          <cell r="AJ317">
            <v>0</v>
          </cell>
          <cell r="AK317">
            <v>20</v>
          </cell>
          <cell r="AL317">
            <v>240</v>
          </cell>
          <cell r="AM317">
            <v>2097.6</v>
          </cell>
          <cell r="AN317">
            <v>170</v>
          </cell>
          <cell r="AO317">
            <v>0</v>
          </cell>
          <cell r="AP317">
            <v>0</v>
          </cell>
        </row>
        <row r="318">
          <cell r="C318">
            <v>101010801</v>
          </cell>
          <cell r="D318" t="str">
            <v>C01DA00005</v>
          </cell>
          <cell r="E318" t="str">
            <v>ISOSORBIDE DINITRATO, 10MG, TABLETA, V.O.</v>
          </cell>
          <cell r="F318">
            <v>10541</v>
          </cell>
          <cell r="G318" t="str">
            <v>EM</v>
          </cell>
          <cell r="H318">
            <v>244</v>
          </cell>
          <cell r="I318" t="str">
            <v>NO</v>
          </cell>
          <cell r="J318" t="str">
            <v>MEDICAMENTO</v>
          </cell>
          <cell r="K318" t="str">
            <v>Terapia Cardíaca: Vasodilatadores, Nitratos Orgánicos</v>
          </cell>
          <cell r="L318" t="str">
            <v>PRECIO UNICO</v>
          </cell>
          <cell r="M318" t="str">
            <v>PU 01-2026</v>
          </cell>
          <cell r="N318" t="str">
            <v>I CONV</v>
          </cell>
          <cell r="O318" t="str">
            <v>CAJA X 60 COMPRIMIDOS</v>
          </cell>
          <cell r="P318">
            <v>0</v>
          </cell>
          <cell r="Q318">
            <v>0</v>
          </cell>
          <cell r="R318">
            <v>0.02</v>
          </cell>
          <cell r="S318">
            <v>206</v>
          </cell>
          <cell r="T318" t="str">
            <v>MEDIEQUIPOS, S.A.</v>
          </cell>
          <cell r="V318">
            <v>208596</v>
          </cell>
          <cell r="W318">
            <v>2503152</v>
          </cell>
          <cell r="X318">
            <v>346362108</v>
          </cell>
          <cell r="Y318">
            <v>0</v>
          </cell>
          <cell r="Z318">
            <v>6927242.1600000001</v>
          </cell>
          <cell r="AA318">
            <v>5057679254240.9141</v>
          </cell>
          <cell r="AB318">
            <v>0</v>
          </cell>
          <cell r="AC318">
            <v>140613</v>
          </cell>
          <cell r="AD318">
            <v>42676</v>
          </cell>
          <cell r="AE318">
            <v>73470</v>
          </cell>
          <cell r="AF318">
            <v>256759</v>
          </cell>
          <cell r="AG318">
            <v>5135.18</v>
          </cell>
          <cell r="AH318">
            <v>116546</v>
          </cell>
          <cell r="AI318">
            <v>44654</v>
          </cell>
          <cell r="AJ318">
            <v>47396</v>
          </cell>
          <cell r="AK318">
            <v>208596</v>
          </cell>
          <cell r="AL318">
            <v>2503152</v>
          </cell>
          <cell r="AM318">
            <v>50063.040000000001</v>
          </cell>
          <cell r="AN318">
            <v>788760</v>
          </cell>
          <cell r="AO318">
            <v>210720</v>
          </cell>
          <cell r="AP318">
            <v>153120</v>
          </cell>
        </row>
        <row r="319">
          <cell r="C319">
            <v>101010601</v>
          </cell>
          <cell r="D319" t="str">
            <v>C01DA00004</v>
          </cell>
          <cell r="E319" t="str">
            <v>ISOSORBIDE DINITRATO, 5MG, TABLETA, VÍA SUBLINGUAL</v>
          </cell>
          <cell r="F319">
            <v>10826</v>
          </cell>
          <cell r="G319" t="str">
            <v>EM</v>
          </cell>
          <cell r="H319">
            <v>244</v>
          </cell>
          <cell r="I319" t="str">
            <v>NO</v>
          </cell>
          <cell r="J319" t="str">
            <v>MEDICAMENTO</v>
          </cell>
          <cell r="K319" t="str">
            <v>Terapia Cardíaca: Vasodilatadores, Nitratos Orgánicos</v>
          </cell>
          <cell r="L319" t="str">
            <v>PRECIO UNICO</v>
          </cell>
          <cell r="M319" t="str">
            <v>PU 01-2026</v>
          </cell>
          <cell r="N319" t="str">
            <v>I CONV</v>
          </cell>
          <cell r="O319" t="str">
            <v>CAJA POR 100 TABLETAS</v>
          </cell>
          <cell r="P319">
            <v>0</v>
          </cell>
          <cell r="Q319">
            <v>0</v>
          </cell>
          <cell r="R319">
            <v>0.4</v>
          </cell>
          <cell r="S319">
            <v>207</v>
          </cell>
          <cell r="T319" t="str">
            <v>INVERSIONES TAGORE PANAMÁ, S.A. (INTAPASA)</v>
          </cell>
          <cell r="V319">
            <v>8233</v>
          </cell>
          <cell r="W319">
            <v>98796</v>
          </cell>
          <cell r="X319">
            <v>346460904</v>
          </cell>
          <cell r="Y319">
            <v>0</v>
          </cell>
          <cell r="Z319">
            <v>138584361.59999999</v>
          </cell>
          <cell r="AA319">
            <v>5057817838602.5137</v>
          </cell>
          <cell r="AB319">
            <v>0</v>
          </cell>
          <cell r="AC319">
            <v>7333</v>
          </cell>
          <cell r="AD319">
            <v>853</v>
          </cell>
          <cell r="AE319">
            <v>3570</v>
          </cell>
          <cell r="AF319">
            <v>11756</v>
          </cell>
          <cell r="AG319">
            <v>4702.4000000000005</v>
          </cell>
          <cell r="AH319">
            <v>5667</v>
          </cell>
          <cell r="AI319">
            <v>570</v>
          </cell>
          <cell r="AJ319">
            <v>1996</v>
          </cell>
          <cell r="AK319">
            <v>8233</v>
          </cell>
          <cell r="AL319">
            <v>98796</v>
          </cell>
          <cell r="AM319">
            <v>39518.400000000001</v>
          </cell>
          <cell r="AN319">
            <v>39600</v>
          </cell>
          <cell r="AO319">
            <v>2800</v>
          </cell>
          <cell r="AP319">
            <v>5500</v>
          </cell>
        </row>
        <row r="320">
          <cell r="C320">
            <v>101090501</v>
          </cell>
          <cell r="D320" t="str">
            <v>J02AC00003</v>
          </cell>
          <cell r="E320" t="str">
            <v>ITRACONAZOL, 100MG, CÁPSULA O TABLETA, V.O.</v>
          </cell>
          <cell r="F320">
            <v>10437</v>
          </cell>
          <cell r="G320" t="str">
            <v>EM</v>
          </cell>
          <cell r="H320">
            <v>244</v>
          </cell>
          <cell r="I320" t="str">
            <v>SI</v>
          </cell>
          <cell r="J320" t="str">
            <v>MEDICAMENTO</v>
          </cell>
          <cell r="K320" t="str">
            <v>Antimicóticos para uso sistémico: Derivados Triazólicos</v>
          </cell>
          <cell r="L320" t="str">
            <v>PRECIO UNICO</v>
          </cell>
          <cell r="M320" t="str">
            <v>PU 11-2026</v>
          </cell>
          <cell r="N320" t="str">
            <v>I CONV</v>
          </cell>
          <cell r="O320" t="str">
            <v>CAJA CON 15 CÁPSULAS</v>
          </cell>
          <cell r="P320">
            <v>0</v>
          </cell>
          <cell r="Q320">
            <v>0</v>
          </cell>
          <cell r="R320">
            <v>1.097</v>
          </cell>
          <cell r="S320">
            <v>73</v>
          </cell>
          <cell r="T320" t="str">
            <v>CORPORACIÓN IMPA-DOEL, S.A.</v>
          </cell>
          <cell r="V320">
            <v>23496</v>
          </cell>
          <cell r="W320">
            <v>281952</v>
          </cell>
          <cell r="X320">
            <v>346742856</v>
          </cell>
          <cell r="Y320">
            <v>0</v>
          </cell>
          <cell r="Z320">
            <v>380376913.03200001</v>
          </cell>
          <cell r="AA320">
            <v>5058198215515.5459</v>
          </cell>
          <cell r="AB320">
            <v>0</v>
          </cell>
          <cell r="AC320">
            <v>20401</v>
          </cell>
          <cell r="AD320">
            <v>2290</v>
          </cell>
          <cell r="AE320">
            <v>9230</v>
          </cell>
          <cell r="AF320">
            <v>31921</v>
          </cell>
          <cell r="AG320">
            <v>35017.337</v>
          </cell>
          <cell r="AH320">
            <v>16309</v>
          </cell>
          <cell r="AI320">
            <v>1832</v>
          </cell>
          <cell r="AJ320">
            <v>5355</v>
          </cell>
          <cell r="AK320">
            <v>23496</v>
          </cell>
          <cell r="AL320">
            <v>281952</v>
          </cell>
          <cell r="AM320">
            <v>309301.34399999998</v>
          </cell>
          <cell r="AN320">
            <v>77040</v>
          </cell>
          <cell r="AO320">
            <v>8865</v>
          </cell>
          <cell r="AP320">
            <v>10185</v>
          </cell>
        </row>
        <row r="321">
          <cell r="C321">
            <v>101096602</v>
          </cell>
          <cell r="D321" t="str">
            <v>P02CF00001</v>
          </cell>
          <cell r="E321" t="str">
            <v>IVERMECTINA 6mg, tableta, V.O.</v>
          </cell>
          <cell r="F321">
            <v>104341</v>
          </cell>
          <cell r="G321" t="str">
            <v>YV</v>
          </cell>
          <cell r="H321">
            <v>244</v>
          </cell>
          <cell r="I321" t="str">
            <v>no</v>
          </cell>
          <cell r="J321" t="str">
            <v>MEDICAMENTO</v>
          </cell>
          <cell r="K321" t="str">
            <v>Antihelmínticos: Antinematodos, Avermectinas</v>
          </cell>
          <cell r="L321" t="str">
            <v>PRECIO UNICO</v>
          </cell>
          <cell r="M321" t="str">
            <v>PU 01-2026</v>
          </cell>
          <cell r="N321" t="str">
            <v>I CONV</v>
          </cell>
          <cell r="O321" t="str">
            <v>CAJA X 24 TABLETAS/ CAJA X 150 TABLETAS</v>
          </cell>
          <cell r="P321">
            <v>0</v>
          </cell>
          <cell r="Q321">
            <v>0</v>
          </cell>
          <cell r="R321">
            <v>0.18</v>
          </cell>
          <cell r="S321">
            <v>208</v>
          </cell>
          <cell r="T321" t="str">
            <v>LABORATORIOS RIGAR, S.A.</v>
          </cell>
          <cell r="U321" t="str">
            <v>COSTA RICA</v>
          </cell>
          <cell r="V321">
            <v>4996</v>
          </cell>
          <cell r="W321">
            <v>59952</v>
          </cell>
          <cell r="X321">
            <v>346802808</v>
          </cell>
          <cell r="Y321">
            <v>0</v>
          </cell>
          <cell r="Z321">
            <v>62424505.439999998</v>
          </cell>
          <cell r="AA321">
            <v>5058260640020.9863</v>
          </cell>
          <cell r="AB321">
            <v>0</v>
          </cell>
          <cell r="AC321">
            <v>0</v>
          </cell>
          <cell r="AD321">
            <v>0</v>
          </cell>
          <cell r="AE321">
            <v>0</v>
          </cell>
          <cell r="AF321">
            <v>0</v>
          </cell>
          <cell r="AG321">
            <v>0</v>
          </cell>
          <cell r="AH321">
            <v>5127</v>
          </cell>
          <cell r="AI321">
            <v>1302</v>
          </cell>
          <cell r="AJ321">
            <v>1184</v>
          </cell>
          <cell r="AK321">
            <v>7613</v>
          </cell>
          <cell r="AL321">
            <v>91356</v>
          </cell>
          <cell r="AM321">
            <v>16444.079999999998</v>
          </cell>
          <cell r="AN321">
            <v>13992</v>
          </cell>
          <cell r="AO321">
            <v>5520</v>
          </cell>
          <cell r="AP321">
            <v>6288</v>
          </cell>
        </row>
        <row r="322">
          <cell r="C322">
            <v>102037201</v>
          </cell>
          <cell r="D322" t="str">
            <v>N01AX00001</v>
          </cell>
          <cell r="E322" t="str">
            <v>KETAMINA 50mg/ml, solución, I.M., I.V.</v>
          </cell>
          <cell r="F322">
            <v>10139</v>
          </cell>
          <cell r="G322" t="str">
            <v>SF</v>
          </cell>
          <cell r="H322">
            <v>244</v>
          </cell>
          <cell r="I322" t="str">
            <v>NO APLICA</v>
          </cell>
          <cell r="J322" t="str">
            <v>MEDICAMENTO</v>
          </cell>
          <cell r="K322" t="str">
            <v xml:space="preserve">Anestésicos Generales: Otros </v>
          </cell>
          <cell r="L322" t="str">
            <v>TRAMITE USUAL</v>
          </cell>
          <cell r="M322" t="str">
            <v>No aplica</v>
          </cell>
          <cell r="N322" t="str">
            <v>No aplica</v>
          </cell>
          <cell r="O322" t="str">
            <v>No aplica</v>
          </cell>
          <cell r="P322">
            <v>0</v>
          </cell>
          <cell r="Q322">
            <v>0</v>
          </cell>
          <cell r="R322">
            <v>3.14</v>
          </cell>
          <cell r="S322" t="str">
            <v>No aplica</v>
          </cell>
          <cell r="T322" t="str">
            <v>No aplica</v>
          </cell>
          <cell r="V322">
            <v>0</v>
          </cell>
          <cell r="W322">
            <v>0</v>
          </cell>
          <cell r="X322">
            <v>346802808</v>
          </cell>
          <cell r="Y322">
            <v>0</v>
          </cell>
          <cell r="Z322">
            <v>1088960817.1200001</v>
          </cell>
          <cell r="AA322">
            <v>5059349600838.1064</v>
          </cell>
          <cell r="AB322">
            <v>0</v>
          </cell>
          <cell r="AC322">
            <v>780</v>
          </cell>
          <cell r="AD322">
            <v>96</v>
          </cell>
          <cell r="AE322">
            <v>610</v>
          </cell>
          <cell r="AF322">
            <v>1486</v>
          </cell>
          <cell r="AG322">
            <v>4666.04</v>
          </cell>
          <cell r="AH322">
            <v>334</v>
          </cell>
          <cell r="AI322">
            <v>79</v>
          </cell>
          <cell r="AJ322">
            <v>82</v>
          </cell>
          <cell r="AK322">
            <v>495</v>
          </cell>
          <cell r="AL322">
            <v>5940</v>
          </cell>
          <cell r="AM322">
            <v>18651.600000000002</v>
          </cell>
          <cell r="AN322">
            <v>0</v>
          </cell>
          <cell r="AO322">
            <v>0</v>
          </cell>
          <cell r="AP322">
            <v>0</v>
          </cell>
        </row>
        <row r="323">
          <cell r="C323">
            <v>104013601</v>
          </cell>
          <cell r="D323" t="str">
            <v>D01AC00001</v>
          </cell>
          <cell r="E323" t="str">
            <v>KETOCONAZOL, 1-2%, CREMA, TUBO, 15- 20G, VÍA TÓPICA.</v>
          </cell>
          <cell r="F323">
            <v>104356</v>
          </cell>
          <cell r="G323" t="str">
            <v>RG</v>
          </cell>
          <cell r="H323">
            <v>244</v>
          </cell>
          <cell r="I323" t="str">
            <v>NO</v>
          </cell>
          <cell r="J323" t="str">
            <v>MEDICAMENTO</v>
          </cell>
          <cell r="K323" t="str">
            <v>Antifúngicos para uso Dermatológico: Derivados imidazólicos y triazólicos</v>
          </cell>
          <cell r="L323" t="str">
            <v>PRECIO UNICO</v>
          </cell>
          <cell r="M323" t="str">
            <v>PU 01-2026</v>
          </cell>
          <cell r="N323" t="str">
            <v>I CONV</v>
          </cell>
          <cell r="O323" t="str">
            <v>CAJA CON UN TUBO DE 15G</v>
          </cell>
          <cell r="P323" t="str">
            <v>TUBO DE 15 GRAMOS</v>
          </cell>
          <cell r="Q323">
            <v>0</v>
          </cell>
          <cell r="R323">
            <v>0.39</v>
          </cell>
          <cell r="S323">
            <v>126</v>
          </cell>
          <cell r="T323" t="str">
            <v>LANCO MEDICAL GROUP, S.A.</v>
          </cell>
          <cell r="U323" t="str">
            <v>INDIA</v>
          </cell>
          <cell r="V323">
            <v>24572</v>
          </cell>
          <cell r="W323">
            <v>294864</v>
          </cell>
          <cell r="X323">
            <v>347097672</v>
          </cell>
          <cell r="Y323">
            <v>0</v>
          </cell>
          <cell r="Z323">
            <v>135368092.08000001</v>
          </cell>
          <cell r="AA323">
            <v>5059484968930.1865</v>
          </cell>
          <cell r="AB323">
            <v>0</v>
          </cell>
          <cell r="AC323">
            <v>18796</v>
          </cell>
          <cell r="AD323">
            <v>4818.8333333333339</v>
          </cell>
          <cell r="AE323">
            <v>4462.6000000000004</v>
          </cell>
          <cell r="AF323">
            <v>28077.433333333334</v>
          </cell>
          <cell r="AG323">
            <v>10950.199000000001</v>
          </cell>
          <cell r="AH323">
            <v>15182</v>
          </cell>
          <cell r="AI323">
            <v>4807</v>
          </cell>
          <cell r="AJ323">
            <v>4583</v>
          </cell>
          <cell r="AK323">
            <v>24572</v>
          </cell>
          <cell r="AL323">
            <v>294864</v>
          </cell>
          <cell r="AM323">
            <v>114996.96</v>
          </cell>
          <cell r="AN323">
            <v>132184</v>
          </cell>
          <cell r="AO323">
            <v>33242</v>
          </cell>
          <cell r="AP323">
            <v>10731</v>
          </cell>
        </row>
        <row r="324">
          <cell r="C324">
            <v>102090801</v>
          </cell>
          <cell r="D324" t="str">
            <v>C07AG00002</v>
          </cell>
          <cell r="E324" t="str">
            <v>Labetalol Hidrocloruro 5mg/ml, solucion, I.V.</v>
          </cell>
          <cell r="F324">
            <v>11963</v>
          </cell>
          <cell r="G324" t="str">
            <v>YV</v>
          </cell>
          <cell r="H324">
            <v>244</v>
          </cell>
          <cell r="I324" t="str">
            <v>NO APLICA</v>
          </cell>
          <cell r="J324" t="str">
            <v>MEDICAMENTO</v>
          </cell>
          <cell r="K324" t="str">
            <v xml:space="preserve">Cardiovascular: Betabloqueantes, Alfa y beta </v>
          </cell>
          <cell r="L324" t="str">
            <v>PRECIO UNICO</v>
          </cell>
          <cell r="M324" t="str">
            <v>PU 01-2026</v>
          </cell>
          <cell r="N324" t="str">
            <v>I CONV</v>
          </cell>
          <cell r="O324" t="str">
            <v>CAJA DE CARTON POR 10 AMPOLLAS DE 4 ML.</v>
          </cell>
          <cell r="P324">
            <v>0</v>
          </cell>
          <cell r="Q324">
            <v>0</v>
          </cell>
          <cell r="R324">
            <v>2.95</v>
          </cell>
          <cell r="S324">
            <v>127</v>
          </cell>
          <cell r="T324" t="str">
            <v>LABRATORIOS BIOTECH, S.A.</v>
          </cell>
          <cell r="U324" t="str">
            <v>ARGENTINA</v>
          </cell>
          <cell r="V324">
            <v>1527</v>
          </cell>
          <cell r="W324">
            <v>18324</v>
          </cell>
          <cell r="X324">
            <v>347115996</v>
          </cell>
          <cell r="Y324">
            <v>0</v>
          </cell>
          <cell r="Z324">
            <v>1023992188.2</v>
          </cell>
          <cell r="AA324">
            <v>5060508961118.3867</v>
          </cell>
          <cell r="AB324">
            <v>0</v>
          </cell>
          <cell r="AC324">
            <v>4223.8347457627115</v>
          </cell>
          <cell r="AD324">
            <v>323</v>
          </cell>
          <cell r="AE324">
            <v>1014</v>
          </cell>
          <cell r="AF324">
            <v>5560.8347457627115</v>
          </cell>
          <cell r="AG324">
            <v>16404.462500000001</v>
          </cell>
          <cell r="AH324">
            <v>1962</v>
          </cell>
          <cell r="AI324">
            <v>477</v>
          </cell>
          <cell r="AJ324">
            <v>309</v>
          </cell>
          <cell r="AK324">
            <v>2748</v>
          </cell>
          <cell r="AL324">
            <v>32976</v>
          </cell>
          <cell r="AM324">
            <v>97279.200000000012</v>
          </cell>
          <cell r="AN324">
            <v>0</v>
          </cell>
          <cell r="AO324">
            <v>1379</v>
          </cell>
          <cell r="AP324">
            <v>220</v>
          </cell>
        </row>
        <row r="325">
          <cell r="C325">
            <v>103049101</v>
          </cell>
          <cell r="D325" t="str">
            <v>A06AD00001</v>
          </cell>
          <cell r="E325" t="str">
            <v>LACTULOSA LIQUIDO, 667MG/ML, FRASCO, 450-500ML, V.O.</v>
          </cell>
          <cell r="F325">
            <v>10711</v>
          </cell>
          <cell r="G325" t="str">
            <v>RG</v>
          </cell>
          <cell r="H325">
            <v>244</v>
          </cell>
          <cell r="I325" t="str">
            <v>NO</v>
          </cell>
          <cell r="J325" t="str">
            <v>MEDICAMENTO</v>
          </cell>
          <cell r="K325" t="str">
            <v>Estreñimiento: Laxantes osmóticos</v>
          </cell>
          <cell r="L325" t="str">
            <v>TRAMITE USUAL</v>
          </cell>
          <cell r="M325" t="str">
            <v>No aplica</v>
          </cell>
          <cell r="N325" t="str">
            <v>No aplica</v>
          </cell>
          <cell r="O325" t="str">
            <v>F X 450ML</v>
          </cell>
          <cell r="P325">
            <v>0</v>
          </cell>
          <cell r="Q325">
            <v>0</v>
          </cell>
          <cell r="R325">
            <v>6.99</v>
          </cell>
          <cell r="S325">
            <v>33</v>
          </cell>
          <cell r="V325">
            <v>8414</v>
          </cell>
          <cell r="W325">
            <v>100968</v>
          </cell>
          <cell r="X325">
            <v>347216964</v>
          </cell>
          <cell r="Y325">
            <v>0</v>
          </cell>
          <cell r="Z325">
            <v>2427046578.3600001</v>
          </cell>
          <cell r="AA325">
            <v>5062936007696.7471</v>
          </cell>
          <cell r="AB325">
            <v>0</v>
          </cell>
          <cell r="AC325">
            <v>9354</v>
          </cell>
          <cell r="AD325">
            <v>8745</v>
          </cell>
          <cell r="AE325">
            <v>2602.7872340425533</v>
          </cell>
          <cell r="AF325">
            <v>20701.787234042553</v>
          </cell>
          <cell r="AG325">
            <v>144705.49276595746</v>
          </cell>
          <cell r="AH325">
            <v>5000</v>
          </cell>
          <cell r="AI325">
            <v>2244</v>
          </cell>
          <cell r="AJ325">
            <v>1170</v>
          </cell>
          <cell r="AK325">
            <v>8414</v>
          </cell>
          <cell r="AL325">
            <v>100968</v>
          </cell>
          <cell r="AM325">
            <v>705766.32000000007</v>
          </cell>
          <cell r="AN325">
            <v>0</v>
          </cell>
          <cell r="AO325">
            <v>1850</v>
          </cell>
          <cell r="AP325">
            <v>0</v>
          </cell>
        </row>
        <row r="326">
          <cell r="C326">
            <v>103025201</v>
          </cell>
          <cell r="D326" t="str">
            <v>S01XA00007</v>
          </cell>
          <cell r="E326" t="str">
            <v xml:space="preserve">LÁGRIMAS ARTIFICIALES QUE CONTENGAN POLÍMEROS DE ÉSTERES DE CELULOSA,  0.2%-05% Y/O ALCOHOL POLIVINÍLICO, 1%-3%, GOTAS, SOLUCIÓN, 15-20ML, VÍA OFTÁLMICA  </v>
          </cell>
          <cell r="F326">
            <v>10898</v>
          </cell>
          <cell r="G326" t="str">
            <v>RG</v>
          </cell>
          <cell r="H326">
            <v>244</v>
          </cell>
          <cell r="I326" t="str">
            <v>NO</v>
          </cell>
          <cell r="J326" t="str">
            <v>MEDICAMENTO</v>
          </cell>
          <cell r="K326" t="str">
            <v>Oftalmológicos: Otros</v>
          </cell>
          <cell r="L326" t="str">
            <v>PRECIO UNICO</v>
          </cell>
          <cell r="M326" t="str">
            <v>PU 01-2026</v>
          </cell>
          <cell r="N326" t="str">
            <v>I CONV</v>
          </cell>
          <cell r="O326" t="str">
            <v>CAJA CON 1 FRASCO DE 15ML</v>
          </cell>
          <cell r="P326">
            <v>0</v>
          </cell>
          <cell r="Q326">
            <v>0</v>
          </cell>
          <cell r="R326">
            <v>0.77</v>
          </cell>
          <cell r="S326">
            <v>128</v>
          </cell>
          <cell r="T326" t="str">
            <v>REPRICO, S.A.</v>
          </cell>
          <cell r="U326" t="str">
            <v>COSTA RICA</v>
          </cell>
          <cell r="V326">
            <v>31629</v>
          </cell>
          <cell r="W326">
            <v>379548</v>
          </cell>
          <cell r="X326">
            <v>347596512</v>
          </cell>
          <cell r="Y326">
            <v>0</v>
          </cell>
          <cell r="Z326">
            <v>267649314.24000001</v>
          </cell>
          <cell r="AA326">
            <v>5063203657010.9873</v>
          </cell>
          <cell r="AB326">
            <v>0</v>
          </cell>
          <cell r="AC326">
            <v>25140</v>
          </cell>
          <cell r="AD326">
            <v>5845</v>
          </cell>
          <cell r="AE326">
            <v>5232</v>
          </cell>
          <cell r="AF326">
            <v>36217</v>
          </cell>
          <cell r="AG326">
            <v>27887.09</v>
          </cell>
          <cell r="AH326">
            <v>28274</v>
          </cell>
          <cell r="AI326">
            <v>4885</v>
          </cell>
          <cell r="AJ326">
            <v>2382</v>
          </cell>
          <cell r="AK326">
            <v>35541</v>
          </cell>
          <cell r="AL326">
            <v>426492</v>
          </cell>
          <cell r="AM326">
            <v>328398.84000000003</v>
          </cell>
          <cell r="AN326">
            <v>103615</v>
          </cell>
          <cell r="AO326">
            <v>14073</v>
          </cell>
          <cell r="AP326">
            <v>16100</v>
          </cell>
        </row>
        <row r="327">
          <cell r="C327">
            <v>103060401</v>
          </cell>
          <cell r="D327" t="str">
            <v>J05AF00004</v>
          </cell>
          <cell r="E327" t="str">
            <v>LAMIVUDINA 10mg/ml, solución, frasco, 240-300ml, V.O.</v>
          </cell>
          <cell r="F327">
            <v>10708</v>
          </cell>
          <cell r="G327" t="str">
            <v>DD</v>
          </cell>
          <cell r="H327">
            <v>244</v>
          </cell>
          <cell r="I327" t="str">
            <v>NO</v>
          </cell>
          <cell r="J327" t="str">
            <v>MEDICAMENTO</v>
          </cell>
          <cell r="K327" t="str">
            <v>Antivirales para uso sistémico: De Acción Directa, Nucleósidos y Nucleótidos Inhibidores de la Transcriptasa Inversa</v>
          </cell>
          <cell r="L327" t="str">
            <v>TRAMITE USUAL</v>
          </cell>
          <cell r="M327" t="str">
            <v>NO APLICA</v>
          </cell>
          <cell r="N327" t="str">
            <v>NO APLICA</v>
          </cell>
          <cell r="P327">
            <v>0</v>
          </cell>
          <cell r="Q327">
            <v>0</v>
          </cell>
          <cell r="R327">
            <v>0</v>
          </cell>
          <cell r="V327">
            <v>22</v>
          </cell>
          <cell r="W327">
            <v>264</v>
          </cell>
          <cell r="X327">
            <v>347596776</v>
          </cell>
          <cell r="Y327">
            <v>0</v>
          </cell>
          <cell r="Z327">
            <v>0</v>
          </cell>
          <cell r="AA327">
            <v>5063203657010.9873</v>
          </cell>
          <cell r="AB327">
            <v>0</v>
          </cell>
          <cell r="AC327">
            <v>0</v>
          </cell>
          <cell r="AD327">
            <v>0</v>
          </cell>
          <cell r="AE327">
            <v>0</v>
          </cell>
          <cell r="AF327">
            <v>0</v>
          </cell>
          <cell r="AG327">
            <v>0</v>
          </cell>
          <cell r="AH327">
            <v>15</v>
          </cell>
          <cell r="AI327">
            <v>0</v>
          </cell>
          <cell r="AJ327">
            <v>0</v>
          </cell>
          <cell r="AK327">
            <v>15</v>
          </cell>
          <cell r="AL327">
            <v>180</v>
          </cell>
          <cell r="AM327">
            <v>0</v>
          </cell>
          <cell r="AN327">
            <v>0</v>
          </cell>
          <cell r="AO327">
            <v>0</v>
          </cell>
          <cell r="AP327">
            <v>0</v>
          </cell>
        </row>
        <row r="328">
          <cell r="C328">
            <v>101090101</v>
          </cell>
          <cell r="D328" t="str">
            <v>J05AF00005</v>
          </cell>
          <cell r="E328" t="str">
            <v>LAMIVUDINA 150mg, cápsula o tableta, V.O0</v>
          </cell>
          <cell r="F328">
            <v>10451</v>
          </cell>
          <cell r="G328" t="str">
            <v>DD</v>
          </cell>
          <cell r="H328">
            <v>244</v>
          </cell>
          <cell r="I328" t="str">
            <v>SI</v>
          </cell>
          <cell r="J328" t="str">
            <v>MEDICAMENTO</v>
          </cell>
          <cell r="K328" t="str">
            <v>Antivirales para uso sistémico: De Acción Directa, Nucleósidos y Nucleótidos Inhibidores de la Transcriptasa Inversa</v>
          </cell>
          <cell r="L328" t="str">
            <v>PRECIO UNICO</v>
          </cell>
          <cell r="M328" t="str">
            <v>PU 11-2026</v>
          </cell>
          <cell r="N328" t="str">
            <v>I CONV</v>
          </cell>
          <cell r="O328" t="str">
            <v>CAJA CON 60 TABLETAS</v>
          </cell>
          <cell r="P328">
            <v>0</v>
          </cell>
          <cell r="Q328">
            <v>0</v>
          </cell>
          <cell r="R328">
            <v>0.18</v>
          </cell>
          <cell r="S328">
            <v>75</v>
          </cell>
          <cell r="T328" t="str">
            <v>PHARMA CHIMIQUE DE PANAMA IMPORT EXPORT, S.A.</v>
          </cell>
          <cell r="U328" t="str">
            <v>India</v>
          </cell>
          <cell r="V328">
            <v>960</v>
          </cell>
          <cell r="W328">
            <v>11520</v>
          </cell>
          <cell r="X328">
            <v>347608296</v>
          </cell>
          <cell r="Y328">
            <v>0</v>
          </cell>
          <cell r="Z328">
            <v>62569493.280000001</v>
          </cell>
          <cell r="AA328">
            <v>5063266226504.2676</v>
          </cell>
          <cell r="AB328">
            <v>0</v>
          </cell>
          <cell r="AC328">
            <v>846168.6305220885</v>
          </cell>
          <cell r="AD328">
            <v>319048.16666666663</v>
          </cell>
          <cell r="AE328">
            <v>230900</v>
          </cell>
          <cell r="AF328">
            <v>1396116.7971887551</v>
          </cell>
          <cell r="AG328">
            <v>251301.02349397592</v>
          </cell>
          <cell r="AH328">
            <v>840</v>
          </cell>
          <cell r="AI328">
            <v>90</v>
          </cell>
          <cell r="AJ328">
            <v>90</v>
          </cell>
          <cell r="AK328">
            <v>1020</v>
          </cell>
          <cell r="AL328">
            <v>12240</v>
          </cell>
          <cell r="AM328">
            <v>2203.1999999999998</v>
          </cell>
          <cell r="AN328">
            <v>1</v>
          </cell>
          <cell r="AO328">
            <v>480</v>
          </cell>
          <cell r="AP328">
            <v>0</v>
          </cell>
        </row>
        <row r="329">
          <cell r="C329">
            <v>101079901</v>
          </cell>
          <cell r="D329" t="str">
            <v>N03AX00002</v>
          </cell>
          <cell r="E329" t="str">
            <v>LAMOTRIGINA 100mg, tableta o tableta dispersable masticable o tableta dispersable, V.O.</v>
          </cell>
          <cell r="F329">
            <v>10695</v>
          </cell>
          <cell r="G329" t="str">
            <v>EM</v>
          </cell>
          <cell r="H329">
            <v>244</v>
          </cell>
          <cell r="I329" t="str">
            <v>SI</v>
          </cell>
          <cell r="J329" t="str">
            <v>MEDICAMENTO</v>
          </cell>
          <cell r="K329" t="str">
            <v xml:space="preserve">Antiepilépticos: Otros </v>
          </cell>
          <cell r="L329" t="str">
            <v>PRECIO UNICO</v>
          </cell>
          <cell r="M329" t="str">
            <v>PU 11-2026</v>
          </cell>
          <cell r="N329" t="str">
            <v>I CONV</v>
          </cell>
          <cell r="O329" t="str">
            <v>CAJA DE CARTÓN CON 28 TABLETAS</v>
          </cell>
          <cell r="P329">
            <v>0</v>
          </cell>
          <cell r="Q329">
            <v>0</v>
          </cell>
          <cell r="R329">
            <v>3.7999999999999999E-2</v>
          </cell>
          <cell r="S329">
            <v>76</v>
          </cell>
          <cell r="T329" t="str">
            <v>PISA FARMACEUTICA DE PANAMA,S.A.</v>
          </cell>
          <cell r="V329">
            <v>252000</v>
          </cell>
          <cell r="W329">
            <v>3024000</v>
          </cell>
          <cell r="X329">
            <v>350632296</v>
          </cell>
          <cell r="Y329">
            <v>0</v>
          </cell>
          <cell r="Z329">
            <v>13324027.248</v>
          </cell>
          <cell r="AA329">
            <v>5063279550531.5156</v>
          </cell>
          <cell r="AB329">
            <v>0</v>
          </cell>
          <cell r="AC329">
            <v>192894</v>
          </cell>
          <cell r="AD329">
            <v>55070</v>
          </cell>
          <cell r="AE329">
            <v>40600</v>
          </cell>
          <cell r="AF329">
            <v>288564</v>
          </cell>
          <cell r="AG329">
            <v>10965.431999999999</v>
          </cell>
          <cell r="AH329">
            <v>150000</v>
          </cell>
          <cell r="AI329">
            <v>51000</v>
          </cell>
          <cell r="AJ329">
            <v>51000</v>
          </cell>
          <cell r="AK329">
            <v>252000</v>
          </cell>
          <cell r="AL329">
            <v>3024000</v>
          </cell>
          <cell r="AM329">
            <v>114912</v>
          </cell>
          <cell r="AN329">
            <v>706980</v>
          </cell>
          <cell r="AO329">
            <v>7110</v>
          </cell>
          <cell r="AP329">
            <v>72660</v>
          </cell>
        </row>
        <row r="330">
          <cell r="C330">
            <v>101101901</v>
          </cell>
          <cell r="D330" t="str">
            <v>N03AX00007</v>
          </cell>
          <cell r="E330" t="str">
            <v>LAMOTRIGINA 25mg, comprimido, comprimido dispersable/masticable, V.O.</v>
          </cell>
          <cell r="F330">
            <v>10589</v>
          </cell>
          <cell r="G330" t="str">
            <v>EM</v>
          </cell>
          <cell r="H330">
            <v>244</v>
          </cell>
          <cell r="I330" t="str">
            <v>SI</v>
          </cell>
          <cell r="J330" t="str">
            <v>MEDICAMENTO</v>
          </cell>
          <cell r="K330" t="str">
            <v xml:space="preserve">Antiepilépticos: Otros </v>
          </cell>
          <cell r="L330" t="str">
            <v>RECIENTE INCLUSION</v>
          </cell>
          <cell r="M330" t="str">
            <v>No aplica</v>
          </cell>
          <cell r="N330" t="str">
            <v>No aplica</v>
          </cell>
          <cell r="O330" t="str">
            <v>No aplica</v>
          </cell>
          <cell r="P330">
            <v>0</v>
          </cell>
          <cell r="Q330">
            <v>0</v>
          </cell>
          <cell r="R330">
            <v>0</v>
          </cell>
          <cell r="S330" t="str">
            <v>No aplica</v>
          </cell>
          <cell r="T330" t="str">
            <v>No aplica</v>
          </cell>
          <cell r="V330">
            <v>0</v>
          </cell>
          <cell r="W330">
            <v>0</v>
          </cell>
          <cell r="X330">
            <v>350632296</v>
          </cell>
          <cell r="Y330">
            <v>0</v>
          </cell>
          <cell r="Z330">
            <v>0</v>
          </cell>
          <cell r="AA330">
            <v>5063279550531.5156</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row>
        <row r="331">
          <cell r="C331">
            <v>103057301</v>
          </cell>
          <cell r="D331" t="str">
            <v>S01EE00001</v>
          </cell>
          <cell r="E331" t="str">
            <v>LATANOPROST, 50 MCG/ML, GOTAS, SOLUCIÓN, FRASCO, 2.5ML, VÍA OFTÁLMICA.</v>
          </cell>
          <cell r="F331">
            <v>11202</v>
          </cell>
          <cell r="G331" t="str">
            <v>RG</v>
          </cell>
          <cell r="H331">
            <v>244</v>
          </cell>
          <cell r="I331" t="str">
            <v>NO</v>
          </cell>
          <cell r="J331" t="str">
            <v>MEDICAMENTO</v>
          </cell>
          <cell r="K331" t="str">
            <v>Oftalmológicos: Antiglaucoma y Mióticos, Análogos de Prostaglandinas</v>
          </cell>
          <cell r="L331" t="str">
            <v>PRECIO UNICO</v>
          </cell>
          <cell r="M331" t="str">
            <v>PU 01-2026</v>
          </cell>
          <cell r="N331" t="str">
            <v>I CONV</v>
          </cell>
          <cell r="O331" t="str">
            <v>CAJA CON FRASCO X 2.5 ML</v>
          </cell>
          <cell r="P331">
            <v>0</v>
          </cell>
          <cell r="Q331">
            <v>0</v>
          </cell>
          <cell r="R331">
            <v>1.68</v>
          </cell>
          <cell r="S331">
            <v>258</v>
          </cell>
          <cell r="T331" t="str">
            <v>PHARMA SUPPLIES, CORP.</v>
          </cell>
          <cell r="U331" t="str">
            <v>INDIA</v>
          </cell>
          <cell r="V331">
            <v>14719</v>
          </cell>
          <cell r="W331">
            <v>176628</v>
          </cell>
          <cell r="X331">
            <v>350808924</v>
          </cell>
          <cell r="Y331">
            <v>0</v>
          </cell>
          <cell r="Z331">
            <v>589358992.31999993</v>
          </cell>
          <cell r="AA331">
            <v>5063868909523.8359</v>
          </cell>
          <cell r="AB331">
            <v>0</v>
          </cell>
          <cell r="AC331">
            <v>14407</v>
          </cell>
          <cell r="AD331">
            <v>2525.0000000000005</v>
          </cell>
          <cell r="AE331">
            <v>3243</v>
          </cell>
          <cell r="AF331">
            <v>20175</v>
          </cell>
          <cell r="AG331">
            <v>33894</v>
          </cell>
          <cell r="AH331">
            <v>10000</v>
          </cell>
          <cell r="AI331">
            <v>2119</v>
          </cell>
          <cell r="AJ331">
            <v>2600</v>
          </cell>
          <cell r="AK331">
            <v>14719</v>
          </cell>
          <cell r="AL331">
            <v>176628</v>
          </cell>
          <cell r="AM331">
            <v>296735.03999999998</v>
          </cell>
          <cell r="AN331">
            <v>43291</v>
          </cell>
          <cell r="AO331">
            <v>8747</v>
          </cell>
          <cell r="AP331">
            <v>9820</v>
          </cell>
        </row>
        <row r="332">
          <cell r="C332">
            <v>101083801</v>
          </cell>
          <cell r="D332" t="str">
            <v>L04AA00009</v>
          </cell>
          <cell r="E332" t="str">
            <v>LEFLUNOMIDA 20mg, tableta, V.O.</v>
          </cell>
          <cell r="F332">
            <v>10576</v>
          </cell>
          <cell r="G332" t="str">
            <v>YV</v>
          </cell>
          <cell r="H332">
            <v>244</v>
          </cell>
          <cell r="I332" t="str">
            <v>SI</v>
          </cell>
          <cell r="J332" t="str">
            <v>MEDICAMENTO</v>
          </cell>
          <cell r="K332" t="str">
            <v>Inmunosupresores: Selectivos</v>
          </cell>
          <cell r="L332" t="str">
            <v>TRAMITE USUAL</v>
          </cell>
          <cell r="M332" t="str">
            <v>No aplica</v>
          </cell>
          <cell r="N332" t="str">
            <v>NO APLICA</v>
          </cell>
          <cell r="O332" t="str">
            <v>NO APLICA</v>
          </cell>
          <cell r="P332">
            <v>0</v>
          </cell>
          <cell r="Q332">
            <v>0</v>
          </cell>
          <cell r="R332">
            <v>0.14000000000000001</v>
          </cell>
          <cell r="S332">
            <v>171</v>
          </cell>
          <cell r="T332" t="str">
            <v>No aplica</v>
          </cell>
          <cell r="U332" t="str">
            <v>ESPAÑA</v>
          </cell>
          <cell r="V332">
            <v>45469</v>
          </cell>
          <cell r="W332">
            <v>545628</v>
          </cell>
          <cell r="X332">
            <v>351354552</v>
          </cell>
          <cell r="Y332">
            <v>0</v>
          </cell>
          <cell r="Z332">
            <v>49189637.280000001</v>
          </cell>
          <cell r="AA332">
            <v>5063918099161.1162</v>
          </cell>
          <cell r="AB332">
            <v>0</v>
          </cell>
          <cell r="AC332">
            <v>51675.833333333328</v>
          </cell>
          <cell r="AD332">
            <v>25357.5</v>
          </cell>
          <cell r="AE332">
            <v>9730</v>
          </cell>
          <cell r="AF332">
            <v>86763.333333333328</v>
          </cell>
          <cell r="AG332">
            <v>12146.866666666667</v>
          </cell>
          <cell r="AH332">
            <v>49681</v>
          </cell>
          <cell r="AI332">
            <v>26422</v>
          </cell>
          <cell r="AJ332">
            <v>2000</v>
          </cell>
          <cell r="AK332">
            <v>78103</v>
          </cell>
          <cell r="AL332">
            <v>937236</v>
          </cell>
          <cell r="AM332">
            <v>131213.04</v>
          </cell>
          <cell r="AN332">
            <v>146610</v>
          </cell>
          <cell r="AO332">
            <v>0</v>
          </cell>
          <cell r="AP332">
            <v>0</v>
          </cell>
        </row>
        <row r="333">
          <cell r="C333">
            <v>101100001</v>
          </cell>
          <cell r="D333" t="str">
            <v>L04AX00005</v>
          </cell>
          <cell r="E333" t="str">
            <v>LENALIDOMIDA 10mg, tableta o cápsula, V.O.</v>
          </cell>
          <cell r="F333">
            <v>104806</v>
          </cell>
          <cell r="G333" t="str">
            <v>DD</v>
          </cell>
          <cell r="H333">
            <v>244</v>
          </cell>
          <cell r="I333" t="str">
            <v>SI</v>
          </cell>
          <cell r="J333" t="str">
            <v>MEDICAMENTO</v>
          </cell>
          <cell r="K333" t="str">
            <v xml:space="preserve">Inmunosupresores: Otros </v>
          </cell>
          <cell r="L333" t="str">
            <v>PRECIO UNICO</v>
          </cell>
          <cell r="M333" t="str">
            <v>PU 11-2026</v>
          </cell>
          <cell r="N333" t="str">
            <v>I CONV</v>
          </cell>
          <cell r="O333" t="str">
            <v>CAJA X 28 / 30</v>
          </cell>
          <cell r="P333">
            <v>0</v>
          </cell>
          <cell r="Q333">
            <v>0</v>
          </cell>
          <cell r="R333">
            <v>5.6390000000000002</v>
          </cell>
          <cell r="S333">
            <v>78</v>
          </cell>
          <cell r="T333" t="str">
            <v>C.G. DE HASETH &amp; CIA., S.A.</v>
          </cell>
          <cell r="U333" t="str">
            <v>Chile</v>
          </cell>
          <cell r="V333">
            <v>5384</v>
          </cell>
          <cell r="W333">
            <v>64608</v>
          </cell>
          <cell r="X333">
            <v>351419160</v>
          </cell>
          <cell r="Y333">
            <v>0</v>
          </cell>
          <cell r="Z333">
            <v>1981652643.24</v>
          </cell>
          <cell r="AA333">
            <v>5065899751804.3564</v>
          </cell>
          <cell r="AB333">
            <v>0</v>
          </cell>
          <cell r="AC333">
            <v>31209.333333333332</v>
          </cell>
          <cell r="AD333">
            <v>14555.000000000002</v>
          </cell>
          <cell r="AE333">
            <v>11513.333333333334</v>
          </cell>
          <cell r="AF333">
            <v>57277.666666666672</v>
          </cell>
          <cell r="AG333">
            <v>322988.76233333338</v>
          </cell>
          <cell r="AH333">
            <v>949</v>
          </cell>
          <cell r="AI333">
            <v>50</v>
          </cell>
          <cell r="AJ333">
            <v>29</v>
          </cell>
          <cell r="AK333">
            <v>1028</v>
          </cell>
          <cell r="AL333">
            <v>12336</v>
          </cell>
          <cell r="AM333">
            <v>69562.703999999998</v>
          </cell>
          <cell r="AN333">
            <v>6377</v>
          </cell>
          <cell r="AO333">
            <v>0</v>
          </cell>
          <cell r="AP333">
            <v>56</v>
          </cell>
        </row>
        <row r="334">
          <cell r="C334">
            <v>101100101</v>
          </cell>
          <cell r="D334" t="str">
            <v>L04AX00006</v>
          </cell>
          <cell r="E334" t="str">
            <v>LENALIDOMIDA 25mg, tableta o cápsula, V.O.</v>
          </cell>
          <cell r="F334">
            <v>101015</v>
          </cell>
          <cell r="G334" t="str">
            <v>DD</v>
          </cell>
          <cell r="H334">
            <v>244</v>
          </cell>
          <cell r="I334" t="str">
            <v>SI</v>
          </cell>
          <cell r="J334" t="str">
            <v>MEDICAMENTO</v>
          </cell>
          <cell r="K334" t="str">
            <v xml:space="preserve">Inmunosupresores: Otros </v>
          </cell>
          <cell r="L334" t="str">
            <v>PRECIO UNICO</v>
          </cell>
          <cell r="M334" t="str">
            <v>PU 11-2026</v>
          </cell>
          <cell r="N334" t="str">
            <v>I CONV</v>
          </cell>
          <cell r="O334" t="str">
            <v>CAJA X 21 / 30</v>
          </cell>
          <cell r="P334">
            <v>0</v>
          </cell>
          <cell r="Q334">
            <v>0</v>
          </cell>
          <cell r="R334">
            <v>5.6289999999999996</v>
          </cell>
          <cell r="S334">
            <v>79</v>
          </cell>
          <cell r="T334" t="str">
            <v>C.G. DE HASETH &amp; CIA., S.A.</v>
          </cell>
          <cell r="U334" t="str">
            <v>Chile</v>
          </cell>
          <cell r="V334">
            <v>4126</v>
          </cell>
          <cell r="W334">
            <v>49512</v>
          </cell>
          <cell r="X334">
            <v>351468672</v>
          </cell>
          <cell r="Y334">
            <v>0</v>
          </cell>
          <cell r="Z334">
            <v>1978417154.688</v>
          </cell>
          <cell r="AA334">
            <v>5067878168959.0449</v>
          </cell>
          <cell r="AB334">
            <v>0</v>
          </cell>
          <cell r="AC334">
            <v>365</v>
          </cell>
          <cell r="AD334">
            <v>0</v>
          </cell>
          <cell r="AE334">
            <v>90</v>
          </cell>
          <cell r="AF334">
            <v>455</v>
          </cell>
          <cell r="AG334">
            <v>2561.1949999999997</v>
          </cell>
          <cell r="AH334">
            <v>985</v>
          </cell>
          <cell r="AI334">
            <v>131</v>
          </cell>
          <cell r="AJ334">
            <v>50</v>
          </cell>
          <cell r="AK334">
            <v>1166</v>
          </cell>
          <cell r="AL334">
            <v>13992</v>
          </cell>
          <cell r="AM334">
            <v>78760.967999999993</v>
          </cell>
          <cell r="AN334">
            <v>5670</v>
          </cell>
          <cell r="AO334">
            <v>504</v>
          </cell>
          <cell r="AP334">
            <v>0</v>
          </cell>
        </row>
        <row r="335">
          <cell r="C335">
            <v>101092001</v>
          </cell>
          <cell r="D335" t="str">
            <v>L02BG00001</v>
          </cell>
          <cell r="E335" t="str">
            <v>LETROZOL 2.5mg, tableta, V.O.</v>
          </cell>
          <cell r="F335">
            <v>11282</v>
          </cell>
          <cell r="G335" t="str">
            <v>DD</v>
          </cell>
          <cell r="H335">
            <v>244</v>
          </cell>
          <cell r="I335" t="str">
            <v>SI</v>
          </cell>
          <cell r="J335" t="str">
            <v>MEDICAMENTO</v>
          </cell>
          <cell r="K335" t="str">
            <v>Terapia Endocrina: Antagonistas de hormonas y agentes relacionados, Inhibidores de la aromatasa</v>
          </cell>
          <cell r="L335" t="str">
            <v>PRECIO UNICO</v>
          </cell>
          <cell r="M335" t="str">
            <v>PU 11-2026</v>
          </cell>
          <cell r="N335" t="str">
            <v>I CONV</v>
          </cell>
          <cell r="O335" t="str">
            <v>CAJA X 100 TABL.</v>
          </cell>
          <cell r="P335">
            <v>0</v>
          </cell>
          <cell r="Q335">
            <v>0</v>
          </cell>
          <cell r="R335">
            <v>0.37</v>
          </cell>
          <cell r="S335">
            <v>80</v>
          </cell>
          <cell r="T335" t="str">
            <v>SEVEN PHARMA PANAMÁ, S.A.</v>
          </cell>
          <cell r="U335" t="str">
            <v>Alemania</v>
          </cell>
          <cell r="V335">
            <v>7310</v>
          </cell>
          <cell r="W335">
            <v>87720</v>
          </cell>
          <cell r="X335">
            <v>351556392</v>
          </cell>
          <cell r="Y335">
            <v>0</v>
          </cell>
          <cell r="Z335">
            <v>130075865.03999999</v>
          </cell>
          <cell r="AA335">
            <v>5068008244824.085</v>
          </cell>
          <cell r="AB335">
            <v>0</v>
          </cell>
          <cell r="AC335">
            <v>45731.845238095244</v>
          </cell>
          <cell r="AD335">
            <v>11350.322085889571</v>
          </cell>
          <cell r="AE335">
            <v>6780</v>
          </cell>
          <cell r="AF335">
            <v>63862.167323984817</v>
          </cell>
          <cell r="AG335">
            <v>23629.001909874383</v>
          </cell>
          <cell r="AH335">
            <v>2004</v>
          </cell>
          <cell r="AI335">
            <v>244</v>
          </cell>
          <cell r="AJ335">
            <v>440</v>
          </cell>
          <cell r="AK335">
            <v>2688</v>
          </cell>
          <cell r="AL335">
            <v>32256</v>
          </cell>
          <cell r="AM335">
            <v>11934.72</v>
          </cell>
          <cell r="AN335">
            <v>2610</v>
          </cell>
          <cell r="AO335">
            <v>600</v>
          </cell>
          <cell r="AP335">
            <v>0</v>
          </cell>
        </row>
        <row r="336">
          <cell r="C336">
            <v>102074001</v>
          </cell>
          <cell r="D336" t="str">
            <v xml:space="preserve">V03AF00004 </v>
          </cell>
          <cell r="E336" t="str">
            <v>LEUCOVORINA CÁLCICA (ACIDO FOLÍNICO) 50mg, polvo liofilizado o  solución, I.M., I.V.</v>
          </cell>
          <cell r="F336">
            <v>10151</v>
          </cell>
          <cell r="G336" t="str">
            <v>DH</v>
          </cell>
          <cell r="H336">
            <v>244</v>
          </cell>
          <cell r="I336" t="str">
            <v>NO APLICA</v>
          </cell>
          <cell r="J336" t="str">
            <v>MEDICAMENTO</v>
          </cell>
          <cell r="K336" t="str">
            <v>Todos los otros Productos Terapéuticos: Detoxificantes para Tratamientos Antineoplásicos</v>
          </cell>
          <cell r="L336" t="str">
            <v>PRECIO UNICO</v>
          </cell>
          <cell r="M336" t="str">
            <v>PU 01-2026</v>
          </cell>
          <cell r="N336" t="str">
            <v>I CONV</v>
          </cell>
          <cell r="O336" t="str">
            <v xml:space="preserve">CAJA CON UN FRASCO </v>
          </cell>
          <cell r="P336">
            <v>0</v>
          </cell>
          <cell r="Q336">
            <v>0</v>
          </cell>
          <cell r="R336">
            <v>3.3</v>
          </cell>
          <cell r="S336">
            <v>215</v>
          </cell>
          <cell r="T336" t="str">
            <v>PISA FARMACEUTICA DE PANAMA, S.A.</v>
          </cell>
          <cell r="U336" t="str">
            <v>MEXICO</v>
          </cell>
          <cell r="V336">
            <v>307</v>
          </cell>
          <cell r="W336">
            <v>3684</v>
          </cell>
          <cell r="X336">
            <v>351560076</v>
          </cell>
          <cell r="Y336">
            <v>0</v>
          </cell>
          <cell r="Z336">
            <v>1160148250.8</v>
          </cell>
          <cell r="AA336">
            <v>5069168393074.8848</v>
          </cell>
          <cell r="AB336">
            <v>0</v>
          </cell>
          <cell r="AC336">
            <v>540</v>
          </cell>
          <cell r="AD336">
            <v>0</v>
          </cell>
          <cell r="AE336">
            <v>45</v>
          </cell>
          <cell r="AF336">
            <v>585</v>
          </cell>
          <cell r="AG336">
            <v>1930.5</v>
          </cell>
          <cell r="AH336">
            <v>289</v>
          </cell>
          <cell r="AI336">
            <v>0</v>
          </cell>
          <cell r="AJ336">
            <v>18</v>
          </cell>
          <cell r="AK336">
            <v>307</v>
          </cell>
          <cell r="AL336">
            <v>3684</v>
          </cell>
          <cell r="AM336">
            <v>12157.199999999999</v>
          </cell>
          <cell r="AN336">
            <v>0</v>
          </cell>
          <cell r="AO336">
            <v>0</v>
          </cell>
          <cell r="AP336">
            <v>0</v>
          </cell>
        </row>
        <row r="337">
          <cell r="C337">
            <v>102080401</v>
          </cell>
          <cell r="D337" t="str">
            <v>L02AE00002</v>
          </cell>
          <cell r="E337" t="str">
            <v>LEUPRORELINA (LEUPROLIDE) ACETATO, 11.25MG, POLVO LIOFILIZADO, S.C., I.M.</v>
          </cell>
          <cell r="F337">
            <v>102301</v>
          </cell>
          <cell r="G337" t="str">
            <v>YV</v>
          </cell>
          <cell r="H337">
            <v>244</v>
          </cell>
          <cell r="I337" t="str">
            <v>SI</v>
          </cell>
          <cell r="J337" t="str">
            <v>MEDICAMENTO</v>
          </cell>
          <cell r="K337" t="str">
            <v>Terapia Endocrina: Hormonas y agentes relacionados, Análogos de la Hormona Liberadora de Gonadotrofina</v>
          </cell>
          <cell r="L337" t="str">
            <v>TRAMITE USUAL</v>
          </cell>
          <cell r="M337" t="str">
            <v>No aplica</v>
          </cell>
          <cell r="N337" t="str">
            <v>NO APLICA</v>
          </cell>
          <cell r="O337" t="str">
            <v xml:space="preserve">CAJA CON KIT CON 1 JERINGUILLA PRELLENADA </v>
          </cell>
          <cell r="P337">
            <v>0</v>
          </cell>
          <cell r="Q337">
            <v>0</v>
          </cell>
          <cell r="R337">
            <v>104</v>
          </cell>
          <cell r="S337" t="str">
            <v>No aplica</v>
          </cell>
          <cell r="T337" t="str">
            <v>No aplica</v>
          </cell>
          <cell r="U337" t="str">
            <v>No aplica</v>
          </cell>
          <cell r="V337">
            <v>955</v>
          </cell>
          <cell r="W337">
            <v>11460</v>
          </cell>
          <cell r="X337">
            <v>351571536</v>
          </cell>
          <cell r="Y337">
            <v>0</v>
          </cell>
          <cell r="Z337">
            <v>36563439744</v>
          </cell>
          <cell r="AA337">
            <v>5105731832818.8848</v>
          </cell>
          <cell r="AB337">
            <v>0</v>
          </cell>
          <cell r="AC337">
            <v>769.55114942528735</v>
          </cell>
          <cell r="AD337">
            <v>218.16666666666666</v>
          </cell>
          <cell r="AE337">
            <v>128</v>
          </cell>
          <cell r="AF337">
            <v>1115.7178160919539</v>
          </cell>
          <cell r="AG337">
            <v>116034.6528735632</v>
          </cell>
          <cell r="AH337">
            <v>515</v>
          </cell>
          <cell r="AI337">
            <v>403</v>
          </cell>
          <cell r="AJ337">
            <v>212</v>
          </cell>
          <cell r="AK337">
            <v>1130</v>
          </cell>
          <cell r="AL337">
            <v>13560</v>
          </cell>
          <cell r="AM337">
            <v>1410240</v>
          </cell>
          <cell r="AN337">
            <v>4399</v>
          </cell>
          <cell r="AO337">
            <v>0</v>
          </cell>
          <cell r="AP337">
            <v>5</v>
          </cell>
        </row>
        <row r="338">
          <cell r="C338">
            <v>101000501</v>
          </cell>
          <cell r="D338" t="str">
            <v>N03AX00017</v>
          </cell>
          <cell r="E338" t="str">
            <v>LEVETIRACETAM 1000mg, tableta, V.O.</v>
          </cell>
          <cell r="F338">
            <v>104219</v>
          </cell>
          <cell r="G338" t="str">
            <v>EM</v>
          </cell>
          <cell r="H338">
            <v>244</v>
          </cell>
          <cell r="I338" t="str">
            <v>SI</v>
          </cell>
          <cell r="J338" t="str">
            <v>MEDICAMENTO</v>
          </cell>
          <cell r="K338" t="str">
            <v xml:space="preserve">Antiepilépticos: Otros </v>
          </cell>
          <cell r="L338" t="str">
            <v>PRECIO UNICO</v>
          </cell>
          <cell r="M338" t="str">
            <v>PU 11-2026</v>
          </cell>
          <cell r="N338" t="str">
            <v>I CONV</v>
          </cell>
          <cell r="O338" t="str">
            <v>CAJA POR 30 COMPRIMIDOS RECUBIERTOS</v>
          </cell>
          <cell r="P338">
            <v>0</v>
          </cell>
          <cell r="Q338">
            <v>0</v>
          </cell>
          <cell r="R338">
            <v>0.28000000000000003</v>
          </cell>
          <cell r="S338">
            <v>82</v>
          </cell>
          <cell r="T338" t="str">
            <v>REPRICO, S.A.</v>
          </cell>
          <cell r="V338">
            <v>4000</v>
          </cell>
          <cell r="W338">
            <v>48000</v>
          </cell>
          <cell r="X338">
            <v>351619536</v>
          </cell>
          <cell r="Y338">
            <v>0</v>
          </cell>
          <cell r="Z338">
            <v>98453470.080000013</v>
          </cell>
          <cell r="AA338">
            <v>5105830286288.9648</v>
          </cell>
          <cell r="AB338">
            <v>0</v>
          </cell>
          <cell r="AC338">
            <v>103730</v>
          </cell>
          <cell r="AD338">
            <v>28100</v>
          </cell>
          <cell r="AE338">
            <v>4500</v>
          </cell>
          <cell r="AF338">
            <v>136330</v>
          </cell>
          <cell r="AG338">
            <v>38172.400000000001</v>
          </cell>
          <cell r="AH338">
            <v>4000</v>
          </cell>
          <cell r="AI338">
            <v>0</v>
          </cell>
          <cell r="AJ338">
            <v>0</v>
          </cell>
          <cell r="AK338">
            <v>4000</v>
          </cell>
          <cell r="AL338">
            <v>48000</v>
          </cell>
          <cell r="AM338">
            <v>13440.000000000002</v>
          </cell>
          <cell r="AN338">
            <v>0</v>
          </cell>
          <cell r="AO338">
            <v>0</v>
          </cell>
          <cell r="AP338">
            <v>0</v>
          </cell>
        </row>
        <row r="339">
          <cell r="C339">
            <v>103001301</v>
          </cell>
          <cell r="D339" t="str">
            <v>N03AX00019</v>
          </cell>
          <cell r="E339" t="str">
            <v>LEVETIRACETAM 100MG/ML SOLUC O SUSP V.O.</v>
          </cell>
          <cell r="F339">
            <v>101680</v>
          </cell>
          <cell r="G339" t="str">
            <v>DH</v>
          </cell>
          <cell r="H339">
            <v>244</v>
          </cell>
          <cell r="I339" t="str">
            <v>NO APLICA</v>
          </cell>
          <cell r="J339" t="str">
            <v>MEDICAMENTO</v>
          </cell>
          <cell r="K339" t="str">
            <v xml:space="preserve">Antiepilépticos: Otros </v>
          </cell>
          <cell r="L339" t="str">
            <v>PRECIO UNICO</v>
          </cell>
          <cell r="M339" t="str">
            <v>PU 11-2026</v>
          </cell>
          <cell r="N339" t="str">
            <v>I CONV</v>
          </cell>
          <cell r="O339" t="str">
            <v>CAJA X 1 FRASCO</v>
          </cell>
          <cell r="P339">
            <v>0</v>
          </cell>
          <cell r="Q339">
            <v>0</v>
          </cell>
          <cell r="R339">
            <v>8.0299999999999994</v>
          </cell>
          <cell r="S339">
            <v>83</v>
          </cell>
          <cell r="T339" t="str">
            <v xml:space="preserve">REPRICO, S.A. </v>
          </cell>
          <cell r="U339" t="str">
            <v>COLOMBIA</v>
          </cell>
          <cell r="V339">
            <v>490</v>
          </cell>
          <cell r="W339">
            <v>5880</v>
          </cell>
          <cell r="X339">
            <v>351625416</v>
          </cell>
          <cell r="Y339">
            <v>0</v>
          </cell>
          <cell r="Z339">
            <v>2823552090.4799995</v>
          </cell>
          <cell r="AA339">
            <v>5108653838379.4453</v>
          </cell>
          <cell r="AB339">
            <v>0</v>
          </cell>
          <cell r="AC339">
            <v>1292.3499999999999</v>
          </cell>
          <cell r="AD339">
            <v>318</v>
          </cell>
          <cell r="AE339">
            <v>105</v>
          </cell>
          <cell r="AF339">
            <v>1715.35</v>
          </cell>
          <cell r="AG339">
            <v>13774.260499999999</v>
          </cell>
          <cell r="AH339">
            <v>490</v>
          </cell>
          <cell r="AI339">
            <v>0</v>
          </cell>
          <cell r="AJ339">
            <v>0</v>
          </cell>
          <cell r="AK339">
            <v>490</v>
          </cell>
          <cell r="AL339">
            <v>5880</v>
          </cell>
          <cell r="AM339">
            <v>47216.399999999994</v>
          </cell>
          <cell r="AN339">
            <v>0</v>
          </cell>
          <cell r="AO339">
            <v>0</v>
          </cell>
          <cell r="AP339">
            <v>16</v>
          </cell>
        </row>
        <row r="340">
          <cell r="C340">
            <v>102083101</v>
          </cell>
          <cell r="D340" t="str">
            <v>N03AX00018</v>
          </cell>
          <cell r="E340" t="str">
            <v>LEVETIRACETAM 100MG/ML SOLUCION I.V</v>
          </cell>
          <cell r="F340">
            <v>104646</v>
          </cell>
          <cell r="G340" t="str">
            <v>DH</v>
          </cell>
          <cell r="H340">
            <v>244</v>
          </cell>
          <cell r="I340" t="str">
            <v>NO APLICA</v>
          </cell>
          <cell r="J340" t="str">
            <v>MEDICAMENTO</v>
          </cell>
          <cell r="K340" t="str">
            <v>Antiepilépticos: Otros</v>
          </cell>
          <cell r="L340" t="str">
            <v>PRECIO UNICO</v>
          </cell>
          <cell r="M340" t="str">
            <v>PU 01-2026</v>
          </cell>
          <cell r="N340" t="str">
            <v>I CONV</v>
          </cell>
          <cell r="O340" t="str">
            <v>CAJA CON VIAL DE 5ML CON INSERTO</v>
          </cell>
          <cell r="P340">
            <v>0</v>
          </cell>
          <cell r="Q340">
            <v>0</v>
          </cell>
          <cell r="R340">
            <v>2.33</v>
          </cell>
          <cell r="S340">
            <v>216</v>
          </cell>
          <cell r="T340" t="str">
            <v>ASESORES DE SALUD, S.A.</v>
          </cell>
          <cell r="U340" t="str">
            <v>INDIA</v>
          </cell>
          <cell r="V340">
            <v>3765</v>
          </cell>
          <cell r="W340">
            <v>45180</v>
          </cell>
          <cell r="X340">
            <v>351670596</v>
          </cell>
          <cell r="Y340">
            <v>0</v>
          </cell>
          <cell r="Z340">
            <v>819392488.68000007</v>
          </cell>
          <cell r="AA340">
            <v>5109473230868.125</v>
          </cell>
          <cell r="AB340">
            <v>0</v>
          </cell>
          <cell r="AC340">
            <v>8800</v>
          </cell>
          <cell r="AD340">
            <v>360</v>
          </cell>
          <cell r="AE340">
            <v>1110</v>
          </cell>
          <cell r="AF340">
            <v>10270</v>
          </cell>
          <cell r="AG340">
            <v>23929.100000000002</v>
          </cell>
          <cell r="AH340">
            <v>3765</v>
          </cell>
          <cell r="AI340">
            <v>386</v>
          </cell>
          <cell r="AJ340">
            <v>255</v>
          </cell>
          <cell r="AK340">
            <v>4406</v>
          </cell>
          <cell r="AL340">
            <v>52872</v>
          </cell>
          <cell r="AM340">
            <v>123191.76000000001</v>
          </cell>
          <cell r="AN340">
            <v>0</v>
          </cell>
          <cell r="AO340">
            <v>0</v>
          </cell>
          <cell r="AP340">
            <v>0</v>
          </cell>
        </row>
        <row r="341">
          <cell r="C341">
            <v>102092501</v>
          </cell>
          <cell r="D341" t="str">
            <v>N01BB00004</v>
          </cell>
          <cell r="E341" t="str">
            <v>LEVOBUPIVACAÍNA CLORHIDRATO 5mg/ml, solución, Vía Parenteral.</v>
          </cell>
          <cell r="F341">
            <v>11965</v>
          </cell>
          <cell r="G341" t="str">
            <v>YV</v>
          </cell>
          <cell r="H341">
            <v>244</v>
          </cell>
          <cell r="I341" t="str">
            <v>NO APLICA</v>
          </cell>
          <cell r="J341" t="str">
            <v>MEDICAMENTO</v>
          </cell>
          <cell r="K341" t="str">
            <v>Anestésicos Locales: Amidas</v>
          </cell>
          <cell r="L341" t="str">
            <v>PRECIO UNICO</v>
          </cell>
          <cell r="M341" t="str">
            <v>PU 01-2026</v>
          </cell>
          <cell r="N341" t="str">
            <v>I CONV</v>
          </cell>
          <cell r="O341" t="str">
            <v>CAJA X 10</v>
          </cell>
          <cell r="P341">
            <v>0</v>
          </cell>
          <cell r="Q341">
            <v>0</v>
          </cell>
          <cell r="R341">
            <v>3.23</v>
          </cell>
          <cell r="S341">
            <v>159</v>
          </cell>
          <cell r="T341" t="str">
            <v>NUTRIMED PANAMA, S.A.</v>
          </cell>
          <cell r="U341" t="str">
            <v>FRANCIA</v>
          </cell>
          <cell r="V341">
            <v>616</v>
          </cell>
          <cell r="W341">
            <v>7392</v>
          </cell>
          <cell r="X341">
            <v>351677988</v>
          </cell>
          <cell r="Y341">
            <v>0</v>
          </cell>
          <cell r="Z341">
            <v>1135919901.24</v>
          </cell>
          <cell r="AA341">
            <v>5110609150769.3652</v>
          </cell>
          <cell r="AB341">
            <v>0</v>
          </cell>
          <cell r="AC341">
            <v>714.20000000000016</v>
          </cell>
          <cell r="AD341">
            <v>427.5</v>
          </cell>
          <cell r="AE341">
            <v>90</v>
          </cell>
          <cell r="AF341">
            <v>1231.7000000000003</v>
          </cell>
          <cell r="AG341">
            <v>3978.391000000001</v>
          </cell>
          <cell r="AH341">
            <v>649</v>
          </cell>
          <cell r="AI341">
            <v>88</v>
          </cell>
          <cell r="AJ341">
            <v>35</v>
          </cell>
          <cell r="AK341">
            <v>772</v>
          </cell>
          <cell r="AL341">
            <v>9264</v>
          </cell>
          <cell r="AM341">
            <v>29922.720000000001</v>
          </cell>
          <cell r="AN341">
            <v>3280</v>
          </cell>
          <cell r="AO341">
            <v>0</v>
          </cell>
          <cell r="AP341">
            <v>50</v>
          </cell>
        </row>
        <row r="342">
          <cell r="C342">
            <v>101063301</v>
          </cell>
          <cell r="D342" t="str">
            <v>N04BA00001</v>
          </cell>
          <cell r="E342" t="str">
            <v>LEVODOPA CON CARBIDOPA, 250MG/25MG O LEVODOPA CON BENSERAZIDE, 200MG/50MG, TABLETA, V.O.</v>
          </cell>
          <cell r="F342">
            <v>11019</v>
          </cell>
          <cell r="G342" t="str">
            <v>EM</v>
          </cell>
          <cell r="H342">
            <v>244</v>
          </cell>
          <cell r="I342" t="str">
            <v>SI</v>
          </cell>
          <cell r="J342" t="str">
            <v>MEDICAMENTO</v>
          </cell>
          <cell r="K342" t="str">
            <v>Anti-parkinsonianos: Dopaminérgicos</v>
          </cell>
          <cell r="L342" t="str">
            <v>TRAMITE USUAL</v>
          </cell>
          <cell r="M342" t="str">
            <v>No aplica</v>
          </cell>
          <cell r="N342" t="str">
            <v>No aplica</v>
          </cell>
          <cell r="O342" t="str">
            <v>No aplica</v>
          </cell>
          <cell r="P342">
            <v>0</v>
          </cell>
          <cell r="Q342">
            <v>0</v>
          </cell>
          <cell r="R342">
            <v>0.11</v>
          </cell>
          <cell r="S342" t="str">
            <v>No aplica</v>
          </cell>
          <cell r="T342" t="str">
            <v>No aplica</v>
          </cell>
          <cell r="V342">
            <v>150000</v>
          </cell>
          <cell r="W342">
            <v>1800000</v>
          </cell>
          <cell r="X342">
            <v>353477988</v>
          </cell>
          <cell r="Y342">
            <v>0</v>
          </cell>
          <cell r="Z342">
            <v>38882578.68</v>
          </cell>
          <cell r="AA342">
            <v>5110648033348.0449</v>
          </cell>
          <cell r="AB342">
            <v>0</v>
          </cell>
          <cell r="AC342">
            <v>210185</v>
          </cell>
          <cell r="AD342">
            <v>73150</v>
          </cell>
          <cell r="AE342">
            <v>32215</v>
          </cell>
          <cell r="AF342">
            <v>315550</v>
          </cell>
          <cell r="AG342">
            <v>34710.5</v>
          </cell>
          <cell r="AH342">
            <v>81000</v>
          </cell>
          <cell r="AI342">
            <v>45000</v>
          </cell>
          <cell r="AJ342">
            <v>24000</v>
          </cell>
          <cell r="AK342">
            <v>150000</v>
          </cell>
          <cell r="AL342">
            <v>1800000</v>
          </cell>
          <cell r="AM342">
            <v>198000</v>
          </cell>
          <cell r="AN342">
            <v>0</v>
          </cell>
          <cell r="AO342">
            <v>10800</v>
          </cell>
          <cell r="AP342">
            <v>420</v>
          </cell>
        </row>
        <row r="343">
          <cell r="C343">
            <v>101083601</v>
          </cell>
          <cell r="D343" t="str">
            <v>J01MA00004</v>
          </cell>
          <cell r="E343" t="str">
            <v>LEVOFLOXACINA 500mg, tableta, V.O.</v>
          </cell>
          <cell r="F343">
            <v>10215</v>
          </cell>
          <cell r="G343" t="str">
            <v>YV</v>
          </cell>
          <cell r="H343">
            <v>244</v>
          </cell>
          <cell r="I343" t="str">
            <v>SI</v>
          </cell>
          <cell r="J343" t="str">
            <v>MEDICAMENTO</v>
          </cell>
          <cell r="K343" t="str">
            <v>Antibacterianos para uso sistémico: Quinolonas Antibacterianas</v>
          </cell>
          <cell r="L343" t="str">
            <v>PRECIO UNICO</v>
          </cell>
          <cell r="M343" t="str">
            <v>PU 11-2026</v>
          </cell>
          <cell r="N343" t="str">
            <v>I CONV</v>
          </cell>
          <cell r="O343" t="str">
            <v>CAJA CON 30 TABLETAS</v>
          </cell>
          <cell r="P343">
            <v>0</v>
          </cell>
          <cell r="Q343">
            <v>0</v>
          </cell>
          <cell r="R343">
            <v>0.17</v>
          </cell>
          <cell r="S343">
            <v>85</v>
          </cell>
          <cell r="T343" t="str">
            <v>SEVEN PHARMA PANAMÁ, S.A.</v>
          </cell>
          <cell r="U343" t="str">
            <v>INDIA</v>
          </cell>
          <cell r="V343">
            <v>25243</v>
          </cell>
          <cell r="W343">
            <v>302916</v>
          </cell>
          <cell r="X343">
            <v>353780904</v>
          </cell>
          <cell r="Y343">
            <v>0</v>
          </cell>
          <cell r="Z343">
            <v>60142753.680000007</v>
          </cell>
          <cell r="AA343">
            <v>5110708176101.7246</v>
          </cell>
          <cell r="AB343">
            <v>0</v>
          </cell>
          <cell r="AC343">
            <v>18133.636363636364</v>
          </cell>
          <cell r="AD343">
            <v>4357.666666666667</v>
          </cell>
          <cell r="AE343">
            <v>4157</v>
          </cell>
          <cell r="AF343">
            <v>26648.303030303032</v>
          </cell>
          <cell r="AG343">
            <v>4530.2115151515154</v>
          </cell>
          <cell r="AH343">
            <v>16513</v>
          </cell>
          <cell r="AI343">
            <v>2869</v>
          </cell>
          <cell r="AJ343">
            <v>2209</v>
          </cell>
          <cell r="AK343">
            <v>21591</v>
          </cell>
          <cell r="AL343">
            <v>259092</v>
          </cell>
          <cell r="AM343">
            <v>44045.640000000007</v>
          </cell>
          <cell r="AN343">
            <v>55840</v>
          </cell>
          <cell r="AO343">
            <v>1000</v>
          </cell>
          <cell r="AP343">
            <v>0</v>
          </cell>
        </row>
        <row r="344">
          <cell r="C344">
            <v>102079501</v>
          </cell>
          <cell r="D344" t="str">
            <v>J01MA00003</v>
          </cell>
          <cell r="E344" t="str">
            <v>LEVOFLOXACINA, 500MG, SOLUCIÓN, I.V.</v>
          </cell>
          <cell r="F344">
            <v>10636</v>
          </cell>
          <cell r="G344" t="str">
            <v>YV</v>
          </cell>
          <cell r="H344">
            <v>244</v>
          </cell>
          <cell r="I344" t="str">
            <v>NO</v>
          </cell>
          <cell r="J344" t="str">
            <v>MEDICAMENTO</v>
          </cell>
          <cell r="K344" t="str">
            <v>Antibacterianos para uso sistémico: Quinolonas Antibacterianas</v>
          </cell>
          <cell r="L344" t="str">
            <v>PRECIO UNICO</v>
          </cell>
          <cell r="M344" t="str">
            <v>PU 01-2026</v>
          </cell>
          <cell r="N344" t="str">
            <v>I CONV</v>
          </cell>
          <cell r="O344" t="str">
            <v xml:space="preserve">CAJA CON 1 BOTELLA DE 100ML </v>
          </cell>
          <cell r="P344">
            <v>0</v>
          </cell>
          <cell r="Q344">
            <v>0</v>
          </cell>
          <cell r="R344">
            <v>0.68</v>
          </cell>
          <cell r="S344">
            <v>218</v>
          </cell>
          <cell r="T344" t="str">
            <v>LABORATORIOS JAYOR PANAMA S.A.</v>
          </cell>
          <cell r="U344" t="str">
            <v>INDIA</v>
          </cell>
          <cell r="V344">
            <v>3542</v>
          </cell>
          <cell r="W344">
            <v>42504</v>
          </cell>
          <cell r="X344">
            <v>353823408</v>
          </cell>
          <cell r="Y344">
            <v>0</v>
          </cell>
          <cell r="Z344">
            <v>240599917.44000003</v>
          </cell>
          <cell r="AA344">
            <v>5110948776019.165</v>
          </cell>
          <cell r="AB344">
            <v>0</v>
          </cell>
          <cell r="AC344">
            <v>5244.8833333333332</v>
          </cell>
          <cell r="AD344">
            <v>1286.6666666666667</v>
          </cell>
          <cell r="AE344">
            <v>1488</v>
          </cell>
          <cell r="AF344">
            <v>8019.55</v>
          </cell>
          <cell r="AG344">
            <v>5453.2940000000008</v>
          </cell>
          <cell r="AH344">
            <v>3552</v>
          </cell>
          <cell r="AI344">
            <v>435</v>
          </cell>
          <cell r="AJ344">
            <v>814</v>
          </cell>
          <cell r="AK344">
            <v>4801</v>
          </cell>
          <cell r="AL344">
            <v>57612</v>
          </cell>
          <cell r="AM344">
            <v>39176.160000000003</v>
          </cell>
          <cell r="AN344">
            <v>19430</v>
          </cell>
          <cell r="AO344">
            <v>301</v>
          </cell>
          <cell r="AP344">
            <v>14</v>
          </cell>
        </row>
        <row r="345">
          <cell r="C345">
            <v>101028501</v>
          </cell>
          <cell r="D345" t="str">
            <v>N05AA00004</v>
          </cell>
          <cell r="E345" t="str">
            <v>LEVOMEPROMAZINA, 25MG, TABLETA, V.O.</v>
          </cell>
          <cell r="F345">
            <v>10590</v>
          </cell>
          <cell r="G345" t="str">
            <v>EM</v>
          </cell>
          <cell r="H345">
            <v>244</v>
          </cell>
          <cell r="I345" t="str">
            <v>NO</v>
          </cell>
          <cell r="J345" t="str">
            <v>MEDICAMENTO</v>
          </cell>
          <cell r="K345" t="str">
            <v>Psicolépticos: Antipsicóticos, Fenotiazinas</v>
          </cell>
          <cell r="L345" t="str">
            <v>PRECIO UNICO</v>
          </cell>
          <cell r="M345" t="str">
            <v>PU 01-2026</v>
          </cell>
          <cell r="N345" t="str">
            <v>I CONV</v>
          </cell>
          <cell r="O345" t="str">
            <v>Caja con 1000 tabletas</v>
          </cell>
          <cell r="P345">
            <v>0</v>
          </cell>
          <cell r="Q345">
            <v>0</v>
          </cell>
          <cell r="R345">
            <v>0.61199999999999999</v>
          </cell>
          <cell r="S345">
            <v>354</v>
          </cell>
          <cell r="T345" t="str">
            <v>PHARMA ALLIANCE PANAMA, S.A.</v>
          </cell>
          <cell r="V345">
            <v>29121</v>
          </cell>
          <cell r="W345">
            <v>349452</v>
          </cell>
          <cell r="X345">
            <v>354172860</v>
          </cell>
          <cell r="Y345">
            <v>0</v>
          </cell>
          <cell r="Z345">
            <v>216753790.31999999</v>
          </cell>
          <cell r="AA345">
            <v>5111165529809.4854</v>
          </cell>
          <cell r="AB345">
            <v>0</v>
          </cell>
          <cell r="AC345">
            <v>52172</v>
          </cell>
          <cell r="AD345">
            <v>16800</v>
          </cell>
          <cell r="AE345">
            <v>12800</v>
          </cell>
          <cell r="AF345">
            <v>81772</v>
          </cell>
          <cell r="AG345">
            <v>50044.464</v>
          </cell>
          <cell r="AH345">
            <v>11363</v>
          </cell>
          <cell r="AI345">
            <v>10179</v>
          </cell>
          <cell r="AJ345">
            <v>7579</v>
          </cell>
          <cell r="AK345">
            <v>29121</v>
          </cell>
          <cell r="AL345">
            <v>349452</v>
          </cell>
          <cell r="AM345">
            <v>213864.62399999998</v>
          </cell>
          <cell r="AN345">
            <v>0</v>
          </cell>
          <cell r="AO345">
            <v>47000</v>
          </cell>
          <cell r="AP345">
            <v>8000</v>
          </cell>
        </row>
        <row r="346">
          <cell r="C346">
            <v>105008101</v>
          </cell>
          <cell r="D346" t="str">
            <v>G02BA00002</v>
          </cell>
          <cell r="E346" t="str">
            <v>LEVONORGESTREL 52mg (20mcg/24horas), sistema Intrauterino.</v>
          </cell>
          <cell r="F346">
            <v>105450</v>
          </cell>
          <cell r="G346" t="str">
            <v>RG</v>
          </cell>
          <cell r="H346">
            <v>244</v>
          </cell>
          <cell r="I346" t="str">
            <v>NO</v>
          </cell>
          <cell r="J346" t="str">
            <v>MEDICAMENTO</v>
          </cell>
          <cell r="K346" t="str">
            <v>Ginecológicos: Otros, Anticonceptivos Intrauterinos</v>
          </cell>
          <cell r="L346" t="str">
            <v>PRECIO UNICO</v>
          </cell>
          <cell r="M346" t="str">
            <v>PU 01-2026</v>
          </cell>
          <cell r="N346" t="str">
            <v>I CONV</v>
          </cell>
          <cell r="O346" t="str">
            <v>CAJA CON 1 DISPOSITIVO INTRAUTERINO EN FORMA DE T.</v>
          </cell>
          <cell r="P346" t="str">
            <v>1 DISPOSITIVO INTRAUTERINO EN FORMA DE T</v>
          </cell>
          <cell r="Q346">
            <v>0</v>
          </cell>
          <cell r="R346">
            <v>43.5</v>
          </cell>
          <cell r="S346">
            <v>339</v>
          </cell>
          <cell r="T346" t="str">
            <v>C.G. DE HASETH &amp; CÍA, S.A.</v>
          </cell>
          <cell r="U346" t="str">
            <v>FILANDIA</v>
          </cell>
          <cell r="V346">
            <v>202</v>
          </cell>
          <cell r="W346">
            <v>2424</v>
          </cell>
          <cell r="X346">
            <v>354175284</v>
          </cell>
          <cell r="Y346">
            <v>0</v>
          </cell>
          <cell r="Z346">
            <v>15406624854</v>
          </cell>
          <cell r="AA346">
            <v>5126572154663.4854</v>
          </cell>
          <cell r="AB346">
            <v>0</v>
          </cell>
          <cell r="AC346">
            <v>252</v>
          </cell>
          <cell r="AD346">
            <v>2354.6666666666665</v>
          </cell>
          <cell r="AE346">
            <v>18</v>
          </cell>
          <cell r="AF346">
            <v>2624.6666666666665</v>
          </cell>
          <cell r="AG346">
            <v>114173</v>
          </cell>
          <cell r="AH346">
            <v>164</v>
          </cell>
          <cell r="AI346">
            <v>29</v>
          </cell>
          <cell r="AJ346">
            <v>9</v>
          </cell>
          <cell r="AK346">
            <v>202</v>
          </cell>
          <cell r="AL346">
            <v>2424</v>
          </cell>
          <cell r="AM346">
            <v>105444</v>
          </cell>
          <cell r="AN346">
            <v>1024</v>
          </cell>
          <cell r="AO346">
            <v>21</v>
          </cell>
          <cell r="AP346">
            <v>31</v>
          </cell>
        </row>
        <row r="347">
          <cell r="C347">
            <v>102093601</v>
          </cell>
          <cell r="D347" t="str">
            <v>C01CX00001</v>
          </cell>
          <cell r="E347" t="str">
            <v>LEVOSIMENDAN 2.5mg/ml, solución, I.V.</v>
          </cell>
          <cell r="F347">
            <v>11841</v>
          </cell>
          <cell r="G347" t="str">
            <v>DD</v>
          </cell>
          <cell r="H347">
            <v>244</v>
          </cell>
          <cell r="I347" t="str">
            <v>NO</v>
          </cell>
          <cell r="J347" t="str">
            <v>MEDICAMENTO</v>
          </cell>
          <cell r="K347" t="str">
            <v>Terapia Cardíaca: Otros estimulantes cardíacos</v>
          </cell>
          <cell r="L347" t="str">
            <v>PRECIO UNICO</v>
          </cell>
          <cell r="M347" t="str">
            <v>PU 01-2026</v>
          </cell>
          <cell r="N347" t="str">
            <v>I CONV</v>
          </cell>
          <cell r="O347" t="str">
            <v>CAJA CON UN VIAL DE 5ML</v>
          </cell>
          <cell r="P347">
            <v>0</v>
          </cell>
          <cell r="Q347">
            <v>0</v>
          </cell>
          <cell r="R347">
            <v>299</v>
          </cell>
          <cell r="S347">
            <v>220</v>
          </cell>
          <cell r="T347" t="str">
            <v>PISA FARMACEUTICA DE PANAMA, S.A.</v>
          </cell>
          <cell r="U347" t="str">
            <v>México</v>
          </cell>
          <cell r="V347">
            <v>25</v>
          </cell>
          <cell r="W347">
            <v>300</v>
          </cell>
          <cell r="X347">
            <v>354175584</v>
          </cell>
          <cell r="Y347">
            <v>0</v>
          </cell>
          <cell r="Z347">
            <v>105898499616</v>
          </cell>
          <cell r="AA347">
            <v>5232470654279.4854</v>
          </cell>
          <cell r="AB347">
            <v>0</v>
          </cell>
          <cell r="AC347">
            <v>57</v>
          </cell>
          <cell r="AD347">
            <v>2</v>
          </cell>
          <cell r="AE347">
            <v>0</v>
          </cell>
          <cell r="AF347">
            <v>59</v>
          </cell>
          <cell r="AG347">
            <v>17641</v>
          </cell>
          <cell r="AH347">
            <v>36</v>
          </cell>
          <cell r="AI347">
            <v>0</v>
          </cell>
          <cell r="AJ347">
            <v>0</v>
          </cell>
          <cell r="AK347">
            <v>36</v>
          </cell>
          <cell r="AL347">
            <v>432</v>
          </cell>
          <cell r="AM347">
            <v>129168</v>
          </cell>
          <cell r="AN347">
            <v>145</v>
          </cell>
          <cell r="AO347">
            <v>0</v>
          </cell>
          <cell r="AP347">
            <v>10</v>
          </cell>
        </row>
        <row r="348">
          <cell r="C348">
            <v>101079701</v>
          </cell>
          <cell r="D348" t="str">
            <v>H03AA00001</v>
          </cell>
          <cell r="E348" t="str">
            <v>LEVOTIROXINA SAL SÓDICA 0.1mg, tableta, V.O.</v>
          </cell>
          <cell r="F348">
            <v>10521</v>
          </cell>
          <cell r="G348" t="str">
            <v>FM</v>
          </cell>
          <cell r="H348">
            <v>244</v>
          </cell>
          <cell r="I348" t="str">
            <v>SI</v>
          </cell>
          <cell r="J348" t="str">
            <v>MEDICAMENTO</v>
          </cell>
          <cell r="K348" t="str">
            <v>Terapia Tiroidea: Preparados de Hormona Tiroidea</v>
          </cell>
          <cell r="L348" t="str">
            <v>TRAMITE USUAL</v>
          </cell>
          <cell r="M348" t="str">
            <v>NO APLICA</v>
          </cell>
          <cell r="N348" t="str">
            <v>NO APLICA</v>
          </cell>
          <cell r="O348" t="str">
            <v>NO APLICA</v>
          </cell>
          <cell r="P348">
            <v>0</v>
          </cell>
          <cell r="Q348">
            <v>0</v>
          </cell>
          <cell r="R348">
            <v>0.01</v>
          </cell>
          <cell r="S348" t="str">
            <v>No aplica</v>
          </cell>
          <cell r="T348" t="str">
            <v>NO APLICA</v>
          </cell>
          <cell r="U348" t="str">
            <v>MEXICO</v>
          </cell>
          <cell r="V348">
            <v>803317</v>
          </cell>
          <cell r="W348">
            <v>9639804</v>
          </cell>
          <cell r="X348">
            <v>363815388</v>
          </cell>
          <cell r="Y348">
            <v>0</v>
          </cell>
          <cell r="Z348">
            <v>3638153.88</v>
          </cell>
          <cell r="AA348">
            <v>5232474292433.3652</v>
          </cell>
          <cell r="AB348">
            <v>0</v>
          </cell>
          <cell r="AC348">
            <v>732462.99289945595</v>
          </cell>
          <cell r="AD348">
            <v>228033.33333333331</v>
          </cell>
          <cell r="AE348">
            <v>140083.33333333334</v>
          </cell>
          <cell r="AF348">
            <v>1100579.6595661226</v>
          </cell>
          <cell r="AG348">
            <v>11005.796595661226</v>
          </cell>
          <cell r="AH348">
            <v>626500</v>
          </cell>
          <cell r="AI348">
            <v>207667</v>
          </cell>
          <cell r="AJ348">
            <v>113417</v>
          </cell>
          <cell r="AK348">
            <v>947584</v>
          </cell>
          <cell r="AL348">
            <v>11371008</v>
          </cell>
          <cell r="AM348">
            <v>113710.08</v>
          </cell>
          <cell r="AN348">
            <v>0</v>
          </cell>
          <cell r="AO348">
            <v>0</v>
          </cell>
          <cell r="AP348">
            <v>631000</v>
          </cell>
        </row>
        <row r="349">
          <cell r="C349">
            <v>102094901</v>
          </cell>
          <cell r="D349" t="str">
            <v>N01BB00016</v>
          </cell>
          <cell r="E349" t="str">
            <v>LIDOCAÍNA 2%, solución sin preservativo, Vía Infiltración Local, Troncular, Peridural, I.M., I.V.</v>
          </cell>
          <cell r="F349">
            <v>10154</v>
          </cell>
          <cell r="G349" t="str">
            <v>RG</v>
          </cell>
          <cell r="H349">
            <v>244</v>
          </cell>
          <cell r="I349" t="str">
            <v>NO</v>
          </cell>
          <cell r="J349" t="str">
            <v>MEDICAMENTO</v>
          </cell>
          <cell r="K349" t="str">
            <v>Anestésicos Locales: Amidas</v>
          </cell>
          <cell r="L349" t="str">
            <v>TRAMITE USUAL</v>
          </cell>
          <cell r="M349" t="str">
            <v>No aplica</v>
          </cell>
          <cell r="N349" t="str">
            <v>No aplica</v>
          </cell>
          <cell r="O349" t="str">
            <v>FRASCO AMPOLLA X 50 ML</v>
          </cell>
          <cell r="P349">
            <v>0</v>
          </cell>
          <cell r="Q349">
            <v>0</v>
          </cell>
          <cell r="R349">
            <v>2.25</v>
          </cell>
          <cell r="S349" t="str">
            <v>No aplica</v>
          </cell>
          <cell r="V349">
            <v>1250</v>
          </cell>
          <cell r="W349">
            <v>15000</v>
          </cell>
          <cell r="X349">
            <v>363830388</v>
          </cell>
          <cell r="Y349">
            <v>0</v>
          </cell>
          <cell r="Z349">
            <v>818618373</v>
          </cell>
          <cell r="AA349">
            <v>5233292910806.3652</v>
          </cell>
          <cell r="AB349">
            <v>0</v>
          </cell>
          <cell r="AC349">
            <v>742</v>
          </cell>
          <cell r="AD349">
            <v>700</v>
          </cell>
          <cell r="AE349">
            <v>300</v>
          </cell>
          <cell r="AF349">
            <v>1742</v>
          </cell>
          <cell r="AG349">
            <v>3919.5</v>
          </cell>
          <cell r="AH349">
            <v>1250</v>
          </cell>
          <cell r="AI349">
            <v>0</v>
          </cell>
          <cell r="AJ349">
            <v>0</v>
          </cell>
          <cell r="AK349">
            <v>1250</v>
          </cell>
          <cell r="AL349">
            <v>15000</v>
          </cell>
          <cell r="AM349">
            <v>33750</v>
          </cell>
          <cell r="AN349">
            <v>0</v>
          </cell>
          <cell r="AO349">
            <v>0</v>
          </cell>
          <cell r="AP349">
            <v>0</v>
          </cell>
        </row>
        <row r="350">
          <cell r="C350">
            <v>105008201</v>
          </cell>
          <cell r="D350" t="str">
            <v>D04AB00005</v>
          </cell>
          <cell r="E350" t="str">
            <v>LIDOCAINA 700MG, PARCHE, VIA TOPICA.</v>
          </cell>
          <cell r="F350">
            <v>102493</v>
          </cell>
          <cell r="G350" t="str">
            <v>RG</v>
          </cell>
          <cell r="H350">
            <v>244</v>
          </cell>
          <cell r="I350" t="str">
            <v>NO</v>
          </cell>
          <cell r="J350" t="str">
            <v>MEDICAMENTO</v>
          </cell>
          <cell r="K350" t="str">
            <v>Anestésicos para uso Tópico</v>
          </cell>
          <cell r="L350" t="str">
            <v>PRECIO UNICO</v>
          </cell>
          <cell r="M350" t="str">
            <v>PU 11-2026</v>
          </cell>
          <cell r="N350" t="str">
            <v>I CONV</v>
          </cell>
          <cell r="O350" t="str">
            <v>CAJA CON 1 ESTUCHE DE CARTULINA (SACHT) CON 5 PARCHES.</v>
          </cell>
          <cell r="P350" t="str">
            <v>1 ESTUCHE DE CARTULINA (SACHT) CON 5 PARCHES.</v>
          </cell>
          <cell r="Q350">
            <v>0</v>
          </cell>
          <cell r="R350">
            <v>5.64</v>
          </cell>
          <cell r="S350">
            <v>305</v>
          </cell>
          <cell r="T350" t="str">
            <v>REPRICO, S.A.</v>
          </cell>
          <cell r="U350" t="str">
            <v>JAPON</v>
          </cell>
          <cell r="V350">
            <v>18327</v>
          </cell>
          <cell r="W350">
            <v>219924</v>
          </cell>
          <cell r="X350">
            <v>364050312</v>
          </cell>
          <cell r="Y350">
            <v>0</v>
          </cell>
          <cell r="Z350">
            <v>2053243759.6799998</v>
          </cell>
          <cell r="AA350">
            <v>5235346154566.0449</v>
          </cell>
          <cell r="AB350">
            <v>0</v>
          </cell>
          <cell r="AC350">
            <v>68192</v>
          </cell>
          <cell r="AD350">
            <v>5444</v>
          </cell>
          <cell r="AE350">
            <v>1900</v>
          </cell>
          <cell r="AF350">
            <v>75536</v>
          </cell>
          <cell r="AG350">
            <v>426023.04</v>
          </cell>
          <cell r="AH350">
            <v>16305</v>
          </cell>
          <cell r="AI350">
            <v>1463</v>
          </cell>
          <cell r="AJ350">
            <v>559</v>
          </cell>
          <cell r="AK350">
            <v>18327</v>
          </cell>
          <cell r="AL350">
            <v>219924</v>
          </cell>
          <cell r="AM350">
            <v>1240371.3599999999</v>
          </cell>
          <cell r="AN350">
            <v>115</v>
          </cell>
          <cell r="AO350">
            <v>0</v>
          </cell>
          <cell r="AP350">
            <v>0</v>
          </cell>
        </row>
        <row r="351">
          <cell r="C351">
            <v>102098401</v>
          </cell>
          <cell r="D351" t="str">
            <v>N01BB00011</v>
          </cell>
          <cell r="E351" t="str">
            <v>LIDOCAÍNA CLORHIDRATO 2% con EPINEFRINA 1:100.000, solución, Infiltración Bucal.</v>
          </cell>
          <cell r="F351">
            <v>70026</v>
          </cell>
          <cell r="G351" t="str">
            <v>YV</v>
          </cell>
          <cell r="H351">
            <v>244</v>
          </cell>
          <cell r="I351" t="str">
            <v>NO APLICA</v>
          </cell>
          <cell r="J351" t="str">
            <v>MEDICAMENTO</v>
          </cell>
          <cell r="K351" t="str">
            <v>Anestésicos Locales: Amidas</v>
          </cell>
          <cell r="L351" t="str">
            <v>PRECIO UNICO</v>
          </cell>
          <cell r="M351" t="str">
            <v>PU 01-2026</v>
          </cell>
          <cell r="N351" t="str">
            <v>I CONV</v>
          </cell>
          <cell r="O351" t="str">
            <v>CAJA X 50 CARPULES</v>
          </cell>
          <cell r="P351">
            <v>0</v>
          </cell>
          <cell r="Q351">
            <v>0</v>
          </cell>
          <cell r="R351">
            <v>0.24</v>
          </cell>
          <cell r="S351">
            <v>223</v>
          </cell>
          <cell r="T351" t="str">
            <v>MENAFAR S.A.</v>
          </cell>
          <cell r="U351" t="str">
            <v>COLOMBIA</v>
          </cell>
          <cell r="V351">
            <v>20609</v>
          </cell>
          <cell r="W351">
            <v>247308</v>
          </cell>
          <cell r="X351">
            <v>364297620</v>
          </cell>
          <cell r="Y351">
            <v>0</v>
          </cell>
          <cell r="Z351">
            <v>87431428.799999997</v>
          </cell>
          <cell r="AA351">
            <v>5235433585994.8447</v>
          </cell>
          <cell r="AB351">
            <v>0</v>
          </cell>
          <cell r="AC351">
            <v>21677.416666666664</v>
          </cell>
          <cell r="AD351">
            <v>5968.333333333333</v>
          </cell>
          <cell r="AE351">
            <v>7106.666666666667</v>
          </cell>
          <cell r="AF351">
            <v>34752.416666666664</v>
          </cell>
          <cell r="AG351">
            <v>8340.58</v>
          </cell>
          <cell r="AH351">
            <v>24000</v>
          </cell>
          <cell r="AI351">
            <v>4402</v>
          </cell>
          <cell r="AJ351">
            <v>3960</v>
          </cell>
          <cell r="AK351">
            <v>32362</v>
          </cell>
          <cell r="AL351">
            <v>388344</v>
          </cell>
          <cell r="AM351">
            <v>93202.559999999998</v>
          </cell>
          <cell r="AN351">
            <v>182750</v>
          </cell>
          <cell r="AO351">
            <v>8350</v>
          </cell>
          <cell r="AP351">
            <v>1150</v>
          </cell>
        </row>
        <row r="352">
          <cell r="C352">
            <v>102026801</v>
          </cell>
          <cell r="D352" t="str">
            <v>N01BB00017</v>
          </cell>
          <cell r="E352" t="str">
            <v>LIGNOCAÍNA (LIDOCAÍNA) 2%, con preservativo, solución, I.M., I.V.</v>
          </cell>
          <cell r="F352">
            <v>10982</v>
          </cell>
          <cell r="G352" t="str">
            <v>SF</v>
          </cell>
          <cell r="H352">
            <v>244</v>
          </cell>
          <cell r="I352" t="str">
            <v>NO APLICA</v>
          </cell>
          <cell r="J352" t="str">
            <v>MEDICAMENTO</v>
          </cell>
          <cell r="K352" t="str">
            <v>Anestésicos Locales: Amidas</v>
          </cell>
          <cell r="L352" t="str">
            <v>PRECIO UNICO</v>
          </cell>
          <cell r="M352" t="str">
            <v>PU 01-2026</v>
          </cell>
          <cell r="N352" t="str">
            <v>I CONV</v>
          </cell>
          <cell r="O352" t="str">
            <v>No aplica</v>
          </cell>
          <cell r="P352">
            <v>0</v>
          </cell>
          <cell r="Q352">
            <v>0</v>
          </cell>
          <cell r="R352">
            <v>1.929</v>
          </cell>
          <cell r="S352">
            <v>224</v>
          </cell>
          <cell r="T352" t="str">
            <v>NUTRIMED PANAMÁ S.A.</v>
          </cell>
          <cell r="V352">
            <v>9771</v>
          </cell>
          <cell r="W352">
            <v>117252</v>
          </cell>
          <cell r="X352">
            <v>364414872</v>
          </cell>
          <cell r="Y352">
            <v>0</v>
          </cell>
          <cell r="Z352">
            <v>702956288.08800006</v>
          </cell>
          <cell r="AA352">
            <v>5236136542282.9326</v>
          </cell>
          <cell r="AB352">
            <v>0</v>
          </cell>
          <cell r="AC352">
            <v>7978.9457482993203</v>
          </cell>
          <cell r="AD352">
            <v>2313.1666666666665</v>
          </cell>
          <cell r="AE352">
            <v>2458</v>
          </cell>
          <cell r="AF352">
            <v>12750.112414965986</v>
          </cell>
          <cell r="AG352">
            <v>24594.966848469387</v>
          </cell>
          <cell r="AH352">
            <v>7607</v>
          </cell>
          <cell r="AI352">
            <v>1164</v>
          </cell>
          <cell r="AJ352">
            <v>1000</v>
          </cell>
          <cell r="AK352">
            <v>9771</v>
          </cell>
          <cell r="AL352">
            <v>117252</v>
          </cell>
          <cell r="AM352">
            <v>226179.10800000001</v>
          </cell>
          <cell r="AN352">
            <v>66261</v>
          </cell>
          <cell r="AO352">
            <v>310</v>
          </cell>
          <cell r="AP352">
            <v>0</v>
          </cell>
        </row>
        <row r="353">
          <cell r="C353">
            <v>105002901</v>
          </cell>
          <cell r="D353" t="str">
            <v>D04AB00001</v>
          </cell>
          <cell r="E353" t="str">
            <v>LIGNOCAÍNA (LIDOCAÍNA) 2%, jalea, tubo,  20-30g, Vía Tópica.</v>
          </cell>
          <cell r="F353">
            <v>10855</v>
          </cell>
          <cell r="G353" t="str">
            <v>DD</v>
          </cell>
          <cell r="H353">
            <v>244</v>
          </cell>
          <cell r="I353" t="str">
            <v>NO</v>
          </cell>
          <cell r="J353" t="str">
            <v>MEDICAMENTO</v>
          </cell>
          <cell r="K353" t="str">
            <v>Anestésicos para uso Tópico</v>
          </cell>
          <cell r="L353" t="str">
            <v>PRECIO UNICO</v>
          </cell>
          <cell r="M353" t="str">
            <v>PU 01-2026</v>
          </cell>
          <cell r="N353" t="str">
            <v>I CONV</v>
          </cell>
          <cell r="O353" t="str">
            <v>CAJA X 20-100</v>
          </cell>
          <cell r="P353">
            <v>0</v>
          </cell>
          <cell r="Q353">
            <v>0</v>
          </cell>
          <cell r="R353">
            <v>14.65</v>
          </cell>
          <cell r="S353">
            <v>225</v>
          </cell>
          <cell r="T353" t="str">
            <v xml:space="preserve">REPRICO, S.A. </v>
          </cell>
          <cell r="U353" t="str">
            <v>Costa Rica</v>
          </cell>
          <cell r="V353">
            <v>355</v>
          </cell>
          <cell r="W353">
            <v>4260</v>
          </cell>
          <cell r="X353">
            <v>364419132</v>
          </cell>
          <cell r="Y353">
            <v>0</v>
          </cell>
          <cell r="Z353">
            <v>5338740283.8000002</v>
          </cell>
          <cell r="AA353">
            <v>5241475282566.7324</v>
          </cell>
          <cell r="AB353">
            <v>0</v>
          </cell>
          <cell r="AC353">
            <v>260.625</v>
          </cell>
          <cell r="AD353">
            <v>26</v>
          </cell>
          <cell r="AE353">
            <v>65</v>
          </cell>
          <cell r="AF353">
            <v>351.625</v>
          </cell>
          <cell r="AG353">
            <v>5151.3062500000005</v>
          </cell>
          <cell r="AH353">
            <v>355</v>
          </cell>
          <cell r="AI353">
            <v>0</v>
          </cell>
          <cell r="AJ353">
            <v>0</v>
          </cell>
          <cell r="AK353">
            <v>355</v>
          </cell>
          <cell r="AL353">
            <v>4260</v>
          </cell>
          <cell r="AM353">
            <v>62409</v>
          </cell>
          <cell r="AN353">
            <v>606</v>
          </cell>
          <cell r="AO353">
            <v>66</v>
          </cell>
          <cell r="AP353">
            <v>0</v>
          </cell>
        </row>
        <row r="354">
          <cell r="C354">
            <v>101003501</v>
          </cell>
          <cell r="D354" t="str">
            <v>A10BH00002</v>
          </cell>
          <cell r="E354" t="str">
            <v>LINAGLIPTINA 5 MG,  TABLETA , V.O</v>
          </cell>
          <cell r="F354">
            <v>108154</v>
          </cell>
          <cell r="G354" t="str">
            <v>FM</v>
          </cell>
          <cell r="H354">
            <v>244</v>
          </cell>
          <cell r="I354" t="str">
            <v>NO APLICA</v>
          </cell>
          <cell r="J354" t="str">
            <v>MEDICAMENTO</v>
          </cell>
          <cell r="K354" t="str">
            <v>Tracto alimentario y Metabolismo: Diabetes: Fármacos hipoglucemiantes, Inhibidores de la Dipeptidil peptidasa-4 (DPP-4)</v>
          </cell>
          <cell r="L354" t="str">
            <v>PRECIO UNICO</v>
          </cell>
          <cell r="M354" t="str">
            <v>PU 01-2026</v>
          </cell>
          <cell r="N354" t="str">
            <v>I CONV</v>
          </cell>
          <cell r="O354" t="str">
            <v>CAJA CON 30 TABLETAS RECUBIERTAS</v>
          </cell>
          <cell r="P354">
            <v>0</v>
          </cell>
          <cell r="Q354">
            <v>0</v>
          </cell>
          <cell r="R354">
            <v>0.65</v>
          </cell>
          <cell r="S354">
            <v>226</v>
          </cell>
          <cell r="T354" t="str">
            <v>CORPORACION IMPA-DOEL, S.A.</v>
          </cell>
          <cell r="U354" t="str">
            <v>COSTA RICA</v>
          </cell>
          <cell r="V354">
            <v>11100</v>
          </cell>
          <cell r="W354">
            <v>133200</v>
          </cell>
          <cell r="X354">
            <v>364552332</v>
          </cell>
          <cell r="Y354">
            <v>0</v>
          </cell>
          <cell r="Z354">
            <v>236959015.80000001</v>
          </cell>
          <cell r="AA354">
            <v>5241712241582.5322</v>
          </cell>
          <cell r="AB354">
            <v>0</v>
          </cell>
          <cell r="AC354">
            <v>900</v>
          </cell>
          <cell r="AD354">
            <v>450</v>
          </cell>
          <cell r="AE354">
            <v>0</v>
          </cell>
          <cell r="AF354">
            <v>1350</v>
          </cell>
          <cell r="AG354">
            <v>877.5</v>
          </cell>
          <cell r="AH354">
            <v>11100</v>
          </cell>
          <cell r="AI354">
            <v>0</v>
          </cell>
          <cell r="AJ354">
            <v>11100</v>
          </cell>
          <cell r="AK354">
            <v>22200</v>
          </cell>
          <cell r="AL354">
            <v>266400</v>
          </cell>
          <cell r="AM354">
            <v>173160</v>
          </cell>
          <cell r="AN354">
            <v>27990</v>
          </cell>
          <cell r="AO354">
            <v>0</v>
          </cell>
          <cell r="AP354">
            <v>0</v>
          </cell>
        </row>
        <row r="355">
          <cell r="C355">
            <v>101093501</v>
          </cell>
          <cell r="D355" t="str">
            <v>J01XX00002</v>
          </cell>
          <cell r="E355" t="str">
            <v>LINEZOLID 600mg, tableta, V.O.</v>
          </cell>
          <cell r="F355">
            <v>11509</v>
          </cell>
          <cell r="G355" t="str">
            <v>YV</v>
          </cell>
          <cell r="H355">
            <v>244</v>
          </cell>
          <cell r="I355" t="str">
            <v>SI</v>
          </cell>
          <cell r="J355" t="str">
            <v>MEDICAMENTO</v>
          </cell>
          <cell r="K355" t="str">
            <v>Antibacterianos para uso sistémico: Otros Antibacterianos</v>
          </cell>
          <cell r="L355" t="str">
            <v>PRECIO UNICO</v>
          </cell>
          <cell r="M355" t="str">
            <v>PU 11-2026</v>
          </cell>
          <cell r="N355" t="str">
            <v>I CONV</v>
          </cell>
          <cell r="O355" t="str">
            <v>caja x 10 tabletas</v>
          </cell>
          <cell r="P355">
            <v>0</v>
          </cell>
          <cell r="Q355">
            <v>0</v>
          </cell>
          <cell r="R355">
            <v>2</v>
          </cell>
          <cell r="S355">
            <v>88</v>
          </cell>
          <cell r="T355" t="str">
            <v>VESALIUS PHARMA, S.A.</v>
          </cell>
          <cell r="U355" t="str">
            <v>INDIA</v>
          </cell>
          <cell r="V355">
            <v>2635</v>
          </cell>
          <cell r="W355">
            <v>31620</v>
          </cell>
          <cell r="X355">
            <v>364583952</v>
          </cell>
          <cell r="Y355">
            <v>0</v>
          </cell>
          <cell r="Z355">
            <v>729167904</v>
          </cell>
          <cell r="AA355">
            <v>5242441409486.5322</v>
          </cell>
          <cell r="AB355">
            <v>0</v>
          </cell>
          <cell r="AC355">
            <v>20735</v>
          </cell>
          <cell r="AD355">
            <v>1150</v>
          </cell>
          <cell r="AE355">
            <v>792</v>
          </cell>
          <cell r="AF355">
            <v>22677</v>
          </cell>
          <cell r="AG355">
            <v>45354</v>
          </cell>
          <cell r="AH355">
            <v>1293</v>
          </cell>
          <cell r="AI355">
            <v>328</v>
          </cell>
          <cell r="AJ355">
            <v>273</v>
          </cell>
          <cell r="AK355">
            <v>1894</v>
          </cell>
          <cell r="AL355">
            <v>22728</v>
          </cell>
          <cell r="AM355">
            <v>45456</v>
          </cell>
          <cell r="AN355">
            <v>1080</v>
          </cell>
          <cell r="AO355">
            <v>1170</v>
          </cell>
          <cell r="AP355">
            <v>670</v>
          </cell>
        </row>
        <row r="356">
          <cell r="C356">
            <v>102092601</v>
          </cell>
          <cell r="D356" t="str">
            <v>J01XX00001</v>
          </cell>
          <cell r="E356" t="str">
            <v>Linezolid, 600mg, solución, I.V.</v>
          </cell>
          <cell r="F356">
            <v>11607</v>
          </cell>
          <cell r="G356" t="str">
            <v>YV</v>
          </cell>
          <cell r="H356">
            <v>244</v>
          </cell>
          <cell r="I356" t="str">
            <v>NO APLICA</v>
          </cell>
          <cell r="J356" t="str">
            <v>MEDICAMENTO</v>
          </cell>
          <cell r="K356" t="str">
            <v>Antibacterianos para uso sistémico: Otros Antibacterianos</v>
          </cell>
          <cell r="L356" t="str">
            <v>PRECIO UNICO</v>
          </cell>
          <cell r="M356" t="str">
            <v>PU 01-2026</v>
          </cell>
          <cell r="N356" t="str">
            <v>I CONV</v>
          </cell>
          <cell r="O356" t="str">
            <v xml:space="preserve"> CAJA POR 10 BOLSAS DE 300ML C/U.</v>
          </cell>
          <cell r="P356">
            <v>0</v>
          </cell>
          <cell r="Q356">
            <v>0</v>
          </cell>
          <cell r="R356">
            <v>4.3479999999999999</v>
          </cell>
          <cell r="S356">
            <v>227</v>
          </cell>
          <cell r="T356" t="str">
            <v>SEKTASA, CORP.</v>
          </cell>
          <cell r="U356" t="str">
            <v>BRASIL</v>
          </cell>
          <cell r="V356">
            <v>1956</v>
          </cell>
          <cell r="W356">
            <v>23472</v>
          </cell>
          <cell r="X356">
            <v>364607424</v>
          </cell>
          <cell r="Y356">
            <v>0</v>
          </cell>
          <cell r="Z356">
            <v>1585313079.552</v>
          </cell>
          <cell r="AA356">
            <v>5244026722566.084</v>
          </cell>
          <cell r="AB356">
            <v>0</v>
          </cell>
          <cell r="AC356">
            <v>2356.0000000000005</v>
          </cell>
          <cell r="AD356">
            <v>318</v>
          </cell>
          <cell r="AE356">
            <v>279</v>
          </cell>
          <cell r="AF356">
            <v>2953.0000000000005</v>
          </cell>
          <cell r="AG356">
            <v>12839.644000000002</v>
          </cell>
          <cell r="AH356">
            <v>1848</v>
          </cell>
          <cell r="AI356">
            <v>60</v>
          </cell>
          <cell r="AJ356">
            <v>48</v>
          </cell>
          <cell r="AK356">
            <v>1956</v>
          </cell>
          <cell r="AL356">
            <v>23472</v>
          </cell>
          <cell r="AM356">
            <v>102056.25599999999</v>
          </cell>
          <cell r="AN356">
            <v>6428</v>
          </cell>
          <cell r="AO356">
            <v>258</v>
          </cell>
          <cell r="AP356">
            <v>0</v>
          </cell>
        </row>
        <row r="357">
          <cell r="C357">
            <v>101092101</v>
          </cell>
          <cell r="D357" t="str">
            <v>C09AA00003</v>
          </cell>
          <cell r="E357" t="str">
            <v>LISINOPRIL,  20mg, tableta, V.O.</v>
          </cell>
          <cell r="F357">
            <v>12074</v>
          </cell>
          <cell r="G357" t="str">
            <v>FM</v>
          </cell>
          <cell r="H357">
            <v>244</v>
          </cell>
          <cell r="I357" t="str">
            <v>SI</v>
          </cell>
          <cell r="J357" t="str">
            <v>MEDICAMENTO</v>
          </cell>
          <cell r="K357" t="str">
            <v>Cardiovascular: Sistema Renina Angiotensina, Inhibidores de la Enzima Convertidora de la Angiotensina</v>
          </cell>
          <cell r="L357" t="str">
            <v>TRAMITE USUAL</v>
          </cell>
          <cell r="M357" t="str">
            <v>NO APLICA</v>
          </cell>
          <cell r="N357" t="str">
            <v>NO APLICA</v>
          </cell>
          <cell r="O357" t="str">
            <v>NO APLICA</v>
          </cell>
          <cell r="P357">
            <v>0</v>
          </cell>
          <cell r="Q357">
            <v>0</v>
          </cell>
          <cell r="R357">
            <v>0.03</v>
          </cell>
          <cell r="S357" t="str">
            <v>No aplica</v>
          </cell>
          <cell r="T357" t="str">
            <v>NO APLICA</v>
          </cell>
          <cell r="U357" t="str">
            <v>INDIA</v>
          </cell>
          <cell r="V357">
            <v>1250000</v>
          </cell>
          <cell r="W357">
            <v>15000000</v>
          </cell>
          <cell r="X357">
            <v>379607424</v>
          </cell>
          <cell r="Y357">
            <v>0</v>
          </cell>
          <cell r="Z357">
            <v>11388222.719999999</v>
          </cell>
          <cell r="AA357">
            <v>5244038110788.8037</v>
          </cell>
          <cell r="AB357">
            <v>0</v>
          </cell>
          <cell r="AC357">
            <v>1340265.44828803</v>
          </cell>
          <cell r="AD357">
            <v>453287.5</v>
          </cell>
          <cell r="AE357">
            <v>256880</v>
          </cell>
          <cell r="AF357">
            <v>2050432.94828803</v>
          </cell>
          <cell r="AG357">
            <v>61512.988448640899</v>
          </cell>
          <cell r="AH357">
            <v>574713</v>
          </cell>
          <cell r="AI357">
            <v>850569</v>
          </cell>
          <cell r="AJ357">
            <v>319612</v>
          </cell>
          <cell r="AK357">
            <v>1744894</v>
          </cell>
          <cell r="AL357">
            <v>20938728</v>
          </cell>
          <cell r="AM357">
            <v>628161.84</v>
          </cell>
          <cell r="AN357">
            <v>5900</v>
          </cell>
          <cell r="AO357">
            <v>95500</v>
          </cell>
          <cell r="AP357">
            <v>774500</v>
          </cell>
        </row>
        <row r="358">
          <cell r="C358">
            <v>101034901</v>
          </cell>
          <cell r="D358" t="str">
            <v>N05AN00001</v>
          </cell>
          <cell r="E358" t="str">
            <v>LITIO CARBONATO 300mg, cápsula o tableta, V.O.</v>
          </cell>
          <cell r="F358">
            <v>10483</v>
          </cell>
          <cell r="G358" t="str">
            <v>FM</v>
          </cell>
          <cell r="H358">
            <v>244</v>
          </cell>
          <cell r="I358" t="str">
            <v>SI</v>
          </cell>
          <cell r="J358" t="str">
            <v>MEDICAMENTO</v>
          </cell>
          <cell r="K358" t="str">
            <v>Psicolépticos: Antipsicóticos</v>
          </cell>
          <cell r="L358" t="str">
            <v>TRAMITE USUAL</v>
          </cell>
          <cell r="M358" t="str">
            <v>NO APLICA</v>
          </cell>
          <cell r="N358" t="str">
            <v>NO APLICA</v>
          </cell>
          <cell r="O358" t="str">
            <v>NO APLICA</v>
          </cell>
          <cell r="P358">
            <v>0</v>
          </cell>
          <cell r="Q358">
            <v>0</v>
          </cell>
          <cell r="R358">
            <v>0.05</v>
          </cell>
          <cell r="S358" t="str">
            <v>No aplica</v>
          </cell>
          <cell r="T358" t="str">
            <v>NO APLICA</v>
          </cell>
          <cell r="U358" t="str">
            <v>PANAMA</v>
          </cell>
          <cell r="V358">
            <v>66667</v>
          </cell>
          <cell r="W358">
            <v>800004</v>
          </cell>
          <cell r="X358">
            <v>380407428</v>
          </cell>
          <cell r="Y358">
            <v>0</v>
          </cell>
          <cell r="Z358">
            <v>19020371.400000002</v>
          </cell>
          <cell r="AA358">
            <v>5244057131160.2041</v>
          </cell>
          <cell r="AB358">
            <v>0</v>
          </cell>
          <cell r="AC358">
            <v>67690.909090909074</v>
          </cell>
          <cell r="AD358">
            <v>22893.333333333332</v>
          </cell>
          <cell r="AE358">
            <v>11600</v>
          </cell>
          <cell r="AF358">
            <v>102184.2424242424</v>
          </cell>
          <cell r="AG358">
            <v>5109.2121212121201</v>
          </cell>
          <cell r="AH358">
            <v>42624</v>
          </cell>
          <cell r="AI358">
            <v>30000</v>
          </cell>
          <cell r="AJ358">
            <v>19000</v>
          </cell>
          <cell r="AK358">
            <v>91624</v>
          </cell>
          <cell r="AL358">
            <v>1099488</v>
          </cell>
          <cell r="AM358">
            <v>54974.400000000001</v>
          </cell>
          <cell r="AN358">
            <v>272000</v>
          </cell>
          <cell r="AO358">
            <v>45000</v>
          </cell>
          <cell r="AP358">
            <v>68000</v>
          </cell>
        </row>
        <row r="359">
          <cell r="C359">
            <v>101068701</v>
          </cell>
          <cell r="D359" t="str">
            <v>A07DA00001</v>
          </cell>
          <cell r="E359" t="str">
            <v>LOPERAMIDA CLORHIDRATO 2mg, cápsula o tableta, V.O.</v>
          </cell>
          <cell r="F359">
            <v>10479</v>
          </cell>
          <cell r="G359" t="str">
            <v>FM</v>
          </cell>
          <cell r="H359">
            <v>244</v>
          </cell>
          <cell r="I359" t="str">
            <v>NO APLICA</v>
          </cell>
          <cell r="J359" t="str">
            <v>MEDICAMENTO</v>
          </cell>
          <cell r="K359" t="str">
            <v>Antidiarreicos: Antipropulsivos</v>
          </cell>
          <cell r="L359" t="str">
            <v>TRAMITE USUAL</v>
          </cell>
          <cell r="M359" t="str">
            <v>NO APLICA</v>
          </cell>
          <cell r="N359" t="str">
            <v>NO APLICA</v>
          </cell>
          <cell r="O359" t="str">
            <v>NO APLICA</v>
          </cell>
          <cell r="P359">
            <v>0</v>
          </cell>
          <cell r="Q359">
            <v>0</v>
          </cell>
          <cell r="R359">
            <v>0.11</v>
          </cell>
          <cell r="S359" t="str">
            <v>No aplica</v>
          </cell>
          <cell r="T359" t="str">
            <v>NO APLICA</v>
          </cell>
          <cell r="U359" t="str">
            <v>PANAMÁ</v>
          </cell>
          <cell r="V359">
            <v>50941</v>
          </cell>
          <cell r="W359">
            <v>611292</v>
          </cell>
          <cell r="X359">
            <v>381018720</v>
          </cell>
          <cell r="Y359">
            <v>0</v>
          </cell>
          <cell r="Z359">
            <v>41912059.200000003</v>
          </cell>
          <cell r="AA359">
            <v>5244099043219.4043</v>
          </cell>
          <cell r="AB359">
            <v>0</v>
          </cell>
          <cell r="AC359">
            <v>48697.446017056791</v>
          </cell>
          <cell r="AD359">
            <v>6369.1666666666661</v>
          </cell>
          <cell r="AE359">
            <v>9760</v>
          </cell>
          <cell r="AF359">
            <v>64826.612683723455</v>
          </cell>
          <cell r="AG359">
            <v>7130.92739520958</v>
          </cell>
          <cell r="AH359">
            <v>20350</v>
          </cell>
          <cell r="AI359">
            <v>3575</v>
          </cell>
          <cell r="AJ359">
            <v>5317</v>
          </cell>
          <cell r="AK359">
            <v>29242</v>
          </cell>
          <cell r="AL359">
            <v>350904</v>
          </cell>
          <cell r="AM359">
            <v>38599.440000000002</v>
          </cell>
          <cell r="AN359">
            <v>57000</v>
          </cell>
          <cell r="AO359">
            <v>23000</v>
          </cell>
          <cell r="AP359">
            <v>24000</v>
          </cell>
        </row>
        <row r="360">
          <cell r="C360">
            <v>103057501</v>
          </cell>
          <cell r="D360" t="str">
            <v xml:space="preserve">J05AE00003 </v>
          </cell>
          <cell r="E360" t="str">
            <v>LOPINAVIR 80MG CON RITONAVIR 20MG/ML, SOLUCIÓN, FRASCO, V.O.</v>
          </cell>
          <cell r="F360">
            <v>11351</v>
          </cell>
          <cell r="G360" t="str">
            <v>RG</v>
          </cell>
          <cell r="H360">
            <v>244</v>
          </cell>
          <cell r="I360" t="str">
            <v>SI</v>
          </cell>
          <cell r="J360" t="str">
            <v>MEDICAMENTO</v>
          </cell>
          <cell r="K360" t="str">
            <v>Antivirales para uso sistémico: De Acción Directa, Infecciones por VIH, combinaciones</v>
          </cell>
          <cell r="L360" t="str">
            <v>TRAMITE USUAL</v>
          </cell>
          <cell r="M360" t="str">
            <v>No aplica</v>
          </cell>
          <cell r="N360" t="str">
            <v>No aplica</v>
          </cell>
          <cell r="O360">
            <v>0</v>
          </cell>
          <cell r="P360">
            <v>0</v>
          </cell>
          <cell r="Q360">
            <v>0</v>
          </cell>
          <cell r="R360">
            <v>43.2</v>
          </cell>
          <cell r="S360" t="str">
            <v>No aplica</v>
          </cell>
          <cell r="V360">
            <v>18</v>
          </cell>
          <cell r="W360">
            <v>216</v>
          </cell>
          <cell r="X360">
            <v>381018936</v>
          </cell>
          <cell r="Y360">
            <v>0</v>
          </cell>
          <cell r="Z360">
            <v>16460018035.200001</v>
          </cell>
          <cell r="AA360">
            <v>5260559061254.6045</v>
          </cell>
          <cell r="AB360">
            <v>0</v>
          </cell>
          <cell r="AC360">
            <v>0</v>
          </cell>
          <cell r="AD360">
            <v>0</v>
          </cell>
          <cell r="AE360">
            <v>0</v>
          </cell>
          <cell r="AF360">
            <v>0</v>
          </cell>
          <cell r="AG360">
            <v>0</v>
          </cell>
          <cell r="AH360">
            <v>17</v>
          </cell>
          <cell r="AI360">
            <v>1</v>
          </cell>
          <cell r="AJ360">
            <v>0</v>
          </cell>
          <cell r="AK360">
            <v>18</v>
          </cell>
          <cell r="AL360">
            <v>216</v>
          </cell>
          <cell r="AM360">
            <v>9331.2000000000007</v>
          </cell>
          <cell r="AN360">
            <v>0</v>
          </cell>
          <cell r="AO360">
            <v>0</v>
          </cell>
          <cell r="AP360">
            <v>0</v>
          </cell>
        </row>
        <row r="361">
          <cell r="C361">
            <v>101059901</v>
          </cell>
          <cell r="D361" t="str">
            <v>R06AX00004</v>
          </cell>
          <cell r="E361" t="str">
            <v>LORATADINA, 10MG, CÁPSULA O TABLETA, V.O.</v>
          </cell>
          <cell r="F361">
            <v>102431</v>
          </cell>
          <cell r="G361" t="str">
            <v>EM</v>
          </cell>
          <cell r="H361">
            <v>244</v>
          </cell>
          <cell r="I361" t="str">
            <v>NO</v>
          </cell>
          <cell r="J361" t="str">
            <v>MEDICAMENTO</v>
          </cell>
          <cell r="K361" t="str">
            <v>Antihistamínicos para uso Sistémico: Otros</v>
          </cell>
          <cell r="L361" t="str">
            <v>PRECIO UNICO</v>
          </cell>
          <cell r="M361" t="str">
            <v>PU 01-2026</v>
          </cell>
          <cell r="N361" t="str">
            <v>I CONV</v>
          </cell>
          <cell r="O361" t="str">
            <v>CAJA POR 10 TABLETAS</v>
          </cell>
          <cell r="P361">
            <v>0</v>
          </cell>
          <cell r="Q361">
            <v>0</v>
          </cell>
          <cell r="R361">
            <v>8.0000000000000002E-3</v>
          </cell>
          <cell r="S361">
            <v>229</v>
          </cell>
          <cell r="T361" t="str">
            <v>BEST MEDICAL, S.A.</v>
          </cell>
          <cell r="V361">
            <v>938687</v>
          </cell>
          <cell r="W361">
            <v>11264244</v>
          </cell>
          <cell r="X361">
            <v>392283180</v>
          </cell>
          <cell r="Y361">
            <v>0</v>
          </cell>
          <cell r="Z361">
            <v>3138265.44</v>
          </cell>
          <cell r="AA361">
            <v>5260562199520.0449</v>
          </cell>
          <cell r="AB361">
            <v>0</v>
          </cell>
          <cell r="AC361">
            <v>760421</v>
          </cell>
          <cell r="AD361">
            <v>218644</v>
          </cell>
          <cell r="AE361">
            <v>184500</v>
          </cell>
          <cell r="AF361">
            <v>1163565</v>
          </cell>
          <cell r="AG361">
            <v>9308.52</v>
          </cell>
          <cell r="AH361">
            <v>582378</v>
          </cell>
          <cell r="AI361">
            <v>197267</v>
          </cell>
          <cell r="AJ361">
            <v>159042</v>
          </cell>
          <cell r="AK361">
            <v>938687</v>
          </cell>
          <cell r="AL361">
            <v>11264244</v>
          </cell>
          <cell r="AM361">
            <v>90113.952000000005</v>
          </cell>
          <cell r="AN361">
            <v>2516600</v>
          </cell>
          <cell r="AO361">
            <v>694700</v>
          </cell>
          <cell r="AP361">
            <v>568300</v>
          </cell>
        </row>
        <row r="362">
          <cell r="C362">
            <v>102011701</v>
          </cell>
          <cell r="D362" t="str">
            <v>B05XA00001</v>
          </cell>
          <cell r="E362" t="str">
            <v>MAGNESIO SULFATO 10%, solución, I.V.</v>
          </cell>
          <cell r="F362">
            <v>10206</v>
          </cell>
          <cell r="G362" t="str">
            <v>SF</v>
          </cell>
          <cell r="H362">
            <v>244</v>
          </cell>
          <cell r="I362" t="str">
            <v>NO APLICA</v>
          </cell>
          <cell r="J362" t="str">
            <v>MEDICAMENTO</v>
          </cell>
          <cell r="K362" t="str">
            <v>Sustitutos sanguíneos y Soluciones de Perfusión: Soluciones Electrolíticas</v>
          </cell>
          <cell r="L362" t="str">
            <v>PRECIO UNICO</v>
          </cell>
          <cell r="M362" t="str">
            <v>PU 01-2026</v>
          </cell>
          <cell r="N362" t="str">
            <v>I CONV</v>
          </cell>
          <cell r="O362" t="str">
            <v>No aplica</v>
          </cell>
          <cell r="P362">
            <v>0</v>
          </cell>
          <cell r="Q362">
            <v>0</v>
          </cell>
          <cell r="R362">
            <v>0.6</v>
          </cell>
          <cell r="S362">
            <v>230</v>
          </cell>
          <cell r="T362" t="str">
            <v>PISA FARMACEUTICA DE PANAMA,S.A.</v>
          </cell>
          <cell r="V362">
            <v>10241</v>
          </cell>
          <cell r="W362">
            <v>122892</v>
          </cell>
          <cell r="X362">
            <v>392406072</v>
          </cell>
          <cell r="Y362">
            <v>0</v>
          </cell>
          <cell r="Z362">
            <v>235443643.19999999</v>
          </cell>
          <cell r="AA362">
            <v>5260797643163.2451</v>
          </cell>
          <cell r="AB362">
            <v>0</v>
          </cell>
          <cell r="AC362">
            <v>13189.64393939394</v>
          </cell>
          <cell r="AD362">
            <v>1908.1666666666665</v>
          </cell>
          <cell r="AE362">
            <v>3916</v>
          </cell>
          <cell r="AF362">
            <v>19013.810606060608</v>
          </cell>
          <cell r="AG362">
            <v>11408.286363636364</v>
          </cell>
          <cell r="AH362">
            <v>6795</v>
          </cell>
          <cell r="AI362">
            <v>1012</v>
          </cell>
          <cell r="AJ362">
            <v>2434</v>
          </cell>
          <cell r="AK362">
            <v>10241</v>
          </cell>
          <cell r="AL362">
            <v>122892</v>
          </cell>
          <cell r="AM362">
            <v>73735.199999999997</v>
          </cell>
          <cell r="AN362">
            <v>54714</v>
          </cell>
          <cell r="AO362">
            <v>11</v>
          </cell>
          <cell r="AP362">
            <v>301</v>
          </cell>
        </row>
        <row r="363">
          <cell r="C363">
            <v>102037601</v>
          </cell>
          <cell r="D363" t="str">
            <v>B05BC00001</v>
          </cell>
          <cell r="E363" t="str">
            <v>MANITOL 20%, solución para Infusión Intravenosa, con equipo adaptable desechable I.V., (con filtro).</v>
          </cell>
          <cell r="F363">
            <v>10283</v>
          </cell>
          <cell r="G363" t="str">
            <v>SF</v>
          </cell>
          <cell r="H363">
            <v>244</v>
          </cell>
          <cell r="I363" t="str">
            <v>NO APLICA</v>
          </cell>
          <cell r="J363" t="str">
            <v>MEDICAMENTO</v>
          </cell>
          <cell r="K363" t="str">
            <v>Sustitutos sanguíneos y Soluciones de Perfusión: Soluciones que producen diuresis osmótica</v>
          </cell>
          <cell r="L363" t="str">
            <v>PRECIO UNICO</v>
          </cell>
          <cell r="M363" t="str">
            <v>PU 01-2026</v>
          </cell>
          <cell r="N363" t="str">
            <v>I CONV</v>
          </cell>
          <cell r="O363" t="str">
            <v>No aplica</v>
          </cell>
          <cell r="P363">
            <v>0</v>
          </cell>
          <cell r="Q363">
            <v>0</v>
          </cell>
          <cell r="R363">
            <v>1.48</v>
          </cell>
          <cell r="S363">
            <v>231</v>
          </cell>
          <cell r="T363" t="str">
            <v>CONSORCIO PISA FARMACEUTICA DE PANAMÁ, S.A. Y PHARMA TRADE &amp; SERVICE, S.A.</v>
          </cell>
          <cell r="V363">
            <v>873</v>
          </cell>
          <cell r="W363">
            <v>10476</v>
          </cell>
          <cell r="X363">
            <v>392416548</v>
          </cell>
          <cell r="Y363">
            <v>0</v>
          </cell>
          <cell r="Z363">
            <v>580776491.03999996</v>
          </cell>
          <cell r="AA363">
            <v>5261378419654.2852</v>
          </cell>
          <cell r="AB363">
            <v>0</v>
          </cell>
          <cell r="AC363">
            <v>989.42891849529781</v>
          </cell>
          <cell r="AD363">
            <v>193.33333333333334</v>
          </cell>
          <cell r="AE363">
            <v>371</v>
          </cell>
          <cell r="AF363">
            <v>1553.7622518286312</v>
          </cell>
          <cell r="AG363">
            <v>2299.5681327063739</v>
          </cell>
          <cell r="AH363">
            <v>627</v>
          </cell>
          <cell r="AI363">
            <v>105</v>
          </cell>
          <cell r="AJ363">
            <v>141</v>
          </cell>
          <cell r="AK363">
            <v>873</v>
          </cell>
          <cell r="AL363">
            <v>10476</v>
          </cell>
          <cell r="AM363">
            <v>15504.48</v>
          </cell>
          <cell r="AN363">
            <v>0</v>
          </cell>
          <cell r="AO363">
            <v>0</v>
          </cell>
          <cell r="AP363">
            <v>0</v>
          </cell>
        </row>
        <row r="364">
          <cell r="C364">
            <v>101065301</v>
          </cell>
          <cell r="D364" t="str">
            <v>P02CA00001</v>
          </cell>
          <cell r="E364" t="str">
            <v>MEBENDAZOL 100mg, tableta, V.O.</v>
          </cell>
          <cell r="F364">
            <v>10534</v>
          </cell>
          <cell r="G364" t="str">
            <v>FM</v>
          </cell>
          <cell r="H364">
            <v>244</v>
          </cell>
          <cell r="I364" t="str">
            <v>NO APLICA</v>
          </cell>
          <cell r="J364" t="str">
            <v>MEDICAMENTO</v>
          </cell>
          <cell r="K364" t="str">
            <v>Antihelmínticos: Antinematodos, Derivados del Benzimidazol</v>
          </cell>
          <cell r="L364" t="str">
            <v>PRECIO UNICO</v>
          </cell>
          <cell r="M364" t="str">
            <v>PU 01-2026</v>
          </cell>
          <cell r="N364" t="str">
            <v>I CONV</v>
          </cell>
          <cell r="O364" t="str">
            <v>caja x 1000 tabletas</v>
          </cell>
          <cell r="P364">
            <v>0</v>
          </cell>
          <cell r="Q364">
            <v>0</v>
          </cell>
          <cell r="R364">
            <v>0.13</v>
          </cell>
          <cell r="S364">
            <v>137</v>
          </cell>
          <cell r="T364" t="str">
            <v>LABORATORIOS FARMACEUTICOS, S.A. (LAFSA)</v>
          </cell>
          <cell r="U364" t="str">
            <v xml:space="preserve">PANAMA </v>
          </cell>
          <cell r="V364">
            <v>21422</v>
          </cell>
          <cell r="W364">
            <v>257064</v>
          </cell>
          <cell r="X364">
            <v>392673612</v>
          </cell>
          <cell r="Y364">
            <v>0</v>
          </cell>
          <cell r="Z364">
            <v>51047569.560000002</v>
          </cell>
          <cell r="AA364">
            <v>5261429467223.8447</v>
          </cell>
          <cell r="AB364">
            <v>0</v>
          </cell>
          <cell r="AC364">
            <v>18628.57575757576</v>
          </cell>
          <cell r="AD364">
            <v>10603.333333333334</v>
          </cell>
          <cell r="AE364">
            <v>15950</v>
          </cell>
          <cell r="AF364">
            <v>45181.909090909096</v>
          </cell>
          <cell r="AG364">
            <v>5873.6481818181828</v>
          </cell>
          <cell r="AH364">
            <v>7291</v>
          </cell>
          <cell r="AI364">
            <v>4113</v>
          </cell>
          <cell r="AJ364">
            <v>10018</v>
          </cell>
          <cell r="AK364">
            <v>21422</v>
          </cell>
          <cell r="AL364">
            <v>257064</v>
          </cell>
          <cell r="AM364">
            <v>33418.32</v>
          </cell>
          <cell r="AN364">
            <v>0</v>
          </cell>
          <cell r="AO364">
            <v>12000</v>
          </cell>
          <cell r="AP364">
            <v>16000</v>
          </cell>
        </row>
        <row r="365">
          <cell r="C365">
            <v>101044101</v>
          </cell>
          <cell r="D365" t="str">
            <v>L02AB00002</v>
          </cell>
          <cell r="E365" t="str">
            <v>MEDROXIPROGESTERONA 5mg, tableta, V.O.</v>
          </cell>
          <cell r="F365">
            <v>10664</v>
          </cell>
          <cell r="G365" t="str">
            <v>FM</v>
          </cell>
          <cell r="H365">
            <v>244</v>
          </cell>
          <cell r="I365" t="str">
            <v>SI</v>
          </cell>
          <cell r="J365" t="str">
            <v>MEDICAMENTO</v>
          </cell>
          <cell r="K365" t="str">
            <v>Terapia Endocrina: Hormonas y agentes relacionados, Progestágenos</v>
          </cell>
          <cell r="L365" t="str">
            <v>PRECIO UNICO</v>
          </cell>
          <cell r="M365" t="str">
            <v>PU 11-2026</v>
          </cell>
          <cell r="N365" t="str">
            <v>I CONV</v>
          </cell>
          <cell r="O365" t="str">
            <v>CAJA X 20 TABLETAS</v>
          </cell>
          <cell r="P365">
            <v>0</v>
          </cell>
          <cell r="Q365">
            <v>0</v>
          </cell>
          <cell r="R365">
            <v>0.43</v>
          </cell>
          <cell r="S365">
            <v>174</v>
          </cell>
          <cell r="T365" t="str">
            <v>DROGUERIA RAMON GONZALEZ REVILLA, S.A.</v>
          </cell>
          <cell r="U365" t="str">
            <v>ITALIA</v>
          </cell>
          <cell r="V365">
            <v>8719</v>
          </cell>
          <cell r="W365">
            <v>104628</v>
          </cell>
          <cell r="X365">
            <v>392778240</v>
          </cell>
          <cell r="Y365">
            <v>0</v>
          </cell>
          <cell r="Z365">
            <v>168894643.19999999</v>
          </cell>
          <cell r="AA365">
            <v>5261598361867.0449</v>
          </cell>
          <cell r="AB365">
            <v>0</v>
          </cell>
          <cell r="AC365">
            <v>10477.700938392492</v>
          </cell>
          <cell r="AD365">
            <v>1360</v>
          </cell>
          <cell r="AE365">
            <v>350</v>
          </cell>
          <cell r="AF365">
            <v>12187.700938392492</v>
          </cell>
          <cell r="AG365">
            <v>5240.7114035087716</v>
          </cell>
          <cell r="AH365">
            <v>7814</v>
          </cell>
          <cell r="AI365">
            <v>607</v>
          </cell>
          <cell r="AJ365">
            <v>174</v>
          </cell>
          <cell r="AK365">
            <v>8595</v>
          </cell>
          <cell r="AL365">
            <v>103140</v>
          </cell>
          <cell r="AM365">
            <v>44350.2</v>
          </cell>
          <cell r="AN365">
            <v>29720</v>
          </cell>
          <cell r="AO365">
            <v>2400</v>
          </cell>
          <cell r="AP365">
            <v>60</v>
          </cell>
        </row>
        <row r="366">
          <cell r="C366">
            <v>102027801</v>
          </cell>
          <cell r="D366" t="str">
            <v>L02AB00001</v>
          </cell>
          <cell r="E366" t="str">
            <v>MEDROXIPROGESTERONA, larga acción, 150mg/ml, solución o suspensión, I.M.</v>
          </cell>
          <cell r="F366">
            <v>10092</v>
          </cell>
          <cell r="G366" t="str">
            <v>SF</v>
          </cell>
          <cell r="H366">
            <v>244</v>
          </cell>
          <cell r="I366" t="str">
            <v>SI</v>
          </cell>
          <cell r="J366" t="str">
            <v>MEDICAMENTO</v>
          </cell>
          <cell r="K366" t="str">
            <v>Terapia Endocrina: Hormonas y agentes relacionados, Progestágenos</v>
          </cell>
          <cell r="L366" t="str">
            <v>PRECIO UNICO</v>
          </cell>
          <cell r="M366" t="str">
            <v>PU 11-2026</v>
          </cell>
          <cell r="N366" t="str">
            <v>I CONV</v>
          </cell>
          <cell r="O366" t="str">
            <v>No aplica</v>
          </cell>
          <cell r="P366">
            <v>0</v>
          </cell>
          <cell r="Q366">
            <v>0</v>
          </cell>
          <cell r="R366">
            <v>2.5950000000000002</v>
          </cell>
          <cell r="S366">
            <v>94</v>
          </cell>
          <cell r="T366" t="str">
            <v>DROGUERÍA RAMÓN GONZÁLEZ REVILLA, S.A.</v>
          </cell>
          <cell r="V366">
            <v>4700</v>
          </cell>
          <cell r="W366">
            <v>56400</v>
          </cell>
          <cell r="X366">
            <v>392834640</v>
          </cell>
          <cell r="Y366">
            <v>0</v>
          </cell>
          <cell r="Z366">
            <v>1019405890.8000001</v>
          </cell>
          <cell r="AA366">
            <v>5262617767757.8447</v>
          </cell>
          <cell r="AB366">
            <v>0</v>
          </cell>
          <cell r="AC366">
            <v>2096.1958919497815</v>
          </cell>
          <cell r="AD366">
            <v>1466</v>
          </cell>
          <cell r="AE366">
            <v>979</v>
          </cell>
          <cell r="AF366">
            <v>4541.1958919497811</v>
          </cell>
          <cell r="AG366">
            <v>11784.403339609682</v>
          </cell>
          <cell r="AH366">
            <v>3000</v>
          </cell>
          <cell r="AI366">
            <v>800</v>
          </cell>
          <cell r="AJ366">
            <v>900</v>
          </cell>
          <cell r="AK366">
            <v>4700</v>
          </cell>
          <cell r="AL366">
            <v>56400</v>
          </cell>
          <cell r="AM366">
            <v>146358</v>
          </cell>
          <cell r="AN366">
            <v>10915</v>
          </cell>
          <cell r="AO366">
            <v>0</v>
          </cell>
          <cell r="AP366">
            <v>425</v>
          </cell>
        </row>
        <row r="367">
          <cell r="C367">
            <v>102081801</v>
          </cell>
          <cell r="D367" t="str">
            <v>P01CB00001</v>
          </cell>
          <cell r="E367" t="str">
            <v>MEGLUMINA ANTIMONIATO 1.5g/5ml, sal activa en solución 81mg/ml,  I.M., I.V.</v>
          </cell>
          <cell r="F367">
            <v>10075</v>
          </cell>
          <cell r="G367" t="str">
            <v>DD</v>
          </cell>
          <cell r="H367">
            <v>244</v>
          </cell>
          <cell r="I367" t="str">
            <v>NO</v>
          </cell>
          <cell r="J367" t="str">
            <v>MEDICAMENTO</v>
          </cell>
          <cell r="K367" t="str">
            <v>Antiprotozoarios: Leishmaniasis y Tripanosomiasis, Compuestos Antimoniales</v>
          </cell>
          <cell r="L367" t="str">
            <v>TRAMITE USUAL</v>
          </cell>
          <cell r="M367" t="str">
            <v>NO APLICA</v>
          </cell>
          <cell r="N367" t="str">
            <v>NO APLICA</v>
          </cell>
          <cell r="O367" t="str">
            <v>CAJA X 10 AMPOLLAS DE 5ML</v>
          </cell>
          <cell r="P367">
            <v>0</v>
          </cell>
          <cell r="Q367">
            <v>0</v>
          </cell>
          <cell r="R367">
            <v>2.99</v>
          </cell>
          <cell r="V367">
            <v>6607</v>
          </cell>
          <cell r="W367">
            <v>79284</v>
          </cell>
          <cell r="X367">
            <v>392913924</v>
          </cell>
          <cell r="Y367">
            <v>0</v>
          </cell>
          <cell r="Z367">
            <v>1174812632.76</v>
          </cell>
          <cell r="AA367">
            <v>5263792580390.6045</v>
          </cell>
          <cell r="AB367">
            <v>0</v>
          </cell>
          <cell r="AC367">
            <v>99120.133894990489</v>
          </cell>
          <cell r="AD367">
            <v>28949.5</v>
          </cell>
          <cell r="AE367">
            <v>12440</v>
          </cell>
          <cell r="AF367">
            <v>140509.63389499049</v>
          </cell>
          <cell r="AG367">
            <v>420123.8053460216</v>
          </cell>
          <cell r="AH367">
            <v>51</v>
          </cell>
          <cell r="AI367">
            <v>1</v>
          </cell>
          <cell r="AJ367">
            <v>270</v>
          </cell>
          <cell r="AK367">
            <v>322</v>
          </cell>
          <cell r="AL367">
            <v>3864</v>
          </cell>
          <cell r="AM367">
            <v>11553.36</v>
          </cell>
          <cell r="AN367">
            <v>0</v>
          </cell>
          <cell r="AO367">
            <v>0</v>
          </cell>
          <cell r="AP367">
            <v>0</v>
          </cell>
        </row>
        <row r="368">
          <cell r="C368">
            <v>101018501</v>
          </cell>
          <cell r="D368" t="str">
            <v>L01AA00007</v>
          </cell>
          <cell r="E368" t="str">
            <v>MELFALANO 2mg, tableta, V.O.</v>
          </cell>
          <cell r="F368">
            <v>10602</v>
          </cell>
          <cell r="G368" t="str">
            <v>FM</v>
          </cell>
          <cell r="H368">
            <v>244</v>
          </cell>
          <cell r="I368" t="str">
            <v>SI</v>
          </cell>
          <cell r="J368" t="str">
            <v>MEDICAMENTO</v>
          </cell>
          <cell r="K368" t="str">
            <v>Antineoplásicos: Agentes alquilantes, Análogos de la Mostaza Nitrogenada</v>
          </cell>
          <cell r="L368" t="str">
            <v>TRAMITE USUAL</v>
          </cell>
          <cell r="M368" t="str">
            <v>NO APLICA</v>
          </cell>
          <cell r="N368" t="str">
            <v>NO APLICA</v>
          </cell>
          <cell r="O368" t="str">
            <v>NO APLICA</v>
          </cell>
          <cell r="P368">
            <v>0</v>
          </cell>
          <cell r="Q368">
            <v>0</v>
          </cell>
          <cell r="R368">
            <v>0.78</v>
          </cell>
          <cell r="S368" t="str">
            <v>No aplica</v>
          </cell>
          <cell r="T368" t="str">
            <v>NO APLICA</v>
          </cell>
          <cell r="U368" t="str">
            <v>No aplica</v>
          </cell>
          <cell r="V368">
            <v>356</v>
          </cell>
          <cell r="W368">
            <v>4272</v>
          </cell>
          <cell r="X368">
            <v>392918196</v>
          </cell>
          <cell r="Y368">
            <v>0</v>
          </cell>
          <cell r="Z368">
            <v>306476192.88</v>
          </cell>
          <cell r="AA368">
            <v>5264099056583.4844</v>
          </cell>
          <cell r="AB368">
            <v>0</v>
          </cell>
          <cell r="AC368">
            <v>50</v>
          </cell>
          <cell r="AD368">
            <v>0</v>
          </cell>
          <cell r="AE368">
            <v>0</v>
          </cell>
          <cell r="AF368">
            <v>50</v>
          </cell>
          <cell r="AG368">
            <v>39</v>
          </cell>
          <cell r="AH368">
            <v>329</v>
          </cell>
          <cell r="AI368">
            <v>0</v>
          </cell>
          <cell r="AJ368">
            <v>27</v>
          </cell>
          <cell r="AK368">
            <v>356</v>
          </cell>
          <cell r="AL368">
            <v>4272</v>
          </cell>
          <cell r="AM368">
            <v>3332.1600000000003</v>
          </cell>
          <cell r="AN368">
            <v>0</v>
          </cell>
          <cell r="AO368">
            <v>0</v>
          </cell>
          <cell r="AP368">
            <v>0</v>
          </cell>
        </row>
        <row r="369">
          <cell r="C369">
            <v>102092701</v>
          </cell>
          <cell r="D369" t="str">
            <v>L01AA00006</v>
          </cell>
          <cell r="E369" t="str">
            <v>MELFALANO CLORHIDRATO 50mg, polvo liofilizado, I.V.</v>
          </cell>
          <cell r="F369">
            <v>10323</v>
          </cell>
          <cell r="G369" t="str">
            <v>RG</v>
          </cell>
          <cell r="H369">
            <v>244</v>
          </cell>
          <cell r="I369" t="str">
            <v>NO</v>
          </cell>
          <cell r="J369" t="str">
            <v>MEDICAMENTO</v>
          </cell>
          <cell r="K369" t="str">
            <v>Antineoplásicos: Agentes alquilantes, Análogos de la Mostaza Nitrogenada</v>
          </cell>
          <cell r="L369" t="str">
            <v>TRAMITE USUAL</v>
          </cell>
          <cell r="M369" t="str">
            <v>No aplica</v>
          </cell>
          <cell r="N369" t="str">
            <v>No aplica</v>
          </cell>
          <cell r="O369" t="str">
            <v>VIAL 50 MG POLVO</v>
          </cell>
          <cell r="P369">
            <v>0</v>
          </cell>
          <cell r="Q369">
            <v>0</v>
          </cell>
          <cell r="R369">
            <v>250</v>
          </cell>
          <cell r="S369" t="str">
            <v>No aplica</v>
          </cell>
          <cell r="V369">
            <v>17</v>
          </cell>
          <cell r="W369">
            <v>204</v>
          </cell>
          <cell r="X369">
            <v>392918400</v>
          </cell>
          <cell r="Y369">
            <v>0</v>
          </cell>
          <cell r="Z369">
            <v>98229600000</v>
          </cell>
          <cell r="AA369">
            <v>5362328656583.4844</v>
          </cell>
          <cell r="AB369">
            <v>0</v>
          </cell>
          <cell r="AC369">
            <v>10</v>
          </cell>
          <cell r="AD369">
            <v>0</v>
          </cell>
          <cell r="AE369">
            <v>0</v>
          </cell>
          <cell r="AF369">
            <v>10</v>
          </cell>
          <cell r="AG369">
            <v>2500</v>
          </cell>
          <cell r="AH369">
            <v>17</v>
          </cell>
          <cell r="AI369">
            <v>0</v>
          </cell>
          <cell r="AJ369">
            <v>0</v>
          </cell>
          <cell r="AK369">
            <v>17</v>
          </cell>
          <cell r="AL369">
            <v>204</v>
          </cell>
          <cell r="AM369">
            <v>51000</v>
          </cell>
          <cell r="AN369">
            <v>99</v>
          </cell>
          <cell r="AO369">
            <v>0</v>
          </cell>
          <cell r="AP369">
            <v>0</v>
          </cell>
        </row>
        <row r="370">
          <cell r="C370">
            <v>104017301</v>
          </cell>
          <cell r="D370" t="str">
            <v>M02AX00002</v>
          </cell>
          <cell r="E370" t="str">
            <v>MENTOL COMPUESTO 10-20%, ungüento, tubo, Vía Tópica.</v>
          </cell>
          <cell r="F370">
            <v>10881</v>
          </cell>
          <cell r="G370" t="str">
            <v>DD</v>
          </cell>
          <cell r="H370">
            <v>244</v>
          </cell>
          <cell r="I370" t="str">
            <v>NO</v>
          </cell>
          <cell r="J370" t="str">
            <v>MEDICAMENTO</v>
          </cell>
          <cell r="K370" t="str">
            <v xml:space="preserve">Dolor articular y muscular: Productos tópicos </v>
          </cell>
          <cell r="L370" t="str">
            <v>TRAMITE USUAL</v>
          </cell>
          <cell r="M370" t="str">
            <v>NO APLICA</v>
          </cell>
          <cell r="N370" t="str">
            <v>NO APLICA</v>
          </cell>
          <cell r="O370" t="str">
            <v>TUBOS POR 30 GR</v>
          </cell>
          <cell r="P370">
            <v>0</v>
          </cell>
          <cell r="Q370">
            <v>0</v>
          </cell>
          <cell r="R370">
            <v>1.25</v>
          </cell>
          <cell r="V370">
            <v>50000</v>
          </cell>
          <cell r="W370">
            <v>600000</v>
          </cell>
          <cell r="X370">
            <v>393518400</v>
          </cell>
          <cell r="Y370">
            <v>0</v>
          </cell>
          <cell r="Z370">
            <v>491898000</v>
          </cell>
          <cell r="AA370">
            <v>5362820554583.4844</v>
          </cell>
          <cell r="AB370">
            <v>0</v>
          </cell>
          <cell r="AC370">
            <v>9684</v>
          </cell>
          <cell r="AD370">
            <v>5860</v>
          </cell>
          <cell r="AE370">
            <v>940</v>
          </cell>
          <cell r="AF370">
            <v>16484</v>
          </cell>
          <cell r="AG370">
            <v>20605</v>
          </cell>
          <cell r="AH370">
            <v>32000</v>
          </cell>
          <cell r="AI370">
            <v>10000</v>
          </cell>
          <cell r="AJ370">
            <v>8000</v>
          </cell>
          <cell r="AK370">
            <v>50000</v>
          </cell>
          <cell r="AL370">
            <v>600000</v>
          </cell>
          <cell r="AM370">
            <v>750000</v>
          </cell>
          <cell r="AN370">
            <v>0</v>
          </cell>
          <cell r="AO370">
            <v>0</v>
          </cell>
          <cell r="AP370">
            <v>0</v>
          </cell>
        </row>
        <row r="371">
          <cell r="C371">
            <v>102098501</v>
          </cell>
          <cell r="D371" t="str">
            <v>N01BB00012</v>
          </cell>
          <cell r="E371" t="str">
            <v>MEPIVACAÍNA CLORHIDRATO 3% (30mg/ml) SIN VASOCONSTRICTOR, solución, Infiltración Bucal.</v>
          </cell>
          <cell r="F371">
            <v>70029</v>
          </cell>
          <cell r="G371" t="str">
            <v>YV</v>
          </cell>
          <cell r="H371">
            <v>244</v>
          </cell>
          <cell r="I371" t="str">
            <v>NO APLICA</v>
          </cell>
          <cell r="J371" t="str">
            <v>MEDICAMENTO</v>
          </cell>
          <cell r="K371" t="str">
            <v>Anestésicos Locales: Amidas</v>
          </cell>
          <cell r="L371" t="str">
            <v>PRECIO UNICO</v>
          </cell>
          <cell r="M371" t="str">
            <v>PU 01-2026</v>
          </cell>
          <cell r="N371" t="str">
            <v>I CONV</v>
          </cell>
          <cell r="O371" t="str">
            <v>CAJA POR 50 CARPULES DE 1.8 ML</v>
          </cell>
          <cell r="P371">
            <v>0</v>
          </cell>
          <cell r="Q371">
            <v>0</v>
          </cell>
          <cell r="R371">
            <v>0.36</v>
          </cell>
          <cell r="S371">
            <v>236</v>
          </cell>
          <cell r="T371" t="str">
            <v>DENTI CLINICA, S.A.</v>
          </cell>
          <cell r="U371" t="str">
            <v>COLOMBIA</v>
          </cell>
          <cell r="V371">
            <v>7960</v>
          </cell>
          <cell r="W371">
            <v>95520</v>
          </cell>
          <cell r="X371">
            <v>393613920</v>
          </cell>
          <cell r="Y371">
            <v>0</v>
          </cell>
          <cell r="Z371">
            <v>141701011.19999999</v>
          </cell>
          <cell r="AA371">
            <v>5362962255594.6846</v>
          </cell>
          <cell r="AB371">
            <v>0</v>
          </cell>
          <cell r="AC371">
            <v>2121.3333333333335</v>
          </cell>
          <cell r="AD371">
            <v>900</v>
          </cell>
          <cell r="AE371">
            <v>1778</v>
          </cell>
          <cell r="AF371">
            <v>4799.3333333333339</v>
          </cell>
          <cell r="AG371">
            <v>1727.7600000000002</v>
          </cell>
          <cell r="AH371">
            <v>6652</v>
          </cell>
          <cell r="AI371">
            <v>951</v>
          </cell>
          <cell r="AJ371">
            <v>357</v>
          </cell>
          <cell r="AK371">
            <v>7960</v>
          </cell>
          <cell r="AL371">
            <v>95520</v>
          </cell>
          <cell r="AM371">
            <v>34387.199999999997</v>
          </cell>
          <cell r="AN371">
            <v>20400</v>
          </cell>
          <cell r="AO371">
            <v>7050</v>
          </cell>
          <cell r="AP371">
            <v>0</v>
          </cell>
        </row>
        <row r="372">
          <cell r="C372">
            <v>101043001</v>
          </cell>
          <cell r="D372" t="str">
            <v>L01BB00004</v>
          </cell>
          <cell r="E372" t="str">
            <v>MERCAPTOPURINA  50MG.TABLETA, V.O.</v>
          </cell>
          <cell r="F372">
            <v>10651</v>
          </cell>
          <cell r="G372" t="str">
            <v>EM</v>
          </cell>
          <cell r="H372">
            <v>244</v>
          </cell>
          <cell r="I372" t="str">
            <v>SI</v>
          </cell>
          <cell r="J372" t="str">
            <v>MEDICAMENTO</v>
          </cell>
          <cell r="K372" t="str">
            <v>Antineoplásicos: Antimetabolitos, Análogos de las Purinas</v>
          </cell>
          <cell r="L372" t="str">
            <v>PRECIO UNICO</v>
          </cell>
          <cell r="M372" t="str">
            <v>PU 11-2026</v>
          </cell>
          <cell r="N372" t="str">
            <v>I CONV</v>
          </cell>
          <cell r="O372" t="str">
            <v>Frasco de 25 tabletas en caja de cartón</v>
          </cell>
          <cell r="P372">
            <v>0</v>
          </cell>
          <cell r="Q372">
            <v>0</v>
          </cell>
          <cell r="R372">
            <v>1.661</v>
          </cell>
          <cell r="S372">
            <v>96</v>
          </cell>
          <cell r="T372" t="str">
            <v>DROGUERÍA RAMÓN GONZÁLEZ REVILLA, S.A.</v>
          </cell>
          <cell r="V372">
            <v>1957</v>
          </cell>
          <cell r="W372">
            <v>23484</v>
          </cell>
          <cell r="X372">
            <v>393637404</v>
          </cell>
          <cell r="Y372">
            <v>0</v>
          </cell>
          <cell r="Z372">
            <v>653831728.04400003</v>
          </cell>
          <cell r="AA372">
            <v>5363616087322.7285</v>
          </cell>
          <cell r="AB372">
            <v>0</v>
          </cell>
          <cell r="AC372">
            <v>2100</v>
          </cell>
          <cell r="AD372">
            <v>29</v>
          </cell>
          <cell r="AE372">
            <v>1250</v>
          </cell>
          <cell r="AF372">
            <v>3379</v>
          </cell>
          <cell r="AG372">
            <v>5612.5190000000002</v>
          </cell>
          <cell r="AH372">
            <v>1735</v>
          </cell>
          <cell r="AI372">
            <v>26</v>
          </cell>
          <cell r="AJ372">
            <v>613</v>
          </cell>
          <cell r="AK372">
            <v>2374</v>
          </cell>
          <cell r="AL372">
            <v>28488</v>
          </cell>
          <cell r="AM372">
            <v>47318.567999999999</v>
          </cell>
          <cell r="AN372">
            <v>7850</v>
          </cell>
          <cell r="AO372">
            <v>0</v>
          </cell>
          <cell r="AP372">
            <v>150</v>
          </cell>
        </row>
        <row r="373">
          <cell r="C373">
            <v>102077901</v>
          </cell>
          <cell r="D373" t="str">
            <v>J01DH00002</v>
          </cell>
          <cell r="E373" t="str">
            <v>MEROPENEM 1g, polvo liofilizado, I.V.</v>
          </cell>
          <cell r="F373">
            <v>10303</v>
          </cell>
          <cell r="G373" t="str">
            <v>DH</v>
          </cell>
          <cell r="H373">
            <v>244</v>
          </cell>
          <cell r="I373" t="str">
            <v>NO APLICA</v>
          </cell>
          <cell r="J373" t="str">
            <v>MEDICAMENTO</v>
          </cell>
          <cell r="K373" t="str">
            <v>Antibacterianos para uso sistémico: Otros Antibacterianos Beta-lactámicos, Carbapenems</v>
          </cell>
          <cell r="L373" t="str">
            <v>PRECIO UNICO</v>
          </cell>
          <cell r="M373" t="str">
            <v>PU 01-2026</v>
          </cell>
          <cell r="N373" t="str">
            <v>I CONV</v>
          </cell>
          <cell r="O373" t="str">
            <v>CAJA X 1 VIAL</v>
          </cell>
          <cell r="P373">
            <v>0</v>
          </cell>
          <cell r="Q373">
            <v>0</v>
          </cell>
          <cell r="R373">
            <v>2.09</v>
          </cell>
          <cell r="S373">
            <v>237</v>
          </cell>
          <cell r="T373" t="str">
            <v>PHARMA SUPPLY PANAMÁ, S.A.</v>
          </cell>
          <cell r="U373" t="str">
            <v>INDIA</v>
          </cell>
          <cell r="V373">
            <v>14452</v>
          </cell>
          <cell r="W373">
            <v>173424</v>
          </cell>
          <cell r="X373">
            <v>393810828</v>
          </cell>
          <cell r="Y373">
            <v>0</v>
          </cell>
          <cell r="Z373">
            <v>823064630.51999998</v>
          </cell>
          <cell r="AA373">
            <v>5364439151953.248</v>
          </cell>
          <cell r="AB373">
            <v>0</v>
          </cell>
          <cell r="AC373">
            <v>9710.0833333333321</v>
          </cell>
          <cell r="AD373">
            <v>1656</v>
          </cell>
          <cell r="AE373">
            <v>3435</v>
          </cell>
          <cell r="AF373">
            <v>14801.083333333332</v>
          </cell>
          <cell r="AG373">
            <v>30934.26416666666</v>
          </cell>
          <cell r="AH373">
            <v>11330</v>
          </cell>
          <cell r="AI373">
            <v>1268</v>
          </cell>
          <cell r="AJ373">
            <v>1854</v>
          </cell>
          <cell r="AK373">
            <v>14452</v>
          </cell>
          <cell r="AL373">
            <v>173424</v>
          </cell>
          <cell r="AM373">
            <v>362456.16</v>
          </cell>
          <cell r="AN373">
            <v>24795</v>
          </cell>
          <cell r="AO373">
            <v>4140</v>
          </cell>
          <cell r="AP373">
            <v>0</v>
          </cell>
        </row>
        <row r="374">
          <cell r="C374">
            <v>102073601</v>
          </cell>
          <cell r="D374" t="str">
            <v>V03AF00001</v>
          </cell>
          <cell r="E374" t="str">
            <v>MESNA 100mg/ml, solución, I.V.</v>
          </cell>
          <cell r="F374">
            <v>10222</v>
          </cell>
          <cell r="G374" t="str">
            <v>DH</v>
          </cell>
          <cell r="H374">
            <v>244</v>
          </cell>
          <cell r="I374" t="str">
            <v>NO APLICA</v>
          </cell>
          <cell r="J374" t="str">
            <v>MEDICAMENTO</v>
          </cell>
          <cell r="K374" t="str">
            <v>Todos los otros Productos Terapéuticos: Detoxificantes para Tratamientos Antineoplásicos</v>
          </cell>
          <cell r="L374" t="str">
            <v>PRECIO UNICO</v>
          </cell>
          <cell r="M374" t="str">
            <v>PU 01-2026</v>
          </cell>
          <cell r="N374" t="str">
            <v>I CONV</v>
          </cell>
          <cell r="O374" t="str">
            <v>CAJA X 15 AMPOLLAS</v>
          </cell>
          <cell r="P374">
            <v>0</v>
          </cell>
          <cell r="Q374">
            <v>0</v>
          </cell>
          <cell r="R374">
            <v>4.1500000000000004</v>
          </cell>
          <cell r="S374">
            <v>238</v>
          </cell>
          <cell r="T374" t="str">
            <v>HORACIO ICAZA Y CÍA, S.A.</v>
          </cell>
          <cell r="U374" t="str">
            <v>ALEMANIA</v>
          </cell>
          <cell r="V374">
            <v>282</v>
          </cell>
          <cell r="W374">
            <v>3384</v>
          </cell>
          <cell r="X374">
            <v>393814212</v>
          </cell>
          <cell r="Y374">
            <v>0</v>
          </cell>
          <cell r="Z374">
            <v>1634328979.8000002</v>
          </cell>
          <cell r="AA374">
            <v>5366073480933.0479</v>
          </cell>
          <cell r="AB374">
            <v>0</v>
          </cell>
          <cell r="AC374">
            <v>420</v>
          </cell>
          <cell r="AD374">
            <v>0</v>
          </cell>
          <cell r="AE374">
            <v>15</v>
          </cell>
          <cell r="AF374">
            <v>435</v>
          </cell>
          <cell r="AG374">
            <v>1805.2500000000002</v>
          </cell>
          <cell r="AH374">
            <v>265</v>
          </cell>
          <cell r="AI374">
            <v>4</v>
          </cell>
          <cell r="AJ374">
            <v>13</v>
          </cell>
          <cell r="AK374">
            <v>282</v>
          </cell>
          <cell r="AL374">
            <v>3384</v>
          </cell>
          <cell r="AM374">
            <v>14043.6</v>
          </cell>
          <cell r="AN374">
            <v>0</v>
          </cell>
          <cell r="AO374">
            <v>0</v>
          </cell>
          <cell r="AP374">
            <v>60</v>
          </cell>
        </row>
        <row r="375">
          <cell r="C375">
            <v>105006201</v>
          </cell>
          <cell r="D375" t="str">
            <v>G01AX00001</v>
          </cell>
          <cell r="E375" t="str">
            <v>METACRESOLSULFÓNICO ÁCIDO con FORMALDEHÍDO (POLICRESULENO) 18mg/g, gel,  tubo con aplicador, 50g, Vía Vaginal.</v>
          </cell>
          <cell r="F375">
            <v>10894</v>
          </cell>
          <cell r="G375" t="str">
            <v>RG</v>
          </cell>
          <cell r="H375">
            <v>244</v>
          </cell>
          <cell r="I375" t="str">
            <v>NO</v>
          </cell>
          <cell r="J375" t="str">
            <v>MEDICAMENTO</v>
          </cell>
          <cell r="K375" t="str">
            <v xml:space="preserve">Ginecológicos: Antiinfecciosos y Antisépticos, Otros </v>
          </cell>
          <cell r="L375" t="str">
            <v>PRECIO UNICO</v>
          </cell>
          <cell r="M375" t="str">
            <v>PU 01-2026</v>
          </cell>
          <cell r="N375" t="str">
            <v>I CONV</v>
          </cell>
          <cell r="O375" t="str">
            <v>Caja con tubo de 50G de gel vaginal y aplicador</v>
          </cell>
          <cell r="P375" t="str">
            <v>NO</v>
          </cell>
          <cell r="Q375">
            <v>0</v>
          </cell>
          <cell r="R375">
            <v>14.499000000000001</v>
          </cell>
          <cell r="S375">
            <v>239</v>
          </cell>
          <cell r="T375" t="str">
            <v>PHARMA ALLIANCE PANAMA, S.A.</v>
          </cell>
          <cell r="U375" t="str">
            <v>NO</v>
          </cell>
          <cell r="V375">
            <v>1093</v>
          </cell>
          <cell r="W375">
            <v>13116</v>
          </cell>
          <cell r="X375">
            <v>393827328</v>
          </cell>
          <cell r="Y375">
            <v>0</v>
          </cell>
          <cell r="Z375">
            <v>5710102428.6719999</v>
          </cell>
          <cell r="AA375">
            <v>5371783583361.7197</v>
          </cell>
          <cell r="AB375">
            <v>0</v>
          </cell>
          <cell r="AC375">
            <v>316</v>
          </cell>
          <cell r="AD375">
            <v>65.5</v>
          </cell>
          <cell r="AE375">
            <v>230.83333333333334</v>
          </cell>
          <cell r="AF375">
            <v>612.33333333333337</v>
          </cell>
          <cell r="AG375">
            <v>8878.2210000000014</v>
          </cell>
          <cell r="AH375">
            <v>698</v>
          </cell>
          <cell r="AI375">
            <v>357</v>
          </cell>
          <cell r="AJ375">
            <v>38</v>
          </cell>
          <cell r="AK375">
            <v>1093</v>
          </cell>
          <cell r="AL375">
            <v>13116</v>
          </cell>
          <cell r="AM375">
            <v>190168.88400000002</v>
          </cell>
          <cell r="AN375">
            <v>1647</v>
          </cell>
          <cell r="AO375">
            <v>2184</v>
          </cell>
          <cell r="AP375">
            <v>168</v>
          </cell>
        </row>
        <row r="376">
          <cell r="C376">
            <v>103005501</v>
          </cell>
          <cell r="D376" t="str">
            <v>D08AE00001</v>
          </cell>
          <cell r="E376" t="str">
            <v>METACRESOLSULFÓNICO ÁCIDO con FORMALDEHÍDO (POLICRESULENO) 36 - 41%, líquido, frasco, 10-25ml, Vía Tópica.</v>
          </cell>
          <cell r="F376">
            <v>10856</v>
          </cell>
          <cell r="G376" t="str">
            <v>YV</v>
          </cell>
          <cell r="H376">
            <v>244</v>
          </cell>
          <cell r="I376" t="str">
            <v>no</v>
          </cell>
          <cell r="J376" t="str">
            <v>MEDICAMENTO</v>
          </cell>
          <cell r="K376" t="e">
            <v>#N/A</v>
          </cell>
          <cell r="L376" t="str">
            <v>TRAMITE USUAL</v>
          </cell>
          <cell r="M376" t="str">
            <v>No aplica</v>
          </cell>
          <cell r="N376" t="str">
            <v xml:space="preserve">No aplica </v>
          </cell>
          <cell r="O376">
            <v>0</v>
          </cell>
          <cell r="P376">
            <v>0</v>
          </cell>
          <cell r="Q376">
            <v>0</v>
          </cell>
          <cell r="R376">
            <v>8.19</v>
          </cell>
          <cell r="S376" t="str">
            <v>No aplica</v>
          </cell>
          <cell r="T376" t="str">
            <v>No aplica</v>
          </cell>
          <cell r="U376" t="str">
            <v>No aplica</v>
          </cell>
          <cell r="V376">
            <v>0</v>
          </cell>
          <cell r="W376">
            <v>0</v>
          </cell>
          <cell r="X376">
            <v>393827328</v>
          </cell>
          <cell r="Y376">
            <v>0</v>
          </cell>
          <cell r="Z376">
            <v>3225445816.3199997</v>
          </cell>
          <cell r="AA376">
            <v>5375009029178.04</v>
          </cell>
          <cell r="AB376">
            <v>0</v>
          </cell>
          <cell r="AC376">
            <v>172</v>
          </cell>
          <cell r="AD376">
            <v>84</v>
          </cell>
          <cell r="AE376">
            <v>56</v>
          </cell>
          <cell r="AF376">
            <v>312</v>
          </cell>
          <cell r="AG376">
            <v>2555.2799999999997</v>
          </cell>
          <cell r="AH376">
            <v>237</v>
          </cell>
          <cell r="AI376">
            <v>136</v>
          </cell>
          <cell r="AJ376">
            <v>16</v>
          </cell>
          <cell r="AK376">
            <v>389</v>
          </cell>
          <cell r="AL376">
            <v>4668</v>
          </cell>
          <cell r="AM376">
            <v>38230.92</v>
          </cell>
          <cell r="AN376">
            <v>0</v>
          </cell>
          <cell r="AO376">
            <v>0</v>
          </cell>
          <cell r="AP376">
            <v>0</v>
          </cell>
        </row>
        <row r="377">
          <cell r="C377">
            <v>101074801</v>
          </cell>
          <cell r="D377" t="str">
            <v>A10BA00001</v>
          </cell>
          <cell r="E377" t="str">
            <v>METFORMINA CLORHIDRATO 850mg, tableta ranurada, V.O.</v>
          </cell>
          <cell r="F377">
            <v>10972</v>
          </cell>
          <cell r="G377" t="str">
            <v>EM</v>
          </cell>
          <cell r="H377">
            <v>244</v>
          </cell>
          <cell r="I377" t="str">
            <v>SI</v>
          </cell>
          <cell r="J377" t="str">
            <v>MEDICAMENTO</v>
          </cell>
          <cell r="K377" t="str">
            <v xml:space="preserve">Diabetes: Fármacos hipoglucemiantes, Biguanidas </v>
          </cell>
          <cell r="L377" t="str">
            <v>PRECIO UNICO</v>
          </cell>
          <cell r="M377" t="str">
            <v>PU 11-2026</v>
          </cell>
          <cell r="N377" t="str">
            <v>I CONV</v>
          </cell>
          <cell r="O377" t="str">
            <v>caja x 30 unidades</v>
          </cell>
          <cell r="P377">
            <v>0</v>
          </cell>
          <cell r="Q377">
            <v>0</v>
          </cell>
          <cell r="R377">
            <v>1.2E-2</v>
          </cell>
          <cell r="S377">
            <v>97</v>
          </cell>
          <cell r="T377" t="str">
            <v>Best Medical</v>
          </cell>
          <cell r="V377">
            <v>3415900</v>
          </cell>
          <cell r="W377">
            <v>40990800</v>
          </cell>
          <cell r="X377">
            <v>434818128</v>
          </cell>
          <cell r="Y377">
            <v>0</v>
          </cell>
          <cell r="Z377">
            <v>5217817.5360000003</v>
          </cell>
          <cell r="AA377">
            <v>5375014246995.5762</v>
          </cell>
          <cell r="AB377">
            <v>0</v>
          </cell>
          <cell r="AC377">
            <v>2403695</v>
          </cell>
          <cell r="AD377">
            <v>593122</v>
          </cell>
          <cell r="AE377">
            <v>469048</v>
          </cell>
          <cell r="AF377">
            <v>3465865</v>
          </cell>
          <cell r="AG377">
            <v>41590.379999999997</v>
          </cell>
          <cell r="AH377">
            <v>2500000</v>
          </cell>
          <cell r="AI377">
            <v>581496</v>
          </cell>
          <cell r="AJ377">
            <v>591139</v>
          </cell>
          <cell r="AK377">
            <v>3672635</v>
          </cell>
          <cell r="AL377">
            <v>44071620</v>
          </cell>
          <cell r="AM377">
            <v>528859.44000000006</v>
          </cell>
          <cell r="AN377">
            <v>3943910</v>
          </cell>
          <cell r="AO377">
            <v>2418900</v>
          </cell>
          <cell r="AP377">
            <v>501100</v>
          </cell>
        </row>
        <row r="378">
          <cell r="C378">
            <v>101018401</v>
          </cell>
          <cell r="D378" t="str">
            <v>C02AB00001</v>
          </cell>
          <cell r="E378" t="str">
            <v>METILDOPA, 250MG, TABLETA, V.O.</v>
          </cell>
          <cell r="F378">
            <v>10581</v>
          </cell>
          <cell r="G378" t="str">
            <v>EM</v>
          </cell>
          <cell r="H378">
            <v>244</v>
          </cell>
          <cell r="I378" t="str">
            <v>NO</v>
          </cell>
          <cell r="J378" t="str">
            <v>MEDICAMENTO</v>
          </cell>
          <cell r="K378" t="str">
            <v>Antihipertensivos: Agentes antiadrenérgicos de acción central</v>
          </cell>
          <cell r="L378" t="str">
            <v>PRECIO UNICO</v>
          </cell>
          <cell r="M378" t="str">
            <v>PU 01-2026</v>
          </cell>
          <cell r="N378" t="str">
            <v>I CONV</v>
          </cell>
          <cell r="O378" t="str">
            <v>CAJA CON 30 TABLETAS RECUBIERTAS</v>
          </cell>
          <cell r="P378">
            <v>0</v>
          </cell>
          <cell r="Q378">
            <v>0</v>
          </cell>
          <cell r="R378">
            <v>0.27</v>
          </cell>
          <cell r="S378">
            <v>241</v>
          </cell>
          <cell r="T378" t="str">
            <v>DROGUERÍA RAMÓN GONZÁLEZ REVILLA, S.A.</v>
          </cell>
          <cell r="V378">
            <v>19386</v>
          </cell>
          <cell r="W378">
            <v>232632</v>
          </cell>
          <cell r="X378">
            <v>435050760</v>
          </cell>
          <cell r="Y378">
            <v>0</v>
          </cell>
          <cell r="Z378">
            <v>117463705.2</v>
          </cell>
          <cell r="AA378">
            <v>5375131710700.7764</v>
          </cell>
          <cell r="AB378">
            <v>0</v>
          </cell>
          <cell r="AC378">
            <v>10221</v>
          </cell>
          <cell r="AD378">
            <v>3948</v>
          </cell>
          <cell r="AE378">
            <v>2545</v>
          </cell>
          <cell r="AF378">
            <v>16714</v>
          </cell>
          <cell r="AG378">
            <v>4512.7800000000007</v>
          </cell>
          <cell r="AH378">
            <v>9524</v>
          </cell>
          <cell r="AI378">
            <v>3355</v>
          </cell>
          <cell r="AJ378">
            <v>1024</v>
          </cell>
          <cell r="AK378">
            <v>13903</v>
          </cell>
          <cell r="AL378">
            <v>166836</v>
          </cell>
          <cell r="AM378">
            <v>45045.72</v>
          </cell>
          <cell r="AN378">
            <v>51060</v>
          </cell>
          <cell r="AO378">
            <v>2610</v>
          </cell>
          <cell r="AP378">
            <v>2340</v>
          </cell>
        </row>
        <row r="379">
          <cell r="C379">
            <v>101027201</v>
          </cell>
          <cell r="D379" t="str">
            <v>N06BA00001</v>
          </cell>
          <cell r="E379" t="str">
            <v>METILFENIDATO, 10MG, TABLETA, V.O.</v>
          </cell>
          <cell r="F379">
            <v>10542</v>
          </cell>
          <cell r="G379" t="str">
            <v>EM</v>
          </cell>
          <cell r="H379">
            <v>244</v>
          </cell>
          <cell r="I379" t="str">
            <v>SI</v>
          </cell>
          <cell r="J379" t="str">
            <v>MEDICAMENTO</v>
          </cell>
          <cell r="K379" t="str">
            <v>Psicoanalépticos: Psicoestimulantes, Simpaticomiméticos de acción central</v>
          </cell>
          <cell r="L379" t="str">
            <v>PRECIO UNICO</v>
          </cell>
          <cell r="M379" t="str">
            <v>PU 11-2026</v>
          </cell>
          <cell r="N379" t="str">
            <v>I CONV</v>
          </cell>
          <cell r="O379" t="str">
            <v>CAJA CON 30 COMPRIMIDOS</v>
          </cell>
          <cell r="P379">
            <v>0</v>
          </cell>
          <cell r="Q379">
            <v>0</v>
          </cell>
          <cell r="R379">
            <v>0.11</v>
          </cell>
          <cell r="S379">
            <v>98</v>
          </cell>
          <cell r="T379" t="str">
            <v>PHARMA SUPPLIES, CORP.</v>
          </cell>
          <cell r="V379">
            <v>14245</v>
          </cell>
          <cell r="W379">
            <v>170940</v>
          </cell>
          <cell r="X379">
            <v>435221700</v>
          </cell>
          <cell r="Y379">
            <v>0</v>
          </cell>
          <cell r="Z379">
            <v>47874387</v>
          </cell>
          <cell r="AA379">
            <v>5375179585087.7764</v>
          </cell>
          <cell r="AB379">
            <v>0</v>
          </cell>
          <cell r="AC379">
            <v>25311</v>
          </cell>
          <cell r="AD379">
            <v>16315</v>
          </cell>
          <cell r="AE379">
            <v>2400</v>
          </cell>
          <cell r="AF379">
            <v>44026</v>
          </cell>
          <cell r="AG379">
            <v>4842.8599999999997</v>
          </cell>
          <cell r="AH379">
            <v>7456</v>
          </cell>
          <cell r="AI379">
            <v>2638</v>
          </cell>
          <cell r="AJ379">
            <v>547</v>
          </cell>
          <cell r="AK379">
            <v>10641</v>
          </cell>
          <cell r="AL379">
            <v>127692</v>
          </cell>
          <cell r="AM379">
            <v>14046.12</v>
          </cell>
          <cell r="AN379">
            <v>21120</v>
          </cell>
          <cell r="AO379">
            <v>8700</v>
          </cell>
          <cell r="AP379">
            <v>300</v>
          </cell>
        </row>
        <row r="380">
          <cell r="C380">
            <v>102017101</v>
          </cell>
          <cell r="D380" t="str">
            <v>H02AB00006</v>
          </cell>
          <cell r="E380" t="str">
            <v>METILPREDNISOLONA ACETATO o TRIAMCINOLONA ACETONIDO o DIACETATO: 40mg/ml, solución o suspensión Intramuscular; Intraarticular, Tejidos Blandos e Intralesional.</v>
          </cell>
          <cell r="F380">
            <v>10258</v>
          </cell>
          <cell r="G380" t="str">
            <v>SF</v>
          </cell>
          <cell r="H380">
            <v>244</v>
          </cell>
          <cell r="I380" t="str">
            <v>SI</v>
          </cell>
          <cell r="J380" t="str">
            <v>MEDICAMENTO</v>
          </cell>
          <cell r="K380" t="str">
            <v>Corticosteroides para uso sistémico: Glucocorticoide</v>
          </cell>
          <cell r="L380" t="str">
            <v>PRECIO UNICO</v>
          </cell>
          <cell r="M380" t="str">
            <v>PU 11-2026</v>
          </cell>
          <cell r="N380" t="str">
            <v>I CONV</v>
          </cell>
          <cell r="O380" t="str">
            <v>No aplica</v>
          </cell>
          <cell r="P380">
            <v>0</v>
          </cell>
          <cell r="Q380">
            <v>0</v>
          </cell>
          <cell r="R380">
            <v>2.0499999999999998</v>
          </cell>
          <cell r="S380">
            <v>99</v>
          </cell>
          <cell r="T380" t="str">
            <v>CORPORACIÓN IMPA-DOEL, S.A.</v>
          </cell>
          <cell r="V380">
            <v>16980</v>
          </cell>
          <cell r="W380">
            <v>203760</v>
          </cell>
          <cell r="X380">
            <v>435425460</v>
          </cell>
          <cell r="Y380">
            <v>0</v>
          </cell>
          <cell r="Z380">
            <v>892622192.99999988</v>
          </cell>
          <cell r="AA380">
            <v>5376072207280.7764</v>
          </cell>
          <cell r="AB380">
            <v>0</v>
          </cell>
          <cell r="AC380">
            <v>12143.598027870345</v>
          </cell>
          <cell r="AD380">
            <v>4232.6666666666661</v>
          </cell>
          <cell r="AE380">
            <v>3519.8</v>
          </cell>
          <cell r="AF380">
            <v>19896.06469453701</v>
          </cell>
          <cell r="AG380">
            <v>40786.932623800865</v>
          </cell>
          <cell r="AH380">
            <v>10600</v>
          </cell>
          <cell r="AI380">
            <v>3600</v>
          </cell>
          <cell r="AJ380">
            <v>3500</v>
          </cell>
          <cell r="AK380">
            <v>17700</v>
          </cell>
          <cell r="AL380">
            <v>212400</v>
          </cell>
          <cell r="AM380">
            <v>435419.99999999994</v>
          </cell>
          <cell r="AN380">
            <v>95775</v>
          </cell>
          <cell r="AO380">
            <v>0</v>
          </cell>
          <cell r="AP380">
            <v>0</v>
          </cell>
        </row>
        <row r="381">
          <cell r="C381">
            <v>102061601</v>
          </cell>
          <cell r="D381" t="str">
            <v>H02AB00007</v>
          </cell>
          <cell r="E381" t="str">
            <v>METILPREDNISOLONA SUCCINATO SÓDICO 500mg polvo liofilizado o solución, I.V.</v>
          </cell>
          <cell r="F381">
            <v>10777</v>
          </cell>
          <cell r="G381" t="str">
            <v>DH</v>
          </cell>
          <cell r="H381">
            <v>244</v>
          </cell>
          <cell r="I381" t="str">
            <v>NO APLICA</v>
          </cell>
          <cell r="J381" t="str">
            <v>MEDICAMENTO</v>
          </cell>
          <cell r="K381" t="str">
            <v>Corticosteroides para uso sistémico: Glucocorticoide</v>
          </cell>
          <cell r="L381" t="str">
            <v>PRECIO UNICO</v>
          </cell>
          <cell r="M381" t="str">
            <v>PU 01-2026</v>
          </cell>
          <cell r="N381" t="str">
            <v>I CONV</v>
          </cell>
          <cell r="O381" t="str">
            <v xml:space="preserve">CAJA X 10 VIALES </v>
          </cell>
          <cell r="P381">
            <v>0</v>
          </cell>
          <cell r="Q381">
            <v>0</v>
          </cell>
          <cell r="R381">
            <v>2.5099999999999998</v>
          </cell>
          <cell r="S381">
            <v>242</v>
          </cell>
          <cell r="T381" t="str">
            <v>VITALIS DE PANAMÁ. S.A.,</v>
          </cell>
          <cell r="U381" t="str">
            <v>COLOMBIA</v>
          </cell>
          <cell r="V381">
            <v>4621</v>
          </cell>
          <cell r="W381">
            <v>55452</v>
          </cell>
          <cell r="X381">
            <v>435480912</v>
          </cell>
          <cell r="Y381">
            <v>0</v>
          </cell>
          <cell r="Z381">
            <v>1093057089.1199999</v>
          </cell>
          <cell r="AA381">
            <v>5377165264369.8965</v>
          </cell>
          <cell r="AB381">
            <v>0</v>
          </cell>
          <cell r="AC381">
            <v>4777.0875467396263</v>
          </cell>
          <cell r="AD381">
            <v>1008</v>
          </cell>
          <cell r="AE381">
            <v>2593</v>
          </cell>
          <cell r="AF381">
            <v>8378.0875467396254</v>
          </cell>
          <cell r="AG381">
            <v>21028.999742316457</v>
          </cell>
          <cell r="AH381">
            <v>4600</v>
          </cell>
          <cell r="AI381">
            <v>539</v>
          </cell>
          <cell r="AJ381">
            <v>1492</v>
          </cell>
          <cell r="AK381">
            <v>6631</v>
          </cell>
          <cell r="AL381">
            <v>79572</v>
          </cell>
          <cell r="AM381">
            <v>199725.71999999997</v>
          </cell>
          <cell r="AN381">
            <v>2660</v>
          </cell>
          <cell r="AO381">
            <v>0</v>
          </cell>
          <cell r="AP381">
            <v>900</v>
          </cell>
        </row>
        <row r="382">
          <cell r="C382">
            <v>102000702</v>
          </cell>
          <cell r="D382" t="str">
            <v>A03FA00003</v>
          </cell>
          <cell r="E382" t="str">
            <v>METOCLOPRAMIDA 5mg/ml, solución, I.M., I.V.</v>
          </cell>
          <cell r="F382">
            <v>10123</v>
          </cell>
          <cell r="G382" t="str">
            <v>SF</v>
          </cell>
          <cell r="H382">
            <v>244</v>
          </cell>
          <cell r="I382" t="str">
            <v>NO APLICA</v>
          </cell>
          <cell r="J382" t="str">
            <v>MEDICAMENTO</v>
          </cell>
          <cell r="K382" t="str">
            <v>Gastrointestinales: Desórdenes funcionales</v>
          </cell>
          <cell r="L382" t="str">
            <v>PRECIO UNICO</v>
          </cell>
          <cell r="M382" t="str">
            <v>PU 01-2026</v>
          </cell>
          <cell r="N382" t="str">
            <v>I CONV</v>
          </cell>
          <cell r="O382" t="str">
            <v>No aplica</v>
          </cell>
          <cell r="P382">
            <v>0</v>
          </cell>
          <cell r="Q382">
            <v>0</v>
          </cell>
          <cell r="R382">
            <v>9.9000000000000005E-2</v>
          </cell>
          <cell r="S382">
            <v>243</v>
          </cell>
          <cell r="T382" t="str">
            <v>NUTRIMED PANAMÁ S.A.</v>
          </cell>
          <cell r="V382">
            <v>21248</v>
          </cell>
          <cell r="W382">
            <v>254976</v>
          </cell>
          <cell r="X382">
            <v>435735888</v>
          </cell>
          <cell r="Y382">
            <v>0</v>
          </cell>
          <cell r="Z382">
            <v>43137852.912</v>
          </cell>
          <cell r="AA382">
            <v>5377208402222.8086</v>
          </cell>
          <cell r="AB382">
            <v>0</v>
          </cell>
          <cell r="AC382">
            <v>21811.218221469622</v>
          </cell>
          <cell r="AD382">
            <v>4221.5</v>
          </cell>
          <cell r="AE382">
            <v>13650</v>
          </cell>
          <cell r="AF382">
            <v>39682.718221469622</v>
          </cell>
          <cell r="AG382">
            <v>3928.589103925493</v>
          </cell>
          <cell r="AH382">
            <v>12938</v>
          </cell>
          <cell r="AI382">
            <v>2877</v>
          </cell>
          <cell r="AJ382">
            <v>5433</v>
          </cell>
          <cell r="AK382">
            <v>21248</v>
          </cell>
          <cell r="AL382">
            <v>254976</v>
          </cell>
          <cell r="AM382">
            <v>25242.624</v>
          </cell>
          <cell r="AN382">
            <v>45257</v>
          </cell>
          <cell r="AO382">
            <v>0</v>
          </cell>
          <cell r="AP382">
            <v>0</v>
          </cell>
        </row>
        <row r="383">
          <cell r="C383">
            <v>103000501</v>
          </cell>
          <cell r="D383" t="str">
            <v>A03FA00001</v>
          </cell>
          <cell r="E383" t="str">
            <v>METOCLOPRAMIDA, 5MG/5ML, JARABE, FRASCO, 90-125ML, V.O.</v>
          </cell>
          <cell r="F383">
            <v>10739</v>
          </cell>
          <cell r="G383" t="str">
            <v>DH</v>
          </cell>
          <cell r="H383">
            <v>244</v>
          </cell>
          <cell r="I383" t="str">
            <v>NO APLICA</v>
          </cell>
          <cell r="J383" t="str">
            <v>MEDICAMENTO</v>
          </cell>
          <cell r="K383" t="str">
            <v>Gastrointestinales: Desórdenes funcionales</v>
          </cell>
          <cell r="L383" t="str">
            <v>PRECIO UNICO</v>
          </cell>
          <cell r="M383" t="str">
            <v>PU 01-2026</v>
          </cell>
          <cell r="N383" t="str">
            <v>I CONV</v>
          </cell>
          <cell r="O383" t="str">
            <v>CAJA X 1 FRASCO</v>
          </cell>
          <cell r="P383">
            <v>0</v>
          </cell>
          <cell r="Q383">
            <v>0</v>
          </cell>
          <cell r="R383">
            <v>0.74</v>
          </cell>
          <cell r="S383">
            <v>244</v>
          </cell>
          <cell r="T383" t="str">
            <v>SERFASA, S.A.</v>
          </cell>
          <cell r="U383" t="str">
            <v>INDIA</v>
          </cell>
          <cell r="V383">
            <v>7293</v>
          </cell>
          <cell r="W383">
            <v>87516</v>
          </cell>
          <cell r="X383">
            <v>435823404</v>
          </cell>
          <cell r="Y383">
            <v>0</v>
          </cell>
          <cell r="Z383">
            <v>322509318.95999998</v>
          </cell>
          <cell r="AA383">
            <v>5377530911541.7686</v>
          </cell>
          <cell r="AB383">
            <v>0</v>
          </cell>
          <cell r="AC383">
            <v>5700.0340263691678</v>
          </cell>
          <cell r="AD383">
            <v>2091</v>
          </cell>
          <cell r="AE383">
            <v>2762</v>
          </cell>
          <cell r="AF383">
            <v>10553.034026369169</v>
          </cell>
          <cell r="AG383">
            <v>7809.2451795131847</v>
          </cell>
          <cell r="AH383">
            <v>4105</v>
          </cell>
          <cell r="AI383">
            <v>1486</v>
          </cell>
          <cell r="AJ383">
            <v>1702</v>
          </cell>
          <cell r="AK383">
            <v>7293</v>
          </cell>
          <cell r="AL383">
            <v>87516</v>
          </cell>
          <cell r="AM383">
            <v>64761.84</v>
          </cell>
          <cell r="AN383">
            <v>7411</v>
          </cell>
          <cell r="AO383">
            <v>504</v>
          </cell>
          <cell r="AP383">
            <v>5814</v>
          </cell>
        </row>
        <row r="384">
          <cell r="C384">
            <v>102053901</v>
          </cell>
          <cell r="D384" t="str">
            <v>L01BA00001</v>
          </cell>
          <cell r="E384" t="str">
            <v>METOTREXATE 25mg/ml, solución isotónica parenteral libre de preservativos, I.M., I.T., I.V.</v>
          </cell>
          <cell r="F384">
            <v>10097</v>
          </cell>
          <cell r="G384" t="str">
            <v>DH</v>
          </cell>
          <cell r="H384">
            <v>244</v>
          </cell>
          <cell r="I384" t="str">
            <v>NO APLICA</v>
          </cell>
          <cell r="J384" t="str">
            <v>MEDICAMENTO</v>
          </cell>
          <cell r="K384" t="str">
            <v>Antineoplásicos: Antimetabolitos, Análogos del Acido fólico</v>
          </cell>
          <cell r="L384" t="str">
            <v>PRECIO UNICO</v>
          </cell>
          <cell r="M384" t="str">
            <v>PU 01-2026</v>
          </cell>
          <cell r="N384" t="str">
            <v>I CONV</v>
          </cell>
          <cell r="O384" t="str">
            <v xml:space="preserve">CAJA X 10 VIALES </v>
          </cell>
          <cell r="P384">
            <v>0</v>
          </cell>
          <cell r="Q384">
            <v>0</v>
          </cell>
          <cell r="R384">
            <v>5.41</v>
          </cell>
          <cell r="S384">
            <v>245</v>
          </cell>
          <cell r="T384" t="str">
            <v>PHARMA SUPPLIES CORP</v>
          </cell>
          <cell r="U384" t="str">
            <v>COREA DEL SUR</v>
          </cell>
          <cell r="V384">
            <v>707</v>
          </cell>
          <cell r="W384">
            <v>8484</v>
          </cell>
          <cell r="X384">
            <v>435831888</v>
          </cell>
          <cell r="Y384">
            <v>0</v>
          </cell>
          <cell r="Z384">
            <v>2357850514.0799999</v>
          </cell>
          <cell r="AA384">
            <v>5379888762055.8486</v>
          </cell>
          <cell r="AB384">
            <v>0</v>
          </cell>
          <cell r="AC384">
            <v>775.33333333333326</v>
          </cell>
          <cell r="AD384">
            <v>103</v>
          </cell>
          <cell r="AE384">
            <v>95</v>
          </cell>
          <cell r="AF384">
            <v>973.33333333333326</v>
          </cell>
          <cell r="AG384">
            <v>5265.7333333333327</v>
          </cell>
          <cell r="AH384">
            <v>740</v>
          </cell>
          <cell r="AI384">
            <v>92</v>
          </cell>
          <cell r="AJ384">
            <v>33</v>
          </cell>
          <cell r="AK384">
            <v>865</v>
          </cell>
          <cell r="AL384">
            <v>10380</v>
          </cell>
          <cell r="AM384">
            <v>56155.8</v>
          </cell>
          <cell r="AN384">
            <v>0</v>
          </cell>
          <cell r="AO384">
            <v>0</v>
          </cell>
          <cell r="AP384">
            <v>0</v>
          </cell>
        </row>
        <row r="385">
          <cell r="C385">
            <v>102079601</v>
          </cell>
          <cell r="D385" t="str">
            <v>L01BA00003</v>
          </cell>
          <cell r="E385" t="str">
            <v>METOTREXATE, 1G, SOLUCIÓN , I.M., I.T., I.V.</v>
          </cell>
          <cell r="F385">
            <v>10813</v>
          </cell>
          <cell r="G385" t="str">
            <v>YV</v>
          </cell>
          <cell r="H385">
            <v>244</v>
          </cell>
          <cell r="I385" t="str">
            <v>NO</v>
          </cell>
          <cell r="J385" t="str">
            <v>MEDICAMENTO</v>
          </cell>
          <cell r="K385" t="str">
            <v>Antineoplásicos: Antimetabolitos, Análogos del Acido fólico</v>
          </cell>
          <cell r="L385" t="str">
            <v>PRECIO UNICO</v>
          </cell>
          <cell r="M385" t="str">
            <v>PU 01-2026</v>
          </cell>
          <cell r="N385" t="str">
            <v>I CONV</v>
          </cell>
          <cell r="O385" t="str">
            <v>CAJA POR 1 VIAL</v>
          </cell>
          <cell r="P385">
            <v>0</v>
          </cell>
          <cell r="Q385">
            <v>0</v>
          </cell>
          <cell r="R385">
            <v>45.13</v>
          </cell>
          <cell r="S385">
            <v>246</v>
          </cell>
          <cell r="T385" t="str">
            <v>PHARMA SUPPLIES CORP.</v>
          </cell>
          <cell r="U385" t="str">
            <v>COREA DEL SUR</v>
          </cell>
          <cell r="V385">
            <v>152</v>
          </cell>
          <cell r="W385">
            <v>1824</v>
          </cell>
          <cell r="X385">
            <v>435833712</v>
          </cell>
          <cell r="Y385">
            <v>0</v>
          </cell>
          <cell r="Z385">
            <v>19669175422.560001</v>
          </cell>
          <cell r="AA385">
            <v>5399557937478.4082</v>
          </cell>
          <cell r="AB385">
            <v>0</v>
          </cell>
          <cell r="AC385">
            <v>100</v>
          </cell>
          <cell r="AD385">
            <v>0</v>
          </cell>
          <cell r="AE385">
            <v>90</v>
          </cell>
          <cell r="AF385">
            <v>190</v>
          </cell>
          <cell r="AG385">
            <v>8574.7000000000007</v>
          </cell>
          <cell r="AH385">
            <v>73</v>
          </cell>
          <cell r="AI385">
            <v>0</v>
          </cell>
          <cell r="AJ385">
            <v>18.00986842105263</v>
          </cell>
          <cell r="AK385">
            <v>91.00986842105263</v>
          </cell>
          <cell r="AL385">
            <v>1092.1184210526317</v>
          </cell>
          <cell r="AM385">
            <v>49287.304342105272</v>
          </cell>
          <cell r="AN385">
            <v>270</v>
          </cell>
          <cell r="AO385">
            <v>0</v>
          </cell>
          <cell r="AP385">
            <v>50</v>
          </cell>
        </row>
        <row r="386">
          <cell r="C386">
            <v>101022301</v>
          </cell>
          <cell r="D386" t="str">
            <v>L01BA00002</v>
          </cell>
          <cell r="E386" t="str">
            <v>METOTREXATE, 2.5MG, TABLETA, V.O.</v>
          </cell>
          <cell r="F386">
            <v>10564</v>
          </cell>
          <cell r="G386" t="str">
            <v>EM</v>
          </cell>
          <cell r="H386">
            <v>244</v>
          </cell>
          <cell r="I386" t="str">
            <v>SI</v>
          </cell>
          <cell r="J386" t="str">
            <v>MEDICAMENTO</v>
          </cell>
          <cell r="K386" t="str">
            <v>Antineoplásicos: Antimetabolitos, Análogos del Acido fólico</v>
          </cell>
          <cell r="L386" t="str">
            <v>PRECIO UNICO</v>
          </cell>
          <cell r="M386" t="str">
            <v>PU 11-2026</v>
          </cell>
          <cell r="N386" t="str">
            <v>I CONV</v>
          </cell>
          <cell r="O386" t="str">
            <v>CAJA CON 100 TABLETAS</v>
          </cell>
          <cell r="P386">
            <v>0</v>
          </cell>
          <cell r="Q386">
            <v>0</v>
          </cell>
          <cell r="R386">
            <v>0.12</v>
          </cell>
          <cell r="S386">
            <v>100</v>
          </cell>
          <cell r="T386" t="str">
            <v>SEVEN PHARMA PANAMA</v>
          </cell>
          <cell r="V386">
            <v>63091</v>
          </cell>
          <cell r="W386">
            <v>757092</v>
          </cell>
          <cell r="X386">
            <v>436590804</v>
          </cell>
          <cell r="Y386">
            <v>0</v>
          </cell>
          <cell r="Z386">
            <v>52390896.479999997</v>
          </cell>
          <cell r="AA386">
            <v>5399610328374.8887</v>
          </cell>
          <cell r="AB386">
            <v>0</v>
          </cell>
          <cell r="AC386">
            <v>84638</v>
          </cell>
          <cell r="AD386">
            <v>26212</v>
          </cell>
          <cell r="AE386">
            <v>7256</v>
          </cell>
          <cell r="AF386">
            <v>118106</v>
          </cell>
          <cell r="AG386">
            <v>14172.72</v>
          </cell>
          <cell r="AH386">
            <v>44775</v>
          </cell>
          <cell r="AI386">
            <v>12623</v>
          </cell>
          <cell r="AJ386">
            <v>5693</v>
          </cell>
          <cell r="AK386">
            <v>63091</v>
          </cell>
          <cell r="AL386">
            <v>757092</v>
          </cell>
          <cell r="AM386">
            <v>90851.04</v>
          </cell>
          <cell r="AN386">
            <v>41000</v>
          </cell>
          <cell r="AO386">
            <v>9000</v>
          </cell>
          <cell r="AP386">
            <v>300</v>
          </cell>
        </row>
        <row r="387">
          <cell r="C387">
            <v>102101601</v>
          </cell>
          <cell r="D387" t="str">
            <v>B03XA00002</v>
          </cell>
          <cell r="E387" t="str">
            <v>METOXIPOLIETILENGLICOL ERITROPOYETINA BETA 100mcg/0.3mL, solución, S.C.</v>
          </cell>
          <cell r="F387">
            <v>104691</v>
          </cell>
          <cell r="G387" t="str">
            <v>SF</v>
          </cell>
          <cell r="H387">
            <v>244</v>
          </cell>
          <cell r="I387" t="str">
            <v>BIOTECNOLOGICO</v>
          </cell>
          <cell r="J387" t="str">
            <v>MEDICAMENTO</v>
          </cell>
          <cell r="K387" t="str">
            <v>Antianémicos: Otros preparados</v>
          </cell>
          <cell r="L387" t="str">
            <v>PRECIO UNICO</v>
          </cell>
          <cell r="M387" t="str">
            <v>PU 05-2026</v>
          </cell>
          <cell r="N387" t="str">
            <v>I CONV</v>
          </cell>
          <cell r="O387" t="str">
            <v>No aplica</v>
          </cell>
          <cell r="P387">
            <v>0</v>
          </cell>
          <cell r="Q387">
            <v>0</v>
          </cell>
          <cell r="R387">
            <v>155</v>
          </cell>
          <cell r="S387">
            <v>35</v>
          </cell>
          <cell r="T387" t="str">
            <v>CORPORACIÓN IMPA-DOEL, S.A.</v>
          </cell>
          <cell r="V387">
            <v>1625</v>
          </cell>
          <cell r="W387">
            <v>19500</v>
          </cell>
          <cell r="X387">
            <v>436610304</v>
          </cell>
          <cell r="Y387">
            <v>0</v>
          </cell>
          <cell r="Z387">
            <v>67674597120</v>
          </cell>
          <cell r="AA387">
            <v>5467284925494.8887</v>
          </cell>
          <cell r="AB387">
            <v>0</v>
          </cell>
          <cell r="AC387">
            <v>433.07333333333332</v>
          </cell>
          <cell r="AD387">
            <v>661.33333333333337</v>
          </cell>
          <cell r="AE387">
            <v>729</v>
          </cell>
          <cell r="AF387">
            <v>1823.4066666666668</v>
          </cell>
          <cell r="AG387">
            <v>282628.03333333333</v>
          </cell>
          <cell r="AH387">
            <v>669</v>
          </cell>
          <cell r="AI387">
            <v>457</v>
          </cell>
          <cell r="AJ387">
            <v>499</v>
          </cell>
          <cell r="AK387">
            <v>1625</v>
          </cell>
          <cell r="AL387">
            <v>19500</v>
          </cell>
          <cell r="AM387">
            <v>3022500</v>
          </cell>
          <cell r="AN387">
            <v>6886</v>
          </cell>
          <cell r="AO387">
            <v>0</v>
          </cell>
          <cell r="AP387">
            <v>0</v>
          </cell>
        </row>
        <row r="388">
          <cell r="C388">
            <v>102101701</v>
          </cell>
          <cell r="D388" t="str">
            <v>B03XA00004</v>
          </cell>
          <cell r="E388" t="str">
            <v>METOXIPOLIETILENGLICOL ERITROPOYETINA BETA, 50mcg/0.3mL, solución, S.C.</v>
          </cell>
          <cell r="F388">
            <v>102693</v>
          </cell>
          <cell r="G388" t="str">
            <v>SF</v>
          </cell>
          <cell r="H388">
            <v>244</v>
          </cell>
          <cell r="I388" t="str">
            <v>BIOTECNOLOGICO</v>
          </cell>
          <cell r="J388" t="str">
            <v>MEDICAMENTO</v>
          </cell>
          <cell r="K388" t="str">
            <v xml:space="preserve">Antianémicos: Otros preparados </v>
          </cell>
          <cell r="L388" t="str">
            <v>PRECIO UNICO</v>
          </cell>
          <cell r="M388" t="str">
            <v>PU 05-2026</v>
          </cell>
          <cell r="N388" t="str">
            <v>I CONV</v>
          </cell>
          <cell r="O388" t="str">
            <v>No aplica</v>
          </cell>
          <cell r="P388">
            <v>0</v>
          </cell>
          <cell r="Q388">
            <v>0</v>
          </cell>
          <cell r="R388">
            <v>77.5</v>
          </cell>
          <cell r="S388">
            <v>36</v>
          </cell>
          <cell r="T388" t="str">
            <v>CORPORACIÓN IMPA-DOEL, S.A.</v>
          </cell>
          <cell r="V388">
            <v>583</v>
          </cell>
          <cell r="W388">
            <v>6996</v>
          </cell>
          <cell r="X388">
            <v>436617300</v>
          </cell>
          <cell r="Y388">
            <v>0</v>
          </cell>
          <cell r="Z388">
            <v>33837840750</v>
          </cell>
          <cell r="AA388">
            <v>5501122766244.8887</v>
          </cell>
          <cell r="AB388">
            <v>0</v>
          </cell>
          <cell r="AC388">
            <v>263.13333333333333</v>
          </cell>
          <cell r="AD388">
            <v>598.5</v>
          </cell>
          <cell r="AE388">
            <v>505</v>
          </cell>
          <cell r="AF388">
            <v>1366.6333333333332</v>
          </cell>
          <cell r="AG388">
            <v>105914.08333333333</v>
          </cell>
          <cell r="AH388">
            <v>335</v>
          </cell>
          <cell r="AI388">
            <v>38</v>
          </cell>
          <cell r="AJ388">
            <v>210</v>
          </cell>
          <cell r="AK388">
            <v>583</v>
          </cell>
          <cell r="AL388">
            <v>6996</v>
          </cell>
          <cell r="AM388">
            <v>542190</v>
          </cell>
          <cell r="AN388">
            <v>1102</v>
          </cell>
          <cell r="AO388">
            <v>544</v>
          </cell>
          <cell r="AP388">
            <v>238</v>
          </cell>
        </row>
        <row r="389">
          <cell r="C389">
            <v>105001801</v>
          </cell>
          <cell r="D389" t="str">
            <v>G01AF00003</v>
          </cell>
          <cell r="E389" t="str">
            <v>METRONIDAZOL 500mg, óvulo, Vía Vaginal.</v>
          </cell>
          <cell r="F389">
            <v>10354</v>
          </cell>
          <cell r="G389" t="str">
            <v>RG</v>
          </cell>
          <cell r="H389">
            <v>244</v>
          </cell>
          <cell r="I389" t="str">
            <v>SI</v>
          </cell>
          <cell r="J389" t="str">
            <v>MEDICAMENTO</v>
          </cell>
          <cell r="K389" t="str">
            <v xml:space="preserve">Ginecológicos: Antiinfecciosos y Antisépticos, Derivados Imidazólicos </v>
          </cell>
          <cell r="L389" t="str">
            <v>TRAMITE USUAL</v>
          </cell>
          <cell r="M389" t="str">
            <v>No aplica</v>
          </cell>
          <cell r="N389" t="str">
            <v>No aplica</v>
          </cell>
          <cell r="O389" t="str">
            <v>CAJA X 10 OVULOS VAGINALES</v>
          </cell>
          <cell r="P389" t="str">
            <v>10 OVULOS VAGINALES</v>
          </cell>
          <cell r="Q389">
            <v>0</v>
          </cell>
          <cell r="R389">
            <v>0.28000000000000003</v>
          </cell>
          <cell r="S389">
            <v>150</v>
          </cell>
          <cell r="V389">
            <v>34690</v>
          </cell>
          <cell r="W389">
            <v>416280</v>
          </cell>
          <cell r="X389">
            <v>437033580</v>
          </cell>
          <cell r="Y389">
            <v>0</v>
          </cell>
          <cell r="Z389">
            <v>122369402.40000001</v>
          </cell>
          <cell r="AA389">
            <v>5501245135647.2891</v>
          </cell>
          <cell r="AB389">
            <v>0</v>
          </cell>
          <cell r="AC389">
            <v>19829</v>
          </cell>
          <cell r="AD389">
            <v>4334.1428571428569</v>
          </cell>
          <cell r="AE389">
            <v>6386.166666666667</v>
          </cell>
          <cell r="AF389">
            <v>30549.309523809523</v>
          </cell>
          <cell r="AG389">
            <v>8553.8066666666673</v>
          </cell>
          <cell r="AH389">
            <v>20000</v>
          </cell>
          <cell r="AI389">
            <v>4011</v>
          </cell>
          <cell r="AJ389">
            <v>5654</v>
          </cell>
          <cell r="AK389">
            <v>29665</v>
          </cell>
          <cell r="AL389">
            <v>355980</v>
          </cell>
          <cell r="AM389">
            <v>99674.400000000009</v>
          </cell>
          <cell r="AN389">
            <v>0</v>
          </cell>
          <cell r="AO389">
            <v>0</v>
          </cell>
          <cell r="AP389">
            <v>3090</v>
          </cell>
        </row>
        <row r="390">
          <cell r="C390">
            <v>102069001</v>
          </cell>
          <cell r="D390" t="str">
            <v>J01XD00001</v>
          </cell>
          <cell r="E390" t="str">
            <v>METRONIDAZOL 500mg, solución, I.V.</v>
          </cell>
          <cell r="F390">
            <v>10795</v>
          </cell>
          <cell r="G390" t="str">
            <v>DH</v>
          </cell>
          <cell r="H390">
            <v>244</v>
          </cell>
          <cell r="I390" t="str">
            <v>NO APLICA</v>
          </cell>
          <cell r="J390" t="str">
            <v>MEDICAMENTO</v>
          </cell>
          <cell r="K390" t="str">
            <v>Antibacterianos para uso sistémico: Otros Antibacterianos, Derivados Imidazólicos</v>
          </cell>
          <cell r="L390" t="str">
            <v>PRECIO UNICO</v>
          </cell>
          <cell r="M390" t="str">
            <v>PU 01-2026</v>
          </cell>
          <cell r="N390" t="str">
            <v>I CONV</v>
          </cell>
          <cell r="O390" t="str">
            <v>CAJA X 1 FRASCO</v>
          </cell>
          <cell r="P390">
            <v>0</v>
          </cell>
          <cell r="Q390">
            <v>0</v>
          </cell>
          <cell r="R390">
            <v>0.29899999999999999</v>
          </cell>
          <cell r="S390">
            <v>247</v>
          </cell>
          <cell r="T390" t="str">
            <v>PHARMA SUPPLIES CORP</v>
          </cell>
          <cell r="U390" t="str">
            <v>INDIA</v>
          </cell>
          <cell r="V390">
            <v>23009</v>
          </cell>
          <cell r="W390">
            <v>276108</v>
          </cell>
          <cell r="X390">
            <v>437309688</v>
          </cell>
          <cell r="Y390">
            <v>0</v>
          </cell>
          <cell r="Z390">
            <v>130755596.712</v>
          </cell>
          <cell r="AA390">
            <v>5501375891244.001</v>
          </cell>
          <cell r="AB390">
            <v>0</v>
          </cell>
          <cell r="AC390">
            <v>31377.00909090909</v>
          </cell>
          <cell r="AD390">
            <v>3354</v>
          </cell>
          <cell r="AE390">
            <v>8265</v>
          </cell>
          <cell r="AF390">
            <v>42996.009090909094</v>
          </cell>
          <cell r="AG390">
            <v>12855.806718181819</v>
          </cell>
          <cell r="AH390">
            <v>15387</v>
          </cell>
          <cell r="AI390">
            <v>2269</v>
          </cell>
          <cell r="AJ390">
            <v>6883</v>
          </cell>
          <cell r="AK390">
            <v>24539</v>
          </cell>
          <cell r="AL390">
            <v>294468</v>
          </cell>
          <cell r="AM390">
            <v>88045.932000000001</v>
          </cell>
          <cell r="AN390">
            <v>50</v>
          </cell>
          <cell r="AO390">
            <v>1480</v>
          </cell>
          <cell r="AP390">
            <v>500</v>
          </cell>
        </row>
        <row r="391">
          <cell r="C391">
            <v>103037001</v>
          </cell>
          <cell r="D391" t="str">
            <v>P01AB00002</v>
          </cell>
          <cell r="E391" t="str">
            <v>METRONIDAZOL, 125MG/5ML, SUSPENSIÓN, FRASCO, 120ML, V.O.</v>
          </cell>
          <cell r="F391">
            <v>11030</v>
          </cell>
          <cell r="G391" t="str">
            <v>DD</v>
          </cell>
          <cell r="H391">
            <v>244</v>
          </cell>
          <cell r="I391" t="str">
            <v>SI</v>
          </cell>
          <cell r="J391" t="str">
            <v>MEDICAMENTO</v>
          </cell>
          <cell r="K391" t="str">
            <v>Antiprotozoarios: Amebiasis y otras Enfermedades por Protozoarios, Derivados del Nitroimidazol</v>
          </cell>
          <cell r="L391" t="str">
            <v>PRECIO UNICO</v>
          </cell>
          <cell r="M391" t="str">
            <v>PU 11-2026</v>
          </cell>
          <cell r="N391" t="str">
            <v>I CONV</v>
          </cell>
          <cell r="O391" t="e">
            <v>#N/A</v>
          </cell>
          <cell r="P391">
            <v>0</v>
          </cell>
          <cell r="Q391">
            <v>0</v>
          </cell>
          <cell r="R391">
            <v>1.587</v>
          </cell>
          <cell r="S391">
            <v>160</v>
          </cell>
          <cell r="T391" t="str">
            <v>LANCO MEDICAL GROUP, S.A.</v>
          </cell>
          <cell r="U391" t="str">
            <v>INDIA</v>
          </cell>
          <cell r="V391">
            <v>4420</v>
          </cell>
          <cell r="W391">
            <v>53040</v>
          </cell>
          <cell r="X391">
            <v>437362728</v>
          </cell>
          <cell r="Y391">
            <v>0</v>
          </cell>
          <cell r="Z391">
            <v>694094649.33599997</v>
          </cell>
          <cell r="AA391">
            <v>5502069985893.3369</v>
          </cell>
          <cell r="AB391">
            <v>0</v>
          </cell>
          <cell r="AC391">
            <v>6960</v>
          </cell>
          <cell r="AD391">
            <v>3194</v>
          </cell>
          <cell r="AE391">
            <v>790</v>
          </cell>
          <cell r="AF391">
            <v>10944</v>
          </cell>
          <cell r="AG391">
            <v>17368.128000000001</v>
          </cell>
          <cell r="AH391">
            <v>2000</v>
          </cell>
          <cell r="AI391">
            <v>573</v>
          </cell>
          <cell r="AJ391">
            <v>1200</v>
          </cell>
          <cell r="AK391">
            <v>3773</v>
          </cell>
          <cell r="AL391">
            <v>45276</v>
          </cell>
          <cell r="AM391">
            <v>71853.012000000002</v>
          </cell>
          <cell r="AN391">
            <v>9590</v>
          </cell>
          <cell r="AO391">
            <v>1874</v>
          </cell>
          <cell r="AP391">
            <v>3442</v>
          </cell>
        </row>
        <row r="392">
          <cell r="C392">
            <v>101012901</v>
          </cell>
          <cell r="D392" t="str">
            <v>P01AB00001</v>
          </cell>
          <cell r="E392" t="str">
            <v>METRONIDAZOL, 500MG, TABLETA RANURADA, V.O.</v>
          </cell>
          <cell r="F392">
            <v>11228</v>
          </cell>
          <cell r="G392" t="str">
            <v>EM</v>
          </cell>
          <cell r="H392">
            <v>244</v>
          </cell>
          <cell r="I392" t="str">
            <v>SI</v>
          </cell>
          <cell r="J392" t="str">
            <v>MEDICAMENTO</v>
          </cell>
          <cell r="K392" t="str">
            <v>Antiprotozoarios: Amebiasis y otras Enfermedades por Protozoarios, Derivados del Nitroimidazol</v>
          </cell>
          <cell r="L392" t="str">
            <v>TRAMITE USUAL</v>
          </cell>
          <cell r="M392" t="str">
            <v>No aplica</v>
          </cell>
          <cell r="N392" t="str">
            <v>No aplica</v>
          </cell>
          <cell r="O392" t="str">
            <v>No aplica</v>
          </cell>
          <cell r="P392">
            <v>0</v>
          </cell>
          <cell r="Q392">
            <v>0</v>
          </cell>
          <cell r="R392">
            <v>0.06</v>
          </cell>
          <cell r="S392" t="str">
            <v>No aplica</v>
          </cell>
          <cell r="T392" t="str">
            <v>No aplica</v>
          </cell>
          <cell r="V392">
            <v>250000</v>
          </cell>
          <cell r="W392">
            <v>3000000</v>
          </cell>
          <cell r="X392">
            <v>440362728</v>
          </cell>
          <cell r="Y392">
            <v>0</v>
          </cell>
          <cell r="Z392">
            <v>26421763.68</v>
          </cell>
          <cell r="AA392">
            <v>5502096407657.0166</v>
          </cell>
          <cell r="AB392">
            <v>0</v>
          </cell>
          <cell r="AC392">
            <v>149723</v>
          </cell>
          <cell r="AD392">
            <v>36364</v>
          </cell>
          <cell r="AE392">
            <v>68454</v>
          </cell>
          <cell r="AF392">
            <v>254541</v>
          </cell>
          <cell r="AG392">
            <v>15272.46</v>
          </cell>
          <cell r="AH392">
            <v>140000</v>
          </cell>
          <cell r="AI392">
            <v>40000</v>
          </cell>
          <cell r="AJ392">
            <v>70000</v>
          </cell>
          <cell r="AK392">
            <v>250000</v>
          </cell>
          <cell r="AL392">
            <v>3000000</v>
          </cell>
          <cell r="AM392">
            <v>180000</v>
          </cell>
          <cell r="AN392">
            <v>721500</v>
          </cell>
          <cell r="AO392">
            <v>183900</v>
          </cell>
          <cell r="AP392">
            <v>65100</v>
          </cell>
        </row>
        <row r="393">
          <cell r="C393">
            <v>101087401</v>
          </cell>
          <cell r="D393" t="str">
            <v>L04AA00010</v>
          </cell>
          <cell r="E393" t="str">
            <v>MICOFENOLATO MOFETILO 250mg, cápsula, V.O.</v>
          </cell>
          <cell r="F393">
            <v>10423</v>
          </cell>
          <cell r="G393" t="str">
            <v>DD</v>
          </cell>
          <cell r="H393">
            <v>244</v>
          </cell>
          <cell r="I393" t="str">
            <v>SI</v>
          </cell>
          <cell r="J393" t="str">
            <v>MEDICAMENTO</v>
          </cell>
          <cell r="K393" t="str">
            <v>Inmunosupresores: Selectivos</v>
          </cell>
          <cell r="L393" t="str">
            <v>PRECIO UNICO</v>
          </cell>
          <cell r="M393" t="str">
            <v>PU 11-2026</v>
          </cell>
          <cell r="N393" t="str">
            <v>I CONV</v>
          </cell>
          <cell r="O393" t="str">
            <v>CAJA X 100</v>
          </cell>
          <cell r="P393">
            <v>0</v>
          </cell>
          <cell r="Q393">
            <v>0</v>
          </cell>
          <cell r="R393">
            <v>0.95</v>
          </cell>
          <cell r="S393">
            <v>103</v>
          </cell>
          <cell r="T393" t="str">
            <v>C.G. DE HASETH &amp; CIA., S.A.</v>
          </cell>
          <cell r="U393" t="str">
            <v>Italia</v>
          </cell>
          <cell r="V393">
            <v>174383</v>
          </cell>
          <cell r="W393">
            <v>2092596</v>
          </cell>
          <cell r="X393">
            <v>442455324</v>
          </cell>
          <cell r="Y393">
            <v>0</v>
          </cell>
          <cell r="Z393">
            <v>420332557.79999995</v>
          </cell>
          <cell r="AA393">
            <v>5502516740214.8164</v>
          </cell>
          <cell r="AB393">
            <v>0</v>
          </cell>
          <cell r="AC393" t="e">
            <v>#N/A</v>
          </cell>
          <cell r="AD393" t="e">
            <v>#N/A</v>
          </cell>
          <cell r="AE393" t="e">
            <v>#N/A</v>
          </cell>
          <cell r="AF393" t="e">
            <v>#N/A</v>
          </cell>
          <cell r="AG393" t="e">
            <v>#N/A</v>
          </cell>
          <cell r="AH393">
            <v>117315</v>
          </cell>
          <cell r="AI393">
            <v>32400</v>
          </cell>
          <cell r="AJ393">
            <v>14291</v>
          </cell>
          <cell r="AK393">
            <v>164006</v>
          </cell>
          <cell r="AL393">
            <v>1968072</v>
          </cell>
          <cell r="AM393">
            <v>1869668.4</v>
          </cell>
          <cell r="AN393">
            <v>45700</v>
          </cell>
          <cell r="AO393">
            <v>34000</v>
          </cell>
          <cell r="AP393">
            <v>4600</v>
          </cell>
        </row>
        <row r="394">
          <cell r="C394">
            <v>102073701</v>
          </cell>
          <cell r="D394" t="str">
            <v>N05CD00002</v>
          </cell>
          <cell r="E394" t="str">
            <v>MIDAZOLAM 5mg/ml, solución, I.V.</v>
          </cell>
          <cell r="F394">
            <v>10124</v>
          </cell>
          <cell r="G394" t="str">
            <v>DH</v>
          </cell>
          <cell r="H394">
            <v>244</v>
          </cell>
          <cell r="I394" t="str">
            <v>NO APLICA</v>
          </cell>
          <cell r="J394" t="str">
            <v>MEDICAMENTO</v>
          </cell>
          <cell r="K394" t="str">
            <v>Psicolépticos: Hipnóticos y Sedantes, Derivados de la Benzodiazepina</v>
          </cell>
          <cell r="L394" t="str">
            <v>PRECIO UNICO</v>
          </cell>
          <cell r="M394" t="str">
            <v>PU 11-2026</v>
          </cell>
          <cell r="N394" t="str">
            <v>I CONV</v>
          </cell>
          <cell r="O394" t="str">
            <v xml:space="preserve">CAJA CON 5 AMPOLLAS </v>
          </cell>
          <cell r="P394">
            <v>0</v>
          </cell>
          <cell r="Q394">
            <v>0</v>
          </cell>
          <cell r="R394">
            <v>0.54600000000000004</v>
          </cell>
          <cell r="S394">
            <v>104</v>
          </cell>
          <cell r="T394" t="str">
            <v>C.G. DE HASETH &amp; CIA., S.A.</v>
          </cell>
          <cell r="U394" t="str">
            <v>ESPAÑA</v>
          </cell>
          <cell r="V394">
            <v>25818</v>
          </cell>
          <cell r="W394">
            <v>309816</v>
          </cell>
          <cell r="X394">
            <v>442765140</v>
          </cell>
          <cell r="Y394">
            <v>0</v>
          </cell>
          <cell r="Z394">
            <v>241749766.44000003</v>
          </cell>
          <cell r="AA394">
            <v>5502758489981.2568</v>
          </cell>
          <cell r="AB394">
            <v>0</v>
          </cell>
          <cell r="AC394">
            <v>34463.217439293599</v>
          </cell>
          <cell r="AD394">
            <v>3353</v>
          </cell>
          <cell r="AE394">
            <v>5589</v>
          </cell>
          <cell r="AF394">
            <v>43405.217439293599</v>
          </cell>
          <cell r="AG394">
            <v>23699.248721854306</v>
          </cell>
          <cell r="AH394">
            <v>20415</v>
          </cell>
          <cell r="AI394">
            <v>2392</v>
          </cell>
          <cell r="AJ394">
            <v>3364</v>
          </cell>
          <cell r="AK394">
            <v>26171</v>
          </cell>
          <cell r="AL394">
            <v>314052</v>
          </cell>
          <cell r="AM394">
            <v>171472.39200000002</v>
          </cell>
          <cell r="AN394">
            <v>57737</v>
          </cell>
          <cell r="AO394">
            <v>6945</v>
          </cell>
          <cell r="AP394">
            <v>3580</v>
          </cell>
        </row>
        <row r="395">
          <cell r="C395">
            <v>102092801</v>
          </cell>
          <cell r="D395" t="str">
            <v>C01CE00001</v>
          </cell>
          <cell r="E395" t="str">
            <v>Milrinona, 1mg/ml, solución, I.V.</v>
          </cell>
          <cell r="F395">
            <v>11206</v>
          </cell>
          <cell r="G395" t="str">
            <v>YV</v>
          </cell>
          <cell r="H395">
            <v>244</v>
          </cell>
          <cell r="I395" t="str">
            <v>NO APLICA</v>
          </cell>
          <cell r="J395" t="str">
            <v>MEDICAMENTO</v>
          </cell>
          <cell r="K395" t="str">
            <v>Terapia Cardíaca: Inhibidores de la Fosfodiesterasa</v>
          </cell>
          <cell r="L395" t="str">
            <v>PRECIO UNICO</v>
          </cell>
          <cell r="M395" t="str">
            <v>PU 01-2026</v>
          </cell>
          <cell r="N395" t="str">
            <v>I CONV</v>
          </cell>
          <cell r="O395" t="str">
            <v>CAJA CON 3 AMPOLLA CON 10ML</v>
          </cell>
          <cell r="P395">
            <v>0</v>
          </cell>
          <cell r="Q395">
            <v>0</v>
          </cell>
          <cell r="R395">
            <v>8.4700000000000006</v>
          </cell>
          <cell r="S395">
            <v>249</v>
          </cell>
          <cell r="T395" t="str">
            <v>PISA FARMACEUTICA DE PANAMA, S.A.</v>
          </cell>
          <cell r="U395" t="str">
            <v>MEXICO</v>
          </cell>
          <cell r="V395">
            <v>1006</v>
          </cell>
          <cell r="W395">
            <v>12072</v>
          </cell>
          <cell r="X395">
            <v>442777212</v>
          </cell>
          <cell r="Y395">
            <v>0</v>
          </cell>
          <cell r="Z395">
            <v>3750322985.6400003</v>
          </cell>
          <cell r="AA395">
            <v>5506508812966.8965</v>
          </cell>
          <cell r="AB395">
            <v>0</v>
          </cell>
          <cell r="AC395">
            <v>735</v>
          </cell>
          <cell r="AD395">
            <v>0</v>
          </cell>
          <cell r="AE395">
            <v>130</v>
          </cell>
          <cell r="AF395">
            <v>865</v>
          </cell>
          <cell r="AG395">
            <v>7326.55</v>
          </cell>
          <cell r="AH395">
            <v>840</v>
          </cell>
          <cell r="AI395">
            <v>0</v>
          </cell>
          <cell r="AJ395">
            <v>166</v>
          </cell>
          <cell r="AK395">
            <v>1006</v>
          </cell>
          <cell r="AL395">
            <v>12072</v>
          </cell>
          <cell r="AM395">
            <v>102249.84000000001</v>
          </cell>
          <cell r="AN395">
            <v>9476</v>
          </cell>
          <cell r="AO395">
            <v>0</v>
          </cell>
          <cell r="AP395">
            <v>55</v>
          </cell>
        </row>
        <row r="396">
          <cell r="C396">
            <v>101093601</v>
          </cell>
          <cell r="D396" t="str">
            <v>C02DC00001</v>
          </cell>
          <cell r="E396" t="str">
            <v>MINOXIDIL 10mg, tableta, V.O.</v>
          </cell>
          <cell r="F396">
            <v>11169</v>
          </cell>
          <cell r="G396" t="str">
            <v>FM</v>
          </cell>
          <cell r="H396">
            <v>244</v>
          </cell>
          <cell r="I396" t="str">
            <v>NO APLICA</v>
          </cell>
          <cell r="J396" t="str">
            <v>MEDICAMENTO</v>
          </cell>
          <cell r="K396" t="str">
            <v>Antihipertensivos: Agentes que actúan sobre la musculatura lisa arteriolar</v>
          </cell>
          <cell r="L396" t="str">
            <v>PRECIO UNICO</v>
          </cell>
          <cell r="M396" t="str">
            <v>PU 01-2026</v>
          </cell>
          <cell r="N396" t="str">
            <v>I CONV</v>
          </cell>
          <cell r="O396" t="str">
            <v>CAJA X 100 TABLETAS</v>
          </cell>
          <cell r="P396">
            <v>0</v>
          </cell>
          <cell r="Q396">
            <v>0</v>
          </cell>
          <cell r="R396">
            <v>0.13400000000000001</v>
          </cell>
          <cell r="S396">
            <v>250</v>
          </cell>
          <cell r="T396" t="str">
            <v>LANCO MEDICAL GROUP, S.A.</v>
          </cell>
          <cell r="U396" t="str">
            <v>INDIA</v>
          </cell>
          <cell r="V396">
            <v>33500</v>
          </cell>
          <cell r="W396">
            <v>402000</v>
          </cell>
          <cell r="X396">
            <v>443179212</v>
          </cell>
          <cell r="Y396">
            <v>0</v>
          </cell>
          <cell r="Z396">
            <v>59386014.408</v>
          </cell>
          <cell r="AA396">
            <v>5506568198981.3047</v>
          </cell>
          <cell r="AB396">
            <v>0</v>
          </cell>
          <cell r="AC396">
            <v>20622.5</v>
          </cell>
          <cell r="AD396">
            <v>9830</v>
          </cell>
          <cell r="AE396">
            <v>12520</v>
          </cell>
          <cell r="AF396">
            <v>42972.5</v>
          </cell>
          <cell r="AG396">
            <v>5758.3150000000005</v>
          </cell>
          <cell r="AH396">
            <v>20000</v>
          </cell>
          <cell r="AI396">
            <v>6692</v>
          </cell>
          <cell r="AJ396">
            <v>6808</v>
          </cell>
          <cell r="AK396">
            <v>33500</v>
          </cell>
          <cell r="AL396">
            <v>402000</v>
          </cell>
          <cell r="AM396">
            <v>53868</v>
          </cell>
          <cell r="AN396">
            <v>129200</v>
          </cell>
          <cell r="AO396">
            <v>2000</v>
          </cell>
          <cell r="AP396">
            <v>2000</v>
          </cell>
        </row>
        <row r="397">
          <cell r="C397">
            <v>102045801</v>
          </cell>
          <cell r="D397" t="str">
            <v>L01DC00002</v>
          </cell>
          <cell r="E397" t="str">
            <v>MITOMICINA 5mg, polvo liofilizado, I.V.</v>
          </cell>
          <cell r="F397">
            <v>10250</v>
          </cell>
          <cell r="G397" t="str">
            <v>SF</v>
          </cell>
          <cell r="H397">
            <v>244</v>
          </cell>
          <cell r="I397" t="str">
            <v>NO APLICA</v>
          </cell>
          <cell r="J397" t="str">
            <v>MEDICAMENTO</v>
          </cell>
          <cell r="K397" t="str">
            <v xml:space="preserve">Antineoplásicos: Antibióticos Citotóxicos, Otros </v>
          </cell>
          <cell r="L397" t="str">
            <v>TRAMITE USUAL</v>
          </cell>
          <cell r="M397" t="str">
            <v>No aplica</v>
          </cell>
          <cell r="N397" t="str">
            <v>No aplica</v>
          </cell>
          <cell r="O397" t="str">
            <v>No aplica</v>
          </cell>
          <cell r="P397">
            <v>0</v>
          </cell>
          <cell r="Q397">
            <v>0</v>
          </cell>
          <cell r="R397">
            <v>20.5</v>
          </cell>
          <cell r="S397" t="str">
            <v>No aplica</v>
          </cell>
          <cell r="T397" t="str">
            <v>No aplica</v>
          </cell>
          <cell r="V397">
            <v>594</v>
          </cell>
          <cell r="W397">
            <v>7128</v>
          </cell>
          <cell r="X397">
            <v>443186340</v>
          </cell>
          <cell r="Y397">
            <v>0</v>
          </cell>
          <cell r="Z397">
            <v>9085319970</v>
          </cell>
          <cell r="AA397">
            <v>5515653518951.3047</v>
          </cell>
          <cell r="AB397">
            <v>0</v>
          </cell>
          <cell r="AC397">
            <v>284</v>
          </cell>
          <cell r="AD397">
            <v>54</v>
          </cell>
          <cell r="AE397">
            <v>20</v>
          </cell>
          <cell r="AF397">
            <v>358</v>
          </cell>
          <cell r="AG397">
            <v>7339</v>
          </cell>
          <cell r="AH397">
            <v>172</v>
          </cell>
          <cell r="AI397">
            <v>25</v>
          </cell>
          <cell r="AJ397">
            <v>30</v>
          </cell>
          <cell r="AK397">
            <v>227</v>
          </cell>
          <cell r="AL397">
            <v>2724</v>
          </cell>
          <cell r="AM397">
            <v>55842</v>
          </cell>
          <cell r="AN397">
            <v>572</v>
          </cell>
          <cell r="AO397">
            <v>90</v>
          </cell>
          <cell r="AP397">
            <v>20</v>
          </cell>
        </row>
        <row r="398">
          <cell r="C398">
            <v>101005101</v>
          </cell>
          <cell r="D398" t="str">
            <v>C04AD00001</v>
          </cell>
          <cell r="E398" t="str">
            <v>MODULADOR HEMORREOLÓGICO TIPO PENTOXIFILINA, 400MG, TABLETA DE LIBERACIÓN MODIFICADA, V.O.</v>
          </cell>
          <cell r="F398">
            <v>10614</v>
          </cell>
          <cell r="G398" t="str">
            <v>EM</v>
          </cell>
          <cell r="H398">
            <v>244</v>
          </cell>
          <cell r="I398" t="str">
            <v>NO</v>
          </cell>
          <cell r="J398" t="str">
            <v>MEDICAMENTO</v>
          </cell>
          <cell r="K398" t="str">
            <v>Cardiovascular: Vasodilatadores Periféricos</v>
          </cell>
          <cell r="L398" t="str">
            <v>TRAMITE USUAL</v>
          </cell>
          <cell r="M398" t="str">
            <v>No aplica</v>
          </cell>
          <cell r="N398" t="str">
            <v>No aplica</v>
          </cell>
          <cell r="O398" t="str">
            <v>No aplica</v>
          </cell>
          <cell r="P398">
            <v>0</v>
          </cell>
          <cell r="Q398">
            <v>0</v>
          </cell>
          <cell r="R398">
            <v>0.11</v>
          </cell>
          <cell r="S398" t="str">
            <v>No aplica</v>
          </cell>
          <cell r="T398" t="str">
            <v>No aplica</v>
          </cell>
          <cell r="V398">
            <v>29100</v>
          </cell>
          <cell r="W398">
            <v>349200</v>
          </cell>
          <cell r="X398">
            <v>443535540</v>
          </cell>
          <cell r="Y398">
            <v>0</v>
          </cell>
          <cell r="Z398">
            <v>48788909.399999999</v>
          </cell>
          <cell r="AA398">
            <v>5515702307860.7051</v>
          </cell>
          <cell r="AB398">
            <v>0</v>
          </cell>
          <cell r="AC398">
            <v>8300</v>
          </cell>
          <cell r="AD398">
            <v>18300</v>
          </cell>
          <cell r="AE398">
            <v>1850</v>
          </cell>
          <cell r="AF398">
            <v>28450</v>
          </cell>
          <cell r="AG398">
            <v>3129.5</v>
          </cell>
          <cell r="AH398">
            <v>13800</v>
          </cell>
          <cell r="AI398">
            <v>11100</v>
          </cell>
          <cell r="AJ398">
            <v>4200</v>
          </cell>
          <cell r="AK398">
            <v>29100</v>
          </cell>
          <cell r="AL398">
            <v>349200</v>
          </cell>
          <cell r="AM398">
            <v>38412</v>
          </cell>
          <cell r="AN398">
            <v>96900</v>
          </cell>
          <cell r="AO398">
            <v>15270</v>
          </cell>
          <cell r="AP398">
            <v>5100</v>
          </cell>
        </row>
        <row r="399">
          <cell r="C399">
            <v>103060201</v>
          </cell>
          <cell r="D399" t="str">
            <v>R03BA00001</v>
          </cell>
          <cell r="E399" t="str">
            <v>MOMETASONA FUROATO 200mcg/ inhalación, polvo seco, inhalador, Vía Bucal.</v>
          </cell>
          <cell r="F399">
            <v>104355</v>
          </cell>
          <cell r="G399" t="str">
            <v>RG</v>
          </cell>
          <cell r="H399">
            <v>244</v>
          </cell>
          <cell r="I399" t="str">
            <v>NO</v>
          </cell>
          <cell r="J399" t="str">
            <v>MEDICAMENTO</v>
          </cell>
          <cell r="K399" t="str">
            <v xml:space="preserve">Vías Respiratorias: Enfermedades Obstructivas, Otros, Glucocorticoides, Inhaladores    </v>
          </cell>
          <cell r="L399" t="str">
            <v>TRAMITE USUAL</v>
          </cell>
          <cell r="M399" t="str">
            <v>No aplica</v>
          </cell>
          <cell r="N399" t="str">
            <v>No aplica</v>
          </cell>
          <cell r="O399">
            <v>0</v>
          </cell>
          <cell r="P399">
            <v>0</v>
          </cell>
          <cell r="Q399">
            <v>0</v>
          </cell>
          <cell r="R399">
            <v>19.899999999999999</v>
          </cell>
          <cell r="S399">
            <v>46</v>
          </cell>
          <cell r="V399">
            <v>1407</v>
          </cell>
          <cell r="W399">
            <v>16884</v>
          </cell>
          <cell r="X399">
            <v>443552424</v>
          </cell>
          <cell r="Y399">
            <v>0</v>
          </cell>
          <cell r="Z399">
            <v>8826693237.5999985</v>
          </cell>
          <cell r="AA399">
            <v>5524529001098.3047</v>
          </cell>
          <cell r="AB399">
            <v>0</v>
          </cell>
          <cell r="AC399">
            <v>780</v>
          </cell>
          <cell r="AD399">
            <v>240</v>
          </cell>
          <cell r="AE399">
            <v>276</v>
          </cell>
          <cell r="AF399">
            <v>1296</v>
          </cell>
          <cell r="AG399">
            <v>25790.399999999998</v>
          </cell>
          <cell r="AH399">
            <v>645</v>
          </cell>
          <cell r="AI399">
            <v>410</v>
          </cell>
          <cell r="AJ399">
            <v>352</v>
          </cell>
          <cell r="AK399">
            <v>1407</v>
          </cell>
          <cell r="AL399">
            <v>16884</v>
          </cell>
          <cell r="AM399">
            <v>335991.6</v>
          </cell>
          <cell r="AN399">
            <v>0</v>
          </cell>
          <cell r="AO399">
            <v>0</v>
          </cell>
          <cell r="AP399">
            <v>0</v>
          </cell>
        </row>
        <row r="400">
          <cell r="C400">
            <v>103061701</v>
          </cell>
          <cell r="D400" t="str">
            <v>R01AD00003</v>
          </cell>
          <cell r="E400" t="str">
            <v>MOMETASONA, 50MCG/INHALACIÓN, SUSPENSIÓN ACUOSA EN AEROSOL, INHALADOR, VIA NASAL.</v>
          </cell>
          <cell r="F400">
            <v>104769</v>
          </cell>
          <cell r="G400" t="str">
            <v>YV</v>
          </cell>
          <cell r="H400">
            <v>244</v>
          </cell>
          <cell r="I400" t="str">
            <v>NO APLICA</v>
          </cell>
          <cell r="J400" t="str">
            <v>MEDICAMENTO</v>
          </cell>
          <cell r="K400" t="str">
            <v>Nasales: Descongestionantes y otros preparados para uso Tópico, Corticosteroides</v>
          </cell>
          <cell r="L400" t="str">
            <v>PRECIO UNICO</v>
          </cell>
          <cell r="M400" t="str">
            <v>PU 01-2026</v>
          </cell>
          <cell r="N400" t="str">
            <v>I CONV</v>
          </cell>
          <cell r="O400" t="str">
            <v>F X 18ML</v>
          </cell>
          <cell r="P400">
            <v>0</v>
          </cell>
          <cell r="Q400">
            <v>0</v>
          </cell>
          <cell r="R400">
            <v>2.9</v>
          </cell>
          <cell r="S400">
            <v>334</v>
          </cell>
          <cell r="T400" t="str">
            <v>PISA FARMACEUTICA DE PANAMÁ, S.A.</v>
          </cell>
          <cell r="U400" t="str">
            <v>MÉXICO</v>
          </cell>
          <cell r="V400">
            <v>685</v>
          </cell>
          <cell r="W400">
            <v>8220</v>
          </cell>
          <cell r="X400">
            <v>443560644</v>
          </cell>
          <cell r="Y400">
            <v>0</v>
          </cell>
          <cell r="Z400">
            <v>1286325867.5999999</v>
          </cell>
          <cell r="AA400">
            <v>5525815326965.9043</v>
          </cell>
          <cell r="AB400">
            <v>0</v>
          </cell>
          <cell r="AC400">
            <v>7500.0839215686265</v>
          </cell>
          <cell r="AD400">
            <v>1980.9285714285713</v>
          </cell>
          <cell r="AE400">
            <v>1030.7826086956522</v>
          </cell>
          <cell r="AF400">
            <v>10511.795101692849</v>
          </cell>
          <cell r="AG400">
            <v>30484.205794909263</v>
          </cell>
          <cell r="AH400">
            <v>4034</v>
          </cell>
          <cell r="AI400">
            <v>2025</v>
          </cell>
          <cell r="AJ400">
            <v>1000</v>
          </cell>
          <cell r="AK400">
            <v>7059</v>
          </cell>
          <cell r="AL400">
            <v>84708</v>
          </cell>
          <cell r="AM400">
            <v>245653.19999999998</v>
          </cell>
          <cell r="AN400">
            <v>15588</v>
          </cell>
          <cell r="AO400">
            <v>7631</v>
          </cell>
          <cell r="AP400">
            <v>6743</v>
          </cell>
        </row>
        <row r="401">
          <cell r="C401">
            <v>101085001</v>
          </cell>
          <cell r="D401" t="str">
            <v>R03DC00001</v>
          </cell>
          <cell r="E401" t="str">
            <v>MONTELUKAST 10mg, tableta, V.O.</v>
          </cell>
          <cell r="F401">
            <v>10543</v>
          </cell>
          <cell r="G401" t="str">
            <v>YV</v>
          </cell>
          <cell r="H401">
            <v>244</v>
          </cell>
          <cell r="I401" t="str">
            <v>SI</v>
          </cell>
          <cell r="J401" t="str">
            <v>MEDICAMENTO</v>
          </cell>
          <cell r="K401" t="str">
            <v>Vías Respiratorias: Enfermedades Obstructivas, Otros, Antagonistas del Receptor de Leucotrienos, Uso Sistémico</v>
          </cell>
          <cell r="L401" t="str">
            <v>PRECIO UNICO</v>
          </cell>
          <cell r="M401" t="str">
            <v>PU 11-2026</v>
          </cell>
          <cell r="N401" t="str">
            <v>I CONV</v>
          </cell>
          <cell r="O401" t="str">
            <v xml:space="preserve">caja con 100 tabletas </v>
          </cell>
          <cell r="P401">
            <v>0</v>
          </cell>
          <cell r="Q401">
            <v>0</v>
          </cell>
          <cell r="R401">
            <v>2.7E-2</v>
          </cell>
          <cell r="S401">
            <v>105</v>
          </cell>
          <cell r="T401" t="str">
            <v>BEST MEDICAL, S.A.</v>
          </cell>
          <cell r="U401" t="str">
            <v>INDIA</v>
          </cell>
          <cell r="V401">
            <v>644500</v>
          </cell>
          <cell r="W401">
            <v>7734000</v>
          </cell>
          <cell r="X401">
            <v>451294644</v>
          </cell>
          <cell r="Y401">
            <v>0</v>
          </cell>
          <cell r="Z401">
            <v>12184955.388</v>
          </cell>
          <cell r="AA401">
            <v>5525827511921.292</v>
          </cell>
          <cell r="AB401">
            <v>0</v>
          </cell>
          <cell r="AC401">
            <v>165247.06549150767</v>
          </cell>
          <cell r="AD401">
            <v>76194</v>
          </cell>
          <cell r="AE401">
            <v>52000</v>
          </cell>
          <cell r="AF401">
            <v>293441.06549150764</v>
          </cell>
          <cell r="AG401">
            <v>7922.9087682707059</v>
          </cell>
          <cell r="AH401">
            <v>277506</v>
          </cell>
          <cell r="AI401">
            <v>140850</v>
          </cell>
          <cell r="AJ401">
            <v>100158</v>
          </cell>
          <cell r="AK401">
            <v>518514</v>
          </cell>
          <cell r="AL401">
            <v>6222168</v>
          </cell>
          <cell r="AM401">
            <v>167998.53599999999</v>
          </cell>
          <cell r="AN401">
            <v>369100</v>
          </cell>
          <cell r="AO401">
            <v>306100</v>
          </cell>
          <cell r="AP401">
            <v>346200</v>
          </cell>
        </row>
        <row r="402">
          <cell r="C402">
            <v>101085101</v>
          </cell>
          <cell r="D402" t="str">
            <v>R03DC00002</v>
          </cell>
          <cell r="E402" t="str">
            <v>MONTELUKAST 5mg, tableta masticable, V.O.</v>
          </cell>
          <cell r="F402">
            <v>10665</v>
          </cell>
          <cell r="G402" t="str">
            <v>FM</v>
          </cell>
          <cell r="H402">
            <v>244</v>
          </cell>
          <cell r="I402" t="str">
            <v>SI</v>
          </cell>
          <cell r="J402" t="str">
            <v>MEDICAMENTO</v>
          </cell>
          <cell r="K402" t="str">
            <v>Vías Respiratorias: Enfermedades Obstructivas, Otros, Antagonistas del Receptor de Leucotrienos, Uso Sistémico</v>
          </cell>
          <cell r="L402" t="str">
            <v>TRAMITE USUAL</v>
          </cell>
          <cell r="M402" t="str">
            <v>NO APLICA</v>
          </cell>
          <cell r="N402" t="str">
            <v>NO APLICA</v>
          </cell>
          <cell r="O402" t="str">
            <v>NO APLICA</v>
          </cell>
          <cell r="P402">
            <v>0</v>
          </cell>
          <cell r="Q402">
            <v>0</v>
          </cell>
          <cell r="R402">
            <v>0.04</v>
          </cell>
          <cell r="S402" t="str">
            <v>No aplica</v>
          </cell>
          <cell r="T402" t="str">
            <v>NO APLICA</v>
          </cell>
          <cell r="U402" t="str">
            <v>INDIA</v>
          </cell>
          <cell r="V402">
            <v>88100</v>
          </cell>
          <cell r="W402">
            <v>1057200</v>
          </cell>
          <cell r="X402">
            <v>452351844</v>
          </cell>
          <cell r="Y402">
            <v>0</v>
          </cell>
          <cell r="Z402">
            <v>18094073.760000002</v>
          </cell>
          <cell r="AA402">
            <v>5525845605995.0518</v>
          </cell>
          <cell r="AB402">
            <v>0</v>
          </cell>
          <cell r="AC402">
            <v>27921.000000000004</v>
          </cell>
          <cell r="AD402">
            <v>9750</v>
          </cell>
          <cell r="AE402">
            <v>4550</v>
          </cell>
          <cell r="AF402">
            <v>42221</v>
          </cell>
          <cell r="AG402">
            <v>1688.8400000000001</v>
          </cell>
          <cell r="AH402">
            <v>21707</v>
          </cell>
          <cell r="AI402">
            <v>6692</v>
          </cell>
          <cell r="AJ402">
            <v>5830</v>
          </cell>
          <cell r="AK402">
            <v>34229</v>
          </cell>
          <cell r="AL402">
            <v>410748</v>
          </cell>
          <cell r="AM402">
            <v>16429.920000000002</v>
          </cell>
          <cell r="AN402">
            <v>74050</v>
          </cell>
          <cell r="AO402">
            <v>15800</v>
          </cell>
          <cell r="AP402">
            <v>7300</v>
          </cell>
        </row>
        <row r="403">
          <cell r="C403">
            <v>102066801</v>
          </cell>
          <cell r="D403" t="str">
            <v>N02AA00002</v>
          </cell>
          <cell r="E403" t="str">
            <v>MORFINA CLORHIDRATO o SULFATO 10mg/ml, solución, S.C., I.M., I.V.</v>
          </cell>
          <cell r="F403">
            <v>10165</v>
          </cell>
          <cell r="G403" t="str">
            <v>DH</v>
          </cell>
          <cell r="H403">
            <v>244</v>
          </cell>
          <cell r="I403" t="str">
            <v>NO/NARCÓTICO</v>
          </cell>
          <cell r="J403" t="str">
            <v>MEDICAMENTO</v>
          </cell>
          <cell r="K403" t="str">
            <v>Analgésicos: Opioides</v>
          </cell>
          <cell r="L403" t="str">
            <v>TRAMITE USUAL</v>
          </cell>
          <cell r="M403" t="str">
            <v>NO APLICA</v>
          </cell>
          <cell r="N403" t="str">
            <v>NO APLICA</v>
          </cell>
          <cell r="O403" t="str">
            <v>CAJA X 20 AMPOLLAS</v>
          </cell>
          <cell r="P403">
            <v>0</v>
          </cell>
          <cell r="Q403">
            <v>0</v>
          </cell>
          <cell r="R403">
            <v>0.57999999999999996</v>
          </cell>
          <cell r="S403">
            <v>158</v>
          </cell>
          <cell r="T403" t="str">
            <v>NUTRIMED PANAMA, S.A.</v>
          </cell>
          <cell r="U403" t="str">
            <v>CHILE</v>
          </cell>
          <cell r="V403">
            <v>11159</v>
          </cell>
          <cell r="W403">
            <v>133908</v>
          </cell>
          <cell r="X403">
            <v>452485752</v>
          </cell>
          <cell r="Y403">
            <v>0</v>
          </cell>
          <cell r="Z403">
            <v>262441736.16</v>
          </cell>
          <cell r="AA403">
            <v>5526108047731.2119</v>
          </cell>
          <cell r="AB403">
            <v>0</v>
          </cell>
          <cell r="AC403">
            <v>10903.924999999999</v>
          </cell>
          <cell r="AD403">
            <v>3374</v>
          </cell>
          <cell r="AE403">
            <v>3626</v>
          </cell>
          <cell r="AF403">
            <v>17903.924999999999</v>
          </cell>
          <cell r="AG403">
            <v>10384.276499999998</v>
          </cell>
          <cell r="AH403">
            <v>6900</v>
          </cell>
          <cell r="AI403">
            <v>1105</v>
          </cell>
          <cell r="AJ403">
            <v>1900</v>
          </cell>
          <cell r="AK403">
            <v>9905</v>
          </cell>
          <cell r="AL403">
            <v>118860</v>
          </cell>
          <cell r="AM403">
            <v>68938.799999999988</v>
          </cell>
          <cell r="AN403">
            <v>25626</v>
          </cell>
          <cell r="AO403">
            <v>4760</v>
          </cell>
          <cell r="AP403">
            <v>0</v>
          </cell>
        </row>
        <row r="404">
          <cell r="C404">
            <v>101084001</v>
          </cell>
          <cell r="D404" t="str">
            <v>N02AA00001</v>
          </cell>
          <cell r="E404" t="str">
            <v>MORFINA SULFATO, 15MG, CAPSULA O TABLETA, V.O.</v>
          </cell>
          <cell r="F404">
            <v>10554</v>
          </cell>
          <cell r="G404" t="str">
            <v>FM</v>
          </cell>
          <cell r="H404">
            <v>244</v>
          </cell>
          <cell r="I404" t="str">
            <v>SI</v>
          </cell>
          <cell r="J404" t="str">
            <v>MEDICAMENTO</v>
          </cell>
          <cell r="K404" t="str">
            <v>Analgésicos: Opioides</v>
          </cell>
          <cell r="L404" t="str">
            <v>TRAMITE USUAL</v>
          </cell>
          <cell r="M404" t="str">
            <v>NO APLICA</v>
          </cell>
          <cell r="N404" t="str">
            <v>NO APLICA</v>
          </cell>
          <cell r="O404" t="str">
            <v>NO APLICA</v>
          </cell>
          <cell r="P404">
            <v>0</v>
          </cell>
          <cell r="Q404">
            <v>0</v>
          </cell>
          <cell r="R404">
            <v>3.1</v>
          </cell>
          <cell r="S404" t="str">
            <v>No aplica</v>
          </cell>
          <cell r="T404" t="str">
            <v>NO APLICA</v>
          </cell>
          <cell r="U404" t="str">
            <v>TURKIA</v>
          </cell>
          <cell r="V404">
            <v>21164</v>
          </cell>
          <cell r="W404">
            <v>253968</v>
          </cell>
          <cell r="X404">
            <v>452739720</v>
          </cell>
          <cell r="Y404">
            <v>0</v>
          </cell>
          <cell r="Z404">
            <v>1403493132</v>
          </cell>
          <cell r="AA404">
            <v>5527511540863.2119</v>
          </cell>
          <cell r="AB404">
            <v>0</v>
          </cell>
          <cell r="AC404">
            <v>13920</v>
          </cell>
          <cell r="AD404">
            <v>5290</v>
          </cell>
          <cell r="AE404">
            <v>7300</v>
          </cell>
          <cell r="AF404">
            <v>26510</v>
          </cell>
          <cell r="AG404">
            <v>82181</v>
          </cell>
          <cell r="AH404">
            <v>10707</v>
          </cell>
          <cell r="AI404">
            <v>2537</v>
          </cell>
          <cell r="AJ404">
            <v>2237</v>
          </cell>
          <cell r="AK404">
            <v>15481</v>
          </cell>
          <cell r="AL404">
            <v>185772</v>
          </cell>
          <cell r="AM404">
            <v>575893.20000000007</v>
          </cell>
          <cell r="AN404">
            <v>72500</v>
          </cell>
          <cell r="AO404">
            <v>7050</v>
          </cell>
          <cell r="AP404">
            <v>0</v>
          </cell>
        </row>
        <row r="405">
          <cell r="C405">
            <v>103007502</v>
          </cell>
          <cell r="D405" t="str">
            <v>A06AC00001</v>
          </cell>
          <cell r="E405" t="str">
            <v>MUCILOIDES HIDROFÍLICOS DERIVADOS DE PLANTAGINACEAE (equivalente a un  mínimo de 49% de PSYLLIUM), polvo o cáscara, frasco, 200-350g, V.O.</v>
          </cell>
          <cell r="F405">
            <v>10968</v>
          </cell>
          <cell r="G405" t="str">
            <v>YV</v>
          </cell>
          <cell r="H405">
            <v>244</v>
          </cell>
          <cell r="I405" t="str">
            <v>no</v>
          </cell>
          <cell r="J405" t="str">
            <v>MEDICAMENTO</v>
          </cell>
          <cell r="K405" t="str">
            <v xml:space="preserve">Estreñimiento: Laxantes formadores de masa </v>
          </cell>
          <cell r="L405" t="str">
            <v>PRECIO UNICO</v>
          </cell>
          <cell r="M405" t="str">
            <v>PU 01-2026</v>
          </cell>
          <cell r="N405" t="str">
            <v>I CONV</v>
          </cell>
          <cell r="O405" t="str">
            <v>frasco con 200g polvo</v>
          </cell>
          <cell r="P405">
            <v>0</v>
          </cell>
          <cell r="Q405">
            <v>0</v>
          </cell>
          <cell r="R405">
            <v>3.5</v>
          </cell>
          <cell r="S405">
            <v>255</v>
          </cell>
          <cell r="T405" t="str">
            <v>LABORATORIOS RIGAR, S.A.</v>
          </cell>
          <cell r="U405" t="str">
            <v>COSTA RICA</v>
          </cell>
          <cell r="V405">
            <v>20491</v>
          </cell>
          <cell r="W405">
            <v>245892</v>
          </cell>
          <cell r="X405">
            <v>452985612</v>
          </cell>
          <cell r="Y405">
            <v>0</v>
          </cell>
          <cell r="Z405">
            <v>1585449642</v>
          </cell>
          <cell r="AA405">
            <v>5529096990505.2119</v>
          </cell>
          <cell r="AB405">
            <v>0</v>
          </cell>
          <cell r="AC405">
            <v>8648.5248917748904</v>
          </cell>
          <cell r="AD405">
            <v>2469.5000000000005</v>
          </cell>
          <cell r="AE405">
            <v>1893.6666666666667</v>
          </cell>
          <cell r="AF405">
            <v>13011.691558441556</v>
          </cell>
          <cell r="AG405">
            <v>45540.920454545449</v>
          </cell>
          <cell r="AH405">
            <v>6606</v>
          </cell>
          <cell r="AI405">
            <v>2108</v>
          </cell>
          <cell r="AJ405">
            <v>1542</v>
          </cell>
          <cell r="AK405">
            <v>10256</v>
          </cell>
          <cell r="AL405">
            <v>123072</v>
          </cell>
          <cell r="AM405">
            <v>430752</v>
          </cell>
          <cell r="AN405">
            <v>37026</v>
          </cell>
          <cell r="AO405">
            <v>4644</v>
          </cell>
          <cell r="AP405">
            <v>4264</v>
          </cell>
        </row>
        <row r="406">
          <cell r="C406">
            <v>103035301</v>
          </cell>
          <cell r="D406" t="str">
            <v>A11BA00002</v>
          </cell>
          <cell r="E406" t="str">
            <v>MULTIVITAMINAS GOTAS, FRASCO CON CUENTAGOTAS O GOTERO CALIBRADO, 15-30ML V.O.</v>
          </cell>
          <cell r="F406">
            <v>10725</v>
          </cell>
          <cell r="G406" t="str">
            <v>RG</v>
          </cell>
          <cell r="H406">
            <v>244</v>
          </cell>
          <cell r="I406" t="str">
            <v>NO</v>
          </cell>
          <cell r="J406" t="str">
            <v>MEDICAMENTO</v>
          </cell>
          <cell r="K406" t="str">
            <v>Vitaminas: Multivitaminas</v>
          </cell>
          <cell r="L406" t="str">
            <v>TRAMITE USUAL</v>
          </cell>
          <cell r="M406" t="str">
            <v>No aplica</v>
          </cell>
          <cell r="N406" t="str">
            <v>No aplica</v>
          </cell>
          <cell r="O406">
            <v>0</v>
          </cell>
          <cell r="P406">
            <v>0</v>
          </cell>
          <cell r="Q406">
            <v>0</v>
          </cell>
          <cell r="R406">
            <v>5.125</v>
          </cell>
          <cell r="S406" t="str">
            <v>No aplica</v>
          </cell>
          <cell r="V406">
            <v>947</v>
          </cell>
          <cell r="W406">
            <v>11364</v>
          </cell>
          <cell r="X406">
            <v>452996976</v>
          </cell>
          <cell r="Y406">
            <v>0</v>
          </cell>
          <cell r="Z406">
            <v>2321609502</v>
          </cell>
          <cell r="AA406">
            <v>5531418600007.2119</v>
          </cell>
          <cell r="AB406">
            <v>0</v>
          </cell>
          <cell r="AC406">
            <v>317</v>
          </cell>
          <cell r="AD406">
            <v>186</v>
          </cell>
          <cell r="AE406">
            <v>345</v>
          </cell>
          <cell r="AF406">
            <v>848</v>
          </cell>
          <cell r="AG406">
            <v>4346</v>
          </cell>
          <cell r="AH406">
            <v>3114</v>
          </cell>
          <cell r="AI406">
            <v>740</v>
          </cell>
          <cell r="AJ406">
            <v>313</v>
          </cell>
          <cell r="AK406">
            <v>4167</v>
          </cell>
          <cell r="AL406">
            <v>50004</v>
          </cell>
          <cell r="AM406">
            <v>256270.5</v>
          </cell>
          <cell r="AN406">
            <v>0</v>
          </cell>
          <cell r="AO406">
            <v>0</v>
          </cell>
          <cell r="AP406">
            <v>0</v>
          </cell>
        </row>
        <row r="407">
          <cell r="C407">
            <v>101048601</v>
          </cell>
          <cell r="D407" t="str">
            <v>A11AA00001</v>
          </cell>
          <cell r="E407" t="str">
            <v>MULTIVITAMINAS Y MINERALES, CÁPSULA O TABLETA, V.O.</v>
          </cell>
          <cell r="F407">
            <v>10512</v>
          </cell>
          <cell r="G407" t="str">
            <v>EM</v>
          </cell>
          <cell r="H407">
            <v>244</v>
          </cell>
          <cell r="I407" t="str">
            <v>NO</v>
          </cell>
          <cell r="J407" t="str">
            <v>MEDICAMENTO</v>
          </cell>
          <cell r="K407" t="str">
            <v>Vitaminas: Multivitaminas con Minerales</v>
          </cell>
          <cell r="L407" t="str">
            <v>PRECIO UNICO</v>
          </cell>
          <cell r="M407" t="str">
            <v>PU 01-2026</v>
          </cell>
          <cell r="N407" t="str">
            <v>I CONV</v>
          </cell>
          <cell r="O407" t="str">
            <v>Cajas por 30, 500, 100 tabletas</v>
          </cell>
          <cell r="P407">
            <v>0</v>
          </cell>
          <cell r="Q407">
            <v>0</v>
          </cell>
          <cell r="R407">
            <v>7.0000000000000007E-2</v>
          </cell>
          <cell r="S407">
            <v>257</v>
          </cell>
          <cell r="T407" t="str">
            <v>LABORATORIOS RIGAR, S.A.</v>
          </cell>
          <cell r="V407">
            <v>478094</v>
          </cell>
          <cell r="W407">
            <v>5737128</v>
          </cell>
          <cell r="X407">
            <v>458734104</v>
          </cell>
          <cell r="Y407">
            <v>0</v>
          </cell>
          <cell r="Z407">
            <v>32111387.280000005</v>
          </cell>
          <cell r="AA407">
            <v>5531450711394.4922</v>
          </cell>
          <cell r="AB407">
            <v>0</v>
          </cell>
          <cell r="AC407">
            <v>430986</v>
          </cell>
          <cell r="AD407">
            <v>140308</v>
          </cell>
          <cell r="AE407">
            <v>130567</v>
          </cell>
          <cell r="AF407">
            <v>701861</v>
          </cell>
          <cell r="AG407">
            <v>49130.270000000004</v>
          </cell>
          <cell r="AH407">
            <v>280133</v>
          </cell>
          <cell r="AI407">
            <v>117065</v>
          </cell>
          <cell r="AJ407">
            <v>80896</v>
          </cell>
          <cell r="AK407">
            <v>478094</v>
          </cell>
          <cell r="AL407">
            <v>5737128</v>
          </cell>
          <cell r="AM407">
            <v>401598.96</v>
          </cell>
          <cell r="AN407">
            <v>0</v>
          </cell>
          <cell r="AO407">
            <v>0</v>
          </cell>
          <cell r="AP407">
            <v>0</v>
          </cell>
        </row>
        <row r="408">
          <cell r="C408">
            <v>103049301</v>
          </cell>
          <cell r="D408" t="str">
            <v>S01GA00001</v>
          </cell>
          <cell r="E408" t="str">
            <v>NAFAZOLINA CLORHIDRATO, 0.1%, GOTAS, SOLUCIÓN, FRASCO, 7-15ML, VÍA OFTÁLMICA.</v>
          </cell>
          <cell r="F408">
            <v>10390</v>
          </cell>
          <cell r="G408" t="str">
            <v>RG</v>
          </cell>
          <cell r="H408">
            <v>244</v>
          </cell>
          <cell r="I408" t="str">
            <v>NO</v>
          </cell>
          <cell r="J408" t="str">
            <v>MEDICAMENTO</v>
          </cell>
          <cell r="K408" t="str">
            <v>Oftalmológicos: Descongestionantes y Antialérgicos, Simpaticomiméticos usados como Descongestionantes</v>
          </cell>
          <cell r="L408" t="str">
            <v>PRECIO UNICO</v>
          </cell>
          <cell r="M408" t="str">
            <v>PU 01-2026</v>
          </cell>
          <cell r="N408" t="str">
            <v>I CONV</v>
          </cell>
          <cell r="O408" t="str">
            <v>CAJA CON FRASCO GOTERO DE 15ML</v>
          </cell>
          <cell r="P408">
            <v>0</v>
          </cell>
          <cell r="Q408">
            <v>0</v>
          </cell>
          <cell r="R408">
            <v>1.77</v>
          </cell>
          <cell r="S408">
            <v>26</v>
          </cell>
          <cell r="T408" t="str">
            <v>DROGUERIA RAMON GONZALEZ REVILLA, S.A.</v>
          </cell>
          <cell r="U408" t="str">
            <v>GUATEMALA</v>
          </cell>
          <cell r="V408">
            <v>3333</v>
          </cell>
          <cell r="W408">
            <v>39996</v>
          </cell>
          <cell r="X408">
            <v>458774100</v>
          </cell>
          <cell r="Y408">
            <v>0</v>
          </cell>
          <cell r="Z408">
            <v>812030157</v>
          </cell>
          <cell r="AA408">
            <v>5532262741551.4922</v>
          </cell>
          <cell r="AB408">
            <v>0</v>
          </cell>
          <cell r="AC408">
            <v>2648</v>
          </cell>
          <cell r="AD408">
            <v>648.25</v>
          </cell>
          <cell r="AE408">
            <v>532.6</v>
          </cell>
          <cell r="AF408">
            <v>3828.85</v>
          </cell>
          <cell r="AG408">
            <v>6777.0644999999995</v>
          </cell>
          <cell r="AH408">
            <v>2078</v>
          </cell>
          <cell r="AI408">
            <v>836</v>
          </cell>
          <cell r="AJ408">
            <v>419</v>
          </cell>
          <cell r="AK408">
            <v>3333</v>
          </cell>
          <cell r="AL408">
            <v>39996</v>
          </cell>
          <cell r="AM408">
            <v>70792.92</v>
          </cell>
          <cell r="AN408">
            <v>2468</v>
          </cell>
          <cell r="AO408">
            <v>0</v>
          </cell>
          <cell r="AP408">
            <v>1263</v>
          </cell>
        </row>
        <row r="409">
          <cell r="C409">
            <v>102007401</v>
          </cell>
          <cell r="D409" t="str">
            <v>V03AB00005</v>
          </cell>
          <cell r="E409" t="str">
            <v>NALOXONA 0.4mg/ml, solución, I.M., I.V., S.C.</v>
          </cell>
          <cell r="F409">
            <v>10161</v>
          </cell>
          <cell r="G409" t="str">
            <v>SF</v>
          </cell>
          <cell r="H409">
            <v>244</v>
          </cell>
          <cell r="I409" t="str">
            <v>NO APLICA</v>
          </cell>
          <cell r="J409" t="str">
            <v>MEDICAMENTO</v>
          </cell>
          <cell r="K409" t="str">
            <v>Todos los otros Productos Terapéuticos: Antídotos</v>
          </cell>
          <cell r="L409" t="str">
            <v>TRAMITE USUAL</v>
          </cell>
          <cell r="M409" t="str">
            <v>No aplica</v>
          </cell>
          <cell r="N409" t="str">
            <v>No aplica</v>
          </cell>
          <cell r="O409" t="str">
            <v>No aplica</v>
          </cell>
          <cell r="P409">
            <v>0</v>
          </cell>
          <cell r="Q409">
            <v>0</v>
          </cell>
          <cell r="R409">
            <v>5.33</v>
          </cell>
          <cell r="S409" t="str">
            <v>No aplica</v>
          </cell>
          <cell r="T409" t="str">
            <v>No aplica</v>
          </cell>
          <cell r="V409">
            <v>789</v>
          </cell>
          <cell r="W409">
            <v>9468</v>
          </cell>
          <cell r="X409">
            <v>458783568</v>
          </cell>
          <cell r="Y409">
            <v>0</v>
          </cell>
          <cell r="Z409">
            <v>2445316417.4400001</v>
          </cell>
          <cell r="AA409">
            <v>5534708057968.9326</v>
          </cell>
          <cell r="AB409">
            <v>0</v>
          </cell>
          <cell r="AC409">
            <v>785.64848484848494</v>
          </cell>
          <cell r="AD409">
            <v>83.833333333333329</v>
          </cell>
          <cell r="AE409">
            <v>370</v>
          </cell>
          <cell r="AF409">
            <v>1239.4818181818182</v>
          </cell>
          <cell r="AG409">
            <v>6606.4380909090914</v>
          </cell>
          <cell r="AH409">
            <v>228</v>
          </cell>
          <cell r="AI409">
            <v>134</v>
          </cell>
          <cell r="AJ409">
            <v>81</v>
          </cell>
          <cell r="AK409">
            <v>443</v>
          </cell>
          <cell r="AL409">
            <v>5316</v>
          </cell>
          <cell r="AM409">
            <v>28334.28</v>
          </cell>
          <cell r="AN409">
            <v>1669</v>
          </cell>
          <cell r="AO409">
            <v>320</v>
          </cell>
          <cell r="AP409">
            <v>116</v>
          </cell>
        </row>
        <row r="410">
          <cell r="C410">
            <v>102016401</v>
          </cell>
          <cell r="D410" t="str">
            <v>N07AA00001</v>
          </cell>
          <cell r="E410" t="str">
            <v>NEOSTIGMINA METILSULFATO 0.5mg/ml, solución, I.M., I.V., S.C.</v>
          </cell>
          <cell r="F410">
            <v>10170</v>
          </cell>
          <cell r="G410" t="str">
            <v>SF</v>
          </cell>
          <cell r="H410">
            <v>244</v>
          </cell>
          <cell r="I410" t="str">
            <v>NO APLICA</v>
          </cell>
          <cell r="J410" t="str">
            <v>MEDICAMENTO</v>
          </cell>
          <cell r="K410" t="str">
            <v>Sistema Nervioso: Otros, Parasimpaticomiméticos, Anticolinesterasas</v>
          </cell>
          <cell r="L410" t="str">
            <v>PRECIO UNICO</v>
          </cell>
          <cell r="M410" t="str">
            <v>PU 01-2026</v>
          </cell>
          <cell r="N410" t="str">
            <v>I CONV</v>
          </cell>
          <cell r="O410" t="str">
            <v>No aplica</v>
          </cell>
          <cell r="P410">
            <v>0</v>
          </cell>
          <cell r="Q410">
            <v>0</v>
          </cell>
          <cell r="R410">
            <v>0.56999999999999995</v>
          </cell>
          <cell r="S410">
            <v>259</v>
          </cell>
          <cell r="T410" t="str">
            <v>VITALIS DE PANAMÁ, S.A.</v>
          </cell>
          <cell r="V410">
            <v>3298</v>
          </cell>
          <cell r="W410">
            <v>39576</v>
          </cell>
          <cell r="X410">
            <v>458823144</v>
          </cell>
          <cell r="Y410">
            <v>0</v>
          </cell>
          <cell r="Z410">
            <v>261529192.07999998</v>
          </cell>
          <cell r="AA410">
            <v>5534969587161.0127</v>
          </cell>
          <cell r="AB410">
            <v>0</v>
          </cell>
          <cell r="AC410">
            <v>3842.9285714285716</v>
          </cell>
          <cell r="AD410">
            <v>1002.8333333333334</v>
          </cell>
          <cell r="AE410">
            <v>360</v>
          </cell>
          <cell r="AF410">
            <v>5205.7619047619046</v>
          </cell>
          <cell r="AG410">
            <v>2967.2842857142855</v>
          </cell>
          <cell r="AH410">
            <v>1899</v>
          </cell>
          <cell r="AI410">
            <v>461</v>
          </cell>
          <cell r="AJ410">
            <v>938</v>
          </cell>
          <cell r="AK410">
            <v>3298</v>
          </cell>
          <cell r="AL410">
            <v>39576</v>
          </cell>
          <cell r="AM410">
            <v>22558.32</v>
          </cell>
          <cell r="AN410">
            <v>6810</v>
          </cell>
          <cell r="AO410">
            <v>50</v>
          </cell>
          <cell r="AP410">
            <v>440</v>
          </cell>
        </row>
        <row r="411">
          <cell r="C411">
            <v>101101101</v>
          </cell>
          <cell r="D411" t="str">
            <v>L01XE00012</v>
          </cell>
          <cell r="E411" t="str">
            <v>NILOTINIB 150mg, cápsula, V.O.</v>
          </cell>
          <cell r="F411">
            <v>104801</v>
          </cell>
          <cell r="G411" t="str">
            <v>FM</v>
          </cell>
          <cell r="H411">
            <v>244</v>
          </cell>
          <cell r="I411" t="str">
            <v>SI</v>
          </cell>
          <cell r="J411" t="str">
            <v>MEDICAMENTO</v>
          </cell>
          <cell r="K411" t="str">
            <v>Antineoplásicos: Otros, Inhibidores de la Protein-quinasa</v>
          </cell>
          <cell r="L411" t="str">
            <v>TRAMITE USUAL</v>
          </cell>
          <cell r="M411" t="str">
            <v>NO APLICA</v>
          </cell>
          <cell r="N411" t="str">
            <v>NO APLICA</v>
          </cell>
          <cell r="O411" t="str">
            <v>NO APLICA</v>
          </cell>
          <cell r="P411">
            <v>0</v>
          </cell>
          <cell r="Q411">
            <v>0</v>
          </cell>
          <cell r="R411">
            <v>42</v>
          </cell>
          <cell r="S411" t="str">
            <v>No aplica</v>
          </cell>
          <cell r="T411" t="str">
            <v>NO APLICA</v>
          </cell>
          <cell r="U411" t="str">
            <v>ESLOVENIA</v>
          </cell>
          <cell r="V411">
            <v>1260</v>
          </cell>
          <cell r="W411">
            <v>15120</v>
          </cell>
          <cell r="X411">
            <v>458838264</v>
          </cell>
          <cell r="Y411">
            <v>0</v>
          </cell>
          <cell r="Z411">
            <v>19271207088</v>
          </cell>
          <cell r="AA411">
            <v>5554240794249.0127</v>
          </cell>
          <cell r="AB411">
            <v>0</v>
          </cell>
          <cell r="AC411">
            <v>5936</v>
          </cell>
          <cell r="AD411">
            <v>0</v>
          </cell>
          <cell r="AE411">
            <v>0</v>
          </cell>
          <cell r="AF411">
            <v>5936</v>
          </cell>
          <cell r="AG411">
            <v>249312</v>
          </cell>
          <cell r="AH411">
            <v>3000</v>
          </cell>
          <cell r="AI411">
            <v>0</v>
          </cell>
          <cell r="AJ411">
            <v>0</v>
          </cell>
          <cell r="AK411">
            <v>3000</v>
          </cell>
          <cell r="AL411">
            <v>36000</v>
          </cell>
          <cell r="AM411">
            <v>1512000</v>
          </cell>
          <cell r="AN411">
            <v>2912</v>
          </cell>
          <cell r="AO411">
            <v>0</v>
          </cell>
          <cell r="AP411">
            <v>0</v>
          </cell>
        </row>
        <row r="412">
          <cell r="C412">
            <v>101096001</v>
          </cell>
          <cell r="D412" t="str">
            <v>L01XE00002</v>
          </cell>
          <cell r="E412" t="str">
            <v>NILOTINIB, 200mg, cápsula, V.O.</v>
          </cell>
          <cell r="F412">
            <v>101014</v>
          </cell>
          <cell r="G412" t="str">
            <v>FM</v>
          </cell>
          <cell r="H412">
            <v>244</v>
          </cell>
          <cell r="I412" t="str">
            <v>NO APLICA</v>
          </cell>
          <cell r="J412" t="str">
            <v>MEDICAMENTO</v>
          </cell>
          <cell r="K412" t="str">
            <v>Antineoplásicos: Otros, Inhibidores de la Protein-quinasa</v>
          </cell>
          <cell r="L412" t="str">
            <v>TRAMITE USUAL</v>
          </cell>
          <cell r="M412" t="str">
            <v>NO APLICA</v>
          </cell>
          <cell r="N412" t="str">
            <v>NO APLICA</v>
          </cell>
          <cell r="O412" t="str">
            <v>NO APLICA</v>
          </cell>
          <cell r="P412">
            <v>0</v>
          </cell>
          <cell r="Q412">
            <v>0</v>
          </cell>
          <cell r="R412">
            <v>42</v>
          </cell>
          <cell r="S412" t="str">
            <v>No aplica</v>
          </cell>
          <cell r="T412" t="str">
            <v>NO APLICA</v>
          </cell>
          <cell r="U412" t="str">
            <v>SUIZA</v>
          </cell>
          <cell r="V412">
            <v>14000</v>
          </cell>
          <cell r="W412">
            <v>168000</v>
          </cell>
          <cell r="X412">
            <v>459006264</v>
          </cell>
          <cell r="Y412">
            <v>0</v>
          </cell>
          <cell r="Z412">
            <v>19278263088</v>
          </cell>
          <cell r="AA412">
            <v>5573519057337.0127</v>
          </cell>
          <cell r="AB412">
            <v>0</v>
          </cell>
          <cell r="AC412">
            <v>12096</v>
          </cell>
          <cell r="AD412">
            <v>4168</v>
          </cell>
          <cell r="AE412">
            <v>1904</v>
          </cell>
          <cell r="AF412">
            <v>18168</v>
          </cell>
          <cell r="AG412">
            <v>763056</v>
          </cell>
          <cell r="AH412">
            <v>14702</v>
          </cell>
          <cell r="AI412">
            <v>2546</v>
          </cell>
          <cell r="AJ412">
            <v>2392</v>
          </cell>
          <cell r="AK412">
            <v>19640</v>
          </cell>
          <cell r="AL412">
            <v>235680</v>
          </cell>
          <cell r="AM412">
            <v>9898560</v>
          </cell>
          <cell r="AN412">
            <v>38864</v>
          </cell>
          <cell r="AO412">
            <v>0</v>
          </cell>
          <cell r="AP412">
            <v>5376</v>
          </cell>
        </row>
        <row r="413">
          <cell r="C413">
            <v>102075501</v>
          </cell>
          <cell r="D413" t="str">
            <v>C08CA00006</v>
          </cell>
          <cell r="E413" t="str">
            <v>NIMODIPINA 10mg/50ml, solución, I.V.</v>
          </cell>
          <cell r="F413">
            <v>10350</v>
          </cell>
          <cell r="G413" t="str">
            <v>DH</v>
          </cell>
          <cell r="H413">
            <v>244</v>
          </cell>
          <cell r="I413" t="str">
            <v>NO APLICA</v>
          </cell>
          <cell r="J413" t="str">
            <v>MEDICAMENTO</v>
          </cell>
          <cell r="K413" t="str">
            <v>Cardiovascular: Bloqueadores de los Canales de Calcio, Selectivos con efectos principalmente vasculares</v>
          </cell>
          <cell r="L413" t="str">
            <v>PRECIO UNICO</v>
          </cell>
          <cell r="M413" t="str">
            <v>PU 01-2026</v>
          </cell>
          <cell r="N413" t="str">
            <v>I CONV</v>
          </cell>
          <cell r="O413" t="str">
            <v>Caja x 1 frasco</v>
          </cell>
          <cell r="P413">
            <v>0</v>
          </cell>
          <cell r="Q413">
            <v>0</v>
          </cell>
          <cell r="R413">
            <v>6</v>
          </cell>
          <cell r="S413">
            <v>260</v>
          </cell>
          <cell r="T413" t="str">
            <v>PISA FARMACEUTICA DE PANAMA, S.A.</v>
          </cell>
          <cell r="U413" t="str">
            <v>MEXICO</v>
          </cell>
          <cell r="V413">
            <v>813</v>
          </cell>
          <cell r="W413">
            <v>9756</v>
          </cell>
          <cell r="X413">
            <v>459016020</v>
          </cell>
          <cell r="Y413">
            <v>0</v>
          </cell>
          <cell r="Z413">
            <v>2754096120</v>
          </cell>
          <cell r="AA413">
            <v>5576273153457.0127</v>
          </cell>
          <cell r="AB413">
            <v>0</v>
          </cell>
          <cell r="AC413">
            <v>1320</v>
          </cell>
          <cell r="AD413">
            <v>0</v>
          </cell>
          <cell r="AE413">
            <v>70</v>
          </cell>
          <cell r="AF413">
            <v>1390</v>
          </cell>
          <cell r="AG413">
            <v>8340</v>
          </cell>
          <cell r="AH413">
            <v>701</v>
          </cell>
          <cell r="AI413">
            <v>6</v>
          </cell>
          <cell r="AJ413">
            <v>106</v>
          </cell>
          <cell r="AK413">
            <v>813</v>
          </cell>
          <cell r="AL413">
            <v>9756</v>
          </cell>
          <cell r="AM413">
            <v>58536</v>
          </cell>
          <cell r="AN413">
            <v>17</v>
          </cell>
          <cell r="AO413">
            <v>0</v>
          </cell>
          <cell r="AP413">
            <v>36</v>
          </cell>
        </row>
        <row r="414">
          <cell r="C414">
            <v>103020001</v>
          </cell>
          <cell r="D414" t="str">
            <v>A07AA00001</v>
          </cell>
          <cell r="E414" t="str">
            <v xml:space="preserve">NISTATINA, 100,000UI/ML, SUSPENSIÓN, FRASCO CON CUENTAGOTAS O GOTERO CALIBRADO, 24-30ML, V.O.                                                                  </v>
          </cell>
          <cell r="F414">
            <v>10790</v>
          </cell>
          <cell r="G414" t="str">
            <v>YV</v>
          </cell>
          <cell r="H414">
            <v>244</v>
          </cell>
          <cell r="I414" t="str">
            <v>NO APLICA</v>
          </cell>
          <cell r="J414" t="str">
            <v>MEDICAMENTO</v>
          </cell>
          <cell r="K414" t="str">
            <v>Antiinfecciosos Intestinales: Antibióticos</v>
          </cell>
          <cell r="L414" t="str">
            <v>PRECIO UNICO</v>
          </cell>
          <cell r="M414" t="str">
            <v>PU 01-2026</v>
          </cell>
          <cell r="N414" t="str">
            <v>I CONV</v>
          </cell>
          <cell r="O414" t="str">
            <v>FRASCO X 30ML</v>
          </cell>
          <cell r="P414">
            <v>0</v>
          </cell>
          <cell r="Q414">
            <v>0</v>
          </cell>
          <cell r="R414">
            <v>3.18</v>
          </cell>
          <cell r="S414">
            <v>261</v>
          </cell>
          <cell r="T414" t="str">
            <v>REPRICO, S.A</v>
          </cell>
          <cell r="U414" t="str">
            <v>EL SALVADOR</v>
          </cell>
          <cell r="V414">
            <v>1875</v>
          </cell>
          <cell r="W414">
            <v>22500</v>
          </cell>
          <cell r="X414">
            <v>459038520</v>
          </cell>
          <cell r="Y414">
            <v>0</v>
          </cell>
          <cell r="Z414">
            <v>1459742493.6000001</v>
          </cell>
          <cell r="AA414">
            <v>5577732895950.6123</v>
          </cell>
          <cell r="AB414">
            <v>0</v>
          </cell>
          <cell r="AC414">
            <v>1112.0663727992116</v>
          </cell>
          <cell r="AD414">
            <v>291.5</v>
          </cell>
          <cell r="AE414">
            <v>348.10144927536231</v>
          </cell>
          <cell r="AF414">
            <v>1751.6678220745739</v>
          </cell>
          <cell r="AG414">
            <v>5570.3036741971455</v>
          </cell>
          <cell r="AH414">
            <v>903</v>
          </cell>
          <cell r="AI414">
            <v>171</v>
          </cell>
          <cell r="AJ414">
            <v>313</v>
          </cell>
          <cell r="AK414">
            <v>1387</v>
          </cell>
          <cell r="AL414">
            <v>16644</v>
          </cell>
          <cell r="AM414">
            <v>52927.920000000006</v>
          </cell>
          <cell r="AN414">
            <v>3876</v>
          </cell>
          <cell r="AO414">
            <v>242</v>
          </cell>
          <cell r="AP414">
            <v>768</v>
          </cell>
        </row>
        <row r="415">
          <cell r="C415">
            <v>101013701</v>
          </cell>
          <cell r="D415" t="str">
            <v>J01XE00001</v>
          </cell>
          <cell r="E415" t="str">
            <v>NITROFURANTOINA 100MG CÁPSULA O TABLETA, V.O.</v>
          </cell>
          <cell r="F415">
            <v>10438</v>
          </cell>
          <cell r="G415" t="str">
            <v>EM</v>
          </cell>
          <cell r="H415">
            <v>244</v>
          </cell>
          <cell r="I415" t="str">
            <v>NO</v>
          </cell>
          <cell r="J415" t="str">
            <v>MEDICAMENTO</v>
          </cell>
          <cell r="K415" t="str">
            <v>Antibacterianos para uso sistémico: Otros Antibacterianos, Derivados del Nitrofurano</v>
          </cell>
          <cell r="L415" t="str">
            <v>PRECIO UNICO</v>
          </cell>
          <cell r="M415" t="str">
            <v>PU 01-2026</v>
          </cell>
          <cell r="N415" t="str">
            <v>I CONV</v>
          </cell>
          <cell r="O415" t="str">
            <v>CAJA CON 1000 CÀPSULAS</v>
          </cell>
          <cell r="P415">
            <v>0</v>
          </cell>
          <cell r="Q415">
            <v>0</v>
          </cell>
          <cell r="R415">
            <v>0.09</v>
          </cell>
          <cell r="S415">
            <v>262</v>
          </cell>
          <cell r="T415" t="str">
            <v>COMPAÑÍA ASTOR, S.A.</v>
          </cell>
          <cell r="V415">
            <v>107983</v>
          </cell>
          <cell r="W415">
            <v>1295796</v>
          </cell>
          <cell r="X415">
            <v>460334316</v>
          </cell>
          <cell r="Y415">
            <v>0</v>
          </cell>
          <cell r="Z415">
            <v>41430088.439999998</v>
          </cell>
          <cell r="AA415">
            <v>5577774326039.0527</v>
          </cell>
          <cell r="AB415">
            <v>0</v>
          </cell>
          <cell r="AC415">
            <v>93526</v>
          </cell>
          <cell r="AD415">
            <v>30648</v>
          </cell>
          <cell r="AE415">
            <v>22067</v>
          </cell>
          <cell r="AF415">
            <v>146241</v>
          </cell>
          <cell r="AG415">
            <v>13161.689999999999</v>
          </cell>
          <cell r="AH415">
            <v>59767</v>
          </cell>
          <cell r="AI415">
            <v>33183</v>
          </cell>
          <cell r="AJ415">
            <v>15033</v>
          </cell>
          <cell r="AK415">
            <v>107983</v>
          </cell>
          <cell r="AL415">
            <v>1295796</v>
          </cell>
          <cell r="AM415">
            <v>116621.64</v>
          </cell>
          <cell r="AN415">
            <v>237000</v>
          </cell>
          <cell r="AO415">
            <v>166000</v>
          </cell>
          <cell r="AP415">
            <v>35000</v>
          </cell>
        </row>
        <row r="416">
          <cell r="C416">
            <v>102040801</v>
          </cell>
          <cell r="D416" t="str">
            <v>C02DD00001</v>
          </cell>
          <cell r="E416" t="str">
            <v>NITROPRUSIATO SÓDICO 50mg, polvo liofilizado o solución, I.V.</v>
          </cell>
          <cell r="F416">
            <v>10241</v>
          </cell>
          <cell r="G416" t="str">
            <v>SF</v>
          </cell>
          <cell r="H416">
            <v>244</v>
          </cell>
          <cell r="I416" t="str">
            <v>NO APLICA</v>
          </cell>
          <cell r="J416" t="str">
            <v>MEDICAMENTO</v>
          </cell>
          <cell r="K416" t="str">
            <v>Antihipertensivos: Agentes que actúan sobre la musculatura lisa arteriolar</v>
          </cell>
          <cell r="L416" t="str">
            <v>PRECIO UNICO</v>
          </cell>
          <cell r="M416" t="str">
            <v>PU 01-2026</v>
          </cell>
          <cell r="N416" t="str">
            <v>I CONV</v>
          </cell>
          <cell r="O416" t="str">
            <v>No aplica</v>
          </cell>
          <cell r="P416">
            <v>0</v>
          </cell>
          <cell r="Q416">
            <v>0</v>
          </cell>
          <cell r="R416">
            <v>30.98</v>
          </cell>
          <cell r="S416">
            <v>263</v>
          </cell>
          <cell r="T416" t="str">
            <v>NUTRIMED PANAMÁ S.A.</v>
          </cell>
          <cell r="V416">
            <v>100</v>
          </cell>
          <cell r="W416">
            <v>1200</v>
          </cell>
          <cell r="X416">
            <v>460335516</v>
          </cell>
          <cell r="Y416">
            <v>0</v>
          </cell>
          <cell r="Z416">
            <v>14261194285.68</v>
          </cell>
          <cell r="AA416">
            <v>5592035520324.7324</v>
          </cell>
          <cell r="AB416">
            <v>0</v>
          </cell>
          <cell r="AC416">
            <v>95</v>
          </cell>
          <cell r="AD416">
            <v>0</v>
          </cell>
          <cell r="AE416">
            <v>28</v>
          </cell>
          <cell r="AF416">
            <v>123</v>
          </cell>
          <cell r="AG416">
            <v>3810.54</v>
          </cell>
          <cell r="AH416">
            <v>71</v>
          </cell>
          <cell r="AI416">
            <v>0</v>
          </cell>
          <cell r="AJ416">
            <v>0</v>
          </cell>
          <cell r="AK416">
            <v>71</v>
          </cell>
          <cell r="AL416">
            <v>852</v>
          </cell>
          <cell r="AM416">
            <v>26394.959999999999</v>
          </cell>
          <cell r="AN416">
            <v>496</v>
          </cell>
          <cell r="AO416">
            <v>0</v>
          </cell>
          <cell r="AP416">
            <v>35</v>
          </cell>
        </row>
        <row r="417">
          <cell r="C417">
            <v>102013401</v>
          </cell>
          <cell r="D417" t="str">
            <v>C01CA00004</v>
          </cell>
          <cell r="E417" t="str">
            <v>NOREPINEFRINA BITARTRATO (sal), equivalente a NOREPINEFRINA (base) 1mg/ml, solución, I.V.</v>
          </cell>
          <cell r="F417">
            <v>10223</v>
          </cell>
          <cell r="G417" t="str">
            <v>SF</v>
          </cell>
          <cell r="H417">
            <v>244</v>
          </cell>
          <cell r="I417" t="str">
            <v>NO APLICA</v>
          </cell>
          <cell r="J417" t="str">
            <v>MEDICAMENTO</v>
          </cell>
          <cell r="K417" t="str">
            <v>Terapia Cardíaca: Estimulantes Cardíacos,  Agentes adrenérgicos y dopaminérgicos</v>
          </cell>
          <cell r="L417" t="str">
            <v>PRECIO UNICO</v>
          </cell>
          <cell r="M417" t="str">
            <v>PU 01-2026</v>
          </cell>
          <cell r="N417" t="str">
            <v>I CONV</v>
          </cell>
          <cell r="O417" t="str">
            <v>No aplica</v>
          </cell>
          <cell r="P417">
            <v>0</v>
          </cell>
          <cell r="Q417">
            <v>0</v>
          </cell>
          <cell r="R417">
            <v>0.48</v>
          </cell>
          <cell r="S417">
            <v>264</v>
          </cell>
          <cell r="T417" t="str">
            <v>PISA FARMACEUTICA DE PANAMA,S.A.</v>
          </cell>
          <cell r="V417">
            <v>16660</v>
          </cell>
          <cell r="W417">
            <v>199920</v>
          </cell>
          <cell r="X417">
            <v>460535436</v>
          </cell>
          <cell r="Y417">
            <v>0</v>
          </cell>
          <cell r="Z417">
            <v>221057009.28</v>
          </cell>
          <cell r="AA417">
            <v>5592256577334.0127</v>
          </cell>
          <cell r="AB417">
            <v>0</v>
          </cell>
          <cell r="AC417">
            <v>23707.55</v>
          </cell>
          <cell r="AD417">
            <v>2110</v>
          </cell>
          <cell r="AE417">
            <v>3470</v>
          </cell>
          <cell r="AF417">
            <v>29287.55</v>
          </cell>
          <cell r="AG417">
            <v>14058.023999999999</v>
          </cell>
          <cell r="AH417">
            <v>14901</v>
          </cell>
          <cell r="AI417">
            <v>1121</v>
          </cell>
          <cell r="AJ417">
            <v>638</v>
          </cell>
          <cell r="AK417">
            <v>16660</v>
          </cell>
          <cell r="AL417">
            <v>199920</v>
          </cell>
          <cell r="AM417">
            <v>95961.599999999991</v>
          </cell>
          <cell r="AN417">
            <v>50760</v>
          </cell>
          <cell r="AO417">
            <v>684</v>
          </cell>
          <cell r="AP417">
            <v>360</v>
          </cell>
        </row>
        <row r="418">
          <cell r="C418">
            <v>102081901</v>
          </cell>
          <cell r="D418" t="str">
            <v>L01XC00017</v>
          </cell>
          <cell r="E418" t="str">
            <v>OBINUTUZUMAB 1000MG, polvo o solución inyectable, I.V.</v>
          </cell>
          <cell r="F418">
            <v>106850</v>
          </cell>
          <cell r="G418" t="str">
            <v>DD</v>
          </cell>
          <cell r="H418">
            <v>244</v>
          </cell>
          <cell r="I418" t="str">
            <v>BIOTECNOLOGICO</v>
          </cell>
          <cell r="J418" t="str">
            <v>MEDICAMENTO</v>
          </cell>
          <cell r="K418">
            <v>0</v>
          </cell>
          <cell r="L418" t="str">
            <v>TRAMITE USUAL</v>
          </cell>
          <cell r="M418" t="str">
            <v>NO APLICA</v>
          </cell>
          <cell r="N418" t="str">
            <v>NO APLICA</v>
          </cell>
          <cell r="O418" t="str">
            <v>CAJA CON 1 VIAL DE 40ML</v>
          </cell>
          <cell r="P418">
            <v>0</v>
          </cell>
          <cell r="Q418">
            <v>0</v>
          </cell>
          <cell r="R418">
            <v>910</v>
          </cell>
          <cell r="V418">
            <v>80</v>
          </cell>
          <cell r="W418">
            <v>960</v>
          </cell>
          <cell r="X418">
            <v>460536396</v>
          </cell>
          <cell r="Y418">
            <v>0</v>
          </cell>
          <cell r="Z418">
            <v>419088120360</v>
          </cell>
          <cell r="AA418">
            <v>6011344697694.0127</v>
          </cell>
          <cell r="AB418">
            <v>0</v>
          </cell>
          <cell r="AC418" t="e">
            <v>#N/A</v>
          </cell>
          <cell r="AD418" t="e">
            <v>#N/A</v>
          </cell>
          <cell r="AE418" t="e">
            <v>#N/A</v>
          </cell>
          <cell r="AF418" t="e">
            <v>#N/A</v>
          </cell>
          <cell r="AG418" t="e">
            <v>#N/A</v>
          </cell>
          <cell r="AH418">
            <v>80</v>
          </cell>
          <cell r="AI418">
            <v>0</v>
          </cell>
          <cell r="AJ418">
            <v>0</v>
          </cell>
          <cell r="AK418">
            <v>80</v>
          </cell>
          <cell r="AL418">
            <v>960</v>
          </cell>
          <cell r="AM418">
            <v>873600</v>
          </cell>
          <cell r="AN418">
            <v>0</v>
          </cell>
          <cell r="AO418">
            <v>0</v>
          </cell>
          <cell r="AP418">
            <v>0</v>
          </cell>
        </row>
        <row r="419">
          <cell r="C419">
            <v>102082601</v>
          </cell>
          <cell r="D419" t="str">
            <v>L04AA00026</v>
          </cell>
          <cell r="E419" t="str">
            <v>OCRELIZUMAB 30mg/ml solución I.V.</v>
          </cell>
          <cell r="F419">
            <v>107119</v>
          </cell>
          <cell r="G419" t="str">
            <v>SF</v>
          </cell>
          <cell r="H419">
            <v>244</v>
          </cell>
          <cell r="I419" t="str">
            <v>BIOTECNOLOGICO</v>
          </cell>
          <cell r="J419" t="str">
            <v>MEDICAMENTO</v>
          </cell>
          <cell r="K419" t="str">
            <v xml:space="preserve">Inmunosupresores: Selectivos </v>
          </cell>
          <cell r="L419" t="str">
            <v>PRECIO UNICO</v>
          </cell>
          <cell r="M419" t="str">
            <v>PU 05-2026</v>
          </cell>
          <cell r="N419" t="str">
            <v>I CONV</v>
          </cell>
          <cell r="O419" t="str">
            <v>No aplica</v>
          </cell>
          <cell r="P419">
            <v>0</v>
          </cell>
          <cell r="Q419">
            <v>0</v>
          </cell>
          <cell r="R419">
            <v>6450</v>
          </cell>
          <cell r="S419">
            <v>38</v>
          </cell>
          <cell r="T419" t="str">
            <v>CORPORACIÓN IMPA-DOEL, S.A.</v>
          </cell>
          <cell r="V419">
            <v>166</v>
          </cell>
          <cell r="W419">
            <v>1992</v>
          </cell>
          <cell r="X419">
            <v>460538388</v>
          </cell>
          <cell r="Y419">
            <v>0</v>
          </cell>
          <cell r="Z419">
            <v>2970472602600</v>
          </cell>
          <cell r="AA419">
            <v>8981817300294.0117</v>
          </cell>
          <cell r="AB419">
            <v>0</v>
          </cell>
          <cell r="AC419">
            <v>55.666666666666664</v>
          </cell>
          <cell r="AD419">
            <v>12</v>
          </cell>
          <cell r="AE419">
            <v>10</v>
          </cell>
          <cell r="AF419">
            <v>77.666666666666657</v>
          </cell>
          <cell r="AG419">
            <v>500949.99999999994</v>
          </cell>
          <cell r="AH419">
            <v>315</v>
          </cell>
          <cell r="AI419">
            <v>0</v>
          </cell>
          <cell r="AJ419">
            <v>0</v>
          </cell>
          <cell r="AK419">
            <v>315</v>
          </cell>
          <cell r="AL419">
            <v>3780</v>
          </cell>
          <cell r="AM419">
            <v>24381000</v>
          </cell>
          <cell r="AN419">
            <v>190</v>
          </cell>
          <cell r="AO419">
            <v>0</v>
          </cell>
          <cell r="AP419">
            <v>0</v>
          </cell>
        </row>
        <row r="420">
          <cell r="C420">
            <v>102075601</v>
          </cell>
          <cell r="D420" t="str">
            <v>H01CB00001</v>
          </cell>
          <cell r="E420" t="str">
            <v>OCTREOTIDE 0.1mg, solución, I.V., S.C.</v>
          </cell>
          <cell r="F420">
            <v>10359</v>
          </cell>
          <cell r="G420" t="str">
            <v>DH</v>
          </cell>
          <cell r="H420">
            <v>244</v>
          </cell>
          <cell r="I420" t="str">
            <v>NO APLICA</v>
          </cell>
          <cell r="J420" t="str">
            <v>MEDICAMENTO</v>
          </cell>
          <cell r="K420" t="str">
            <v xml:space="preserve">Hormonas Hipotalámicas: Somatostatina y análogos
</v>
          </cell>
          <cell r="L420" t="str">
            <v>PRECIO UNICO</v>
          </cell>
          <cell r="M420" t="str">
            <v>PU 01-2026</v>
          </cell>
          <cell r="N420" t="str">
            <v>I CONV</v>
          </cell>
          <cell r="O420" t="str">
            <v>CAJA X 50 AMPOLLAS</v>
          </cell>
          <cell r="P420">
            <v>0</v>
          </cell>
          <cell r="Q420">
            <v>0</v>
          </cell>
          <cell r="R420">
            <v>1.98</v>
          </cell>
          <cell r="S420">
            <v>265</v>
          </cell>
          <cell r="T420" t="str">
            <v xml:space="preserve">REPRICO, S.A. </v>
          </cell>
          <cell r="U420" t="str">
            <v>COSTA RICA</v>
          </cell>
          <cell r="V420">
            <v>1769</v>
          </cell>
          <cell r="W420">
            <v>21228</v>
          </cell>
          <cell r="X420">
            <v>460559616</v>
          </cell>
          <cell r="Y420">
            <v>0</v>
          </cell>
          <cell r="Z420">
            <v>911908039.67999995</v>
          </cell>
          <cell r="AA420">
            <v>8982729208333.6914</v>
          </cell>
          <cell r="AB420">
            <v>0</v>
          </cell>
          <cell r="AC420">
            <v>1956</v>
          </cell>
          <cell r="AD420">
            <v>450</v>
          </cell>
          <cell r="AE420">
            <v>550</v>
          </cell>
          <cell r="AF420">
            <v>2956</v>
          </cell>
          <cell r="AG420">
            <v>5852.88</v>
          </cell>
          <cell r="AH420">
            <v>1482</v>
          </cell>
          <cell r="AI420">
            <v>207</v>
          </cell>
          <cell r="AJ420">
            <v>371</v>
          </cell>
          <cell r="AK420">
            <v>2060</v>
          </cell>
          <cell r="AL420">
            <v>24720</v>
          </cell>
          <cell r="AM420">
            <v>48945.599999999999</v>
          </cell>
          <cell r="AN420">
            <v>500</v>
          </cell>
          <cell r="AO420">
            <v>130</v>
          </cell>
          <cell r="AP420">
            <v>300</v>
          </cell>
        </row>
        <row r="421">
          <cell r="C421">
            <v>102090701</v>
          </cell>
          <cell r="D421" t="str">
            <v>H01CB00002</v>
          </cell>
          <cell r="E421" t="str">
            <v>Octreotide, 20mg, acción prolongada, polvo liofilizado, I.M.</v>
          </cell>
          <cell r="F421">
            <v>11519</v>
          </cell>
          <cell r="G421" t="str">
            <v>YV</v>
          </cell>
          <cell r="H421">
            <v>244</v>
          </cell>
          <cell r="I421" t="str">
            <v>SI</v>
          </cell>
          <cell r="J421" t="str">
            <v>MEDICAMENTO</v>
          </cell>
          <cell r="K421" t="str">
            <v>Hormonas Hipotalámicas: Somatostatina y análogos</v>
          </cell>
          <cell r="L421" t="str">
            <v>PRECIO UNICO</v>
          </cell>
          <cell r="M421" t="str">
            <v>PU 11-2026</v>
          </cell>
          <cell r="N421" t="str">
            <v>I CONV</v>
          </cell>
          <cell r="O421" t="str">
            <v>CAJA DE CARTON Y JERINGA PRELLENADA</v>
          </cell>
          <cell r="P421">
            <v>0</v>
          </cell>
          <cell r="Q421">
            <v>0</v>
          </cell>
          <cell r="R421">
            <v>417</v>
          </cell>
          <cell r="S421">
            <v>112</v>
          </cell>
          <cell r="T421" t="str">
            <v>CORPORACION IMPA-DOEL, S.A.</v>
          </cell>
          <cell r="U421" t="str">
            <v>AUSTRIA</v>
          </cell>
          <cell r="V421">
            <v>182</v>
          </cell>
          <cell r="W421">
            <v>2184</v>
          </cell>
          <cell r="X421">
            <v>460561800</v>
          </cell>
          <cell r="Y421">
            <v>0</v>
          </cell>
          <cell r="Z421">
            <v>192054270600</v>
          </cell>
          <cell r="AA421">
            <v>9174783478933.6914</v>
          </cell>
          <cell r="AB421">
            <v>0</v>
          </cell>
          <cell r="AC421">
            <v>248</v>
          </cell>
          <cell r="AD421">
            <v>50</v>
          </cell>
          <cell r="AE421">
            <v>18</v>
          </cell>
          <cell r="AF421">
            <v>316</v>
          </cell>
          <cell r="AG421">
            <v>131772</v>
          </cell>
          <cell r="AH421">
            <v>127</v>
          </cell>
          <cell r="AI421">
            <v>31</v>
          </cell>
          <cell r="AJ421">
            <v>25</v>
          </cell>
          <cell r="AK421">
            <v>183</v>
          </cell>
          <cell r="AL421">
            <v>2196</v>
          </cell>
          <cell r="AM421">
            <v>915732</v>
          </cell>
          <cell r="AN421">
            <v>246</v>
          </cell>
          <cell r="AO421">
            <v>169</v>
          </cell>
          <cell r="AP421">
            <v>164</v>
          </cell>
        </row>
        <row r="422">
          <cell r="C422">
            <v>101091401</v>
          </cell>
          <cell r="D422" t="str">
            <v>N05AH00002</v>
          </cell>
          <cell r="E422" t="str">
            <v>OLANZAPINA 10mg, tableta o tableta dispersable, V.O.</v>
          </cell>
          <cell r="F422">
            <v>10544</v>
          </cell>
          <cell r="G422" t="str">
            <v>DD</v>
          </cell>
          <cell r="H422">
            <v>244</v>
          </cell>
          <cell r="I422" t="str">
            <v>SI</v>
          </cell>
          <cell r="J422" t="str">
            <v>MEDICAMENTO</v>
          </cell>
          <cell r="K422" t="str">
            <v>Psicolépticos: Antipsicóticos, Diazepinas, Oxazepinas, Tiazepinas y  Oxepinas</v>
          </cell>
          <cell r="L422" t="str">
            <v>PRECIO UNICO</v>
          </cell>
          <cell r="M422" t="str">
            <v>PU 11-2026</v>
          </cell>
          <cell r="N422" t="str">
            <v>I CONV</v>
          </cell>
          <cell r="O422" t="str">
            <v xml:space="preserve"> Caja por 30 y 10 tabletas</v>
          </cell>
          <cell r="P422">
            <v>0</v>
          </cell>
          <cell r="Q422">
            <v>0</v>
          </cell>
          <cell r="R422">
            <v>4.8000000000000001E-2</v>
          </cell>
          <cell r="S422">
            <v>113</v>
          </cell>
          <cell r="T422" t="str">
            <v>PISA FARMACEUTICA DE PANAMA, S.A.</v>
          </cell>
          <cell r="U422" t="str">
            <v>India</v>
          </cell>
          <cell r="V422">
            <v>117722</v>
          </cell>
          <cell r="W422">
            <v>1412664</v>
          </cell>
          <cell r="X422">
            <v>461974464</v>
          </cell>
          <cell r="Y422">
            <v>0</v>
          </cell>
          <cell r="Z422">
            <v>22174774.272</v>
          </cell>
          <cell r="AA422">
            <v>9174805653707.9629</v>
          </cell>
          <cell r="AB422">
            <v>0</v>
          </cell>
          <cell r="AC422" t="e">
            <v>#N/A</v>
          </cell>
          <cell r="AD422" t="e">
            <v>#N/A</v>
          </cell>
          <cell r="AE422" t="e">
            <v>#N/A</v>
          </cell>
          <cell r="AF422" t="e">
            <v>#N/A</v>
          </cell>
          <cell r="AG422" t="e">
            <v>#N/A</v>
          </cell>
          <cell r="AH422">
            <v>53240</v>
          </cell>
          <cell r="AI422">
            <v>21740</v>
          </cell>
          <cell r="AJ422">
            <v>16651</v>
          </cell>
          <cell r="AK422">
            <v>91631</v>
          </cell>
          <cell r="AL422">
            <v>1099572</v>
          </cell>
          <cell r="AM422">
            <v>52779.455999999998</v>
          </cell>
          <cell r="AN422">
            <v>28710</v>
          </cell>
          <cell r="AO422">
            <v>25320</v>
          </cell>
          <cell r="AP422">
            <v>6690</v>
          </cell>
        </row>
        <row r="423">
          <cell r="C423">
            <v>102078301</v>
          </cell>
          <cell r="D423" t="str">
            <v>B05XA00002</v>
          </cell>
          <cell r="E423" t="str">
            <v>OLIGOELEMENTOS o ELEMENTOS TRAZAS PARA ADULTOS CON ZINC, COBRE, MANGANESO Y CROMO, solución, I.V.</v>
          </cell>
          <cell r="F423">
            <v>10328</v>
          </cell>
          <cell r="G423" t="str">
            <v>YV</v>
          </cell>
          <cell r="H423">
            <v>244</v>
          </cell>
          <cell r="I423" t="str">
            <v>NO</v>
          </cell>
          <cell r="J423" t="str">
            <v>MEDICAMENTO</v>
          </cell>
          <cell r="K423" t="str">
            <v>Sustitutos sanguíneos y Soluciones de Perfusión: Soluciones Electrolíticas</v>
          </cell>
          <cell r="L423" t="str">
            <v>TRAMITE USUAL</v>
          </cell>
          <cell r="M423" t="str">
            <v>No aplica</v>
          </cell>
          <cell r="N423" t="str">
            <v>NO APLICA</v>
          </cell>
          <cell r="O423" t="str">
            <v>CAJA X 20 AMPOLLAS</v>
          </cell>
          <cell r="P423">
            <v>0</v>
          </cell>
          <cell r="Q423">
            <v>0</v>
          </cell>
          <cell r="R423">
            <v>14.52</v>
          </cell>
          <cell r="S423" t="str">
            <v>No aplica</v>
          </cell>
          <cell r="T423" t="str">
            <v>PROMOCION MEDICA S,A. (PROMED)</v>
          </cell>
          <cell r="U423" t="str">
            <v>NORUEGA</v>
          </cell>
          <cell r="V423">
            <v>0</v>
          </cell>
          <cell r="W423">
            <v>0</v>
          </cell>
          <cell r="X423">
            <v>461974464</v>
          </cell>
          <cell r="Y423">
            <v>0</v>
          </cell>
          <cell r="Z423">
            <v>6707869217.2799997</v>
          </cell>
          <cell r="AA423">
            <v>9181513522925.2422</v>
          </cell>
          <cell r="AB423">
            <v>0</v>
          </cell>
          <cell r="AC423">
            <v>110</v>
          </cell>
          <cell r="AD423">
            <v>68</v>
          </cell>
          <cell r="AE423">
            <v>100</v>
          </cell>
          <cell r="AF423">
            <v>278</v>
          </cell>
          <cell r="AG423">
            <v>4036.56</v>
          </cell>
          <cell r="AH423">
            <v>511</v>
          </cell>
          <cell r="AI423">
            <v>0</v>
          </cell>
          <cell r="AJ423">
            <v>0</v>
          </cell>
          <cell r="AK423">
            <v>511</v>
          </cell>
          <cell r="AL423">
            <v>6132</v>
          </cell>
          <cell r="AM423">
            <v>89036.64</v>
          </cell>
          <cell r="AN423">
            <v>775</v>
          </cell>
          <cell r="AO423">
            <v>0</v>
          </cell>
          <cell r="AP423">
            <v>0</v>
          </cell>
        </row>
        <row r="424">
          <cell r="C424">
            <v>102013801</v>
          </cell>
          <cell r="D424" t="str">
            <v>B05XA00003</v>
          </cell>
          <cell r="E424" t="str">
            <v>OLIGOELEMENTOS o ELEMENTOS TRAZAS PARA PEDIATRÍA CON ZINC, COBRE, MANGANESO, solución, I.V.</v>
          </cell>
          <cell r="F424">
            <v>10329</v>
          </cell>
          <cell r="G424" t="str">
            <v>SF</v>
          </cell>
          <cell r="H424">
            <v>244</v>
          </cell>
          <cell r="I424" t="str">
            <v>NO APLICA</v>
          </cell>
          <cell r="J424" t="str">
            <v>MEDICAMENTO</v>
          </cell>
          <cell r="K424" t="str">
            <v>Sustitutos sanguíneos y Soluciones de Perfusión: Soluciones Electrolíticas</v>
          </cell>
          <cell r="L424" t="str">
            <v>PRECIO UNICO</v>
          </cell>
          <cell r="M424" t="str">
            <v>PU 01-2026</v>
          </cell>
          <cell r="N424" t="str">
            <v>I CONV</v>
          </cell>
          <cell r="O424" t="str">
            <v>No aplica</v>
          </cell>
          <cell r="P424">
            <v>0</v>
          </cell>
          <cell r="Q424">
            <v>0</v>
          </cell>
          <cell r="R424">
            <v>3</v>
          </cell>
          <cell r="S424">
            <v>267</v>
          </cell>
          <cell r="T424" t="str">
            <v>PISA FARMACEUTICA DE PANAMA,S.A.</v>
          </cell>
          <cell r="V424">
            <v>42</v>
          </cell>
          <cell r="W424">
            <v>504</v>
          </cell>
          <cell r="X424">
            <v>461974968</v>
          </cell>
          <cell r="Y424">
            <v>0</v>
          </cell>
          <cell r="Z424">
            <v>1385924904</v>
          </cell>
          <cell r="AA424">
            <v>9182899447829.2422</v>
          </cell>
          <cell r="AB424">
            <v>0</v>
          </cell>
          <cell r="AC424">
            <v>210</v>
          </cell>
          <cell r="AD424">
            <v>0</v>
          </cell>
          <cell r="AE424">
            <v>0</v>
          </cell>
          <cell r="AF424">
            <v>210</v>
          </cell>
          <cell r="AG424">
            <v>630</v>
          </cell>
          <cell r="AH424">
            <v>42</v>
          </cell>
          <cell r="AI424">
            <v>0</v>
          </cell>
          <cell r="AJ424">
            <v>0</v>
          </cell>
          <cell r="AK424">
            <v>42</v>
          </cell>
          <cell r="AL424">
            <v>504</v>
          </cell>
          <cell r="AM424">
            <v>1512</v>
          </cell>
          <cell r="AN424">
            <v>201</v>
          </cell>
          <cell r="AO424">
            <v>0</v>
          </cell>
          <cell r="AP424">
            <v>0</v>
          </cell>
        </row>
        <row r="425">
          <cell r="C425">
            <v>102102601</v>
          </cell>
          <cell r="D425" t="str">
            <v>R03DX00003</v>
          </cell>
          <cell r="E425" t="str">
            <v>OMALIZUMAB, 150MG, POLVO LIOFILIZADO O SOLUCIÓN INYECTABLE, S.C</v>
          </cell>
          <cell r="F425">
            <v>103888</v>
          </cell>
          <cell r="G425" t="str">
            <v>YV</v>
          </cell>
          <cell r="H425">
            <v>244</v>
          </cell>
          <cell r="I425" t="str">
            <v>BIOTECNOLOGICO</v>
          </cell>
          <cell r="J425" t="str">
            <v>MEDICAMENTO</v>
          </cell>
          <cell r="K425" t="str">
            <v>Agentes contra padecimientos obstructivos de las vías respiratorias: Otros agentes sistémicos para padecimientos obstructivos de las vías respiratorias</v>
          </cell>
          <cell r="L425" t="str">
            <v>PRECIO UNICO</v>
          </cell>
          <cell r="M425" t="str">
            <v>PU 05-2026</v>
          </cell>
          <cell r="N425" t="str">
            <v>I CONV</v>
          </cell>
          <cell r="O425" t="str">
            <v>CAJA X 1 JERINGA PRECARGADA</v>
          </cell>
          <cell r="P425">
            <v>0</v>
          </cell>
          <cell r="Q425">
            <v>0</v>
          </cell>
          <cell r="R425">
            <v>477.38</v>
          </cell>
          <cell r="S425">
            <v>39</v>
          </cell>
          <cell r="T425" t="str">
            <v>CORPORACION IMPA-DOEL, S.A.</v>
          </cell>
          <cell r="U425" t="str">
            <v>SUIZA</v>
          </cell>
          <cell r="V425">
            <v>144</v>
          </cell>
          <cell r="W425">
            <v>1728</v>
          </cell>
          <cell r="X425">
            <v>461976696</v>
          </cell>
          <cell r="Y425">
            <v>0</v>
          </cell>
          <cell r="Z425">
            <v>220538435136.48001</v>
          </cell>
          <cell r="AA425">
            <v>9403437882965.7227</v>
          </cell>
          <cell r="AB425">
            <v>0</v>
          </cell>
          <cell r="AC425">
            <v>220</v>
          </cell>
          <cell r="AD425">
            <v>49.333333333333336</v>
          </cell>
          <cell r="AE425">
            <v>260</v>
          </cell>
          <cell r="AF425">
            <v>529.33333333333326</v>
          </cell>
          <cell r="AG425">
            <v>252693.14666666664</v>
          </cell>
          <cell r="AH425">
            <v>333</v>
          </cell>
          <cell r="AI425">
            <v>61</v>
          </cell>
          <cell r="AJ425">
            <v>44</v>
          </cell>
          <cell r="AK425">
            <v>438</v>
          </cell>
          <cell r="AL425">
            <v>5256</v>
          </cell>
          <cell r="AM425">
            <v>2509109.2799999998</v>
          </cell>
          <cell r="AN425">
            <v>210</v>
          </cell>
          <cell r="AO425">
            <v>0</v>
          </cell>
          <cell r="AP425">
            <v>0</v>
          </cell>
        </row>
        <row r="426">
          <cell r="C426">
            <v>101059401</v>
          </cell>
          <cell r="D426" t="str">
            <v>A02BC00003</v>
          </cell>
          <cell r="E426" t="str">
            <v>OMEPRAZOL, 20mg, CÁPSULA CON MICROESFERAS GASTRORRESISTENTES, V.O.</v>
          </cell>
          <cell r="F426">
            <v>11361</v>
          </cell>
          <cell r="G426" t="str">
            <v>EM</v>
          </cell>
          <cell r="H426">
            <v>244</v>
          </cell>
          <cell r="I426" t="str">
            <v>SI</v>
          </cell>
          <cell r="J426" t="str">
            <v>MEDICAMENTO</v>
          </cell>
          <cell r="K426" t="str">
            <v>Úlcera Péptica y Reflujo Gastroesofágico: Inhibidores de la Bomba de Protones</v>
          </cell>
          <cell r="L426" t="str">
            <v>PRECIO UNICO</v>
          </cell>
          <cell r="M426" t="str">
            <v>PU 11-2026</v>
          </cell>
          <cell r="N426" t="str">
            <v>I CONV</v>
          </cell>
          <cell r="O426" t="str">
            <v>caja x 100 unidades</v>
          </cell>
          <cell r="P426">
            <v>0</v>
          </cell>
          <cell r="Q426">
            <v>0</v>
          </cell>
          <cell r="R426">
            <v>1.2E-2</v>
          </cell>
          <cell r="S426">
            <v>114</v>
          </cell>
          <cell r="T426" t="str">
            <v>Best Medical</v>
          </cell>
          <cell r="V426">
            <v>1270669</v>
          </cell>
          <cell r="W426">
            <v>15248028</v>
          </cell>
          <cell r="X426">
            <v>477224724</v>
          </cell>
          <cell r="Y426">
            <v>0</v>
          </cell>
          <cell r="Z426">
            <v>5726696.6880000001</v>
          </cell>
          <cell r="AA426">
            <v>9403443609662.4102</v>
          </cell>
          <cell r="AB426">
            <v>0</v>
          </cell>
          <cell r="AC426">
            <v>902449</v>
          </cell>
          <cell r="AD426">
            <v>300997</v>
          </cell>
          <cell r="AE426">
            <v>257103</v>
          </cell>
          <cell r="AF426">
            <v>1460549</v>
          </cell>
          <cell r="AG426">
            <v>17526.588</v>
          </cell>
          <cell r="AH426">
            <v>700669</v>
          </cell>
          <cell r="AI426">
            <v>300000</v>
          </cell>
          <cell r="AJ426">
            <v>270000</v>
          </cell>
          <cell r="AK426">
            <v>1270669</v>
          </cell>
          <cell r="AL426">
            <v>15248028</v>
          </cell>
          <cell r="AM426">
            <v>182976.33600000001</v>
          </cell>
          <cell r="AN426">
            <v>2050470</v>
          </cell>
          <cell r="AO426">
            <v>0</v>
          </cell>
          <cell r="AP426">
            <v>84000</v>
          </cell>
        </row>
        <row r="427">
          <cell r="C427">
            <v>102078701</v>
          </cell>
          <cell r="D427" t="str">
            <v>A02BC00001</v>
          </cell>
          <cell r="E427" t="str">
            <v>OMEPRAZOL, 40MG, POLVO LIOFILIZADO, I.V.</v>
          </cell>
          <cell r="F427">
            <v>10312</v>
          </cell>
          <cell r="G427" t="str">
            <v>YV</v>
          </cell>
          <cell r="H427">
            <v>244</v>
          </cell>
          <cell r="I427" t="str">
            <v>NO</v>
          </cell>
          <cell r="J427" t="str">
            <v>MEDICAMENTO</v>
          </cell>
          <cell r="K427" t="str">
            <v>Úlcera Péptica y Reflujo Gastroesofágico: Inhibidores de la Bomba de Protones</v>
          </cell>
          <cell r="L427" t="str">
            <v>PRECIO UNICO</v>
          </cell>
          <cell r="M427" t="str">
            <v>PU 01-2026</v>
          </cell>
          <cell r="N427" t="str">
            <v>I CONV</v>
          </cell>
          <cell r="O427" t="str">
            <v xml:space="preserve">CAJA DE CARTON CON 10 VIALES </v>
          </cell>
          <cell r="P427">
            <v>0</v>
          </cell>
          <cell r="Q427">
            <v>0</v>
          </cell>
          <cell r="R427">
            <v>0.19400000000000001</v>
          </cell>
          <cell r="S427">
            <v>269</v>
          </cell>
          <cell r="T427" t="str">
            <v>INVERSIONES TAGORE PANAMÁ, S.A. (INTAPASA) </v>
          </cell>
          <cell r="U427" t="str">
            <v>CHINA</v>
          </cell>
          <cell r="V427">
            <v>37700</v>
          </cell>
          <cell r="W427">
            <v>452400</v>
          </cell>
          <cell r="X427">
            <v>477677124</v>
          </cell>
          <cell r="Y427">
            <v>0</v>
          </cell>
          <cell r="Z427">
            <v>92669362.056000009</v>
          </cell>
          <cell r="AA427">
            <v>9403536279024.4668</v>
          </cell>
          <cell r="AB427">
            <v>0</v>
          </cell>
          <cell r="AC427">
            <v>34622.397736319275</v>
          </cell>
          <cell r="AD427">
            <v>8116.666666666667</v>
          </cell>
          <cell r="AE427">
            <v>12210</v>
          </cell>
          <cell r="AF427">
            <v>54949.06440298594</v>
          </cell>
          <cell r="AG427">
            <v>10660.118494179273</v>
          </cell>
          <cell r="AH427">
            <v>37908</v>
          </cell>
          <cell r="AI427">
            <v>7746</v>
          </cell>
          <cell r="AJ427">
            <v>9942</v>
          </cell>
          <cell r="AK427">
            <v>55596</v>
          </cell>
          <cell r="AL427">
            <v>667152</v>
          </cell>
          <cell r="AM427">
            <v>129427.488</v>
          </cell>
          <cell r="AN427">
            <v>61908</v>
          </cell>
          <cell r="AO427">
            <v>0</v>
          </cell>
          <cell r="AP427">
            <v>0</v>
          </cell>
        </row>
        <row r="428">
          <cell r="C428">
            <v>101003401</v>
          </cell>
          <cell r="D428" t="str">
            <v>J05AH00003</v>
          </cell>
          <cell r="E428" t="str">
            <v>OSELTAMIVIR  75 MG, CAPSULA, V.O</v>
          </cell>
          <cell r="F428">
            <v>104334</v>
          </cell>
          <cell r="G428" t="str">
            <v>FM</v>
          </cell>
          <cell r="H428">
            <v>244</v>
          </cell>
          <cell r="I428" t="str">
            <v>NO APLICA</v>
          </cell>
          <cell r="J428" t="str">
            <v>MEDICAMENTO</v>
          </cell>
          <cell r="K428" t="str">
            <v>Antiinfecciosos de Uso Sistémico: Antivirales para uso sistémico: De Acción Directa, Inhibidores de la neuraminidasa</v>
          </cell>
          <cell r="L428" t="str">
            <v>PRECIO UNICO</v>
          </cell>
          <cell r="M428" t="str">
            <v>PU 01-2026</v>
          </cell>
          <cell r="N428" t="str">
            <v>I CONV</v>
          </cell>
          <cell r="O428" t="str">
            <v>CAJA X 10 CAPSULAS</v>
          </cell>
          <cell r="P428">
            <v>0</v>
          </cell>
          <cell r="Q428">
            <v>0</v>
          </cell>
          <cell r="R428">
            <v>1.04</v>
          </cell>
          <cell r="S428">
            <v>270</v>
          </cell>
          <cell r="T428" t="str">
            <v>PHARMA SUPLIES CORRP.</v>
          </cell>
          <cell r="U428" t="str">
            <v>MEXICO</v>
          </cell>
          <cell r="V428">
            <v>1500</v>
          </cell>
          <cell r="W428">
            <v>18000</v>
          </cell>
          <cell r="X428">
            <v>477695124</v>
          </cell>
          <cell r="Y428">
            <v>0</v>
          </cell>
          <cell r="Z428">
            <v>496802928.96000004</v>
          </cell>
          <cell r="AA428">
            <v>9404033081953.4277</v>
          </cell>
          <cell r="AB428">
            <v>0</v>
          </cell>
          <cell r="AC428">
            <v>1180</v>
          </cell>
          <cell r="AD428">
            <v>1500</v>
          </cell>
          <cell r="AE428">
            <v>200</v>
          </cell>
          <cell r="AF428">
            <v>2880</v>
          </cell>
          <cell r="AG428">
            <v>2995.2000000000003</v>
          </cell>
          <cell r="AH428">
            <v>1500</v>
          </cell>
          <cell r="AI428">
            <v>0</v>
          </cell>
          <cell r="AJ428">
            <v>0</v>
          </cell>
          <cell r="AK428">
            <v>1500</v>
          </cell>
          <cell r="AL428">
            <v>18000</v>
          </cell>
          <cell r="AM428">
            <v>18720</v>
          </cell>
          <cell r="AN428">
            <v>0</v>
          </cell>
          <cell r="AO428">
            <v>0</v>
          </cell>
          <cell r="AP428">
            <v>0</v>
          </cell>
        </row>
        <row r="429">
          <cell r="C429">
            <v>102041901</v>
          </cell>
          <cell r="D429" t="str">
            <v>J01CF00004</v>
          </cell>
          <cell r="E429" t="str">
            <v>OXACILINA SÓDICA 1g, polvo liofilizado, I.V.</v>
          </cell>
          <cell r="F429">
            <v>10292</v>
          </cell>
          <cell r="G429" t="str">
            <v>SF</v>
          </cell>
          <cell r="H429">
            <v>244</v>
          </cell>
          <cell r="I429" t="str">
            <v>NO APLICA</v>
          </cell>
          <cell r="J429" t="str">
            <v>MEDICAMENTO</v>
          </cell>
          <cell r="K429" t="str">
            <v>Antibacterianos para uso sistémico: Beta-lactámicos, Penicilinas Resistentes a Beta-lactamasas</v>
          </cell>
          <cell r="L429" t="str">
            <v>TRAMITE USUAL</v>
          </cell>
          <cell r="M429" t="str">
            <v>No aplica</v>
          </cell>
          <cell r="N429" t="str">
            <v>No aplica</v>
          </cell>
          <cell r="O429" t="str">
            <v>No aplica</v>
          </cell>
          <cell r="P429">
            <v>0</v>
          </cell>
          <cell r="Q429">
            <v>0</v>
          </cell>
          <cell r="R429">
            <v>0.21</v>
          </cell>
          <cell r="S429" t="str">
            <v>No aplica</v>
          </cell>
          <cell r="T429" t="str">
            <v>No aplica</v>
          </cell>
          <cell r="V429">
            <v>2142</v>
          </cell>
          <cell r="W429">
            <v>25704</v>
          </cell>
          <cell r="X429">
            <v>477720828</v>
          </cell>
          <cell r="Y429">
            <v>0</v>
          </cell>
          <cell r="Z429">
            <v>100321373.88</v>
          </cell>
          <cell r="AA429">
            <v>9404133403327.3086</v>
          </cell>
          <cell r="AB429">
            <v>0</v>
          </cell>
          <cell r="AC429">
            <v>12306.805369127516</v>
          </cell>
          <cell r="AD429">
            <v>3692.8125</v>
          </cell>
          <cell r="AE429">
            <v>5600</v>
          </cell>
          <cell r="AF429">
            <v>21599.617869127516</v>
          </cell>
          <cell r="AG429">
            <v>4535.9197525167783</v>
          </cell>
          <cell r="AH429">
            <v>16699</v>
          </cell>
          <cell r="AI429">
            <v>2124</v>
          </cell>
          <cell r="AJ429">
            <v>2619</v>
          </cell>
          <cell r="AK429">
            <v>21442</v>
          </cell>
          <cell r="AL429">
            <v>257304</v>
          </cell>
          <cell r="AM429">
            <v>54033.84</v>
          </cell>
          <cell r="AN429">
            <v>0</v>
          </cell>
          <cell r="AO429">
            <v>0</v>
          </cell>
          <cell r="AP429">
            <v>0</v>
          </cell>
        </row>
        <row r="430">
          <cell r="C430">
            <v>101079801</v>
          </cell>
          <cell r="D430" t="str">
            <v>G04BD00001</v>
          </cell>
          <cell r="E430" t="str">
            <v>OXIBUTININA 5mg, tableta, V.O.</v>
          </cell>
          <cell r="F430">
            <v>10666</v>
          </cell>
          <cell r="G430" t="str">
            <v>FM</v>
          </cell>
          <cell r="H430">
            <v>244</v>
          </cell>
          <cell r="I430" t="str">
            <v>NO APLICA</v>
          </cell>
          <cell r="J430" t="str">
            <v>MEDICAMENTO</v>
          </cell>
          <cell r="K430" t="str">
            <v xml:space="preserve">Urológicos: Para la frecuencia e incontinencia urinaria </v>
          </cell>
          <cell r="L430" t="str">
            <v>PRECIO UNICO</v>
          </cell>
          <cell r="M430" t="str">
            <v>PU 01-2026</v>
          </cell>
          <cell r="N430" t="str">
            <v>I CONV</v>
          </cell>
          <cell r="O430" t="str">
            <v>caja con frascocon 100 tab</v>
          </cell>
          <cell r="P430">
            <v>0</v>
          </cell>
          <cell r="Q430">
            <v>0</v>
          </cell>
          <cell r="R430">
            <v>0.11</v>
          </cell>
          <cell r="S430">
            <v>175</v>
          </cell>
          <cell r="T430" t="str">
            <v>BioPlus Care Panamá, S.A. </v>
          </cell>
          <cell r="U430" t="str">
            <v>CANADA</v>
          </cell>
          <cell r="V430">
            <v>83087</v>
          </cell>
          <cell r="W430">
            <v>997044</v>
          </cell>
          <cell r="X430">
            <v>478717872</v>
          </cell>
          <cell r="Y430">
            <v>0</v>
          </cell>
          <cell r="Z430">
            <v>52658965.920000002</v>
          </cell>
          <cell r="AA430">
            <v>9404186062293.2285</v>
          </cell>
          <cell r="AB430">
            <v>0</v>
          </cell>
          <cell r="AC430">
            <v>75996.27450980393</v>
          </cell>
          <cell r="AD430">
            <v>41676.960784313727</v>
          </cell>
          <cell r="AE430">
            <v>21480</v>
          </cell>
          <cell r="AF430">
            <v>139153.23529411765</v>
          </cell>
          <cell r="AG430">
            <v>15306.855882352942</v>
          </cell>
          <cell r="AH430">
            <v>55627</v>
          </cell>
          <cell r="AI430">
            <v>28541</v>
          </cell>
          <cell r="AJ430">
            <v>19189</v>
          </cell>
          <cell r="AK430">
            <v>103357</v>
          </cell>
          <cell r="AL430">
            <v>1240284</v>
          </cell>
          <cell r="AM430">
            <v>136431.24</v>
          </cell>
          <cell r="AN430">
            <v>23400</v>
          </cell>
          <cell r="AO430">
            <v>0</v>
          </cell>
          <cell r="AP430">
            <v>7200</v>
          </cell>
        </row>
        <row r="431">
          <cell r="C431">
            <v>101097201</v>
          </cell>
          <cell r="D431" t="str">
            <v>N02AA00003</v>
          </cell>
          <cell r="E431" t="str">
            <v>OXICODONA CLORHIDRATO 10mg, tableta de liberación prolongada, V.O.</v>
          </cell>
          <cell r="F431">
            <v>101960</v>
          </cell>
          <cell r="G431" t="str">
            <v>FM</v>
          </cell>
          <cell r="H431">
            <v>244</v>
          </cell>
          <cell r="I431" t="str">
            <v>SI</v>
          </cell>
          <cell r="J431" t="str">
            <v>MEDICAMENTO</v>
          </cell>
          <cell r="K431" t="str">
            <v>Analgésicos: Opioides</v>
          </cell>
          <cell r="L431" t="str">
            <v>TRAMITE USUAL</v>
          </cell>
          <cell r="M431" t="str">
            <v>NO APLICA</v>
          </cell>
          <cell r="N431" t="str">
            <v>NO APLICA</v>
          </cell>
          <cell r="O431" t="str">
            <v>NO APLICA</v>
          </cell>
          <cell r="P431">
            <v>0</v>
          </cell>
          <cell r="Q431">
            <v>0</v>
          </cell>
          <cell r="R431">
            <v>1.7</v>
          </cell>
          <cell r="S431" t="str">
            <v>No aplica</v>
          </cell>
          <cell r="T431" t="str">
            <v>NO APLICA</v>
          </cell>
          <cell r="U431" t="str">
            <v>No aplica</v>
          </cell>
          <cell r="V431">
            <v>18200</v>
          </cell>
          <cell r="W431">
            <v>218400</v>
          </cell>
          <cell r="X431">
            <v>478936272</v>
          </cell>
          <cell r="Y431">
            <v>0</v>
          </cell>
          <cell r="Z431">
            <v>814191662.39999998</v>
          </cell>
          <cell r="AA431">
            <v>9405000253955.6289</v>
          </cell>
          <cell r="AB431">
            <v>0</v>
          </cell>
          <cell r="AC431">
            <v>1400</v>
          </cell>
          <cell r="AD431">
            <v>2415</v>
          </cell>
          <cell r="AE431">
            <v>3900</v>
          </cell>
          <cell r="AF431">
            <v>7715</v>
          </cell>
          <cell r="AG431">
            <v>13115.5</v>
          </cell>
          <cell r="AH431">
            <v>3753</v>
          </cell>
          <cell r="AI431">
            <v>1383</v>
          </cell>
          <cell r="AJ431">
            <v>640</v>
          </cell>
          <cell r="AK431">
            <v>5776</v>
          </cell>
          <cell r="AL431">
            <v>69312</v>
          </cell>
          <cell r="AM431">
            <v>117830.39999999999</v>
          </cell>
          <cell r="AN431">
            <v>0</v>
          </cell>
          <cell r="AO431">
            <v>0</v>
          </cell>
          <cell r="AP431">
            <v>0</v>
          </cell>
        </row>
        <row r="432">
          <cell r="C432">
            <v>101097301</v>
          </cell>
          <cell r="D432" t="str">
            <v>N02AA00004</v>
          </cell>
          <cell r="E432" t="str">
            <v>OXICODONA CLORHIDRATO, 20MG TABLETA DE LIBERACION PROLONGADA, V.O.</v>
          </cell>
          <cell r="F432">
            <v>101961</v>
          </cell>
          <cell r="G432" t="str">
            <v>EM</v>
          </cell>
          <cell r="H432">
            <v>244</v>
          </cell>
          <cell r="I432" t="str">
            <v>SI</v>
          </cell>
          <cell r="J432" t="str">
            <v>MEDICAMENTO</v>
          </cell>
          <cell r="K432" t="str">
            <v>Analgésicos: Opioides</v>
          </cell>
          <cell r="L432" t="str">
            <v>PRECIO UNICO</v>
          </cell>
          <cell r="M432" t="str">
            <v>PU 11-2026</v>
          </cell>
          <cell r="N432" t="str">
            <v>I CONV</v>
          </cell>
          <cell r="O432" t="str">
            <v>CAJA CON 30 TABLETAS</v>
          </cell>
          <cell r="P432">
            <v>0</v>
          </cell>
          <cell r="Q432">
            <v>0</v>
          </cell>
          <cell r="R432">
            <v>2.89</v>
          </cell>
          <cell r="S432">
            <v>116</v>
          </cell>
          <cell r="T432" t="str">
            <v>PHARMA SUPPLIES, CORP.</v>
          </cell>
          <cell r="V432">
            <v>6320</v>
          </cell>
          <cell r="W432">
            <v>75840</v>
          </cell>
          <cell r="X432">
            <v>479012112</v>
          </cell>
          <cell r="Y432">
            <v>0</v>
          </cell>
          <cell r="Z432">
            <v>1384345003.6800001</v>
          </cell>
          <cell r="AA432">
            <v>9406384598959.3086</v>
          </cell>
          <cell r="AB432">
            <v>0</v>
          </cell>
          <cell r="AC432">
            <v>1700</v>
          </cell>
          <cell r="AD432">
            <v>3124</v>
          </cell>
          <cell r="AE432">
            <v>2810</v>
          </cell>
          <cell r="AF432">
            <v>7634</v>
          </cell>
          <cell r="AG432">
            <v>22062.260000000002</v>
          </cell>
          <cell r="AH432">
            <v>4200</v>
          </cell>
          <cell r="AI432">
            <v>1225</v>
          </cell>
          <cell r="AJ432">
            <v>895</v>
          </cell>
          <cell r="AK432">
            <v>6320</v>
          </cell>
          <cell r="AL432">
            <v>75840</v>
          </cell>
          <cell r="AM432">
            <v>219177.60000000001</v>
          </cell>
          <cell r="AN432">
            <v>65190</v>
          </cell>
          <cell r="AO432">
            <v>13920</v>
          </cell>
          <cell r="AP432">
            <v>1800</v>
          </cell>
        </row>
        <row r="433">
          <cell r="C433">
            <v>102020101</v>
          </cell>
          <cell r="D433" t="str">
            <v>H01BB00002</v>
          </cell>
          <cell r="E433" t="str">
            <v>OXITOCINA SINTÉTICA 5-10UI/ml, solución, I.V.</v>
          </cell>
          <cell r="F433">
            <v>10211</v>
          </cell>
          <cell r="G433" t="str">
            <v>YV</v>
          </cell>
          <cell r="H433">
            <v>244</v>
          </cell>
          <cell r="I433" t="str">
            <v>NO</v>
          </cell>
          <cell r="J433" t="str">
            <v>MEDICAMENTO</v>
          </cell>
          <cell r="K433" t="str">
            <v>Hormonas Hipofisarias: Oxitocina y análogos</v>
          </cell>
          <cell r="L433" t="str">
            <v>PRECIO UNICO</v>
          </cell>
          <cell r="M433" t="str">
            <v>PU 01-2026</v>
          </cell>
          <cell r="N433" t="str">
            <v>I CONV</v>
          </cell>
          <cell r="O433" t="str">
            <v xml:space="preserve">CAJA X 5 AMPOLLAS </v>
          </cell>
          <cell r="P433">
            <v>0</v>
          </cell>
          <cell r="Q433">
            <v>0</v>
          </cell>
          <cell r="R433">
            <v>0.14000000000000001</v>
          </cell>
          <cell r="S433">
            <v>273</v>
          </cell>
          <cell r="T433" t="str">
            <v>PISA FARMACEUTICA DE PANAMA, S.A.</v>
          </cell>
          <cell r="U433" t="str">
            <v>MEXICO</v>
          </cell>
          <cell r="V433">
            <v>18000</v>
          </cell>
          <cell r="W433">
            <v>216000</v>
          </cell>
          <cell r="X433">
            <v>479228112</v>
          </cell>
          <cell r="Y433">
            <v>0</v>
          </cell>
          <cell r="Z433">
            <v>67091935.680000007</v>
          </cell>
          <cell r="AA433">
            <v>9406451690894.9883</v>
          </cell>
          <cell r="AB433">
            <v>0</v>
          </cell>
          <cell r="AC433">
            <v>12229.99309815951</v>
          </cell>
          <cell r="AD433">
            <v>2706.6666666666665</v>
          </cell>
          <cell r="AE433">
            <v>3345.8333333333335</v>
          </cell>
          <cell r="AF433">
            <v>18282.49309815951</v>
          </cell>
          <cell r="AG433">
            <v>2559.5490337423316</v>
          </cell>
          <cell r="AH433">
            <v>15579</v>
          </cell>
          <cell r="AI433">
            <v>1087</v>
          </cell>
          <cell r="AJ433">
            <v>1818</v>
          </cell>
          <cell r="AK433">
            <v>18484</v>
          </cell>
          <cell r="AL433">
            <v>221808</v>
          </cell>
          <cell r="AM433">
            <v>31053.120000000003</v>
          </cell>
          <cell r="AN433">
            <v>50875</v>
          </cell>
          <cell r="AO433">
            <v>0</v>
          </cell>
          <cell r="AP433">
            <v>778</v>
          </cell>
        </row>
        <row r="434">
          <cell r="C434">
            <v>102105901</v>
          </cell>
          <cell r="D434" t="str">
            <v>N05AX00008</v>
          </cell>
          <cell r="E434" t="str">
            <v>PALIPERIDONA PALMITATO, 100mg, solución o suspensión, l.M.</v>
          </cell>
          <cell r="F434" t="str">
            <v>103475 (100mg/ml)                107890 (150mg/1.5ml suspensión de liberación prolongada)</v>
          </cell>
          <cell r="G434" t="str">
            <v>SF</v>
          </cell>
          <cell r="H434">
            <v>244</v>
          </cell>
          <cell r="I434" t="str">
            <v>SI</v>
          </cell>
          <cell r="J434" t="str">
            <v>MEDICAMENTO</v>
          </cell>
          <cell r="K434" t="str">
            <v xml:space="preserve">Antipsicóticos: Otros antipsicóticos </v>
          </cell>
          <cell r="L434" t="str">
            <v>PRECIO UNICO</v>
          </cell>
          <cell r="M434" t="str">
            <v>PU 11-2026</v>
          </cell>
          <cell r="N434" t="str">
            <v>I CONV</v>
          </cell>
          <cell r="O434" t="str">
            <v>No aplica</v>
          </cell>
          <cell r="P434">
            <v>0</v>
          </cell>
          <cell r="Q434">
            <v>0</v>
          </cell>
          <cell r="R434">
            <v>532</v>
          </cell>
          <cell r="S434">
            <v>117</v>
          </cell>
          <cell r="T434" t="str">
            <v>CORPORACIÓN IMPA-DOEL, S.A.</v>
          </cell>
          <cell r="V434">
            <v>177</v>
          </cell>
          <cell r="W434">
            <v>2124</v>
          </cell>
          <cell r="X434">
            <v>479230236</v>
          </cell>
          <cell r="Y434">
            <v>0</v>
          </cell>
          <cell r="Z434">
            <v>254950485552</v>
          </cell>
          <cell r="AA434">
            <v>9661402176446.9883</v>
          </cell>
          <cell r="AB434">
            <v>0</v>
          </cell>
          <cell r="AC434">
            <v>170.23958333333331</v>
          </cell>
          <cell r="AD434">
            <v>51.6</v>
          </cell>
          <cell r="AE434">
            <v>61</v>
          </cell>
          <cell r="AF434">
            <v>282.83958333333328</v>
          </cell>
          <cell r="AG434">
            <v>150470.6583333333</v>
          </cell>
          <cell r="AH434">
            <v>102</v>
          </cell>
          <cell r="AI434">
            <v>35</v>
          </cell>
          <cell r="AJ434">
            <v>40</v>
          </cell>
          <cell r="AK434">
            <v>177</v>
          </cell>
          <cell r="AL434">
            <v>2124</v>
          </cell>
          <cell r="AM434">
            <v>1129968</v>
          </cell>
          <cell r="AN434">
            <v>406</v>
          </cell>
          <cell r="AO434">
            <v>0</v>
          </cell>
          <cell r="AP434">
            <v>0</v>
          </cell>
        </row>
        <row r="435">
          <cell r="C435">
            <v>102106001</v>
          </cell>
          <cell r="D435" t="str">
            <v>N05AX00009</v>
          </cell>
          <cell r="E435" t="str">
            <v>PALIPERIDONA PALMITATO, 150mg, solución o suspensión, l.M.</v>
          </cell>
          <cell r="F435" t="str">
            <v>107890 / 108319</v>
          </cell>
          <cell r="G435" t="str">
            <v>DH</v>
          </cell>
          <cell r="H435">
            <v>244</v>
          </cell>
          <cell r="I435" t="str">
            <v>SI SUSPENSION / NO SOLUSION</v>
          </cell>
          <cell r="J435" t="str">
            <v>MEDICAMENTO</v>
          </cell>
          <cell r="K435" t="str">
            <v xml:space="preserve">Antipsicóticos: Otros antipsicóticos </v>
          </cell>
          <cell r="L435" t="str">
            <v>PRECIO UNICO</v>
          </cell>
          <cell r="M435" t="str">
            <v>PU 11-2026</v>
          </cell>
          <cell r="N435" t="str">
            <v>I CONV</v>
          </cell>
          <cell r="O435" t="str">
            <v xml:space="preserve">Caja x 1 jeringa precargada </v>
          </cell>
          <cell r="P435">
            <v>0</v>
          </cell>
          <cell r="Q435">
            <v>0</v>
          </cell>
          <cell r="R435">
            <v>765</v>
          </cell>
          <cell r="S435">
            <v>118</v>
          </cell>
          <cell r="T435" t="str">
            <v>CORPORACION IMPA-DOEL, S.A.</v>
          </cell>
          <cell r="U435" t="str">
            <v>BÉLGICA</v>
          </cell>
          <cell r="V435">
            <v>85</v>
          </cell>
          <cell r="W435">
            <v>1020</v>
          </cell>
          <cell r="X435">
            <v>479231256</v>
          </cell>
          <cell r="Y435">
            <v>0</v>
          </cell>
          <cell r="Z435">
            <v>366611910840</v>
          </cell>
          <cell r="AA435">
            <v>10028014087286.988</v>
          </cell>
          <cell r="AB435">
            <v>0</v>
          </cell>
          <cell r="AC435">
            <v>98.683333333333337</v>
          </cell>
          <cell r="AD435">
            <v>26</v>
          </cell>
          <cell r="AE435">
            <v>34</v>
          </cell>
          <cell r="AF435">
            <v>158.68333333333334</v>
          </cell>
          <cell r="AG435">
            <v>121392.75</v>
          </cell>
          <cell r="AH435">
            <v>53</v>
          </cell>
          <cell r="AI435">
            <v>7</v>
          </cell>
          <cell r="AJ435">
            <v>8</v>
          </cell>
          <cell r="AK435">
            <v>68</v>
          </cell>
          <cell r="AL435">
            <v>816</v>
          </cell>
          <cell r="AM435">
            <v>624240</v>
          </cell>
          <cell r="AN435">
            <v>170</v>
          </cell>
          <cell r="AO435">
            <v>47</v>
          </cell>
          <cell r="AP435">
            <v>0</v>
          </cell>
        </row>
        <row r="436">
          <cell r="C436">
            <v>102095701</v>
          </cell>
          <cell r="D436" t="str">
            <v>J06BD00001</v>
          </cell>
          <cell r="E436" t="str">
            <v>Palivizumab 100 mg/ml, polvo liofilizado o solución, I.M.</v>
          </cell>
          <cell r="F436">
            <v>107050</v>
          </cell>
          <cell r="G436" t="str">
            <v>YV</v>
          </cell>
          <cell r="H436">
            <v>244</v>
          </cell>
          <cell r="I436" t="str">
            <v>BIOTECNOLOGICO</v>
          </cell>
          <cell r="J436" t="str">
            <v>MEDICAMENTO</v>
          </cell>
          <cell r="K436" t="str">
            <v>Sueros Inmunes e Inmunoglobulinas: Inmunoglobulinas, Específicas</v>
          </cell>
          <cell r="L436" t="str">
            <v>PRECIO UNICO</v>
          </cell>
          <cell r="M436" t="str">
            <v>PU 05-2026</v>
          </cell>
          <cell r="N436" t="str">
            <v>I CONV</v>
          </cell>
          <cell r="O436" t="str">
            <v>CAJA CON 1 VIAL  X 1ML</v>
          </cell>
          <cell r="P436">
            <v>0</v>
          </cell>
          <cell r="Q436">
            <v>0</v>
          </cell>
          <cell r="R436">
            <v>1131.22</v>
          </cell>
          <cell r="S436">
            <v>40</v>
          </cell>
          <cell r="T436" t="str">
            <v>C.G. DE HASETH &amp; CIA., S.A.</v>
          </cell>
          <cell r="U436" t="str">
            <v>ITALIA</v>
          </cell>
          <cell r="V436">
            <v>66</v>
          </cell>
          <cell r="W436">
            <v>792</v>
          </cell>
          <cell r="X436">
            <v>479232048</v>
          </cell>
          <cell r="Y436">
            <v>0</v>
          </cell>
          <cell r="Z436">
            <v>542116877338.56</v>
          </cell>
          <cell r="AA436">
            <v>10570130964625.549</v>
          </cell>
          <cell r="AB436">
            <v>0</v>
          </cell>
          <cell r="AC436">
            <v>200</v>
          </cell>
          <cell r="AD436">
            <v>10</v>
          </cell>
          <cell r="AE436">
            <v>10</v>
          </cell>
          <cell r="AF436">
            <v>220</v>
          </cell>
          <cell r="AG436">
            <v>248868.4</v>
          </cell>
          <cell r="AH436">
            <v>80</v>
          </cell>
          <cell r="AI436">
            <v>50</v>
          </cell>
          <cell r="AJ436">
            <v>0</v>
          </cell>
          <cell r="AK436">
            <v>130</v>
          </cell>
          <cell r="AL436">
            <v>1560</v>
          </cell>
          <cell r="AM436">
            <v>1764703.2</v>
          </cell>
          <cell r="AN436">
            <v>100</v>
          </cell>
          <cell r="AO436">
            <v>0</v>
          </cell>
          <cell r="AP436">
            <v>0</v>
          </cell>
        </row>
        <row r="437">
          <cell r="C437">
            <v>101097701</v>
          </cell>
          <cell r="D437" t="str">
            <v>A09AA00003</v>
          </cell>
          <cell r="E437" t="str">
            <v>PANCREATINA 150mg, equivalente a: LIPASA 10,000U, AMILASA  8,000U, PROTEASA 600U, cápsula, V.O.</v>
          </cell>
          <cell r="F437">
            <v>103501</v>
          </cell>
          <cell r="G437" t="str">
            <v>FM</v>
          </cell>
          <cell r="H437">
            <v>244</v>
          </cell>
          <cell r="I437" t="str">
            <v>NO APLICA</v>
          </cell>
          <cell r="J437" t="str">
            <v>MEDICAMENTO</v>
          </cell>
          <cell r="K437" t="str">
            <v xml:space="preserve">Digestivos: Incluyendo enzimas, Preparados enzimáticos </v>
          </cell>
          <cell r="L437" t="str">
            <v>TRAMITE USUAL</v>
          </cell>
          <cell r="M437" t="str">
            <v>NO APLICA</v>
          </cell>
          <cell r="N437" t="str">
            <v>NO APLICA</v>
          </cell>
          <cell r="O437" t="str">
            <v>NO APLICA</v>
          </cell>
          <cell r="P437">
            <v>0</v>
          </cell>
          <cell r="Q437">
            <v>0</v>
          </cell>
          <cell r="R437">
            <v>0.79</v>
          </cell>
          <cell r="S437" t="str">
            <v>No aplica</v>
          </cell>
          <cell r="T437" t="str">
            <v>NO APLICA</v>
          </cell>
          <cell r="U437" t="str">
            <v>MEXICO</v>
          </cell>
          <cell r="V437">
            <v>18200</v>
          </cell>
          <cell r="W437">
            <v>218400</v>
          </cell>
          <cell r="X437">
            <v>479450448</v>
          </cell>
          <cell r="Y437">
            <v>0</v>
          </cell>
          <cell r="Z437">
            <v>378765853.92000002</v>
          </cell>
          <cell r="AA437">
            <v>10570509730479.469</v>
          </cell>
          <cell r="AB437">
            <v>0</v>
          </cell>
          <cell r="AC437">
            <v>27780</v>
          </cell>
          <cell r="AD437">
            <v>8138.333333333333</v>
          </cell>
          <cell r="AE437">
            <v>2180</v>
          </cell>
          <cell r="AF437">
            <v>38098.333333333336</v>
          </cell>
          <cell r="AG437">
            <v>30097.683333333338</v>
          </cell>
          <cell r="AH437">
            <v>18000</v>
          </cell>
          <cell r="AI437">
            <v>6497</v>
          </cell>
          <cell r="AJ437">
            <v>2400</v>
          </cell>
          <cell r="AK437">
            <v>26897</v>
          </cell>
          <cell r="AL437">
            <v>322764</v>
          </cell>
          <cell r="AM437">
            <v>254983.56</v>
          </cell>
          <cell r="AN437">
            <v>0</v>
          </cell>
          <cell r="AO437">
            <v>16000</v>
          </cell>
          <cell r="AP437">
            <v>0</v>
          </cell>
        </row>
        <row r="438">
          <cell r="C438">
            <v>101077501</v>
          </cell>
          <cell r="D438" t="str">
            <v>N02AJ00001</v>
          </cell>
          <cell r="E438" t="str">
            <v>PARACETAMOL (ACETAMINOFEN) 300-325mg con CODEINA FOSFATO 30mg, tableta, V.O.</v>
          </cell>
          <cell r="F438">
            <v>10691</v>
          </cell>
          <cell r="G438" t="str">
            <v>FM</v>
          </cell>
          <cell r="H438">
            <v>244</v>
          </cell>
          <cell r="I438" t="str">
            <v>NO APLICA</v>
          </cell>
          <cell r="J438" t="str">
            <v>MEDICAMENTO</v>
          </cell>
          <cell r="K438" t="str">
            <v>Analgésicos: Opioides en combinación con analgésicos no opioides</v>
          </cell>
          <cell r="L438" t="str">
            <v>TRAMITE USUAL</v>
          </cell>
          <cell r="M438" t="str">
            <v>NO APLICA</v>
          </cell>
          <cell r="N438" t="str">
            <v>NO APLICA</v>
          </cell>
          <cell r="O438" t="str">
            <v>NO APLICA</v>
          </cell>
          <cell r="P438">
            <v>0</v>
          </cell>
          <cell r="Q438">
            <v>0</v>
          </cell>
          <cell r="R438">
            <v>0.15</v>
          </cell>
          <cell r="S438" t="str">
            <v>No aplica</v>
          </cell>
          <cell r="T438" t="str">
            <v>NO APLICA</v>
          </cell>
          <cell r="U438" t="str">
            <v>PANAMA</v>
          </cell>
          <cell r="V438">
            <v>37417</v>
          </cell>
          <cell r="W438">
            <v>449004</v>
          </cell>
          <cell r="X438">
            <v>479899452</v>
          </cell>
          <cell r="Y438">
            <v>0</v>
          </cell>
          <cell r="Z438">
            <v>71984917.799999997</v>
          </cell>
          <cell r="AA438">
            <v>10570581715397.27</v>
          </cell>
          <cell r="AB438">
            <v>0</v>
          </cell>
          <cell r="AC438">
            <v>21867.5</v>
          </cell>
          <cell r="AD438">
            <v>9918.8888888888869</v>
          </cell>
          <cell r="AE438">
            <v>8466</v>
          </cell>
          <cell r="AF438">
            <v>40252.388888888891</v>
          </cell>
          <cell r="AG438">
            <v>6037.8583333333336</v>
          </cell>
          <cell r="AH438">
            <v>20000</v>
          </cell>
          <cell r="AI438">
            <v>5361</v>
          </cell>
          <cell r="AJ438">
            <v>4458</v>
          </cell>
          <cell r="AK438">
            <v>29819</v>
          </cell>
          <cell r="AL438">
            <v>357828</v>
          </cell>
          <cell r="AM438">
            <v>53674.2</v>
          </cell>
          <cell r="AN438">
            <v>0</v>
          </cell>
          <cell r="AO438">
            <v>33000</v>
          </cell>
          <cell r="AP438">
            <v>0</v>
          </cell>
        </row>
        <row r="439">
          <cell r="C439">
            <v>103019801</v>
          </cell>
          <cell r="D439" t="str">
            <v>N02BE00002</v>
          </cell>
          <cell r="E439" t="str">
            <v>PARACETAMOL (ACETAMINOFÉN), 120-160MG/5ML, JARABE O SOLUCIÓN, FRASCO, V.O.</v>
          </cell>
          <cell r="F439">
            <v>10743</v>
          </cell>
          <cell r="G439" t="str">
            <v>RG</v>
          </cell>
          <cell r="H439">
            <v>244</v>
          </cell>
          <cell r="I439" t="str">
            <v>NO</v>
          </cell>
          <cell r="J439" t="str">
            <v>MEDICAMENTO</v>
          </cell>
          <cell r="K439" t="str">
            <v>Analgésicos y Antipiréticos: Otros</v>
          </cell>
          <cell r="L439" t="str">
            <v>PRECIO UNICO</v>
          </cell>
          <cell r="M439" t="str">
            <v>PU 01-2026</v>
          </cell>
          <cell r="N439" t="str">
            <v>I CONV</v>
          </cell>
          <cell r="O439" t="str">
            <v>Frascos 120ml</v>
          </cell>
          <cell r="P439">
            <v>0</v>
          </cell>
          <cell r="Q439">
            <v>0</v>
          </cell>
          <cell r="R439">
            <v>0.6</v>
          </cell>
          <cell r="S439">
            <v>133</v>
          </cell>
          <cell r="T439" t="str">
            <v>LABORATORIOS RIGAR, S.A.</v>
          </cell>
          <cell r="U439" t="str">
            <v>PANAMÁ</v>
          </cell>
          <cell r="V439">
            <v>35877</v>
          </cell>
          <cell r="W439">
            <v>430524</v>
          </cell>
          <cell r="X439">
            <v>480329976</v>
          </cell>
          <cell r="Y439">
            <v>0</v>
          </cell>
          <cell r="Z439">
            <v>288197985.59999996</v>
          </cell>
          <cell r="AA439">
            <v>10570869913382.869</v>
          </cell>
          <cell r="AB439">
            <v>0</v>
          </cell>
          <cell r="AC439">
            <v>24528</v>
          </cell>
          <cell r="AD439">
            <v>6992.833333333333</v>
          </cell>
          <cell r="AE439">
            <v>4145.08</v>
          </cell>
          <cell r="AF439">
            <v>35665.91333333333</v>
          </cell>
          <cell r="AG439">
            <v>21399.547999999999</v>
          </cell>
          <cell r="AH439">
            <v>23347</v>
          </cell>
          <cell r="AI439">
            <v>4254</v>
          </cell>
          <cell r="AJ439">
            <v>4354</v>
          </cell>
          <cell r="AK439">
            <v>31955</v>
          </cell>
          <cell r="AL439">
            <v>383460</v>
          </cell>
          <cell r="AM439">
            <v>230076</v>
          </cell>
          <cell r="AN439">
            <v>135581</v>
          </cell>
          <cell r="AO439">
            <v>4996</v>
          </cell>
          <cell r="AP439">
            <v>2880</v>
          </cell>
        </row>
        <row r="440">
          <cell r="C440">
            <v>105004901</v>
          </cell>
          <cell r="D440" t="str">
            <v>N02BE00003</v>
          </cell>
          <cell r="E440" t="str">
            <v>PARACETAMOL (ACETAMINOFEN), 250-300MG. SUPOSITORIOS PEDIÁTRICOS, VIA RECTAL.</v>
          </cell>
          <cell r="F440">
            <v>10818</v>
          </cell>
          <cell r="G440" t="str">
            <v>RG</v>
          </cell>
          <cell r="H440">
            <v>244</v>
          </cell>
          <cell r="I440" t="str">
            <v>NO</v>
          </cell>
          <cell r="J440" t="str">
            <v>MEDICAMENTO</v>
          </cell>
          <cell r="K440" t="str">
            <v>Analgésicos y Antipiréticos: Otros</v>
          </cell>
          <cell r="L440" t="str">
            <v>TRAMITE USUAL</v>
          </cell>
          <cell r="M440" t="str">
            <v>No aplica</v>
          </cell>
          <cell r="N440" t="str">
            <v>No aplica</v>
          </cell>
          <cell r="O440" t="str">
            <v xml:space="preserve">CAJA CON 5 Y 50 SUPOSITORIOS </v>
          </cell>
          <cell r="P440" t="str">
            <v>50 SUPOSITORIOS</v>
          </cell>
          <cell r="Q440">
            <v>0</v>
          </cell>
          <cell r="R440">
            <v>0.15</v>
          </cell>
          <cell r="S440">
            <v>139</v>
          </cell>
          <cell r="V440">
            <v>2625</v>
          </cell>
          <cell r="W440">
            <v>31500</v>
          </cell>
          <cell r="X440">
            <v>480361476</v>
          </cell>
          <cell r="Y440">
            <v>0</v>
          </cell>
          <cell r="Z440">
            <v>72054221.399999991</v>
          </cell>
          <cell r="AA440">
            <v>10570941967604.27</v>
          </cell>
          <cell r="AB440">
            <v>0</v>
          </cell>
          <cell r="AC440">
            <v>1684</v>
          </cell>
          <cell r="AD440">
            <v>281.66666666666669</v>
          </cell>
          <cell r="AE440">
            <v>817</v>
          </cell>
          <cell r="AF440">
            <v>2782.666666666667</v>
          </cell>
          <cell r="AG440">
            <v>417.40000000000003</v>
          </cell>
          <cell r="AH440">
            <v>919</v>
          </cell>
          <cell r="AI440">
            <v>88</v>
          </cell>
          <cell r="AJ440">
            <v>144</v>
          </cell>
          <cell r="AK440">
            <v>1151</v>
          </cell>
          <cell r="AL440">
            <v>13812</v>
          </cell>
          <cell r="AM440">
            <v>2071.7999999999997</v>
          </cell>
          <cell r="AN440">
            <v>16350</v>
          </cell>
          <cell r="AO440">
            <v>150</v>
          </cell>
          <cell r="AP440">
            <v>4350</v>
          </cell>
        </row>
        <row r="441">
          <cell r="C441">
            <v>101001101</v>
          </cell>
          <cell r="D441" t="str">
            <v>N02BE00005</v>
          </cell>
          <cell r="E441" t="str">
            <v>PARACETAMOL (ACETAMINOFÉN), 500MG, TABLETA, V.O.</v>
          </cell>
          <cell r="F441">
            <v>10637</v>
          </cell>
          <cell r="G441" t="str">
            <v>EM</v>
          </cell>
          <cell r="H441">
            <v>244</v>
          </cell>
          <cell r="I441" t="str">
            <v>NO</v>
          </cell>
          <cell r="J441" t="str">
            <v>MEDICAMENTO</v>
          </cell>
          <cell r="K441" t="str">
            <v>Analgésicos y Antipiréticos: Otros</v>
          </cell>
          <cell r="L441" t="str">
            <v>PRECIO UNICO</v>
          </cell>
          <cell r="M441" t="str">
            <v>PU 01-2026</v>
          </cell>
          <cell r="N441" t="str">
            <v>I CONV</v>
          </cell>
          <cell r="O441" t="str">
            <v>CAJA CON 100 TABLETAS</v>
          </cell>
          <cell r="P441">
            <v>0</v>
          </cell>
          <cell r="Q441">
            <v>0</v>
          </cell>
          <cell r="R441">
            <v>0.01</v>
          </cell>
          <cell r="S441">
            <v>277</v>
          </cell>
          <cell r="T441" t="str">
            <v>LANCO MEDICAL GROUP, S.A.</v>
          </cell>
          <cell r="V441">
            <v>2701195</v>
          </cell>
          <cell r="W441">
            <v>32414340</v>
          </cell>
          <cell r="X441">
            <v>512775816</v>
          </cell>
          <cell r="Y441">
            <v>0</v>
          </cell>
          <cell r="Z441">
            <v>5127758.16</v>
          </cell>
          <cell r="AA441">
            <v>10570947095362.43</v>
          </cell>
          <cell r="AB441">
            <v>0</v>
          </cell>
          <cell r="AC441">
            <v>3380955</v>
          </cell>
          <cell r="AD441">
            <v>979337</v>
          </cell>
          <cell r="AE441">
            <v>612333</v>
          </cell>
          <cell r="AF441">
            <v>4972625</v>
          </cell>
          <cell r="AG441">
            <v>49726.25</v>
          </cell>
          <cell r="AH441">
            <v>1938142</v>
          </cell>
          <cell r="AI441">
            <v>200000</v>
          </cell>
          <cell r="AJ441">
            <v>563053</v>
          </cell>
          <cell r="AK441">
            <v>2701195</v>
          </cell>
          <cell r="AL441">
            <v>32414340</v>
          </cell>
          <cell r="AM441">
            <v>324143.40000000002</v>
          </cell>
          <cell r="AN441">
            <v>0</v>
          </cell>
          <cell r="AO441">
            <v>2328600</v>
          </cell>
          <cell r="AP441">
            <v>3005000</v>
          </cell>
        </row>
        <row r="442">
          <cell r="C442">
            <v>103019701</v>
          </cell>
          <cell r="D442" t="str">
            <v>N02BE00001</v>
          </cell>
          <cell r="E442" t="str">
            <v>PARACETAMOL (ACETAMINOFÉN), 90-100MG/ML, GOTAS, SOLUCIÓN, FRASCO CON CUENTAGOTAS O GOTERO CALIBRADO, 15-30ML, V.O.</v>
          </cell>
          <cell r="F442">
            <v>10724</v>
          </cell>
          <cell r="G442" t="str">
            <v>YV</v>
          </cell>
          <cell r="H442">
            <v>244</v>
          </cell>
          <cell r="I442" t="str">
            <v>NO APLICA</v>
          </cell>
          <cell r="J442" t="str">
            <v>MEDICAMENTO</v>
          </cell>
          <cell r="K442" t="str">
            <v>Analgésicos y Antipiréticos: Otros</v>
          </cell>
          <cell r="L442" t="str">
            <v>TRAMITE USUAL</v>
          </cell>
          <cell r="M442" t="str">
            <v>No aplica</v>
          </cell>
          <cell r="N442" t="str">
            <v>NO APLICA</v>
          </cell>
          <cell r="O442" t="str">
            <v>FRASCO X 30ML</v>
          </cell>
          <cell r="P442">
            <v>0</v>
          </cell>
          <cell r="Q442">
            <v>0</v>
          </cell>
          <cell r="R442">
            <v>0.93</v>
          </cell>
          <cell r="S442" t="str">
            <v>No aplica</v>
          </cell>
          <cell r="T442" t="str">
            <v>No aplica</v>
          </cell>
          <cell r="U442" t="str">
            <v>No aplica</v>
          </cell>
          <cell r="V442">
            <v>4815</v>
          </cell>
          <cell r="W442">
            <v>57780</v>
          </cell>
          <cell r="X442">
            <v>512833596</v>
          </cell>
          <cell r="Y442">
            <v>0</v>
          </cell>
          <cell r="Z442">
            <v>476935244.28000003</v>
          </cell>
          <cell r="AA442">
            <v>10571424030606.709</v>
          </cell>
          <cell r="AB442">
            <v>0</v>
          </cell>
          <cell r="AC442">
            <v>3241.5241097071394</v>
          </cell>
          <cell r="AD442">
            <v>554.91666666666674</v>
          </cell>
          <cell r="AE442">
            <v>864.5333333333333</v>
          </cell>
          <cell r="AF442">
            <v>4660.9741097071401</v>
          </cell>
          <cell r="AG442">
            <v>4334.7059220276406</v>
          </cell>
          <cell r="AH442">
            <v>2068</v>
          </cell>
          <cell r="AI442">
            <v>382</v>
          </cell>
          <cell r="AJ442">
            <v>532</v>
          </cell>
          <cell r="AK442">
            <v>2982</v>
          </cell>
          <cell r="AL442">
            <v>35784</v>
          </cell>
          <cell r="AM442">
            <v>33279.120000000003</v>
          </cell>
          <cell r="AN442">
            <v>11725</v>
          </cell>
          <cell r="AO442">
            <v>119</v>
          </cell>
          <cell r="AP442">
            <v>183</v>
          </cell>
        </row>
        <row r="443">
          <cell r="C443">
            <v>102100101</v>
          </cell>
          <cell r="D443" t="str">
            <v>N02BE00006</v>
          </cell>
          <cell r="E443" t="str">
            <v>PARACETAMOL 10mg/ml, solución para perfusión, I.V.</v>
          </cell>
          <cell r="F443">
            <v>104001</v>
          </cell>
          <cell r="G443" t="str">
            <v>SF</v>
          </cell>
          <cell r="H443">
            <v>244</v>
          </cell>
          <cell r="I443" t="str">
            <v>NO APLICA</v>
          </cell>
          <cell r="J443" t="str">
            <v>MEDICAMENTO</v>
          </cell>
          <cell r="K443" t="str">
            <v>Analgésicos y Antipiréticos: Otros</v>
          </cell>
          <cell r="L443" t="str">
            <v>PRECIO UNICO</v>
          </cell>
          <cell r="M443" t="str">
            <v>PU 01-2026</v>
          </cell>
          <cell r="N443" t="str">
            <v>I CONV</v>
          </cell>
          <cell r="O443" t="str">
            <v>No aplica</v>
          </cell>
          <cell r="P443">
            <v>0</v>
          </cell>
          <cell r="Q443">
            <v>0</v>
          </cell>
          <cell r="R443">
            <v>0.63900000000000001</v>
          </cell>
          <cell r="S443">
            <v>279</v>
          </cell>
          <cell r="T443" t="str">
            <v>PHARMA SUPPLIES, CORP.</v>
          </cell>
          <cell r="V443">
            <v>22000</v>
          </cell>
          <cell r="W443">
            <v>264000</v>
          </cell>
          <cell r="X443">
            <v>513097596</v>
          </cell>
          <cell r="Y443">
            <v>0</v>
          </cell>
          <cell r="Z443">
            <v>327869363.84399998</v>
          </cell>
          <cell r="AA443">
            <v>10571751899970.553</v>
          </cell>
          <cell r="AB443">
            <v>0</v>
          </cell>
          <cell r="AC443">
            <v>35580.939751779748</v>
          </cell>
          <cell r="AD443">
            <v>14653.2</v>
          </cell>
          <cell r="AE443">
            <v>12201</v>
          </cell>
          <cell r="AF443">
            <v>62435.139751779745</v>
          </cell>
          <cell r="AG443">
            <v>39896.054301387259</v>
          </cell>
          <cell r="AH443">
            <v>16000</v>
          </cell>
          <cell r="AI443">
            <v>3000</v>
          </cell>
          <cell r="AJ443">
            <v>3000</v>
          </cell>
          <cell r="AK443">
            <v>22000</v>
          </cell>
          <cell r="AL443">
            <v>264000</v>
          </cell>
          <cell r="AM443">
            <v>168696</v>
          </cell>
          <cell r="AN443">
            <v>44000</v>
          </cell>
          <cell r="AO443">
            <v>0</v>
          </cell>
          <cell r="AP443">
            <v>0</v>
          </cell>
        </row>
        <row r="444">
          <cell r="C444">
            <v>101101201</v>
          </cell>
          <cell r="D444" t="str">
            <v>H05BX00002</v>
          </cell>
          <cell r="E444" t="str">
            <v>PARICALCITOL 2mcg, cápsula, V.O.</v>
          </cell>
          <cell r="F444">
            <v>105594</v>
          </cell>
          <cell r="G444" t="str">
            <v>FM</v>
          </cell>
          <cell r="H444">
            <v>244</v>
          </cell>
          <cell r="I444" t="str">
            <v>SI</v>
          </cell>
          <cell r="J444" t="str">
            <v>MEDICAMENTO</v>
          </cell>
          <cell r="K444" t="str">
            <v>Homeostasis del Calcio: Otros agentes Antiparatiroideos</v>
          </cell>
          <cell r="L444" t="str">
            <v>TRAMITE USUAL</v>
          </cell>
          <cell r="M444" t="str">
            <v>NO APLICA</v>
          </cell>
          <cell r="N444" t="str">
            <v>NO APLICA</v>
          </cell>
          <cell r="O444" t="str">
            <v>NO APLICA</v>
          </cell>
          <cell r="P444">
            <v>0</v>
          </cell>
          <cell r="Q444">
            <v>0</v>
          </cell>
          <cell r="R444">
            <v>11.22</v>
          </cell>
          <cell r="S444" t="str">
            <v>No aplica</v>
          </cell>
          <cell r="T444" t="str">
            <v>NO APLICA</v>
          </cell>
          <cell r="U444" t="str">
            <v>USA</v>
          </cell>
          <cell r="V444">
            <v>1800</v>
          </cell>
          <cell r="W444">
            <v>21600</v>
          </cell>
          <cell r="X444">
            <v>513119196</v>
          </cell>
          <cell r="Y444">
            <v>0</v>
          </cell>
          <cell r="Z444">
            <v>5757197379.1199999</v>
          </cell>
          <cell r="AA444">
            <v>10577509097349.672</v>
          </cell>
          <cell r="AB444">
            <v>0</v>
          </cell>
          <cell r="AC444">
            <v>3636.3</v>
          </cell>
          <cell r="AD444">
            <v>2460</v>
          </cell>
          <cell r="AE444">
            <v>450</v>
          </cell>
          <cell r="AF444">
            <v>6546.3</v>
          </cell>
          <cell r="AG444">
            <v>73449.486000000004</v>
          </cell>
          <cell r="AH444">
            <v>6000</v>
          </cell>
          <cell r="AI444">
            <v>1200</v>
          </cell>
          <cell r="AJ444">
            <v>900</v>
          </cell>
          <cell r="AK444">
            <v>8100</v>
          </cell>
          <cell r="AL444">
            <v>97200</v>
          </cell>
          <cell r="AM444">
            <v>1090584</v>
          </cell>
          <cell r="AN444">
            <v>1020</v>
          </cell>
          <cell r="AO444">
            <v>630</v>
          </cell>
          <cell r="AP444">
            <v>300</v>
          </cell>
        </row>
        <row r="445">
          <cell r="C445">
            <v>102092901</v>
          </cell>
          <cell r="D445" t="str">
            <v>H05BX00003</v>
          </cell>
          <cell r="E445" t="str">
            <v>Paricalcitol, 5mcg/ml, solución, I.V.</v>
          </cell>
          <cell r="F445">
            <v>12226</v>
          </cell>
          <cell r="G445" t="str">
            <v>YV</v>
          </cell>
          <cell r="H445">
            <v>244</v>
          </cell>
          <cell r="I445" t="str">
            <v>NO APLICA</v>
          </cell>
          <cell r="J445" t="str">
            <v>MEDICAMENTO</v>
          </cell>
          <cell r="K445" t="str">
            <v>Homeostasis del Calcio: Otros agentes Antiparatiroideos</v>
          </cell>
          <cell r="L445" t="str">
            <v>PRECIO UNICO</v>
          </cell>
          <cell r="M445" t="str">
            <v>PU 01-2026</v>
          </cell>
          <cell r="N445" t="str">
            <v>I CONV</v>
          </cell>
          <cell r="O445" t="str">
            <v xml:space="preserve">CAJA CONTENIENDO 5 AMPOLLAS DE 1ML </v>
          </cell>
          <cell r="P445">
            <v>0</v>
          </cell>
          <cell r="Q445">
            <v>0</v>
          </cell>
          <cell r="R445">
            <v>1.29</v>
          </cell>
          <cell r="S445">
            <v>280</v>
          </cell>
          <cell r="T445" t="str">
            <v>BioPlus Care Panamá, S.A. </v>
          </cell>
          <cell r="U445" t="str">
            <v>TURKIA</v>
          </cell>
          <cell r="V445">
            <v>20398</v>
          </cell>
          <cell r="W445">
            <v>244776</v>
          </cell>
          <cell r="X445">
            <v>513363972</v>
          </cell>
          <cell r="Y445">
            <v>0</v>
          </cell>
          <cell r="Z445">
            <v>662239523.88</v>
          </cell>
          <cell r="AA445">
            <v>10578171336873.553</v>
          </cell>
          <cell r="AB445">
            <v>0</v>
          </cell>
          <cell r="AC445">
            <v>9088.75</v>
          </cell>
          <cell r="AD445">
            <v>7545</v>
          </cell>
          <cell r="AE445">
            <v>4300</v>
          </cell>
          <cell r="AF445">
            <v>20933.75</v>
          </cell>
          <cell r="AG445">
            <v>27004.537500000002</v>
          </cell>
          <cell r="AH445">
            <v>8000</v>
          </cell>
          <cell r="AI445">
            <v>6288</v>
          </cell>
          <cell r="AJ445">
            <v>4503</v>
          </cell>
          <cell r="AK445">
            <v>18791</v>
          </cell>
          <cell r="AL445">
            <v>225492</v>
          </cell>
          <cell r="AM445">
            <v>290884.68</v>
          </cell>
          <cell r="AN445">
            <v>51870</v>
          </cell>
          <cell r="AO445">
            <v>100</v>
          </cell>
          <cell r="AP445">
            <v>0</v>
          </cell>
        </row>
        <row r="446">
          <cell r="C446">
            <v>103009501</v>
          </cell>
          <cell r="D446" t="str">
            <v>N05CM00002</v>
          </cell>
          <cell r="E446" t="str">
            <v>PASIFLORA, 500MG/5ML, SOLUCIÓN, FRASCO, V.O.</v>
          </cell>
          <cell r="F446">
            <v>10771</v>
          </cell>
          <cell r="G446" t="str">
            <v>DH</v>
          </cell>
          <cell r="H446">
            <v>244</v>
          </cell>
          <cell r="I446" t="str">
            <v>NO APLICA</v>
          </cell>
          <cell r="J446" t="str">
            <v>MEDICAMENTO</v>
          </cell>
          <cell r="K446" t="str">
            <v>Psicolépticos: Hipnóticos y Sedantes, Otros</v>
          </cell>
          <cell r="L446" t="str">
            <v>PRECIO UNICO</v>
          </cell>
          <cell r="M446" t="str">
            <v>PU 01-2026</v>
          </cell>
          <cell r="N446" t="str">
            <v>I CONV</v>
          </cell>
          <cell r="O446" t="str">
            <v>FRASCO X 120ML</v>
          </cell>
          <cell r="P446">
            <v>0</v>
          </cell>
          <cell r="Q446">
            <v>0</v>
          </cell>
          <cell r="R446">
            <v>4</v>
          </cell>
          <cell r="S446">
            <v>281</v>
          </cell>
          <cell r="T446" t="str">
            <v>LABORATORIOS RIGAR, S.A.</v>
          </cell>
          <cell r="U446" t="str">
            <v>PANAMÁ</v>
          </cell>
          <cell r="V446">
            <v>4614</v>
          </cell>
          <cell r="W446">
            <v>55368</v>
          </cell>
          <cell r="X446">
            <v>513419340</v>
          </cell>
          <cell r="Y446">
            <v>0</v>
          </cell>
          <cell r="Z446">
            <v>2053677360</v>
          </cell>
          <cell r="AA446">
            <v>10580225014233.553</v>
          </cell>
          <cell r="AB446">
            <v>0</v>
          </cell>
          <cell r="AC446">
            <v>4854.3841818494575</v>
          </cell>
          <cell r="AD446">
            <v>792</v>
          </cell>
          <cell r="AE446">
            <v>1101</v>
          </cell>
          <cell r="AF446">
            <v>6747.3841818494575</v>
          </cell>
          <cell r="AG446">
            <v>26989.53672739783</v>
          </cell>
          <cell r="AH446">
            <v>2867</v>
          </cell>
          <cell r="AI446">
            <v>600</v>
          </cell>
          <cell r="AJ446">
            <v>1147</v>
          </cell>
          <cell r="AK446">
            <v>4614</v>
          </cell>
          <cell r="AL446">
            <v>55368</v>
          </cell>
          <cell r="AM446">
            <v>221472</v>
          </cell>
          <cell r="AN446">
            <v>3928</v>
          </cell>
          <cell r="AO446">
            <v>3015</v>
          </cell>
          <cell r="AP446">
            <v>1196</v>
          </cell>
        </row>
        <row r="447">
          <cell r="C447">
            <v>101096301</v>
          </cell>
          <cell r="D447" t="str">
            <v>C09AA00005</v>
          </cell>
          <cell r="E447" t="str">
            <v>PERINDOPRIL, 5MG, TABLETA, V.O.</v>
          </cell>
          <cell r="F447">
            <v>101798</v>
          </cell>
          <cell r="G447" t="str">
            <v>EM</v>
          </cell>
          <cell r="H447">
            <v>244</v>
          </cell>
          <cell r="I447" t="str">
            <v>SI</v>
          </cell>
          <cell r="J447" t="str">
            <v>MEDICAMENTO</v>
          </cell>
          <cell r="K447" t="str">
            <v>Cardiovascular: Sistema Renina Angiotensina, Inhibidores de la Enzima Convertidora de la Angiotensina</v>
          </cell>
          <cell r="L447" t="str">
            <v>PRECIO UNICO</v>
          </cell>
          <cell r="M447" t="str">
            <v>PU 11-2026</v>
          </cell>
          <cell r="N447" t="str">
            <v>I CONV</v>
          </cell>
          <cell r="O447" t="str">
            <v>Caja x 30 tabletas recubiertas</v>
          </cell>
          <cell r="P447">
            <v>0</v>
          </cell>
          <cell r="Q447">
            <v>0</v>
          </cell>
          <cell r="R447">
            <v>3.5000000000000003E-2</v>
          </cell>
          <cell r="S447">
            <v>162</v>
          </cell>
          <cell r="T447" t="str">
            <v>INTERNACIONAL BIO-FARMACEUTICA, S.A. (INTERFARMA, S.A.)</v>
          </cell>
          <cell r="V447">
            <v>2098790</v>
          </cell>
          <cell r="W447">
            <v>25185480</v>
          </cell>
          <cell r="X447">
            <v>538604820</v>
          </cell>
          <cell r="Y447">
            <v>0</v>
          </cell>
          <cell r="Z447">
            <v>18851168.700000003</v>
          </cell>
          <cell r="AA447">
            <v>10580243865402.252</v>
          </cell>
          <cell r="AB447">
            <v>0</v>
          </cell>
          <cell r="AC447">
            <v>1388931</v>
          </cell>
          <cell r="AD447">
            <v>482960</v>
          </cell>
          <cell r="AE447">
            <v>276856</v>
          </cell>
          <cell r="AF447">
            <v>2148747</v>
          </cell>
          <cell r="AG447">
            <v>75206.145000000004</v>
          </cell>
          <cell r="AH447">
            <v>1415469</v>
          </cell>
          <cell r="AI447">
            <v>358877</v>
          </cell>
          <cell r="AJ447">
            <v>324444</v>
          </cell>
          <cell r="AK447">
            <v>2098790</v>
          </cell>
          <cell r="AL447">
            <v>25185480</v>
          </cell>
          <cell r="AM447">
            <v>881491.8</v>
          </cell>
          <cell r="AN447">
            <v>0</v>
          </cell>
          <cell r="AO447">
            <v>609100</v>
          </cell>
          <cell r="AP447">
            <v>824700</v>
          </cell>
        </row>
        <row r="448">
          <cell r="C448">
            <v>102011801</v>
          </cell>
          <cell r="D448" t="str">
            <v>N02AB00002</v>
          </cell>
          <cell r="E448" t="str">
            <v>PETIDINA (MEPERIDINA) 50mg/ml, solución, I.M., I.V.</v>
          </cell>
          <cell r="F448">
            <v>10121</v>
          </cell>
          <cell r="G448" t="str">
            <v>YV</v>
          </cell>
          <cell r="H448">
            <v>244</v>
          </cell>
          <cell r="I448" t="str">
            <v>NO</v>
          </cell>
          <cell r="J448" t="str">
            <v>MEDICAMENTO</v>
          </cell>
          <cell r="K448" t="str">
            <v>Analgésicos: Opioides</v>
          </cell>
          <cell r="L448" t="str">
            <v>TRAMITE USUAL</v>
          </cell>
          <cell r="M448" t="str">
            <v>No aplica</v>
          </cell>
          <cell r="N448" t="str">
            <v>NO APLICA</v>
          </cell>
          <cell r="O448" t="str">
            <v>CAJA POR 20 AMPOLLAS</v>
          </cell>
          <cell r="P448">
            <v>0</v>
          </cell>
          <cell r="Q448">
            <v>0</v>
          </cell>
          <cell r="R448">
            <v>5.98</v>
          </cell>
          <cell r="S448" t="str">
            <v>No aplica</v>
          </cell>
          <cell r="T448" t="str">
            <v>No aplica</v>
          </cell>
          <cell r="U448" t="str">
            <v>No aplica</v>
          </cell>
          <cell r="V448">
            <v>4000</v>
          </cell>
          <cell r="W448">
            <v>48000</v>
          </cell>
          <cell r="X448">
            <v>538652820</v>
          </cell>
          <cell r="Y448">
            <v>0</v>
          </cell>
          <cell r="Z448">
            <v>3221143863.6000004</v>
          </cell>
          <cell r="AA448">
            <v>10583465009265.852</v>
          </cell>
          <cell r="AB448">
            <v>0</v>
          </cell>
          <cell r="AC448">
            <v>626.03375706214683</v>
          </cell>
          <cell r="AD448">
            <v>561.83333333333337</v>
          </cell>
          <cell r="AE448">
            <v>155</v>
          </cell>
          <cell r="AF448">
            <v>1342.8670903954803</v>
          </cell>
          <cell r="AG448">
            <v>8030.3452005649733</v>
          </cell>
          <cell r="AH448">
            <v>600</v>
          </cell>
          <cell r="AI448">
            <v>561</v>
          </cell>
          <cell r="AJ448">
            <v>150</v>
          </cell>
          <cell r="AK448">
            <v>1311</v>
          </cell>
          <cell r="AL448">
            <v>15732</v>
          </cell>
          <cell r="AM448">
            <v>94077.36</v>
          </cell>
          <cell r="AN448">
            <v>4055</v>
          </cell>
          <cell r="AO448">
            <v>0</v>
          </cell>
          <cell r="AP448">
            <v>0</v>
          </cell>
        </row>
        <row r="449">
          <cell r="C449">
            <v>103027401</v>
          </cell>
          <cell r="D449" t="str">
            <v>R05DB00001</v>
          </cell>
          <cell r="E449" t="str">
            <v>PIPACETATO, 40MG/ML, GOTAS, FRASCO, 15ML, V.O.</v>
          </cell>
          <cell r="F449">
            <v>10723</v>
          </cell>
          <cell r="G449" t="str">
            <v>RG</v>
          </cell>
          <cell r="H449">
            <v>244</v>
          </cell>
          <cell r="I449" t="str">
            <v>NO</v>
          </cell>
          <cell r="J449" t="str">
            <v>MEDICAMENTO</v>
          </cell>
          <cell r="K449" t="str">
            <v>Tos y Resfriado: Supresores de la Tos excluyendo combinaciones con Expectorantes, Otros</v>
          </cell>
          <cell r="L449" t="str">
            <v>PRECIO UNICO</v>
          </cell>
          <cell r="M449" t="str">
            <v>PU 01-2026</v>
          </cell>
          <cell r="N449" t="str">
            <v>I CONV</v>
          </cell>
          <cell r="O449" t="str">
            <v>CAJA CON FRASCO GOTERO DE 15ML.</v>
          </cell>
          <cell r="P449">
            <v>0</v>
          </cell>
          <cell r="Q449">
            <v>0</v>
          </cell>
          <cell r="R449">
            <v>5.95</v>
          </cell>
          <cell r="S449">
            <v>130</v>
          </cell>
          <cell r="T449" t="str">
            <v>COMPAÑÍA ASTOR, S.A.</v>
          </cell>
          <cell r="U449" t="str">
            <v>GUATEMALA</v>
          </cell>
          <cell r="V449">
            <v>5446</v>
          </cell>
          <cell r="W449">
            <v>65352</v>
          </cell>
          <cell r="X449">
            <v>538718172</v>
          </cell>
          <cell r="Y449">
            <v>0</v>
          </cell>
          <cell r="Z449">
            <v>3205373123.4000001</v>
          </cell>
          <cell r="AA449">
            <v>10586670382389.252</v>
          </cell>
          <cell r="AB449">
            <v>0</v>
          </cell>
          <cell r="AC449">
            <v>7737</v>
          </cell>
          <cell r="AD449">
            <v>2102</v>
          </cell>
          <cell r="AE449">
            <v>1090</v>
          </cell>
          <cell r="AF449">
            <v>10929</v>
          </cell>
          <cell r="AG449">
            <v>65027.55</v>
          </cell>
          <cell r="AH449">
            <v>4380</v>
          </cell>
          <cell r="AI449">
            <v>1282</v>
          </cell>
          <cell r="AJ449">
            <v>1151</v>
          </cell>
          <cell r="AK449">
            <v>6813</v>
          </cell>
          <cell r="AL449">
            <v>81756</v>
          </cell>
          <cell r="AM449">
            <v>486448.2</v>
          </cell>
          <cell r="AN449">
            <v>6098</v>
          </cell>
          <cell r="AO449">
            <v>548</v>
          </cell>
          <cell r="AP449">
            <v>1547</v>
          </cell>
        </row>
        <row r="450">
          <cell r="C450">
            <v>102078001</v>
          </cell>
          <cell r="D450" t="str">
            <v>J01CR00004</v>
          </cell>
          <cell r="E450" t="str">
            <v>PIPERACILINA 4g con TAZOBACTAM 500mg, polvo liofilizado, I.V.</v>
          </cell>
          <cell r="F450">
            <v>10314</v>
          </cell>
          <cell r="G450" t="str">
            <v>DH</v>
          </cell>
          <cell r="H450">
            <v>244</v>
          </cell>
          <cell r="I450" t="str">
            <v>NO APLICA</v>
          </cell>
          <cell r="J450" t="str">
            <v>MEDICAMENTO</v>
          </cell>
          <cell r="K450" t="str">
            <v xml:space="preserve">Antibacterianos para uso sistémico: Beta-lactámicos, Penicilnas combinaciones, Incluyendo Inhibidores de Beta-lactamasa </v>
          </cell>
          <cell r="L450" t="str">
            <v>PRECIO UNICO</v>
          </cell>
          <cell r="M450" t="str">
            <v>PU 01-2026</v>
          </cell>
          <cell r="N450" t="str">
            <v>I CONV</v>
          </cell>
          <cell r="O450" t="str">
            <v>CAJA CON 10 AMPOLLAS</v>
          </cell>
          <cell r="P450">
            <v>0</v>
          </cell>
          <cell r="Q450">
            <v>0</v>
          </cell>
          <cell r="R450">
            <v>1.39</v>
          </cell>
          <cell r="S450">
            <v>284</v>
          </cell>
          <cell r="T450" t="str">
            <v>PHARMA CHIMIQUE DE PANAMA IMPORT EXPORT, S.A.</v>
          </cell>
          <cell r="U450" t="str">
            <v>CHINA</v>
          </cell>
          <cell r="V450">
            <v>23465</v>
          </cell>
          <cell r="W450">
            <v>281580</v>
          </cell>
          <cell r="X450">
            <v>538999752</v>
          </cell>
          <cell r="Y450">
            <v>0</v>
          </cell>
          <cell r="Z450">
            <v>749209655.27999997</v>
          </cell>
          <cell r="AA450">
            <v>10587419592044.531</v>
          </cell>
          <cell r="AB450">
            <v>0</v>
          </cell>
          <cell r="AC450">
            <v>22286.666666666664</v>
          </cell>
          <cell r="AD450">
            <v>4022</v>
          </cell>
          <cell r="AE450">
            <v>5895</v>
          </cell>
          <cell r="AF450">
            <v>32203.666666666664</v>
          </cell>
          <cell r="AG450">
            <v>44763.096666666657</v>
          </cell>
          <cell r="AH450">
            <v>16042</v>
          </cell>
          <cell r="AI450">
            <v>2731</v>
          </cell>
          <cell r="AJ450">
            <v>4692</v>
          </cell>
          <cell r="AK450">
            <v>23465</v>
          </cell>
          <cell r="AL450">
            <v>281580</v>
          </cell>
          <cell r="AM450">
            <v>391396.19999999995</v>
          </cell>
          <cell r="AN450">
            <v>300</v>
          </cell>
          <cell r="AO450">
            <v>0</v>
          </cell>
          <cell r="AP450">
            <v>2930</v>
          </cell>
        </row>
        <row r="451">
          <cell r="C451">
            <v>103047001</v>
          </cell>
          <cell r="D451" t="str">
            <v>P02CC00001</v>
          </cell>
          <cell r="E451" t="str">
            <v>PIRANTEL PAMOATO 250MG CON OXANTEL 250MG/5ML, SUSPENSIÓN, FRASCO, 15ML, V.O.</v>
          </cell>
          <cell r="F451">
            <v>10783</v>
          </cell>
          <cell r="G451" t="str">
            <v>YV</v>
          </cell>
          <cell r="H451">
            <v>244</v>
          </cell>
          <cell r="I451" t="str">
            <v>NO APLICA</v>
          </cell>
          <cell r="J451" t="str">
            <v>MEDICAMENTO</v>
          </cell>
          <cell r="K451" t="str">
            <v>Antihelmínticos: Antinematodos, Derivados de la Tetrahidropirimidina</v>
          </cell>
          <cell r="L451" t="str">
            <v>TRAMITE USUAL</v>
          </cell>
          <cell r="M451" t="str">
            <v>No aplica</v>
          </cell>
          <cell r="N451" t="str">
            <v>NO APLICA</v>
          </cell>
          <cell r="O451" t="str">
            <v>F X 15ML</v>
          </cell>
          <cell r="P451">
            <v>0</v>
          </cell>
          <cell r="Q451">
            <v>0</v>
          </cell>
          <cell r="R451">
            <v>3.5</v>
          </cell>
          <cell r="S451">
            <v>52</v>
          </cell>
          <cell r="T451" t="str">
            <v>LANCO MEDICAL GROUP, S.A.</v>
          </cell>
          <cell r="U451" t="str">
            <v>COLOMBIA</v>
          </cell>
          <cell r="V451">
            <v>13900</v>
          </cell>
          <cell r="W451">
            <v>166800</v>
          </cell>
          <cell r="X451">
            <v>539166552</v>
          </cell>
          <cell r="Y451">
            <v>0</v>
          </cell>
          <cell r="Z451">
            <v>1887082932</v>
          </cell>
          <cell r="AA451">
            <v>10589306674976.531</v>
          </cell>
          <cell r="AB451">
            <v>0</v>
          </cell>
          <cell r="AC451">
            <v>3244.2678983382202</v>
          </cell>
          <cell r="AD451">
            <v>1404.6666666666667</v>
          </cell>
          <cell r="AE451">
            <v>2161.1999999999998</v>
          </cell>
          <cell r="AF451">
            <v>6810.134565004887</v>
          </cell>
          <cell r="AG451">
            <v>23835.470977517103</v>
          </cell>
          <cell r="AH451">
            <v>5976</v>
          </cell>
          <cell r="AI451">
            <v>2795</v>
          </cell>
          <cell r="AJ451">
            <v>3587</v>
          </cell>
          <cell r="AK451">
            <v>12358</v>
          </cell>
          <cell r="AL451">
            <v>148296</v>
          </cell>
          <cell r="AM451">
            <v>519036</v>
          </cell>
          <cell r="AN451">
            <v>0</v>
          </cell>
          <cell r="AO451">
            <v>0</v>
          </cell>
          <cell r="AP451">
            <v>0</v>
          </cell>
        </row>
        <row r="452">
          <cell r="C452">
            <v>101018301</v>
          </cell>
          <cell r="D452" t="str">
            <v>N07AA00002</v>
          </cell>
          <cell r="E452" t="str">
            <v>PIRIDOSTIGMINA BROMURO, 60MG, TABLETA, V.O.</v>
          </cell>
          <cell r="F452">
            <v>10510</v>
          </cell>
          <cell r="G452" t="str">
            <v>EM</v>
          </cell>
          <cell r="H452">
            <v>244</v>
          </cell>
          <cell r="I452" t="str">
            <v>SI</v>
          </cell>
          <cell r="J452" t="str">
            <v>MEDICAMENTO</v>
          </cell>
          <cell r="K452" t="str">
            <v>Sistema Nervioso: Otros, Parasimpaticomiméticos, Anticolinesterasas</v>
          </cell>
          <cell r="L452" t="str">
            <v>PRECIO UNICO</v>
          </cell>
          <cell r="M452" t="str">
            <v>PU 11-2026</v>
          </cell>
          <cell r="N452" t="str">
            <v>I CONV</v>
          </cell>
          <cell r="O452" t="str">
            <v>CAJA DE CARTON CONTENIENDO FRASCO DE VIDRIO AMBAR CON 20 TABLETAS</v>
          </cell>
          <cell r="P452">
            <v>0</v>
          </cell>
          <cell r="Q452">
            <v>0</v>
          </cell>
          <cell r="R452">
            <v>0.38</v>
          </cell>
          <cell r="S452">
            <v>122</v>
          </cell>
          <cell r="T452" t="str">
            <v>REPRICO, S.A.</v>
          </cell>
          <cell r="V452">
            <v>26236</v>
          </cell>
          <cell r="W452">
            <v>314832</v>
          </cell>
          <cell r="X452">
            <v>539481384</v>
          </cell>
          <cell r="Y452">
            <v>0</v>
          </cell>
          <cell r="Z452">
            <v>205002925.92000002</v>
          </cell>
          <cell r="AA452">
            <v>10589511677902.451</v>
          </cell>
          <cell r="AB452">
            <v>0</v>
          </cell>
          <cell r="AC452">
            <v>38325</v>
          </cell>
          <cell r="AD452">
            <v>3444</v>
          </cell>
          <cell r="AE452">
            <v>2610</v>
          </cell>
          <cell r="AF452">
            <v>44379</v>
          </cell>
          <cell r="AG452">
            <v>16864.02</v>
          </cell>
          <cell r="AH452">
            <v>20115</v>
          </cell>
          <cell r="AI452">
            <v>3092</v>
          </cell>
          <cell r="AJ452">
            <v>3029</v>
          </cell>
          <cell r="AK452">
            <v>26236</v>
          </cell>
          <cell r="AL452">
            <v>314832</v>
          </cell>
          <cell r="AM452">
            <v>119636.16</v>
          </cell>
          <cell r="AN452">
            <v>96120</v>
          </cell>
          <cell r="AO452">
            <v>4700</v>
          </cell>
          <cell r="AP452">
            <v>9000</v>
          </cell>
        </row>
        <row r="453">
          <cell r="C453">
            <v>101034401</v>
          </cell>
          <cell r="D453" t="str">
            <v>A11HA00001</v>
          </cell>
          <cell r="E453" t="str">
            <v>PIRIDOXINA (VITAMINA B6), 50MG, TABLETA, V.O.</v>
          </cell>
          <cell r="F453">
            <v>10652</v>
          </cell>
          <cell r="G453" t="str">
            <v>EM</v>
          </cell>
          <cell r="H453">
            <v>244</v>
          </cell>
          <cell r="I453" t="str">
            <v>NO</v>
          </cell>
          <cell r="J453" t="str">
            <v>MEDICAMENTO</v>
          </cell>
          <cell r="K453" t="str">
            <v>Vitaminas: Otros preparados de vitaminas</v>
          </cell>
          <cell r="L453" t="str">
            <v>TRAMITE USUAL</v>
          </cell>
          <cell r="M453" t="str">
            <v>No aplica</v>
          </cell>
          <cell r="N453" t="str">
            <v>No aplica</v>
          </cell>
          <cell r="O453" t="str">
            <v>No aplica</v>
          </cell>
          <cell r="P453">
            <v>0</v>
          </cell>
          <cell r="Q453">
            <v>0</v>
          </cell>
          <cell r="R453">
            <v>0.04</v>
          </cell>
          <cell r="S453" t="str">
            <v>No aplica</v>
          </cell>
          <cell r="T453" t="str">
            <v>No aplica</v>
          </cell>
          <cell r="V453">
            <v>5020</v>
          </cell>
          <cell r="W453">
            <v>60240</v>
          </cell>
          <cell r="X453">
            <v>539541624</v>
          </cell>
          <cell r="Y453">
            <v>0</v>
          </cell>
          <cell r="Z453">
            <v>21581664.960000001</v>
          </cell>
          <cell r="AA453">
            <v>10589533259567.412</v>
          </cell>
          <cell r="AB453">
            <v>0</v>
          </cell>
          <cell r="AC453">
            <v>3980</v>
          </cell>
          <cell r="AD453">
            <v>0</v>
          </cell>
          <cell r="AE453">
            <v>990</v>
          </cell>
          <cell r="AF453">
            <v>4970</v>
          </cell>
          <cell r="AG453">
            <v>198.8</v>
          </cell>
          <cell r="AH453">
            <v>4320</v>
          </cell>
          <cell r="AI453">
            <v>0</v>
          </cell>
          <cell r="AJ453">
            <v>700</v>
          </cell>
          <cell r="AK453">
            <v>5020</v>
          </cell>
          <cell r="AL453">
            <v>60240</v>
          </cell>
          <cell r="AM453">
            <v>2409.6</v>
          </cell>
          <cell r="AN453">
            <v>0</v>
          </cell>
          <cell r="AO453">
            <v>0</v>
          </cell>
          <cell r="AP453">
            <v>0</v>
          </cell>
        </row>
        <row r="454">
          <cell r="C454">
            <v>103030501</v>
          </cell>
          <cell r="D454" t="str">
            <v>V03AE00001</v>
          </cell>
          <cell r="E454" t="str">
            <v>POLIESTIRENO SULFONATO, POLVO, POTE O FRASCO, 453.6 G,  V.O., VÍA RECTAL</v>
          </cell>
          <cell r="F454">
            <v>10802</v>
          </cell>
          <cell r="G454" t="str">
            <v>DD</v>
          </cell>
          <cell r="H454">
            <v>244</v>
          </cell>
          <cell r="I454" t="str">
            <v>NO</v>
          </cell>
          <cell r="J454" t="str">
            <v>MEDICAMENTO</v>
          </cell>
          <cell r="K454" t="str">
            <v xml:space="preserve">Todos los otros Productos Terapéuticos: Hiperpotasemia e Hiperfosfatemia </v>
          </cell>
          <cell r="L454" t="str">
            <v>TRAMITE USUAL</v>
          </cell>
          <cell r="M454" t="str">
            <v>NO APLICA</v>
          </cell>
          <cell r="N454" t="str">
            <v>NO APLICA</v>
          </cell>
          <cell r="P454">
            <v>0</v>
          </cell>
          <cell r="Q454">
            <v>0</v>
          </cell>
          <cell r="R454">
            <v>0</v>
          </cell>
          <cell r="V454">
            <v>110</v>
          </cell>
          <cell r="W454">
            <v>1320</v>
          </cell>
          <cell r="X454">
            <v>539542944</v>
          </cell>
          <cell r="Y454">
            <v>0</v>
          </cell>
          <cell r="Z454">
            <v>0</v>
          </cell>
          <cell r="AA454">
            <v>10589533259567.412</v>
          </cell>
          <cell r="AB454">
            <v>0</v>
          </cell>
          <cell r="AC454">
            <v>215</v>
          </cell>
          <cell r="AD454">
            <v>31.833333333333332</v>
          </cell>
          <cell r="AE454">
            <v>27</v>
          </cell>
          <cell r="AF454">
            <v>273.83333333333337</v>
          </cell>
          <cell r="AG454">
            <v>0</v>
          </cell>
          <cell r="AH454">
            <v>84</v>
          </cell>
          <cell r="AI454">
            <v>23</v>
          </cell>
          <cell r="AJ454">
            <v>11</v>
          </cell>
          <cell r="AK454">
            <v>118</v>
          </cell>
          <cell r="AL454">
            <v>1416</v>
          </cell>
          <cell r="AM454">
            <v>0</v>
          </cell>
          <cell r="AN454">
            <v>0</v>
          </cell>
          <cell r="AO454">
            <v>0</v>
          </cell>
          <cell r="AP454">
            <v>26</v>
          </cell>
        </row>
        <row r="455">
          <cell r="C455">
            <v>103062101</v>
          </cell>
          <cell r="D455" t="str">
            <v>A06AD00002</v>
          </cell>
          <cell r="E455" t="str">
            <v>POLIETILENGLICOL 3350, CON ELECTROLITOS (SULFATO DE SODIO ANHIDRO, BICARBONATO DE SODIO, CLORURO DE SODIO, CLORURO DE POTASIO), POLVO PARA SOLUCION, V.O.</v>
          </cell>
          <cell r="F455">
            <v>105452</v>
          </cell>
          <cell r="G455" t="str">
            <v>RG</v>
          </cell>
          <cell r="H455">
            <v>244</v>
          </cell>
          <cell r="I455" t="str">
            <v>NO</v>
          </cell>
          <cell r="J455" t="str">
            <v>MEDICAMENTO</v>
          </cell>
          <cell r="K455" t="str">
            <v>Estreñimiento: Laxantes osmóticos</v>
          </cell>
          <cell r="L455" t="str">
            <v>TRAMITE USUAL</v>
          </cell>
          <cell r="M455" t="str">
            <v>No aplica</v>
          </cell>
          <cell r="N455" t="str">
            <v>No aplica</v>
          </cell>
          <cell r="O455">
            <v>0</v>
          </cell>
          <cell r="P455">
            <v>0</v>
          </cell>
          <cell r="Q455">
            <v>0</v>
          </cell>
          <cell r="R455">
            <v>4.9400000000000004</v>
          </cell>
          <cell r="V455">
            <v>489</v>
          </cell>
          <cell r="W455">
            <v>5868</v>
          </cell>
          <cell r="X455">
            <v>539548812</v>
          </cell>
          <cell r="Y455">
            <v>0</v>
          </cell>
          <cell r="Z455">
            <v>2665371131.2800002</v>
          </cell>
          <cell r="AA455">
            <v>10592198630698.691</v>
          </cell>
          <cell r="AB455">
            <v>0</v>
          </cell>
          <cell r="AC455">
            <v>4370</v>
          </cell>
          <cell r="AD455">
            <v>200</v>
          </cell>
          <cell r="AE455">
            <v>412</v>
          </cell>
          <cell r="AF455">
            <v>4982</v>
          </cell>
          <cell r="AG455">
            <v>24611.08</v>
          </cell>
          <cell r="AH455">
            <v>400</v>
          </cell>
          <cell r="AI455">
            <v>10</v>
          </cell>
          <cell r="AJ455">
            <v>79</v>
          </cell>
          <cell r="AK455">
            <v>489</v>
          </cell>
          <cell r="AL455">
            <v>5868</v>
          </cell>
          <cell r="AM455">
            <v>28987.920000000002</v>
          </cell>
          <cell r="AN455">
            <v>0</v>
          </cell>
          <cell r="AO455">
            <v>0</v>
          </cell>
          <cell r="AP455">
            <v>0</v>
          </cell>
        </row>
        <row r="456">
          <cell r="C456">
            <v>102093001</v>
          </cell>
          <cell r="D456" t="str">
            <v>J01XB00001</v>
          </cell>
          <cell r="E456" t="str">
            <v>POLIMIXINA B SULFATO 500,000UI, polvo o solución, I.M., I.V.</v>
          </cell>
          <cell r="F456">
            <v>11209</v>
          </cell>
          <cell r="G456" t="str">
            <v>DD</v>
          </cell>
          <cell r="H456">
            <v>244</v>
          </cell>
          <cell r="I456" t="str">
            <v>NO</v>
          </cell>
          <cell r="J456" t="str">
            <v>MEDICAMENTO</v>
          </cell>
          <cell r="K456" t="str">
            <v>Antibacterianos para uso sistémico: Otros Antibacterianos, Polimixinas</v>
          </cell>
          <cell r="L456" t="str">
            <v>PRECIO UNICO</v>
          </cell>
          <cell r="M456" t="str">
            <v>PU 01-2026</v>
          </cell>
          <cell r="N456" t="str">
            <v>I CONV</v>
          </cell>
          <cell r="O456" t="str">
            <v>CAJA DE 1 VIAL</v>
          </cell>
          <cell r="P456">
            <v>0</v>
          </cell>
          <cell r="Q456">
            <v>0</v>
          </cell>
          <cell r="R456">
            <v>6.73</v>
          </cell>
          <cell r="S456">
            <v>289</v>
          </cell>
          <cell r="T456" t="str">
            <v>DROGUERIA SARO, S.A</v>
          </cell>
          <cell r="U456" t="str">
            <v>India</v>
          </cell>
          <cell r="V456">
            <v>1020</v>
          </cell>
          <cell r="W456">
            <v>12240</v>
          </cell>
          <cell r="X456">
            <v>539561052</v>
          </cell>
          <cell r="Y456">
            <v>0</v>
          </cell>
          <cell r="Z456">
            <v>3631245879.96</v>
          </cell>
          <cell r="AA456">
            <v>10595829876578.652</v>
          </cell>
          <cell r="AB456">
            <v>0</v>
          </cell>
          <cell r="AC456">
            <v>2325</v>
          </cell>
          <cell r="AD456">
            <v>244</v>
          </cell>
          <cell r="AE456">
            <v>205</v>
          </cell>
          <cell r="AF456">
            <v>2774</v>
          </cell>
          <cell r="AG456">
            <v>18669.02</v>
          </cell>
          <cell r="AH456">
            <v>1298</v>
          </cell>
          <cell r="AI456">
            <v>49</v>
          </cell>
          <cell r="AJ456">
            <v>50</v>
          </cell>
          <cell r="AK456">
            <v>1397</v>
          </cell>
          <cell r="AL456">
            <v>16764</v>
          </cell>
          <cell r="AM456">
            <v>112821.72</v>
          </cell>
          <cell r="AN456">
            <v>0</v>
          </cell>
          <cell r="AO456">
            <v>140</v>
          </cell>
          <cell r="AP456">
            <v>0</v>
          </cell>
        </row>
        <row r="457">
          <cell r="C457">
            <v>103003401</v>
          </cell>
          <cell r="D457" t="str">
            <v>S02CA00003</v>
          </cell>
          <cell r="E457" t="str">
            <v>POLIMIXINA B, NEOMICINA, HIDROCORTISONA 1%, gotas, suspensión, frasco, 5ml, Vía Ótica.</v>
          </cell>
          <cell r="F457">
            <v>11025</v>
          </cell>
          <cell r="G457" t="str">
            <v>YV</v>
          </cell>
          <cell r="H457">
            <v>244</v>
          </cell>
          <cell r="I457" t="str">
            <v>no</v>
          </cell>
          <cell r="J457" t="str">
            <v>MEDICAMENTO</v>
          </cell>
          <cell r="K457" t="str">
            <v>Otológicos: Conticosteroides y Antiinfecciosos, Combinación</v>
          </cell>
          <cell r="L457" t="str">
            <v>TRAMITE USUAL</v>
          </cell>
          <cell r="M457" t="str">
            <v>No aplica</v>
          </cell>
          <cell r="N457" t="str">
            <v>NO APLICA</v>
          </cell>
          <cell r="O457" t="str">
            <v>frasco x 5ml</v>
          </cell>
          <cell r="P457">
            <v>0</v>
          </cell>
          <cell r="Q457">
            <v>0</v>
          </cell>
          <cell r="R457">
            <v>13.67</v>
          </cell>
          <cell r="S457" t="str">
            <v>No aplica</v>
          </cell>
          <cell r="T457" t="str">
            <v>No aplica</v>
          </cell>
          <cell r="U457" t="str">
            <v>No aplica</v>
          </cell>
          <cell r="V457">
            <v>1829</v>
          </cell>
          <cell r="W457">
            <v>21948</v>
          </cell>
          <cell r="X457">
            <v>539583000</v>
          </cell>
          <cell r="Y457">
            <v>0</v>
          </cell>
          <cell r="Z457">
            <v>7376099610</v>
          </cell>
          <cell r="AA457">
            <v>10603205976188.652</v>
          </cell>
          <cell r="AB457">
            <v>0</v>
          </cell>
          <cell r="AC457">
            <v>2424.3467915283704</v>
          </cell>
          <cell r="AD457">
            <v>989.83333333333337</v>
          </cell>
          <cell r="AE457">
            <v>565</v>
          </cell>
          <cell r="AF457">
            <v>3979.1801248617039</v>
          </cell>
          <cell r="AG457">
            <v>54395.392306859496</v>
          </cell>
          <cell r="AH457">
            <v>852</v>
          </cell>
          <cell r="AI457">
            <v>348</v>
          </cell>
          <cell r="AJ457">
            <v>324</v>
          </cell>
          <cell r="AK457">
            <v>1524</v>
          </cell>
          <cell r="AL457">
            <v>18288</v>
          </cell>
          <cell r="AM457">
            <v>249996.96</v>
          </cell>
          <cell r="AN457">
            <v>0</v>
          </cell>
          <cell r="AO457">
            <v>204</v>
          </cell>
          <cell r="AP457">
            <v>1096</v>
          </cell>
        </row>
        <row r="458">
          <cell r="C458">
            <v>102014901</v>
          </cell>
          <cell r="D458" t="str">
            <v>B05XA00004</v>
          </cell>
          <cell r="E458" t="str">
            <v>POTASIO CLORURO 2mEq/ml, solución, I.V.</v>
          </cell>
          <cell r="F458">
            <v>10355</v>
          </cell>
          <cell r="G458" t="str">
            <v>SF</v>
          </cell>
          <cell r="H458">
            <v>244</v>
          </cell>
          <cell r="I458" t="str">
            <v>NO APLICA</v>
          </cell>
          <cell r="J458" t="str">
            <v>MEDICAMENTO</v>
          </cell>
          <cell r="K458" t="str">
            <v>Sustitutos sanguíneos y Soluciones de Perfusión: Soluciones Electrolíticas</v>
          </cell>
          <cell r="L458" t="str">
            <v>PRECIO UNICO</v>
          </cell>
          <cell r="M458" t="str">
            <v>PU 01-2026</v>
          </cell>
          <cell r="N458" t="str">
            <v>I CONV</v>
          </cell>
          <cell r="O458" t="str">
            <v>No aplica</v>
          </cell>
          <cell r="P458">
            <v>0</v>
          </cell>
          <cell r="Q458">
            <v>0</v>
          </cell>
          <cell r="R458">
            <v>0.35</v>
          </cell>
          <cell r="S458">
            <v>291</v>
          </cell>
          <cell r="T458" t="str">
            <v>PISA FARMACEUTICA DE PANAMA,S.A.</v>
          </cell>
          <cell r="V458">
            <v>13721</v>
          </cell>
          <cell r="W458">
            <v>164652</v>
          </cell>
          <cell r="X458">
            <v>539747652</v>
          </cell>
          <cell r="Y458">
            <v>0</v>
          </cell>
          <cell r="Z458">
            <v>188911678.19999999</v>
          </cell>
          <cell r="AA458">
            <v>10603394887866.852</v>
          </cell>
          <cell r="AB458">
            <v>0</v>
          </cell>
          <cell r="AC458">
            <v>11442.739913932224</v>
          </cell>
          <cell r="AD458">
            <v>2014.8333333333335</v>
          </cell>
          <cell r="AE458">
            <v>5926.9666666666672</v>
          </cell>
          <cell r="AF458">
            <v>19384.539913932225</v>
          </cell>
          <cell r="AG458">
            <v>6784.5889698762785</v>
          </cell>
          <cell r="AH458">
            <v>9000</v>
          </cell>
          <cell r="AI458">
            <v>1329</v>
          </cell>
          <cell r="AJ458">
            <v>3392</v>
          </cell>
          <cell r="AK458">
            <v>13721</v>
          </cell>
          <cell r="AL458">
            <v>164652</v>
          </cell>
          <cell r="AM458">
            <v>57628.2</v>
          </cell>
          <cell r="AN458">
            <v>46772</v>
          </cell>
          <cell r="AO458">
            <v>770</v>
          </cell>
          <cell r="AP458">
            <v>700</v>
          </cell>
        </row>
        <row r="459">
          <cell r="C459">
            <v>102078401</v>
          </cell>
          <cell r="D459" t="str">
            <v>B05XA00005</v>
          </cell>
          <cell r="E459" t="str">
            <v>POTASIO FOSFATO 3mmol/ml, solución, I.V.</v>
          </cell>
          <cell r="F459">
            <v>10356</v>
          </cell>
          <cell r="G459" t="str">
            <v>SF</v>
          </cell>
          <cell r="H459">
            <v>244</v>
          </cell>
          <cell r="I459" t="str">
            <v>NO APLICA</v>
          </cell>
          <cell r="J459" t="str">
            <v>MEDICAMENTO</v>
          </cell>
          <cell r="K459" t="str">
            <v>Sustitutos sanguíneos y Soluciones de Perfusión: Soluciones Electrolíticas</v>
          </cell>
          <cell r="L459" t="str">
            <v>PRECIO UNICO</v>
          </cell>
          <cell r="M459" t="str">
            <v>PU 01-2026</v>
          </cell>
          <cell r="N459" t="str">
            <v>I CONV</v>
          </cell>
          <cell r="O459" t="str">
            <v>No aplica</v>
          </cell>
          <cell r="P459" t="str">
            <v>VIAL DE 15 ML</v>
          </cell>
          <cell r="R459">
            <v>18.5</v>
          </cell>
          <cell r="S459">
            <v>292</v>
          </cell>
          <cell r="T459" t="str">
            <v>DROGUERIA E IMPORTADORA ALEMANA, S.A.</v>
          </cell>
          <cell r="V459">
            <v>398</v>
          </cell>
          <cell r="W459">
            <v>4776</v>
          </cell>
          <cell r="X459">
            <v>539752428</v>
          </cell>
          <cell r="Y459">
            <v>0</v>
          </cell>
          <cell r="Z459">
            <v>9985419918</v>
          </cell>
          <cell r="AA459">
            <v>10613380307784.852</v>
          </cell>
          <cell r="AB459">
            <v>0</v>
          </cell>
          <cell r="AC459">
            <v>509</v>
          </cell>
          <cell r="AD459">
            <v>77</v>
          </cell>
          <cell r="AE459">
            <v>185</v>
          </cell>
          <cell r="AF459">
            <v>771</v>
          </cell>
          <cell r="AG459">
            <v>14263.5</v>
          </cell>
          <cell r="AH459">
            <v>300</v>
          </cell>
          <cell r="AI459">
            <v>12</v>
          </cell>
          <cell r="AJ459">
            <v>86</v>
          </cell>
          <cell r="AK459">
            <v>398</v>
          </cell>
          <cell r="AL459">
            <v>4776</v>
          </cell>
          <cell r="AM459">
            <v>88356</v>
          </cell>
          <cell r="AN459">
            <v>681</v>
          </cell>
          <cell r="AO459">
            <v>0</v>
          </cell>
          <cell r="AP459">
            <v>13</v>
          </cell>
        </row>
        <row r="460">
          <cell r="C460">
            <v>103006801</v>
          </cell>
          <cell r="D460" t="str">
            <v>A12BA00001</v>
          </cell>
          <cell r="E460" t="str">
            <v>POTASIO GLUCONATO, 20MEQ/15ML, ELIXIR, FRASCO, 150-200ML, V.O.</v>
          </cell>
          <cell r="F460">
            <v>10773</v>
          </cell>
          <cell r="G460" t="str">
            <v>DH</v>
          </cell>
          <cell r="H460">
            <v>244</v>
          </cell>
          <cell r="I460" t="str">
            <v>NO APLICA</v>
          </cell>
          <cell r="J460" t="str">
            <v>MEDICAMENTO</v>
          </cell>
          <cell r="K460" t="str">
            <v>Suplementos Minerales: Potasio</v>
          </cell>
          <cell r="L460" t="str">
            <v>PRECIO UNICO</v>
          </cell>
          <cell r="M460" t="str">
            <v>PU 01-2026</v>
          </cell>
          <cell r="N460" t="str">
            <v>I CONV</v>
          </cell>
          <cell r="O460" t="str">
            <v>F X 180ML</v>
          </cell>
          <cell r="P460">
            <v>0</v>
          </cell>
          <cell r="Q460">
            <v>0</v>
          </cell>
          <cell r="R460">
            <v>6.64</v>
          </cell>
          <cell r="S460">
            <v>293</v>
          </cell>
          <cell r="T460" t="str">
            <v>LABORATORIOS FARMACEUTICOS, S.A. (LAFSA)</v>
          </cell>
          <cell r="U460" t="str">
            <v>PANAMÁ</v>
          </cell>
          <cell r="V460">
            <v>745</v>
          </cell>
          <cell r="W460">
            <v>8940</v>
          </cell>
          <cell r="X460">
            <v>539761368</v>
          </cell>
          <cell r="Y460">
            <v>0</v>
          </cell>
          <cell r="Z460">
            <v>3584015483.52</v>
          </cell>
          <cell r="AA460">
            <v>10616964323268.371</v>
          </cell>
          <cell r="AB460">
            <v>0</v>
          </cell>
          <cell r="AC460">
            <v>675.72764227642278</v>
          </cell>
          <cell r="AD460">
            <v>578</v>
          </cell>
          <cell r="AE460">
            <v>289</v>
          </cell>
          <cell r="AF460">
            <v>1542.7276422764228</v>
          </cell>
          <cell r="AG460">
            <v>10243.711544715447</v>
          </cell>
          <cell r="AH460">
            <v>1397</v>
          </cell>
          <cell r="AI460">
            <v>557</v>
          </cell>
          <cell r="AJ460">
            <v>540</v>
          </cell>
          <cell r="AK460">
            <v>2494</v>
          </cell>
          <cell r="AL460">
            <v>29928</v>
          </cell>
          <cell r="AM460">
            <v>198721.91999999998</v>
          </cell>
          <cell r="AN460">
            <v>2970</v>
          </cell>
          <cell r="AO460">
            <v>709</v>
          </cell>
          <cell r="AP460">
            <v>0</v>
          </cell>
        </row>
        <row r="461">
          <cell r="C461">
            <v>101097801</v>
          </cell>
          <cell r="D461" t="str">
            <v>N04BC00002</v>
          </cell>
          <cell r="E461" t="str">
            <v>PRAMIPEXOL, 0.25 MG, TABLETA RANURADA, V.O.</v>
          </cell>
          <cell r="F461">
            <v>102977</v>
          </cell>
          <cell r="G461" t="str">
            <v>EM</v>
          </cell>
          <cell r="H461">
            <v>244</v>
          </cell>
          <cell r="I461" t="str">
            <v>NO</v>
          </cell>
          <cell r="J461" t="str">
            <v>MEDICAMENTO</v>
          </cell>
          <cell r="K461" t="str">
            <v>Anti-parkinsonianos: Dopaminérgicos</v>
          </cell>
          <cell r="L461" t="str">
            <v>PRECIO UNICO</v>
          </cell>
          <cell r="M461" t="str">
            <v>PU 01-2026</v>
          </cell>
          <cell r="N461" t="str">
            <v>I CONV</v>
          </cell>
          <cell r="O461" t="str">
            <v>CAJA CON 30 COMPRIMIDOS</v>
          </cell>
          <cell r="P461">
            <v>0</v>
          </cell>
          <cell r="Q461">
            <v>0</v>
          </cell>
          <cell r="R461">
            <v>0.6</v>
          </cell>
          <cell r="S461">
            <v>294</v>
          </cell>
          <cell r="T461" t="str">
            <v>COMPAÑÍA ASTOR, S.A.</v>
          </cell>
          <cell r="V461">
            <v>18679</v>
          </cell>
          <cell r="W461">
            <v>224148</v>
          </cell>
          <cell r="X461">
            <v>539985516</v>
          </cell>
          <cell r="Y461">
            <v>0</v>
          </cell>
          <cell r="Z461">
            <v>323991309.59999996</v>
          </cell>
          <cell r="AA461">
            <v>10617288314577.971</v>
          </cell>
          <cell r="AB461">
            <v>0</v>
          </cell>
          <cell r="AC461">
            <v>5520</v>
          </cell>
          <cell r="AD461">
            <v>15199</v>
          </cell>
          <cell r="AE461">
            <v>8040</v>
          </cell>
          <cell r="AF461">
            <v>28759</v>
          </cell>
          <cell r="AG461">
            <v>17255.399999999998</v>
          </cell>
          <cell r="AH461">
            <v>7622</v>
          </cell>
          <cell r="AI461">
            <v>4755</v>
          </cell>
          <cell r="AJ461">
            <v>6302</v>
          </cell>
          <cell r="AK461">
            <v>18679</v>
          </cell>
          <cell r="AL461">
            <v>224148</v>
          </cell>
          <cell r="AM461">
            <v>134488.79999999999</v>
          </cell>
          <cell r="AN461">
            <v>17730</v>
          </cell>
          <cell r="AO461">
            <v>16020</v>
          </cell>
          <cell r="AP461">
            <v>20580</v>
          </cell>
        </row>
        <row r="462">
          <cell r="C462">
            <v>101097901</v>
          </cell>
          <cell r="D462" t="str">
            <v>N04BC00003</v>
          </cell>
          <cell r="E462" t="str">
            <v>PRAMIPEXOL, 1.0  MG, TABLETA RANURADA, V.O.</v>
          </cell>
          <cell r="F462">
            <v>102978</v>
          </cell>
          <cell r="G462" t="str">
            <v>FM</v>
          </cell>
          <cell r="H462">
            <v>244</v>
          </cell>
          <cell r="I462" t="str">
            <v>NO APLICA</v>
          </cell>
          <cell r="J462" t="str">
            <v>MEDICAMENTO</v>
          </cell>
          <cell r="K462" t="str">
            <v>Anti-parkinsonianos: Dopaminérgicos</v>
          </cell>
          <cell r="L462" t="str">
            <v>PRECIO UNICO</v>
          </cell>
          <cell r="M462" t="str">
            <v>PU 01-2026</v>
          </cell>
          <cell r="N462" t="str">
            <v>I CONV</v>
          </cell>
          <cell r="O462" t="str">
            <v xml:space="preserve">CAJA X 30 </v>
          </cell>
          <cell r="P462">
            <v>0</v>
          </cell>
          <cell r="Q462">
            <v>0</v>
          </cell>
          <cell r="R462">
            <v>0.72</v>
          </cell>
          <cell r="S462">
            <v>295</v>
          </cell>
          <cell r="T462" t="str">
            <v>COMPAÑIA ASTOR, S.A.</v>
          </cell>
          <cell r="U462" t="str">
            <v>ARGENTINA</v>
          </cell>
          <cell r="V462">
            <v>7500</v>
          </cell>
          <cell r="W462">
            <v>90000</v>
          </cell>
          <cell r="X462">
            <v>540075516</v>
          </cell>
          <cell r="Y462">
            <v>0</v>
          </cell>
          <cell r="Z462">
            <v>388854371.51999998</v>
          </cell>
          <cell r="AA462">
            <v>10617677168949.49</v>
          </cell>
          <cell r="AB462">
            <v>0</v>
          </cell>
          <cell r="AC462">
            <v>6705</v>
          </cell>
          <cell r="AD462">
            <v>7776.2903225806449</v>
          </cell>
          <cell r="AE462">
            <v>33150</v>
          </cell>
          <cell r="AF462">
            <v>47631.290322580644</v>
          </cell>
          <cell r="AG462">
            <v>34294.529032258062</v>
          </cell>
          <cell r="AH462">
            <v>7500</v>
          </cell>
          <cell r="AI462">
            <v>0</v>
          </cell>
          <cell r="AJ462">
            <v>0</v>
          </cell>
          <cell r="AK462">
            <v>7500</v>
          </cell>
          <cell r="AL462">
            <v>90000</v>
          </cell>
          <cell r="AM462">
            <v>64800</v>
          </cell>
          <cell r="AN462">
            <v>0</v>
          </cell>
          <cell r="AO462">
            <v>0</v>
          </cell>
          <cell r="AP462">
            <v>1350</v>
          </cell>
        </row>
        <row r="463">
          <cell r="C463">
            <v>101062501</v>
          </cell>
          <cell r="D463" t="str">
            <v>C02CA00002</v>
          </cell>
          <cell r="E463" t="str">
            <v>PRAZOSINA 2mg, tableta ranurada, V.O.</v>
          </cell>
          <cell r="F463">
            <v>10794</v>
          </cell>
          <cell r="G463" t="str">
            <v>FM</v>
          </cell>
          <cell r="H463">
            <v>244</v>
          </cell>
          <cell r="I463" t="str">
            <v>SI</v>
          </cell>
          <cell r="J463" t="str">
            <v>MEDICAMENTO</v>
          </cell>
          <cell r="K463" t="str">
            <v>Sistema Cardiovascular: Antihipertensivos: Agentes antiadrenérgicos de acción periférica</v>
          </cell>
          <cell r="L463" t="str">
            <v>PRECIO UNICO</v>
          </cell>
          <cell r="M463" t="str">
            <v>PU 11-2026</v>
          </cell>
          <cell r="N463" t="str">
            <v>I CONV</v>
          </cell>
          <cell r="O463" t="str">
            <v>caja x 50 tabletaas</v>
          </cell>
          <cell r="P463">
            <v>0</v>
          </cell>
          <cell r="Q463">
            <v>0</v>
          </cell>
          <cell r="R463">
            <v>0.42899999999999999</v>
          </cell>
          <cell r="S463">
            <v>123</v>
          </cell>
          <cell r="T463" t="str">
            <v>C.G. DE HASETH &amp; CIA., S.A.</v>
          </cell>
          <cell r="U463" t="str">
            <v>CANADA</v>
          </cell>
          <cell r="V463">
            <v>101936</v>
          </cell>
          <cell r="W463">
            <v>1223232</v>
          </cell>
          <cell r="X463">
            <v>541298748</v>
          </cell>
          <cell r="Y463">
            <v>0</v>
          </cell>
          <cell r="Z463">
            <v>232217162.89199999</v>
          </cell>
          <cell r="AA463">
            <v>10617909386112.383</v>
          </cell>
          <cell r="AB463">
            <v>0</v>
          </cell>
          <cell r="AC463">
            <v>45673.5</v>
          </cell>
          <cell r="AD463">
            <v>21166.666666666664</v>
          </cell>
          <cell r="AE463">
            <v>22230</v>
          </cell>
          <cell r="AF463">
            <v>89070.166666666657</v>
          </cell>
          <cell r="AG463">
            <v>38211.101499999997</v>
          </cell>
          <cell r="AH463">
            <v>147652</v>
          </cell>
          <cell r="AI463">
            <v>42167</v>
          </cell>
          <cell r="AJ463">
            <v>80000</v>
          </cell>
          <cell r="AK463">
            <v>269819</v>
          </cell>
          <cell r="AL463">
            <v>3237828</v>
          </cell>
          <cell r="AM463">
            <v>1389028.2120000001</v>
          </cell>
          <cell r="AN463">
            <v>109750</v>
          </cell>
          <cell r="AO463">
            <v>37850</v>
          </cell>
          <cell r="AP463">
            <v>48950</v>
          </cell>
        </row>
        <row r="464">
          <cell r="C464">
            <v>103049901</v>
          </cell>
          <cell r="D464" t="str">
            <v>S01BA00001</v>
          </cell>
          <cell r="E464" t="str">
            <v>PREDNISOLONA ACETATO, 1%, GOTAS, SUSPENSION,  FRASCO 5-15ML, OFTALMICA.</v>
          </cell>
          <cell r="F464">
            <v>10388</v>
          </cell>
          <cell r="G464" t="str">
            <v>RG</v>
          </cell>
          <cell r="H464">
            <v>244</v>
          </cell>
          <cell r="I464" t="str">
            <v>NO</v>
          </cell>
          <cell r="J464" t="str">
            <v>MEDICAMENTO</v>
          </cell>
          <cell r="K464" t="str">
            <v>Oftalmológicos: Antiinflamatorios, Corticosteroides</v>
          </cell>
          <cell r="L464" t="str">
            <v>PRECIO UNICO</v>
          </cell>
          <cell r="M464" t="str">
            <v>PU 01-2026</v>
          </cell>
          <cell r="N464" t="str">
            <v>I CONV</v>
          </cell>
          <cell r="O464" t="str">
            <v>CAJA CON FRASCO DE 5ML</v>
          </cell>
          <cell r="P464">
            <v>0</v>
          </cell>
          <cell r="Q464">
            <v>0</v>
          </cell>
          <cell r="R464">
            <v>5.2</v>
          </cell>
          <cell r="S464">
            <v>180</v>
          </cell>
          <cell r="T464" t="str">
            <v>DROGUERIA RAMON GONZALEZ REVILLA, S.A.</v>
          </cell>
          <cell r="U464" t="str">
            <v>COLOMBIA</v>
          </cell>
          <cell r="V464">
            <v>2425</v>
          </cell>
          <cell r="W464">
            <v>29100</v>
          </cell>
          <cell r="X464">
            <v>541327848</v>
          </cell>
          <cell r="Y464">
            <v>0</v>
          </cell>
          <cell r="Z464">
            <v>2814904809.5999999</v>
          </cell>
          <cell r="AA464">
            <v>10620724290921.982</v>
          </cell>
          <cell r="AB464">
            <v>0</v>
          </cell>
          <cell r="AC464">
            <v>1999</v>
          </cell>
          <cell r="AD464">
            <v>272.75</v>
          </cell>
          <cell r="AE464">
            <v>446</v>
          </cell>
          <cell r="AF464">
            <v>2717.75</v>
          </cell>
          <cell r="AG464">
            <v>14132.300000000001</v>
          </cell>
          <cell r="AH464">
            <v>2093</v>
          </cell>
          <cell r="AI464">
            <v>200</v>
          </cell>
          <cell r="AJ464">
            <v>187</v>
          </cell>
          <cell r="AK464">
            <v>2480</v>
          </cell>
          <cell r="AL464">
            <v>29760</v>
          </cell>
          <cell r="AM464">
            <v>154752</v>
          </cell>
          <cell r="AN464">
            <v>7528</v>
          </cell>
          <cell r="AO464">
            <v>456</v>
          </cell>
          <cell r="AP464">
            <v>184</v>
          </cell>
        </row>
        <row r="465">
          <cell r="C465">
            <v>103056801</v>
          </cell>
          <cell r="D465" t="str">
            <v>H02AB00008</v>
          </cell>
          <cell r="E465" t="str">
            <v>PREDNISONA O PREDNISOLONA, 1-3MG/ML, JARABE O SOLUCIÓN, 60- 120ML, V.O.</v>
          </cell>
          <cell r="F465" t="str">
            <v>11041 (Prednisolona) 108352 (Prednisona)</v>
          </cell>
          <cell r="G465" t="str">
            <v>RG</v>
          </cell>
          <cell r="H465">
            <v>244</v>
          </cell>
          <cell r="I465" t="str">
            <v>NO</v>
          </cell>
          <cell r="J465" t="str">
            <v>MEDICAMENTO</v>
          </cell>
          <cell r="K465" t="str">
            <v>Corticosteroides para uso sistémico: Glucocorticoide</v>
          </cell>
          <cell r="L465" t="str">
            <v>PRECIO UNICO</v>
          </cell>
          <cell r="M465" t="str">
            <v>PU 01-2026</v>
          </cell>
          <cell r="N465" t="str">
            <v>I CONV</v>
          </cell>
          <cell r="O465" t="str">
            <v>CAJA CON UN FRASCO POR 60 ML</v>
          </cell>
          <cell r="P465">
            <v>0</v>
          </cell>
          <cell r="Q465">
            <v>0</v>
          </cell>
          <cell r="R465">
            <v>2.14</v>
          </cell>
          <cell r="S465">
            <v>181</v>
          </cell>
          <cell r="T465" t="str">
            <v>C.G. DE HASETH &amp; CÍA, S.A.</v>
          </cell>
          <cell r="U465" t="str">
            <v>REPÚBLICA DOMINICANA</v>
          </cell>
          <cell r="V465">
            <v>9257</v>
          </cell>
          <cell r="W465">
            <v>111084</v>
          </cell>
          <cell r="X465">
            <v>541438932</v>
          </cell>
          <cell r="Y465">
            <v>0</v>
          </cell>
          <cell r="Z465">
            <v>1158679314.48</v>
          </cell>
          <cell r="AA465">
            <v>10621882970236.463</v>
          </cell>
          <cell r="AB465">
            <v>0</v>
          </cell>
          <cell r="AC465">
            <v>7058</v>
          </cell>
          <cell r="AD465">
            <v>2002.3666666666668</v>
          </cell>
          <cell r="AE465">
            <v>985.85714285714289</v>
          </cell>
          <cell r="AF465">
            <v>10046.22380952381</v>
          </cell>
          <cell r="AG465">
            <v>21498.918952380955</v>
          </cell>
          <cell r="AH465">
            <v>7000</v>
          </cell>
          <cell r="AI465">
            <v>2000</v>
          </cell>
          <cell r="AJ465">
            <v>1000</v>
          </cell>
          <cell r="AK465">
            <v>10000</v>
          </cell>
          <cell r="AL465">
            <v>120000</v>
          </cell>
          <cell r="AM465">
            <v>256800.00000000003</v>
          </cell>
          <cell r="AN465">
            <v>18776</v>
          </cell>
          <cell r="AO465">
            <v>8695</v>
          </cell>
          <cell r="AP465">
            <v>4383</v>
          </cell>
        </row>
        <row r="466">
          <cell r="C466">
            <v>101024201</v>
          </cell>
          <cell r="D466" t="str">
            <v>H02AB00010</v>
          </cell>
          <cell r="E466" t="str">
            <v>PREDNISONA O PREDNISOLONA, 5MG, TABLETA, V.O.</v>
          </cell>
          <cell r="F466" t="str">
            <v>Prednisolona 10993       Prednisona 12190</v>
          </cell>
          <cell r="G466" t="str">
            <v>EM</v>
          </cell>
          <cell r="H466">
            <v>244</v>
          </cell>
          <cell r="I466" t="str">
            <v>NO</v>
          </cell>
          <cell r="J466" t="str">
            <v>MEDICAMENTO</v>
          </cell>
          <cell r="K466" t="str">
            <v>Corticosteroides para uso sistémico: Glucocorticoide</v>
          </cell>
          <cell r="L466" t="str">
            <v>PRECIO UNICO</v>
          </cell>
          <cell r="M466" t="str">
            <v>PU 01-2026</v>
          </cell>
          <cell r="N466" t="str">
            <v>I CONV</v>
          </cell>
          <cell r="O466" t="str">
            <v>CAJA POR 30 Y 100 TABLETAS</v>
          </cell>
          <cell r="P466">
            <v>0</v>
          </cell>
          <cell r="Q466">
            <v>0</v>
          </cell>
          <cell r="R466">
            <v>1.6E-2</v>
          </cell>
          <cell r="S466">
            <v>298</v>
          </cell>
          <cell r="T466" t="str">
            <v>LMG HEALTH, S. DE. R.L.</v>
          </cell>
          <cell r="V466">
            <v>397469</v>
          </cell>
          <cell r="W466">
            <v>4769628</v>
          </cell>
          <cell r="X466">
            <v>546208560</v>
          </cell>
          <cell r="Y466">
            <v>0</v>
          </cell>
          <cell r="Z466">
            <v>8739336.9600000009</v>
          </cell>
          <cell r="AA466">
            <v>10621891709573.424</v>
          </cell>
          <cell r="AB466">
            <v>0</v>
          </cell>
          <cell r="AC466">
            <v>489515</v>
          </cell>
          <cell r="AD466">
            <v>106757</v>
          </cell>
          <cell r="AE466">
            <v>51726</v>
          </cell>
          <cell r="AF466">
            <v>647998</v>
          </cell>
          <cell r="AG466">
            <v>10367.968000000001</v>
          </cell>
          <cell r="AH466">
            <v>272714</v>
          </cell>
          <cell r="AI466">
            <v>82755</v>
          </cell>
          <cell r="AJ466">
            <v>42000</v>
          </cell>
          <cell r="AK466">
            <v>397469</v>
          </cell>
          <cell r="AL466">
            <v>4769628</v>
          </cell>
          <cell r="AM466">
            <v>76314.047999999995</v>
          </cell>
          <cell r="AN466">
            <v>301300</v>
          </cell>
          <cell r="AO466">
            <v>70900</v>
          </cell>
          <cell r="AP466">
            <v>179100</v>
          </cell>
        </row>
        <row r="467">
          <cell r="C467">
            <v>101073401</v>
          </cell>
          <cell r="D467" t="str">
            <v>H02AB00009</v>
          </cell>
          <cell r="E467" t="str">
            <v>PREDNISONA, 50MG, TABLETA, V.O.</v>
          </cell>
          <cell r="F467">
            <v>10653</v>
          </cell>
          <cell r="G467" t="str">
            <v>FM</v>
          </cell>
          <cell r="H467">
            <v>244</v>
          </cell>
          <cell r="I467" t="str">
            <v>NO APLICA</v>
          </cell>
          <cell r="J467" t="str">
            <v>MEDICAMENTO</v>
          </cell>
          <cell r="K467" t="str">
            <v>Corticosteroides para uso sistémico: Glucocorticoide</v>
          </cell>
          <cell r="L467" t="str">
            <v>PRECIO UNICO</v>
          </cell>
          <cell r="M467" t="str">
            <v>PU 01-2026</v>
          </cell>
          <cell r="N467" t="str">
            <v>I CONV</v>
          </cell>
          <cell r="O467" t="str">
            <v>CAJA X 30 TABLETAS,CAJA X 100 TABLETAS</v>
          </cell>
          <cell r="P467">
            <v>0</v>
          </cell>
          <cell r="Q467">
            <v>0</v>
          </cell>
          <cell r="R467">
            <v>0.19</v>
          </cell>
          <cell r="S467">
            <v>299</v>
          </cell>
          <cell r="T467" t="str">
            <v>LANCO MEDICAL GROUP, S.A.</v>
          </cell>
          <cell r="U467" t="str">
            <v>INDIA</v>
          </cell>
          <cell r="V467">
            <v>73307</v>
          </cell>
          <cell r="W467">
            <v>879684</v>
          </cell>
          <cell r="X467">
            <v>547088244</v>
          </cell>
          <cell r="Y467">
            <v>0</v>
          </cell>
          <cell r="Z467">
            <v>103946766.36</v>
          </cell>
          <cell r="AA467">
            <v>10621995656339.783</v>
          </cell>
          <cell r="AB467">
            <v>0</v>
          </cell>
          <cell r="AC467">
            <v>77386.76470588235</v>
          </cell>
          <cell r="AD467">
            <v>11400</v>
          </cell>
          <cell r="AE467">
            <v>14163.333333333334</v>
          </cell>
          <cell r="AF467">
            <v>102950.09803921568</v>
          </cell>
          <cell r="AG467">
            <v>19560.51862745098</v>
          </cell>
          <cell r="AH467">
            <v>42807</v>
          </cell>
          <cell r="AI467">
            <v>14500</v>
          </cell>
          <cell r="AJ467">
            <v>15000</v>
          </cell>
          <cell r="AK467">
            <v>72307</v>
          </cell>
          <cell r="AL467">
            <v>867684</v>
          </cell>
          <cell r="AM467">
            <v>164859.96</v>
          </cell>
          <cell r="AN467">
            <v>0</v>
          </cell>
          <cell r="AO467">
            <v>40000</v>
          </cell>
          <cell r="AP467">
            <v>33700</v>
          </cell>
        </row>
        <row r="468">
          <cell r="C468">
            <v>101093801</v>
          </cell>
          <cell r="D468" t="str">
            <v>C01BC00001</v>
          </cell>
          <cell r="E468" t="str">
            <v>PROPAFENONA 150mg, tableta, V.O.</v>
          </cell>
          <cell r="F468">
            <v>11175</v>
          </cell>
          <cell r="G468" t="str">
            <v>YV</v>
          </cell>
          <cell r="H468">
            <v>244</v>
          </cell>
          <cell r="I468" t="str">
            <v>no</v>
          </cell>
          <cell r="J468" t="str">
            <v>MEDICAMENTO</v>
          </cell>
          <cell r="K468" t="str">
            <v>Terapia Cardíaca: Antiarrítmicos clase Ic</v>
          </cell>
          <cell r="L468" t="str">
            <v>PRECIO UNICO</v>
          </cell>
          <cell r="M468" t="str">
            <v>PU 01-2026</v>
          </cell>
          <cell r="N468" t="str">
            <v>I CONV</v>
          </cell>
          <cell r="O468" t="str">
            <v>caja x 30 tabletas</v>
          </cell>
          <cell r="P468">
            <v>0</v>
          </cell>
          <cell r="Q468">
            <v>0</v>
          </cell>
          <cell r="R468">
            <v>0.37</v>
          </cell>
          <cell r="S468">
            <v>300</v>
          </cell>
          <cell r="T468" t="str">
            <v xml:space="preserve">REPRICO, S.A. </v>
          </cell>
          <cell r="U468" t="str">
            <v>MEXICO</v>
          </cell>
          <cell r="V468">
            <v>39764</v>
          </cell>
          <cell r="W468">
            <v>477168</v>
          </cell>
          <cell r="X468">
            <v>547565412</v>
          </cell>
          <cell r="Y468">
            <v>0</v>
          </cell>
          <cell r="Z468">
            <v>202599202.44</v>
          </cell>
          <cell r="AA468">
            <v>10622198255542.223</v>
          </cell>
          <cell r="AB468">
            <v>0</v>
          </cell>
          <cell r="AC468">
            <v>25079.75</v>
          </cell>
          <cell r="AD468">
            <v>10890</v>
          </cell>
          <cell r="AE468">
            <v>10880</v>
          </cell>
          <cell r="AF468">
            <v>46849.75</v>
          </cell>
          <cell r="AG468">
            <v>17334.407500000001</v>
          </cell>
          <cell r="AH468">
            <v>11554</v>
          </cell>
          <cell r="AI468">
            <v>6951</v>
          </cell>
          <cell r="AJ468">
            <v>4428</v>
          </cell>
          <cell r="AK468">
            <v>22933</v>
          </cell>
          <cell r="AL468">
            <v>275196</v>
          </cell>
          <cell r="AM468">
            <v>101822.52</v>
          </cell>
          <cell r="AN468">
            <v>67500</v>
          </cell>
          <cell r="AO468">
            <v>0</v>
          </cell>
          <cell r="AP468">
            <v>2880</v>
          </cell>
        </row>
        <row r="469">
          <cell r="C469">
            <v>102073001</v>
          </cell>
          <cell r="D469" t="str">
            <v>N01AX00002</v>
          </cell>
          <cell r="E469" t="str">
            <v>PROPOFOL 10mg/ml, emulsión, I.V.</v>
          </cell>
          <cell r="F469">
            <v>10213</v>
          </cell>
          <cell r="G469" t="str">
            <v>DH</v>
          </cell>
          <cell r="H469">
            <v>244</v>
          </cell>
          <cell r="I469" t="str">
            <v>SI</v>
          </cell>
          <cell r="J469" t="str">
            <v>MEDICAMENTO</v>
          </cell>
          <cell r="K469" t="str">
            <v xml:space="preserve">Anestésicos Generales: Otros </v>
          </cell>
          <cell r="L469" t="str">
            <v>PRECIO UNICO</v>
          </cell>
          <cell r="M469" t="str">
            <v>PU 11-2026</v>
          </cell>
          <cell r="N469" t="str">
            <v>I CONV</v>
          </cell>
          <cell r="O469" t="str">
            <v xml:space="preserve">CAJA X 5 AMPOLLAS </v>
          </cell>
          <cell r="P469">
            <v>0</v>
          </cell>
          <cell r="Q469">
            <v>0</v>
          </cell>
          <cell r="R469">
            <v>1.05</v>
          </cell>
          <cell r="S469">
            <v>124</v>
          </cell>
          <cell r="T469" t="str">
            <v>PHARMA CHIMIQUE DE PANAMA IMPORT EXPORT, S.A</v>
          </cell>
          <cell r="U469" t="str">
            <v>COREA DEL SUR</v>
          </cell>
          <cell r="V469">
            <v>11328</v>
          </cell>
          <cell r="W469">
            <v>135936</v>
          </cell>
          <cell r="X469">
            <v>547701348</v>
          </cell>
          <cell r="Y469">
            <v>0</v>
          </cell>
          <cell r="Z469">
            <v>575086415.39999998</v>
          </cell>
          <cell r="AA469">
            <v>10622773341957.623</v>
          </cell>
          <cell r="AB469">
            <v>0</v>
          </cell>
          <cell r="AC469">
            <v>8107.2045454545441</v>
          </cell>
          <cell r="AD469">
            <v>2329</v>
          </cell>
          <cell r="AE469">
            <v>6575</v>
          </cell>
          <cell r="AF469">
            <v>17011.204545454544</v>
          </cell>
          <cell r="AG469">
            <v>17861.764772727271</v>
          </cell>
          <cell r="AH469">
            <v>9000</v>
          </cell>
          <cell r="AI469">
            <v>1107</v>
          </cell>
          <cell r="AJ469">
            <v>7085</v>
          </cell>
          <cell r="AK469">
            <v>17192</v>
          </cell>
          <cell r="AL469">
            <v>206304</v>
          </cell>
          <cell r="AM469">
            <v>216619.2</v>
          </cell>
          <cell r="AN469">
            <v>0</v>
          </cell>
          <cell r="AO469">
            <v>0</v>
          </cell>
          <cell r="AP469">
            <v>0</v>
          </cell>
        </row>
        <row r="470">
          <cell r="C470">
            <v>102048601</v>
          </cell>
          <cell r="D470" t="str">
            <v>C07AA00001</v>
          </cell>
          <cell r="E470" t="str">
            <v>PROPRANOLOL CLORHIDRATO 1mg/ml, solución, I.V.</v>
          </cell>
          <cell r="F470">
            <v>10210</v>
          </cell>
          <cell r="G470" t="str">
            <v>DH</v>
          </cell>
          <cell r="H470">
            <v>244</v>
          </cell>
          <cell r="I470" t="str">
            <v>NO APLICA</v>
          </cell>
          <cell r="J470" t="str">
            <v>MEDICAMENTO</v>
          </cell>
          <cell r="K470" t="str">
            <v>Cardiovascular: Betabloqueantes, No selectivos</v>
          </cell>
          <cell r="L470" t="str">
            <v>PRECIO UNICO</v>
          </cell>
          <cell r="M470" t="str">
            <v>PU 01-2026</v>
          </cell>
          <cell r="N470" t="str">
            <v>I CONV</v>
          </cell>
          <cell r="O470" t="str">
            <v>CAJA CON 50 AMPOLLAS</v>
          </cell>
          <cell r="P470">
            <v>0</v>
          </cell>
          <cell r="Q470">
            <v>0</v>
          </cell>
          <cell r="R470">
            <v>16.989999999999998</v>
          </cell>
          <cell r="S470">
            <v>301</v>
          </cell>
          <cell r="T470" t="str">
            <v>NUTRIMED PANAMA, S.A.</v>
          </cell>
          <cell r="U470" t="str">
            <v>CHILE</v>
          </cell>
          <cell r="V470">
            <v>369</v>
          </cell>
          <cell r="W470">
            <v>4428</v>
          </cell>
          <cell r="X470">
            <v>547705776</v>
          </cell>
          <cell r="Y470">
            <v>0</v>
          </cell>
          <cell r="Z470">
            <v>9305521134.2399998</v>
          </cell>
          <cell r="AA470">
            <v>10632078863091.863</v>
          </cell>
          <cell r="AB470">
            <v>0</v>
          </cell>
          <cell r="AC470">
            <v>142.14686274509808</v>
          </cell>
          <cell r="AD470">
            <v>41</v>
          </cell>
          <cell r="AE470">
            <v>75</v>
          </cell>
          <cell r="AF470">
            <v>258.14686274509808</v>
          </cell>
          <cell r="AG470">
            <v>4385.9151980392162</v>
          </cell>
          <cell r="AH470">
            <v>268</v>
          </cell>
          <cell r="AI470">
            <v>19</v>
          </cell>
          <cell r="AJ470">
            <v>58</v>
          </cell>
          <cell r="AK470">
            <v>345</v>
          </cell>
          <cell r="AL470">
            <v>4140</v>
          </cell>
          <cell r="AM470">
            <v>70338.599999999991</v>
          </cell>
          <cell r="AN470">
            <v>0</v>
          </cell>
          <cell r="AO470">
            <v>0</v>
          </cell>
          <cell r="AP470">
            <v>0</v>
          </cell>
        </row>
        <row r="471">
          <cell r="C471">
            <v>101053901</v>
          </cell>
          <cell r="D471" t="str">
            <v>C07AA00002</v>
          </cell>
          <cell r="E471" t="str">
            <v>PROPRANOLOL CLORHIDRATO, 10MG, TABLETA, V.O.</v>
          </cell>
          <cell r="F471">
            <v>10545</v>
          </cell>
          <cell r="G471" t="str">
            <v>EM</v>
          </cell>
          <cell r="H471">
            <v>244</v>
          </cell>
          <cell r="I471" t="str">
            <v>SI</v>
          </cell>
          <cell r="J471" t="str">
            <v>MEDICAMENTO</v>
          </cell>
          <cell r="K471" t="str">
            <v>Cardiovascular: Betabloqueantes, No selectivos</v>
          </cell>
          <cell r="L471" t="str">
            <v>TRAMITE USUAL</v>
          </cell>
          <cell r="M471" t="str">
            <v>No aplica</v>
          </cell>
          <cell r="N471" t="str">
            <v>No aplica</v>
          </cell>
          <cell r="O471" t="str">
            <v>No aplica</v>
          </cell>
          <cell r="P471">
            <v>0</v>
          </cell>
          <cell r="Q471">
            <v>0</v>
          </cell>
          <cell r="R471">
            <v>0.06</v>
          </cell>
          <cell r="S471" t="str">
            <v>No aplica</v>
          </cell>
          <cell r="T471" t="str">
            <v>No aplica</v>
          </cell>
          <cell r="V471">
            <v>67543</v>
          </cell>
          <cell r="W471">
            <v>810516</v>
          </cell>
          <cell r="X471">
            <v>548516292</v>
          </cell>
          <cell r="Y471">
            <v>0</v>
          </cell>
          <cell r="Z471">
            <v>32910977.52</v>
          </cell>
          <cell r="AA471">
            <v>10632111774069.383</v>
          </cell>
          <cell r="AB471">
            <v>0</v>
          </cell>
          <cell r="AC471">
            <v>25042</v>
          </cell>
          <cell r="AD471">
            <v>37800</v>
          </cell>
          <cell r="AE471">
            <v>8200</v>
          </cell>
          <cell r="AF471">
            <v>71042</v>
          </cell>
          <cell r="AG471">
            <v>4262.5199999999995</v>
          </cell>
          <cell r="AH471">
            <v>67543</v>
          </cell>
          <cell r="AI471">
            <v>0</v>
          </cell>
          <cell r="AJ471">
            <v>0</v>
          </cell>
          <cell r="AK471">
            <v>67543</v>
          </cell>
          <cell r="AL471">
            <v>810516</v>
          </cell>
          <cell r="AM471">
            <v>48630.96</v>
          </cell>
          <cell r="AN471">
            <v>0</v>
          </cell>
          <cell r="AO471">
            <v>0</v>
          </cell>
          <cell r="AP471">
            <v>0</v>
          </cell>
        </row>
        <row r="472">
          <cell r="C472">
            <v>101054001</v>
          </cell>
          <cell r="D472" t="str">
            <v>C07AA00003</v>
          </cell>
          <cell r="E472" t="str">
            <v>PROPRANOLOL CLORHIDRATO, 40MG, TABLETA, V.O.</v>
          </cell>
          <cell r="F472">
            <v>10620</v>
          </cell>
          <cell r="G472" t="str">
            <v>EM</v>
          </cell>
          <cell r="H472">
            <v>244</v>
          </cell>
          <cell r="I472" t="str">
            <v>SI</v>
          </cell>
          <cell r="J472" t="str">
            <v>MEDICAMENTO</v>
          </cell>
          <cell r="K472" t="str">
            <v>Cardiovascular: Betabloqueantes, No selectivos</v>
          </cell>
          <cell r="L472" t="str">
            <v>TRAMITE USUAL</v>
          </cell>
          <cell r="M472" t="str">
            <v>No aplica</v>
          </cell>
          <cell r="N472" t="str">
            <v>No aplica</v>
          </cell>
          <cell r="O472" t="str">
            <v>No aplica</v>
          </cell>
          <cell r="P472">
            <v>0</v>
          </cell>
          <cell r="Q472">
            <v>0</v>
          </cell>
          <cell r="R472">
            <v>0.1</v>
          </cell>
          <cell r="S472" t="str">
            <v>No aplica</v>
          </cell>
          <cell r="T472" t="str">
            <v>No aplica</v>
          </cell>
          <cell r="V472">
            <v>105764</v>
          </cell>
          <cell r="W472">
            <v>1269168</v>
          </cell>
          <cell r="X472">
            <v>549785460</v>
          </cell>
          <cell r="Y472">
            <v>0</v>
          </cell>
          <cell r="Z472">
            <v>54978546</v>
          </cell>
          <cell r="AA472">
            <v>10632166752615.383</v>
          </cell>
          <cell r="AB472">
            <v>0</v>
          </cell>
          <cell r="AC472">
            <v>38373</v>
          </cell>
          <cell r="AD472">
            <v>28250</v>
          </cell>
          <cell r="AE472">
            <v>12530</v>
          </cell>
          <cell r="AF472">
            <v>79153</v>
          </cell>
          <cell r="AG472">
            <v>7915.3</v>
          </cell>
          <cell r="AH472">
            <v>57447</v>
          </cell>
          <cell r="AI472">
            <v>33626</v>
          </cell>
          <cell r="AJ472">
            <v>14691</v>
          </cell>
          <cell r="AK472">
            <v>105764</v>
          </cell>
          <cell r="AL472">
            <v>1269168</v>
          </cell>
          <cell r="AM472">
            <v>126916.8</v>
          </cell>
          <cell r="AN472">
            <v>324600</v>
          </cell>
          <cell r="AO472">
            <v>180600</v>
          </cell>
          <cell r="AP472">
            <v>98100</v>
          </cell>
        </row>
        <row r="473">
          <cell r="C473">
            <v>102053501</v>
          </cell>
          <cell r="D473" t="str">
            <v>V03AB00007</v>
          </cell>
          <cell r="E473" t="str">
            <v>PROTAMINA CLORHIDRATO o SULFATO 10mg/ml ó 1,000U/ml, solución, I.V.</v>
          </cell>
          <cell r="F473">
            <v>10230</v>
          </cell>
          <cell r="G473" t="str">
            <v>DH</v>
          </cell>
          <cell r="H473">
            <v>244</v>
          </cell>
          <cell r="I473" t="str">
            <v>NO APLICA</v>
          </cell>
          <cell r="J473" t="str">
            <v>MEDICAMENTO</v>
          </cell>
          <cell r="K473" t="str">
            <v>Todos los otros Productos Terapéuticos: Antídotos</v>
          </cell>
          <cell r="L473" t="str">
            <v>TRAMITE USUAL</v>
          </cell>
          <cell r="M473" t="str">
            <v>NO APLICA</v>
          </cell>
          <cell r="N473" t="str">
            <v>NO APLICA</v>
          </cell>
          <cell r="O473" t="str">
            <v>NO</v>
          </cell>
          <cell r="P473">
            <v>0</v>
          </cell>
          <cell r="Q473">
            <v>0</v>
          </cell>
          <cell r="R473">
            <v>19.489999999999998</v>
          </cell>
          <cell r="S473" t="str">
            <v>No aplica</v>
          </cell>
          <cell r="T473" t="str">
            <v xml:space="preserve">No aplica </v>
          </cell>
          <cell r="U473" t="str">
            <v>No aplica</v>
          </cell>
          <cell r="V473">
            <v>309</v>
          </cell>
          <cell r="W473">
            <v>3708</v>
          </cell>
          <cell r="X473">
            <v>549789168</v>
          </cell>
          <cell r="Y473">
            <v>0</v>
          </cell>
          <cell r="Z473">
            <v>10715390884.32</v>
          </cell>
          <cell r="AA473">
            <v>10642882143499.703</v>
          </cell>
          <cell r="AB473">
            <v>0</v>
          </cell>
          <cell r="AC473">
            <v>651.79999999999995</v>
          </cell>
          <cell r="AD473">
            <v>80</v>
          </cell>
          <cell r="AE473">
            <v>160</v>
          </cell>
          <cell r="AF473">
            <v>891.8</v>
          </cell>
          <cell r="AG473">
            <v>17381.181999999997</v>
          </cell>
          <cell r="AH473">
            <v>267</v>
          </cell>
          <cell r="AI473">
            <v>19</v>
          </cell>
          <cell r="AJ473">
            <v>23</v>
          </cell>
          <cell r="AK473">
            <v>309</v>
          </cell>
          <cell r="AL473">
            <v>3708</v>
          </cell>
          <cell r="AM473">
            <v>72268.92</v>
          </cell>
          <cell r="AN473">
            <v>0</v>
          </cell>
          <cell r="AO473">
            <v>0</v>
          </cell>
          <cell r="AP473">
            <v>246</v>
          </cell>
        </row>
        <row r="474">
          <cell r="C474">
            <v>103039201</v>
          </cell>
          <cell r="D474" t="str">
            <v>S01HA00001</v>
          </cell>
          <cell r="E474" t="str">
            <v>PROXIMETACAÍNA (PROPARACAÍNA), 0.5% O TETRACAÍNA (AMETHOCAÍNA), 0.5%, GOTAS, SOLUCIÓN, FRASCO, 10-15ML, VÍA OFTÁLMICA.</v>
          </cell>
          <cell r="F474">
            <v>10398</v>
          </cell>
          <cell r="G474" t="str">
            <v>DD</v>
          </cell>
          <cell r="H474">
            <v>244</v>
          </cell>
          <cell r="I474" t="str">
            <v>NO</v>
          </cell>
          <cell r="J474" t="str">
            <v>MEDICAMENTO</v>
          </cell>
          <cell r="K474" t="str">
            <v>Oftalmológicos: Anestésicos Locales</v>
          </cell>
          <cell r="L474" t="str">
            <v>PRECIO UNICO</v>
          </cell>
          <cell r="M474" t="str">
            <v>PU 01-2026</v>
          </cell>
          <cell r="N474" t="str">
            <v>I CONV</v>
          </cell>
          <cell r="O474">
            <v>0</v>
          </cell>
          <cell r="P474">
            <v>0</v>
          </cell>
          <cell r="Q474">
            <v>0</v>
          </cell>
          <cell r="R474">
            <v>12.95</v>
          </cell>
          <cell r="S474">
            <v>303</v>
          </cell>
          <cell r="T474" t="str">
            <v>DROGUERIA RAMON GONZALEZ REVILLA, S.A.</v>
          </cell>
          <cell r="U474" t="str">
            <v>INDIA</v>
          </cell>
          <cell r="V474">
            <v>189</v>
          </cell>
          <cell r="W474">
            <v>2268</v>
          </cell>
          <cell r="X474">
            <v>549791436</v>
          </cell>
          <cell r="Y474">
            <v>0</v>
          </cell>
          <cell r="Z474">
            <v>7119799096.1999998</v>
          </cell>
          <cell r="AA474">
            <v>10650001942595.902</v>
          </cell>
          <cell r="AB474">
            <v>0</v>
          </cell>
          <cell r="AC474">
            <v>138.54109589041096</v>
          </cell>
          <cell r="AD474">
            <v>32.5</v>
          </cell>
          <cell r="AE474">
            <v>51.166666666666664</v>
          </cell>
          <cell r="AF474">
            <v>222.20776255707761</v>
          </cell>
          <cell r="AG474">
            <v>2877.5905251141548</v>
          </cell>
          <cell r="AH474">
            <v>78</v>
          </cell>
          <cell r="AI474">
            <v>25</v>
          </cell>
          <cell r="AJ474">
            <v>15</v>
          </cell>
          <cell r="AK474">
            <v>118</v>
          </cell>
          <cell r="AL474">
            <v>1416</v>
          </cell>
          <cell r="AM474">
            <v>18337.2</v>
          </cell>
          <cell r="AN474">
            <v>906</v>
          </cell>
          <cell r="AO474">
            <v>129</v>
          </cell>
          <cell r="AP474">
            <v>33</v>
          </cell>
        </row>
        <row r="475">
          <cell r="C475">
            <v>101096501</v>
          </cell>
          <cell r="D475" t="str">
            <v>N05AH00003</v>
          </cell>
          <cell r="E475" t="str">
            <v>QUETIAPINA FUMARATO, 200mg, tableta, V.O.</v>
          </cell>
          <cell r="F475">
            <v>11176</v>
          </cell>
          <cell r="G475" t="str">
            <v>FM</v>
          </cell>
          <cell r="H475">
            <v>244</v>
          </cell>
          <cell r="I475" t="str">
            <v>NO APLICA</v>
          </cell>
          <cell r="J475" t="str">
            <v>MEDICAMENTO</v>
          </cell>
          <cell r="K475" t="str">
            <v>Psicolépticos: Antipsicóticos, Diazepinas, Oxazepinas, Tiazepinas y  Oxepinas</v>
          </cell>
          <cell r="L475" t="str">
            <v>PRECIO UNICO</v>
          </cell>
          <cell r="M475" t="str">
            <v>PU 01-2026</v>
          </cell>
          <cell r="N475" t="str">
            <v>I CONV</v>
          </cell>
          <cell r="O475" t="str">
            <v>CAJA X 30 TABLETAS</v>
          </cell>
          <cell r="P475">
            <v>0</v>
          </cell>
          <cell r="Q475">
            <v>0</v>
          </cell>
          <cell r="R475">
            <v>0.79</v>
          </cell>
          <cell r="S475">
            <v>304</v>
          </cell>
          <cell r="T475" t="str">
            <v>SEVEN PHARMA PANAMÁ, S.A.</v>
          </cell>
          <cell r="U475" t="str">
            <v>INDIA</v>
          </cell>
          <cell r="V475">
            <v>156375</v>
          </cell>
          <cell r="W475">
            <v>1876500</v>
          </cell>
          <cell r="X475">
            <v>551667936</v>
          </cell>
          <cell r="Y475">
            <v>0</v>
          </cell>
          <cell r="Z475">
            <v>435817669.44</v>
          </cell>
          <cell r="AA475">
            <v>10650437760265.342</v>
          </cell>
          <cell r="AB475">
            <v>0</v>
          </cell>
          <cell r="AC475">
            <v>145412.11904761905</v>
          </cell>
          <cell r="AD475">
            <v>45212</v>
          </cell>
          <cell r="AE475">
            <v>22415</v>
          </cell>
          <cell r="AF475">
            <v>213039.11904761905</v>
          </cell>
          <cell r="AG475">
            <v>168300.90404761906</v>
          </cell>
          <cell r="AH475">
            <v>121511</v>
          </cell>
          <cell r="AI475">
            <v>20000</v>
          </cell>
          <cell r="AJ475">
            <v>14864</v>
          </cell>
          <cell r="AK475">
            <v>156375</v>
          </cell>
          <cell r="AL475">
            <v>1876500</v>
          </cell>
          <cell r="AM475">
            <v>1482435</v>
          </cell>
          <cell r="AN475">
            <v>263700</v>
          </cell>
          <cell r="AO475">
            <v>0</v>
          </cell>
          <cell r="AP475">
            <v>1380</v>
          </cell>
        </row>
        <row r="476">
          <cell r="C476">
            <v>102001301</v>
          </cell>
          <cell r="D476" t="str">
            <v>N01AH00006</v>
          </cell>
          <cell r="E476" t="str">
            <v>REMIFENTANILO 5mg, polvo o solución, I.V.</v>
          </cell>
          <cell r="F476">
            <v>105303</v>
          </cell>
          <cell r="G476" t="str">
            <v>DD</v>
          </cell>
          <cell r="H476">
            <v>244</v>
          </cell>
          <cell r="I476" t="str">
            <v>NO APLICA</v>
          </cell>
          <cell r="J476" t="str">
            <v>MEDICAMENTO</v>
          </cell>
          <cell r="K476" t="str">
            <v>Anestésicos Generales: Opioides</v>
          </cell>
          <cell r="L476" t="str">
            <v>RECIENTE INCLUSION</v>
          </cell>
          <cell r="M476" t="str">
            <v>No aplica</v>
          </cell>
          <cell r="N476" t="str">
            <v>No aplica</v>
          </cell>
          <cell r="O476">
            <v>0</v>
          </cell>
          <cell r="P476">
            <v>0</v>
          </cell>
          <cell r="Q476">
            <v>0</v>
          </cell>
          <cell r="R476">
            <v>0</v>
          </cell>
          <cell r="V476">
            <v>267</v>
          </cell>
          <cell r="W476">
            <v>3204</v>
          </cell>
          <cell r="X476">
            <v>551671140</v>
          </cell>
          <cell r="Y476">
            <v>0</v>
          </cell>
          <cell r="Z476">
            <v>0</v>
          </cell>
          <cell r="AA476">
            <v>10650437760265.342</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row>
        <row r="477">
          <cell r="C477">
            <v>102009401</v>
          </cell>
          <cell r="D477" t="str">
            <v>B05BB00005</v>
          </cell>
          <cell r="E477" t="str">
            <v>RINGER LACTATO, solución, envase plástico (bolsa o frasco), con equipo adaptable desechable para Infusión Intravenosa 1,000ml.</v>
          </cell>
          <cell r="F477">
            <v>10275</v>
          </cell>
          <cell r="G477" t="str">
            <v>SF</v>
          </cell>
          <cell r="H477">
            <v>244</v>
          </cell>
          <cell r="I477" t="str">
            <v>NO APLICA</v>
          </cell>
          <cell r="J477" t="str">
            <v>MEDICAMENTO</v>
          </cell>
          <cell r="K477" t="str">
            <v>Sustitutos sanguíneos y Soluciones de Perfusión: Soluciones que afectan el balance electrolítico</v>
          </cell>
          <cell r="L477" t="str">
            <v>PRECIO UNICO</v>
          </cell>
          <cell r="M477" t="str">
            <v>PU 01-2026</v>
          </cell>
          <cell r="N477" t="str">
            <v>I CONV</v>
          </cell>
          <cell r="O477" t="str">
            <v>No aplica</v>
          </cell>
          <cell r="P477">
            <v>0</v>
          </cell>
          <cell r="Q477">
            <v>0</v>
          </cell>
          <cell r="R477">
            <v>1.19</v>
          </cell>
          <cell r="S477">
            <v>305</v>
          </cell>
          <cell r="T477" t="str">
            <v>CONSORCIO PISA FARMACEUTICA DE PANAMÁ, S.A. Y PHARMA TRADE &amp; SERVICE, S.A.</v>
          </cell>
          <cell r="V477">
            <v>32390</v>
          </cell>
          <cell r="W477">
            <v>388680</v>
          </cell>
          <cell r="X477">
            <v>552059820</v>
          </cell>
          <cell r="Y477">
            <v>0</v>
          </cell>
          <cell r="Z477">
            <v>656951185.79999995</v>
          </cell>
          <cell r="AA477">
            <v>10651094711451.143</v>
          </cell>
          <cell r="AB477">
            <v>0</v>
          </cell>
          <cell r="AC477">
            <v>29585.562900249646</v>
          </cell>
          <cell r="AD477">
            <v>7366</v>
          </cell>
          <cell r="AE477">
            <v>6832.2</v>
          </cell>
          <cell r="AF477">
            <v>43783.76290024964</v>
          </cell>
          <cell r="AG477">
            <v>52102.67785129707</v>
          </cell>
          <cell r="AH477">
            <v>20754</v>
          </cell>
          <cell r="AI477">
            <v>6598</v>
          </cell>
          <cell r="AJ477">
            <v>5038</v>
          </cell>
          <cell r="AK477">
            <v>32390</v>
          </cell>
          <cell r="AL477">
            <v>388680</v>
          </cell>
          <cell r="AM477">
            <v>462529.19999999995</v>
          </cell>
          <cell r="AN477">
            <v>55127</v>
          </cell>
          <cell r="AO477">
            <v>9278</v>
          </cell>
          <cell r="AP477">
            <v>3120</v>
          </cell>
        </row>
        <row r="478">
          <cell r="C478">
            <v>102010701</v>
          </cell>
          <cell r="D478" t="str">
            <v>B05BB00006</v>
          </cell>
          <cell r="E478" t="str">
            <v>RINGER LACTATO, solución, envase plástico (bolsa o frasco), con equipo adaptable desechable para Infusión Intravenosa, 500ml.</v>
          </cell>
          <cell r="F478">
            <v>11554</v>
          </cell>
          <cell r="G478" t="str">
            <v>SF</v>
          </cell>
          <cell r="H478">
            <v>244</v>
          </cell>
          <cell r="I478" t="str">
            <v>NO APLICA</v>
          </cell>
          <cell r="J478" t="str">
            <v>MEDICAMENTO</v>
          </cell>
          <cell r="K478" t="str">
            <v>Sustitutos sanguíneos y Soluciones de Perfusión: Soluciones que afectan el balance electrolítico</v>
          </cell>
          <cell r="L478" t="str">
            <v>PRECIO UNICO</v>
          </cell>
          <cell r="M478" t="str">
            <v>PU 01-2026</v>
          </cell>
          <cell r="N478" t="str">
            <v>I CONV</v>
          </cell>
          <cell r="O478" t="str">
            <v>No aplica</v>
          </cell>
          <cell r="P478">
            <v>0</v>
          </cell>
          <cell r="Q478">
            <v>0</v>
          </cell>
          <cell r="R478">
            <v>0.99</v>
          </cell>
          <cell r="S478">
            <v>306</v>
          </cell>
          <cell r="T478" t="str">
            <v>CONSORCIO PISA FARMACEUTICA DE PANAMÁ, S.A. Y PHARMA TRADE &amp; SERVICE, S.A.</v>
          </cell>
          <cell r="V478">
            <v>19180</v>
          </cell>
          <cell r="W478">
            <v>230160</v>
          </cell>
          <cell r="X478">
            <v>552289980</v>
          </cell>
          <cell r="Y478">
            <v>0</v>
          </cell>
          <cell r="Z478">
            <v>546767080.20000005</v>
          </cell>
          <cell r="AA478">
            <v>10651641478531.342</v>
          </cell>
          <cell r="AB478">
            <v>0</v>
          </cell>
          <cell r="AC478">
            <v>25494.587365591397</v>
          </cell>
          <cell r="AD478">
            <v>8678</v>
          </cell>
          <cell r="AE478">
            <v>7857</v>
          </cell>
          <cell r="AF478">
            <v>42029.587365591397</v>
          </cell>
          <cell r="AG478">
            <v>41609.291491935481</v>
          </cell>
          <cell r="AH478">
            <v>11199</v>
          </cell>
          <cell r="AI478">
            <v>4500</v>
          </cell>
          <cell r="AJ478">
            <v>3481</v>
          </cell>
          <cell r="AK478">
            <v>19180</v>
          </cell>
          <cell r="AL478">
            <v>230160</v>
          </cell>
          <cell r="AM478">
            <v>227858.4</v>
          </cell>
          <cell r="AN478">
            <v>2441</v>
          </cell>
          <cell r="AO478">
            <v>0</v>
          </cell>
          <cell r="AP478">
            <v>0</v>
          </cell>
        </row>
        <row r="479">
          <cell r="C479">
            <v>102080801</v>
          </cell>
          <cell r="D479" t="str">
            <v>L01XC00005</v>
          </cell>
          <cell r="E479" t="str">
            <v>RITUXIMAB 100mg, solución, I.V.</v>
          </cell>
          <cell r="F479">
            <v>10293</v>
          </cell>
          <cell r="G479" t="str">
            <v>YV</v>
          </cell>
          <cell r="H479">
            <v>244</v>
          </cell>
          <cell r="I479" t="str">
            <v>BIOTECNOLOGICO</v>
          </cell>
          <cell r="J479" t="str">
            <v>MEDICAMENTO</v>
          </cell>
          <cell r="K479" t="str">
            <v>Antineoplásicos: Otros, Anticuerpos Monoclonales</v>
          </cell>
          <cell r="L479" t="str">
            <v>PRECIO UNICO</v>
          </cell>
          <cell r="M479" t="str">
            <v>PU 05-2026</v>
          </cell>
          <cell r="N479" t="str">
            <v>I CONV</v>
          </cell>
          <cell r="O479" t="str">
            <v>CAJA CON 2 VALES</v>
          </cell>
          <cell r="P479">
            <v>0</v>
          </cell>
          <cell r="Q479">
            <v>0</v>
          </cell>
          <cell r="R479">
            <v>36.07</v>
          </cell>
          <cell r="S479">
            <v>71</v>
          </cell>
          <cell r="T479" t="str">
            <v>COMPAÑIA ASTOR, S.A.</v>
          </cell>
          <cell r="U479" t="str">
            <v>ESLOVENIA</v>
          </cell>
          <cell r="V479">
            <v>483</v>
          </cell>
          <cell r="W479">
            <v>5796</v>
          </cell>
          <cell r="X479">
            <v>552295776</v>
          </cell>
          <cell r="Y479">
            <v>0</v>
          </cell>
          <cell r="Z479">
            <v>19921308640.32</v>
          </cell>
          <cell r="AA479">
            <v>10671562787171.662</v>
          </cell>
          <cell r="AB479">
            <v>0</v>
          </cell>
          <cell r="AC479">
            <v>345</v>
          </cell>
          <cell r="AD479">
            <v>4</v>
          </cell>
          <cell r="AE479">
            <v>100</v>
          </cell>
          <cell r="AF479">
            <v>449</v>
          </cell>
          <cell r="AG479">
            <v>16195.43</v>
          </cell>
          <cell r="AH479">
            <v>500</v>
          </cell>
          <cell r="AI479">
            <v>1</v>
          </cell>
          <cell r="AJ479">
            <v>21</v>
          </cell>
          <cell r="AK479">
            <v>522</v>
          </cell>
          <cell r="AL479">
            <v>6264</v>
          </cell>
          <cell r="AM479">
            <v>225942.48</v>
          </cell>
          <cell r="AN479">
            <v>4704</v>
          </cell>
          <cell r="AO479">
            <v>0</v>
          </cell>
          <cell r="AP479">
            <v>680</v>
          </cell>
        </row>
        <row r="480">
          <cell r="C480">
            <v>102081701</v>
          </cell>
          <cell r="D480" t="str">
            <v>L01XC00006</v>
          </cell>
          <cell r="E480" t="str">
            <v>RITUXIMAB 500mg, solución, I.V.</v>
          </cell>
          <cell r="F480">
            <v>10316</v>
          </cell>
          <cell r="G480" t="str">
            <v>YV</v>
          </cell>
          <cell r="H480">
            <v>244</v>
          </cell>
          <cell r="I480" t="str">
            <v>BIOTECNOLOGICO</v>
          </cell>
          <cell r="J480" t="str">
            <v>MEDICAMENTO</v>
          </cell>
          <cell r="K480" t="str">
            <v>Antineoplásicos: Otros, Anticuerpos Monoclonales</v>
          </cell>
          <cell r="L480" t="str">
            <v>PRECIO UNICO</v>
          </cell>
          <cell r="M480" t="str">
            <v>PU 05-2026</v>
          </cell>
          <cell r="N480" t="str">
            <v>I CONV</v>
          </cell>
          <cell r="O480" t="str">
            <v xml:space="preserve">CAJA X 1 VIAL  </v>
          </cell>
          <cell r="P480">
            <v>0</v>
          </cell>
          <cell r="Q480">
            <v>0</v>
          </cell>
          <cell r="R480">
            <v>108.23</v>
          </cell>
          <cell r="S480">
            <v>42</v>
          </cell>
          <cell r="T480" t="str">
            <v>COMPAÑIA ASTOR, S.A.</v>
          </cell>
          <cell r="U480" t="str">
            <v>ESLOVENIA</v>
          </cell>
          <cell r="V480">
            <v>417</v>
          </cell>
          <cell r="W480">
            <v>5004</v>
          </cell>
          <cell r="X480">
            <v>552300780</v>
          </cell>
          <cell r="Y480">
            <v>0</v>
          </cell>
          <cell r="Z480">
            <v>59775513419.400002</v>
          </cell>
          <cell r="AA480">
            <v>10731338300591.063</v>
          </cell>
          <cell r="AB480">
            <v>0</v>
          </cell>
          <cell r="AC480">
            <v>669.33333333333337</v>
          </cell>
          <cell r="AD480">
            <v>98</v>
          </cell>
          <cell r="AE480">
            <v>120</v>
          </cell>
          <cell r="AF480">
            <v>887.33333333333337</v>
          </cell>
          <cell r="AG480">
            <v>96036.08666666667</v>
          </cell>
          <cell r="AH480">
            <v>505</v>
          </cell>
          <cell r="AI480">
            <v>224</v>
          </cell>
          <cell r="AJ480">
            <v>54</v>
          </cell>
          <cell r="AK480">
            <v>783</v>
          </cell>
          <cell r="AL480">
            <v>9396</v>
          </cell>
          <cell r="AM480">
            <v>1016929.0800000001</v>
          </cell>
          <cell r="AN480">
            <v>2652</v>
          </cell>
          <cell r="AO480">
            <v>23</v>
          </cell>
          <cell r="AP480">
            <v>152</v>
          </cell>
        </row>
        <row r="481">
          <cell r="C481">
            <v>103061301</v>
          </cell>
          <cell r="D481" t="str">
            <v>N06DA00004</v>
          </cell>
          <cell r="E481" t="str">
            <v>RIVASTIGMINA, 18MG PARCHE TRANSDÉRMICO, VÍA TÓPICA</v>
          </cell>
          <cell r="F481">
            <v>103382</v>
          </cell>
          <cell r="G481" t="str">
            <v>YV</v>
          </cell>
          <cell r="H481">
            <v>244</v>
          </cell>
          <cell r="I481" t="str">
            <v>SI</v>
          </cell>
          <cell r="J481" t="str">
            <v>MEDICAMENTO</v>
          </cell>
          <cell r="K481" t="str">
            <v>Psicoanalépticos: Anti-demencia, Anticolinesterasas</v>
          </cell>
          <cell r="L481" t="str">
            <v>PRECIO UNICO</v>
          </cell>
          <cell r="M481" t="str">
            <v>PU 11-2026</v>
          </cell>
          <cell r="N481" t="str">
            <v>I CONV</v>
          </cell>
          <cell r="O481" t="str">
            <v>C X 30 P</v>
          </cell>
          <cell r="P481">
            <v>0</v>
          </cell>
          <cell r="Q481">
            <v>0</v>
          </cell>
          <cell r="R481">
            <v>0.78800000000000003</v>
          </cell>
          <cell r="S481">
            <v>127</v>
          </cell>
          <cell r="T481" t="str">
            <v>DROGUERIA RAMON GONZALEZ REVILLA, S.A.</v>
          </cell>
          <cell r="U481" t="str">
            <v>SUIZA</v>
          </cell>
          <cell r="V481">
            <v>89000</v>
          </cell>
          <cell r="W481">
            <v>1068000</v>
          </cell>
          <cell r="X481">
            <v>553368780</v>
          </cell>
          <cell r="Y481">
            <v>0</v>
          </cell>
          <cell r="Z481">
            <v>436054598.64000005</v>
          </cell>
          <cell r="AA481">
            <v>10731774355189.703</v>
          </cell>
          <cell r="AB481">
            <v>0</v>
          </cell>
          <cell r="AC481">
            <v>88518.403302661842</v>
          </cell>
          <cell r="AD481">
            <v>25927.5</v>
          </cell>
          <cell r="AE481">
            <v>9370</v>
          </cell>
          <cell r="AF481">
            <v>123815.90330266184</v>
          </cell>
          <cell r="AG481">
            <v>97566.931802497536</v>
          </cell>
          <cell r="AH481">
            <v>85926</v>
          </cell>
          <cell r="AI481">
            <v>18973</v>
          </cell>
          <cell r="AJ481">
            <v>9232</v>
          </cell>
          <cell r="AK481">
            <v>114131</v>
          </cell>
          <cell r="AL481">
            <v>1369572</v>
          </cell>
          <cell r="AM481">
            <v>1079222.736</v>
          </cell>
          <cell r="AN481">
            <v>359854</v>
          </cell>
          <cell r="AO481">
            <v>18900</v>
          </cell>
          <cell r="AP481">
            <v>1710</v>
          </cell>
        </row>
        <row r="482">
          <cell r="C482">
            <v>103061201</v>
          </cell>
          <cell r="D482" t="str">
            <v>N06DA00003</v>
          </cell>
          <cell r="E482" t="str">
            <v>RIVASTIGMINA, 9MG PARCHE TRANSDÉRMICO, VÍA TÓPICA</v>
          </cell>
          <cell r="F482">
            <v>102376</v>
          </cell>
          <cell r="G482" t="str">
            <v>YV</v>
          </cell>
          <cell r="H482">
            <v>244</v>
          </cell>
          <cell r="I482" t="str">
            <v>SI</v>
          </cell>
          <cell r="J482" t="str">
            <v>MEDICAMENTO</v>
          </cell>
          <cell r="K482" t="str">
            <v>Psicoanalépticos: Anti-demencia, Anticolinesterasas</v>
          </cell>
          <cell r="L482" t="str">
            <v>PRECIO UNICO</v>
          </cell>
          <cell r="M482" t="str">
            <v>PU 11-2026</v>
          </cell>
          <cell r="N482" t="str">
            <v>I CONV</v>
          </cell>
          <cell r="O482" t="str">
            <v>C X 30 P</v>
          </cell>
          <cell r="P482">
            <v>0</v>
          </cell>
          <cell r="Q482">
            <v>0</v>
          </cell>
          <cell r="R482">
            <v>0.755</v>
          </cell>
          <cell r="S482">
            <v>128</v>
          </cell>
          <cell r="T482" t="str">
            <v>DROGUERIA RAMON GONZALEZ REVILLA, S.A.</v>
          </cell>
          <cell r="U482" t="str">
            <v>ALEMANIA</v>
          </cell>
          <cell r="V482">
            <v>50000</v>
          </cell>
          <cell r="W482">
            <v>600000</v>
          </cell>
          <cell r="X482">
            <v>553968780</v>
          </cell>
          <cell r="Y482">
            <v>0</v>
          </cell>
          <cell r="Z482">
            <v>418246428.89999998</v>
          </cell>
          <cell r="AA482">
            <v>10732192601618.604</v>
          </cell>
          <cell r="AB482">
            <v>0</v>
          </cell>
          <cell r="AC482">
            <v>43916.114304812836</v>
          </cell>
          <cell r="AD482">
            <v>14827.5</v>
          </cell>
          <cell r="AE482">
            <v>5140</v>
          </cell>
          <cell r="AF482">
            <v>63883.614304812836</v>
          </cell>
          <cell r="AG482">
            <v>48232.128800133694</v>
          </cell>
          <cell r="AH482">
            <v>55000</v>
          </cell>
          <cell r="AI482">
            <v>9728</v>
          </cell>
          <cell r="AJ482">
            <v>6067</v>
          </cell>
          <cell r="AK482">
            <v>70795</v>
          </cell>
          <cell r="AL482">
            <v>849540</v>
          </cell>
          <cell r="AM482">
            <v>641402.69999999995</v>
          </cell>
          <cell r="AN482">
            <v>80370</v>
          </cell>
          <cell r="AO482">
            <v>0</v>
          </cell>
          <cell r="AP482">
            <v>7020</v>
          </cell>
        </row>
        <row r="483">
          <cell r="C483">
            <v>102080001</v>
          </cell>
          <cell r="D483" t="str">
            <v>M03AC00002</v>
          </cell>
          <cell r="E483" t="str">
            <v>ROCURONIO BROMURO 10mg/ml, solución, I.V.</v>
          </cell>
          <cell r="F483">
            <v>10353</v>
          </cell>
          <cell r="G483" t="str">
            <v>DD</v>
          </cell>
          <cell r="H483">
            <v>244</v>
          </cell>
          <cell r="I483" t="str">
            <v>NO</v>
          </cell>
          <cell r="J483" t="str">
            <v>MEDICAMENTO</v>
          </cell>
          <cell r="K483" t="str">
            <v>Relajantes Musculares de acción periférica</v>
          </cell>
          <cell r="L483" t="str">
            <v>PRECIO UNICO</v>
          </cell>
          <cell r="M483" t="str">
            <v>PU 01-2026</v>
          </cell>
          <cell r="N483" t="str">
            <v>I CONV</v>
          </cell>
          <cell r="O483" t="str">
            <v>CAJA X 1 VIAL DE 5ML</v>
          </cell>
          <cell r="P483">
            <v>0</v>
          </cell>
          <cell r="Q483">
            <v>0</v>
          </cell>
          <cell r="R483">
            <v>1.89</v>
          </cell>
          <cell r="S483">
            <v>307</v>
          </cell>
          <cell r="T483" t="str">
            <v>PHARMA SUPPLIES CORP.</v>
          </cell>
          <cell r="U483" t="str">
            <v>India</v>
          </cell>
          <cell r="V483">
            <v>5775</v>
          </cell>
          <cell r="W483">
            <v>69300</v>
          </cell>
          <cell r="X483">
            <v>554038080</v>
          </cell>
          <cell r="Y483">
            <v>0</v>
          </cell>
          <cell r="Z483">
            <v>1047131971.1999999</v>
          </cell>
          <cell r="AA483">
            <v>10733239733589.803</v>
          </cell>
          <cell r="AB483">
            <v>0</v>
          </cell>
          <cell r="AC483">
            <v>5792.333333333333</v>
          </cell>
          <cell r="AD483">
            <v>1349</v>
          </cell>
          <cell r="AE483">
            <v>620</v>
          </cell>
          <cell r="AF483">
            <v>7761.333333333333</v>
          </cell>
          <cell r="AG483">
            <v>14668.919999999998</v>
          </cell>
          <cell r="AH483">
            <v>4193</v>
          </cell>
          <cell r="AI483">
            <v>600</v>
          </cell>
          <cell r="AJ483">
            <v>283</v>
          </cell>
          <cell r="AK483">
            <v>5076</v>
          </cell>
          <cell r="AL483">
            <v>60912</v>
          </cell>
          <cell r="AM483">
            <v>115123.68</v>
          </cell>
          <cell r="AN483">
            <v>1950</v>
          </cell>
          <cell r="AO483">
            <v>0</v>
          </cell>
          <cell r="AP483">
            <v>550</v>
          </cell>
        </row>
        <row r="484">
          <cell r="C484">
            <v>101000201</v>
          </cell>
          <cell r="D484" t="str">
            <v>C10AA00006</v>
          </cell>
          <cell r="E484" t="str">
            <v>ROSUVASTATINA 10mg, cápsula o tableta, V.O.</v>
          </cell>
          <cell r="F484">
            <v>106461</v>
          </cell>
          <cell r="G484" t="str">
            <v>EM</v>
          </cell>
          <cell r="H484">
            <v>244</v>
          </cell>
          <cell r="I484" t="str">
            <v>SI</v>
          </cell>
          <cell r="J484" t="str">
            <v>MEDICAMENTO</v>
          </cell>
          <cell r="K484" t="str">
            <v>Sistema Cardiovascular: Modificadores de Lípidos, Inhibidores de la HMG CoA reductasa</v>
          </cell>
          <cell r="L484" t="str">
            <v>PRECIO UNICO</v>
          </cell>
          <cell r="M484" t="str">
            <v>PU 11-2026</v>
          </cell>
          <cell r="N484" t="str">
            <v>I CONV</v>
          </cell>
          <cell r="O484" t="str">
            <v>CAJA CON 30 TABLETAS RECUBIERTAS</v>
          </cell>
          <cell r="P484">
            <v>0</v>
          </cell>
          <cell r="Q484">
            <v>0</v>
          </cell>
          <cell r="R484">
            <v>1.7999999999999999E-2</v>
          </cell>
          <cell r="S484">
            <v>129</v>
          </cell>
          <cell r="T484" t="str">
            <v>SEVEN PHARMA PANAMA</v>
          </cell>
          <cell r="V484">
            <v>3796451</v>
          </cell>
          <cell r="W484">
            <v>45557412</v>
          </cell>
          <cell r="X484">
            <v>599595492</v>
          </cell>
          <cell r="Y484">
            <v>0</v>
          </cell>
          <cell r="Z484">
            <v>10792718.855999999</v>
          </cell>
          <cell r="AA484">
            <v>10733250526308.658</v>
          </cell>
          <cell r="AB484">
            <v>0</v>
          </cell>
          <cell r="AC484">
            <v>4388566</v>
          </cell>
          <cell r="AD484">
            <v>1485202</v>
          </cell>
          <cell r="AE484">
            <v>731793</v>
          </cell>
          <cell r="AF484">
            <v>6605561</v>
          </cell>
          <cell r="AG484">
            <v>118900.098</v>
          </cell>
          <cell r="AH484">
            <v>1855696</v>
          </cell>
          <cell r="AI484">
            <v>1433715</v>
          </cell>
          <cell r="AJ484">
            <v>507040</v>
          </cell>
          <cell r="AK484">
            <v>3796451</v>
          </cell>
          <cell r="AL484">
            <v>45557412</v>
          </cell>
          <cell r="AM484">
            <v>820033.41599999997</v>
          </cell>
          <cell r="AN484">
            <v>0</v>
          </cell>
          <cell r="AO484">
            <v>3655700</v>
          </cell>
          <cell r="AP484">
            <v>34000</v>
          </cell>
        </row>
        <row r="485">
          <cell r="C485">
            <v>103000701</v>
          </cell>
          <cell r="D485" t="str">
            <v>A06AX00001</v>
          </cell>
          <cell r="E485" t="str">
            <v>RUIBARBO 1.5% y SODIO 3.5%, mixtura, frasco, 120-240ml, V.O.</v>
          </cell>
          <cell r="F485">
            <v>10758</v>
          </cell>
          <cell r="G485" t="str">
            <v>YV</v>
          </cell>
          <cell r="H485">
            <v>244</v>
          </cell>
          <cell r="I485" t="str">
            <v>no</v>
          </cell>
          <cell r="J485" t="str">
            <v>MEDICAMENTO</v>
          </cell>
          <cell r="K485" t="str">
            <v xml:space="preserve">Estreñimiento: Otros </v>
          </cell>
          <cell r="L485" t="str">
            <v>PRECIO UNICO</v>
          </cell>
          <cell r="M485" t="str">
            <v>PU 01-2026</v>
          </cell>
          <cell r="N485" t="str">
            <v>I CONV</v>
          </cell>
          <cell r="O485" t="str">
            <v>frasco x 240 ml</v>
          </cell>
          <cell r="P485">
            <v>0</v>
          </cell>
          <cell r="Q485">
            <v>0</v>
          </cell>
          <cell r="R485">
            <v>1.8</v>
          </cell>
          <cell r="S485">
            <v>308</v>
          </cell>
          <cell r="T485" t="str">
            <v>LABORATORIOS RIGAR, S.A.</v>
          </cell>
          <cell r="U485" t="str">
            <v>PANAMA</v>
          </cell>
          <cell r="V485">
            <v>18371</v>
          </cell>
          <cell r="W485">
            <v>220452</v>
          </cell>
          <cell r="X485">
            <v>599815944</v>
          </cell>
          <cell r="Y485">
            <v>0</v>
          </cell>
          <cell r="Z485">
            <v>1079668699.2</v>
          </cell>
          <cell r="AA485">
            <v>10734330195007.857</v>
          </cell>
          <cell r="AB485">
            <v>0</v>
          </cell>
          <cell r="AC485">
            <v>13432.9686382039</v>
          </cell>
          <cell r="AD485">
            <v>6752.8333333333339</v>
          </cell>
          <cell r="AE485">
            <v>5777.6</v>
          </cell>
          <cell r="AF485">
            <v>25963.401971537234</v>
          </cell>
          <cell r="AG485">
            <v>46734.12354876702</v>
          </cell>
          <cell r="AH485">
            <v>5000</v>
          </cell>
          <cell r="AI485">
            <v>4000</v>
          </cell>
          <cell r="AJ485">
            <v>3000</v>
          </cell>
          <cell r="AK485">
            <v>12000</v>
          </cell>
          <cell r="AL485">
            <v>144000</v>
          </cell>
          <cell r="AM485">
            <v>259200</v>
          </cell>
          <cell r="AN485">
            <v>3426</v>
          </cell>
          <cell r="AO485">
            <v>6144</v>
          </cell>
          <cell r="AP485">
            <v>24</v>
          </cell>
        </row>
        <row r="486">
          <cell r="C486">
            <v>103043401</v>
          </cell>
          <cell r="D486" t="str">
            <v>R03AC00004</v>
          </cell>
          <cell r="E486" t="str">
            <v>SALBUTAMOL BASE O SULFATO, 100MCG/INHALACIÓN, SUSPENSIÓN EN AEROSOL LIBRE DE  CFC, INHALADOR CON 200-250 DOSIS, VÍA BUCAL.</v>
          </cell>
          <cell r="F486">
            <v>10184</v>
          </cell>
          <cell r="G486" t="str">
            <v>RG</v>
          </cell>
          <cell r="H486">
            <v>244</v>
          </cell>
          <cell r="I486" t="str">
            <v>SI</v>
          </cell>
          <cell r="J486" t="str">
            <v>MEDICAMENTO</v>
          </cell>
          <cell r="K486" t="str">
            <v xml:space="preserve">Vías Respiratorias: Enfermedades Obstructivas, Agonistas selectivos de receptores beta 2 adrenérgicos, Inhaladores </v>
          </cell>
          <cell r="L486" t="str">
            <v>PRECIO UNICO</v>
          </cell>
          <cell r="M486" t="str">
            <v>PU 11-2026</v>
          </cell>
          <cell r="N486" t="str">
            <v>I CONV</v>
          </cell>
          <cell r="O486" t="str">
            <v>INH X 200D</v>
          </cell>
          <cell r="P486">
            <v>0</v>
          </cell>
          <cell r="Q486">
            <v>0</v>
          </cell>
          <cell r="R486">
            <v>0.95</v>
          </cell>
          <cell r="S486">
            <v>189</v>
          </cell>
          <cell r="T486" t="str">
            <v>LABORATORIO JAYOR PANAMA S.A.</v>
          </cell>
          <cell r="U486" t="str">
            <v>CHINA</v>
          </cell>
          <cell r="V486">
            <v>19010</v>
          </cell>
          <cell r="W486">
            <v>228120</v>
          </cell>
          <cell r="X486">
            <v>600044064</v>
          </cell>
          <cell r="Y486">
            <v>0</v>
          </cell>
          <cell r="Z486">
            <v>570041860.79999995</v>
          </cell>
          <cell r="AA486">
            <v>10734900236868.658</v>
          </cell>
          <cell r="AB486">
            <v>0</v>
          </cell>
          <cell r="AC486">
            <v>14661</v>
          </cell>
          <cell r="AD486">
            <v>2592.9166666666665</v>
          </cell>
          <cell r="AE486">
            <v>3058.333333333333</v>
          </cell>
          <cell r="AF486">
            <v>20312.25</v>
          </cell>
          <cell r="AG486">
            <v>19296.637500000001</v>
          </cell>
          <cell r="AH486">
            <v>13862</v>
          </cell>
          <cell r="AI486">
            <v>3051</v>
          </cell>
          <cell r="AJ486">
            <v>2097</v>
          </cell>
          <cell r="AK486">
            <v>19010</v>
          </cell>
          <cell r="AL486">
            <v>228120</v>
          </cell>
          <cell r="AM486">
            <v>216714</v>
          </cell>
          <cell r="AN486">
            <v>69064</v>
          </cell>
          <cell r="AO486">
            <v>7118</v>
          </cell>
          <cell r="AP486">
            <v>5891</v>
          </cell>
        </row>
        <row r="487">
          <cell r="C487">
            <v>103048901</v>
          </cell>
          <cell r="D487" t="str">
            <v>R03AC00005</v>
          </cell>
          <cell r="E487" t="str">
            <v>SALBUTAMOL SULFATO, 0.5%, SOLUCIÓN, FRASCO, 20-30ML, NEBULIZACIÓN.</v>
          </cell>
          <cell r="F487">
            <v>10186</v>
          </cell>
          <cell r="G487" t="str">
            <v>RG</v>
          </cell>
          <cell r="H487">
            <v>244</v>
          </cell>
          <cell r="I487" t="str">
            <v>NO</v>
          </cell>
          <cell r="J487" t="str">
            <v>MEDICAMENTO</v>
          </cell>
          <cell r="K487" t="str">
            <v xml:space="preserve">Vías Respiratorias: Enfermedades Obstructivas, Agonistas selectivos de receptores beta 2 adrenérgicos, Inhaladores </v>
          </cell>
          <cell r="L487" t="str">
            <v>PRECIO UNICO</v>
          </cell>
          <cell r="M487" t="str">
            <v>PU 01-2026</v>
          </cell>
          <cell r="N487" t="str">
            <v>I CONV</v>
          </cell>
          <cell r="O487" t="str">
            <v>CAJA POR UN FRASCO DE 20ML.</v>
          </cell>
          <cell r="P487">
            <v>0</v>
          </cell>
          <cell r="Q487">
            <v>0</v>
          </cell>
          <cell r="R487">
            <v>1.51</v>
          </cell>
          <cell r="S487">
            <v>190</v>
          </cell>
          <cell r="T487" t="str">
            <v>DROGUERIA SARO, S.A.</v>
          </cell>
          <cell r="U487" t="str">
            <v>ARGENTINA</v>
          </cell>
          <cell r="V487">
            <v>1957</v>
          </cell>
          <cell r="W487">
            <v>23484</v>
          </cell>
          <cell r="X487">
            <v>600067548</v>
          </cell>
          <cell r="Y487">
            <v>0</v>
          </cell>
          <cell r="Z487">
            <v>906101997.48000002</v>
          </cell>
          <cell r="AA487">
            <v>10735806338866.139</v>
          </cell>
          <cell r="AB487">
            <v>0</v>
          </cell>
          <cell r="AC487">
            <v>1819</v>
          </cell>
          <cell r="AD487">
            <v>356.75000000000006</v>
          </cell>
          <cell r="AE487">
            <v>381.83333333333337</v>
          </cell>
          <cell r="AF487">
            <v>2557.5833333333335</v>
          </cell>
          <cell r="AG487">
            <v>3861.9508333333338</v>
          </cell>
          <cell r="AH487">
            <v>1091</v>
          </cell>
          <cell r="AI487">
            <v>249</v>
          </cell>
          <cell r="AJ487">
            <v>356</v>
          </cell>
          <cell r="AK487">
            <v>1696</v>
          </cell>
          <cell r="AL487">
            <v>20352</v>
          </cell>
          <cell r="AM487">
            <v>30731.52</v>
          </cell>
          <cell r="AN487">
            <v>5104</v>
          </cell>
          <cell r="AO487">
            <v>1804</v>
          </cell>
          <cell r="AP487">
            <v>1517</v>
          </cell>
        </row>
        <row r="488">
          <cell r="C488">
            <v>103048601</v>
          </cell>
          <cell r="D488" t="str">
            <v>A07CA00001</v>
          </cell>
          <cell r="E488" t="str">
            <v>SALES DE REHIDRATACIÓN ORAL,  CON UN CONTENIDO MÍNIMO DE: DEXTROSA (GLUCOSA) ANHIDRA 20G, SODIO CLORURO 3.5G,  SODIO CITRATO DIHIDRATADO 2.9G, POTASIO  CLORURO 1.5G, POLVO, SOBRE, V.O.</v>
          </cell>
          <cell r="F488">
            <v>10052</v>
          </cell>
          <cell r="G488" t="str">
            <v>YV</v>
          </cell>
          <cell r="H488">
            <v>244</v>
          </cell>
          <cell r="I488" t="str">
            <v>NO APLICA</v>
          </cell>
          <cell r="J488" t="str">
            <v>MEDICAMENTO</v>
          </cell>
          <cell r="K488" t="str">
            <v xml:space="preserve">Antidiarreicos: Electrolitos con Carbohidratos </v>
          </cell>
          <cell r="L488" t="str">
            <v>TRAMITE USUAL</v>
          </cell>
          <cell r="M488" t="str">
            <v>No aplica</v>
          </cell>
          <cell r="N488" t="str">
            <v>NO APLICA</v>
          </cell>
          <cell r="O488" t="str">
            <v>C X 4 SOBRES</v>
          </cell>
          <cell r="P488">
            <v>0</v>
          </cell>
          <cell r="Q488">
            <v>0</v>
          </cell>
          <cell r="R488">
            <v>0.35899999999999999</v>
          </cell>
          <cell r="S488">
            <v>310</v>
          </cell>
          <cell r="T488" t="str">
            <v>PHARMA SUPPLY PANAMÁ, S.A.</v>
          </cell>
          <cell r="U488" t="str">
            <v>INDIA</v>
          </cell>
          <cell r="V488">
            <v>31506</v>
          </cell>
          <cell r="W488">
            <v>378072</v>
          </cell>
          <cell r="X488">
            <v>600445620</v>
          </cell>
          <cell r="Y488">
            <v>0</v>
          </cell>
          <cell r="Z488">
            <v>215559977.57999998</v>
          </cell>
          <cell r="AA488">
            <v>10736021898843.719</v>
          </cell>
          <cell r="AB488">
            <v>0</v>
          </cell>
          <cell r="AC488">
            <v>45511.249633454652</v>
          </cell>
          <cell r="AD488">
            <v>12174</v>
          </cell>
          <cell r="AE488">
            <v>7216</v>
          </cell>
          <cell r="AF488">
            <v>64901.249633454652</v>
          </cell>
          <cell r="AG488">
            <v>23299.548618410219</v>
          </cell>
          <cell r="AH488">
            <v>23630</v>
          </cell>
          <cell r="AI488">
            <v>3780</v>
          </cell>
          <cell r="AJ488">
            <v>4096</v>
          </cell>
          <cell r="AK488">
            <v>31506</v>
          </cell>
          <cell r="AL488">
            <v>378072</v>
          </cell>
          <cell r="AM488">
            <v>135727.848</v>
          </cell>
          <cell r="AN488">
            <v>0</v>
          </cell>
          <cell r="AO488">
            <v>0</v>
          </cell>
          <cell r="AP488">
            <v>0</v>
          </cell>
        </row>
        <row r="489">
          <cell r="C489">
            <v>102062401</v>
          </cell>
          <cell r="D489" t="str">
            <v>S01XA00006</v>
          </cell>
          <cell r="E489" t="str">
            <v>SALINA BALANCEADA, solución estéril, Uso  Intraocular.</v>
          </cell>
          <cell r="F489">
            <v>10198</v>
          </cell>
          <cell r="G489" t="str">
            <v>DH</v>
          </cell>
          <cell r="H489">
            <v>244</v>
          </cell>
          <cell r="I489" t="str">
            <v>NO APLICA</v>
          </cell>
          <cell r="J489" t="str">
            <v>MEDICAMENTO</v>
          </cell>
          <cell r="K489" t="str">
            <v>Oftalmológicos: Otros</v>
          </cell>
          <cell r="L489" t="str">
            <v>PRECIO UNICO</v>
          </cell>
          <cell r="M489" t="str">
            <v>PU 01-2026</v>
          </cell>
          <cell r="N489" t="str">
            <v>I CONV</v>
          </cell>
          <cell r="O489" t="str">
            <v>BOLSA</v>
          </cell>
          <cell r="P489">
            <v>0</v>
          </cell>
          <cell r="Q489">
            <v>0</v>
          </cell>
          <cell r="R489">
            <v>6.69</v>
          </cell>
          <cell r="S489">
            <v>311</v>
          </cell>
          <cell r="T489" t="str">
            <v>HORACIO ICAZA Y CÍA, S.A.</v>
          </cell>
          <cell r="U489" t="str">
            <v>ESTADOS UNIDOS</v>
          </cell>
          <cell r="V489">
            <v>468</v>
          </cell>
          <cell r="W489">
            <v>5616</v>
          </cell>
          <cell r="X489">
            <v>600451236</v>
          </cell>
          <cell r="Y489">
            <v>0</v>
          </cell>
          <cell r="Z489">
            <v>4017018768.8400002</v>
          </cell>
          <cell r="AA489">
            <v>10740038917612.559</v>
          </cell>
          <cell r="AB489">
            <v>0</v>
          </cell>
          <cell r="AC489">
            <v>494.4</v>
          </cell>
          <cell r="AD489">
            <v>49.666666666666664</v>
          </cell>
          <cell r="AE489">
            <v>41</v>
          </cell>
          <cell r="AF489">
            <v>585.06666666666661</v>
          </cell>
          <cell r="AG489">
            <v>3914.096</v>
          </cell>
          <cell r="AH489">
            <v>403</v>
          </cell>
          <cell r="AI489">
            <v>49</v>
          </cell>
          <cell r="AJ489">
            <v>16</v>
          </cell>
          <cell r="AK489">
            <v>468</v>
          </cell>
          <cell r="AL489">
            <v>5616</v>
          </cell>
          <cell r="AM489">
            <v>37571.040000000001</v>
          </cell>
          <cell r="AN489">
            <v>138</v>
          </cell>
          <cell r="AO489">
            <v>7</v>
          </cell>
          <cell r="AP489">
            <v>0</v>
          </cell>
        </row>
        <row r="490">
          <cell r="C490">
            <v>101097101</v>
          </cell>
          <cell r="D490" t="str">
            <v>V03AE00003</v>
          </cell>
          <cell r="E490" t="str">
            <v>SEVELAMER CARBONATO 800mg, tableta, V.O.</v>
          </cell>
          <cell r="F490">
            <v>102737</v>
          </cell>
          <cell r="G490" t="str">
            <v>FM</v>
          </cell>
          <cell r="H490">
            <v>244</v>
          </cell>
          <cell r="I490" t="str">
            <v>SI</v>
          </cell>
          <cell r="J490" t="str">
            <v>MEDICAMENTO</v>
          </cell>
          <cell r="K490" t="str">
            <v xml:space="preserve">Todos los otros Productos Terapéuticos: Hiperpotasemia e Hiperfosfatemia </v>
          </cell>
          <cell r="L490" t="str">
            <v>PRECIO UNICO</v>
          </cell>
          <cell r="M490" t="str">
            <v>PU 11-2026</v>
          </cell>
          <cell r="N490" t="str">
            <v>I CONV</v>
          </cell>
          <cell r="O490" t="str">
            <v>frasco con 270 tabletas</v>
          </cell>
          <cell r="P490">
            <v>0</v>
          </cell>
          <cell r="Q490">
            <v>0</v>
          </cell>
          <cell r="R490">
            <v>0.26</v>
          </cell>
          <cell r="S490">
            <v>306</v>
          </cell>
          <cell r="T490" t="str">
            <v>INVERSIONES TAGORE PANAMÁ, S.A. (INTAPASA) </v>
          </cell>
          <cell r="U490" t="str">
            <v>INDIA</v>
          </cell>
          <cell r="V490">
            <v>157398</v>
          </cell>
          <cell r="W490">
            <v>1888776</v>
          </cell>
          <cell r="X490">
            <v>602340012</v>
          </cell>
          <cell r="Y490">
            <v>0</v>
          </cell>
          <cell r="Z490">
            <v>156608403.12</v>
          </cell>
          <cell r="AA490">
            <v>10740195526015.678</v>
          </cell>
          <cell r="AB490">
            <v>0</v>
          </cell>
          <cell r="AC490">
            <v>195012</v>
          </cell>
          <cell r="AD490">
            <v>126495.2</v>
          </cell>
          <cell r="AE490">
            <v>49770</v>
          </cell>
          <cell r="AF490">
            <v>371277.2</v>
          </cell>
          <cell r="AG490">
            <v>96532.072</v>
          </cell>
          <cell r="AH490">
            <v>105233</v>
          </cell>
          <cell r="AI490">
            <v>25500</v>
          </cell>
          <cell r="AJ490">
            <v>13110</v>
          </cell>
          <cell r="AK490">
            <v>143843</v>
          </cell>
          <cell r="AL490">
            <v>1726116</v>
          </cell>
          <cell r="AM490">
            <v>448790.16000000003</v>
          </cell>
          <cell r="AN490">
            <v>188730</v>
          </cell>
          <cell r="AO490">
            <v>0</v>
          </cell>
          <cell r="AP490">
            <v>2430</v>
          </cell>
        </row>
        <row r="491">
          <cell r="C491">
            <v>103040801</v>
          </cell>
          <cell r="D491" t="str">
            <v>N01AB00002</v>
          </cell>
          <cell r="E491" t="str">
            <v>SEVOFLURANO, SOLUCIÓN, FRASCO, 250ML, INHALACIÓN</v>
          </cell>
          <cell r="F491">
            <v>10183</v>
          </cell>
          <cell r="G491" t="str">
            <v>RG</v>
          </cell>
          <cell r="H491">
            <v>244</v>
          </cell>
          <cell r="I491" t="str">
            <v>NO</v>
          </cell>
          <cell r="J491" t="str">
            <v>MEDICAMENTO</v>
          </cell>
          <cell r="K491" t="str">
            <v>Anestésicos Generales: Hidrocarburos Halogenados</v>
          </cell>
          <cell r="L491" t="str">
            <v>PRECIO UNICO</v>
          </cell>
          <cell r="M491" t="str">
            <v>PU 01-2026</v>
          </cell>
          <cell r="N491" t="str">
            <v>I CONV</v>
          </cell>
          <cell r="O491" t="str">
            <v>CAJA DE CARTON CONTENIENDO 6 BOTELLAS DE 250ML</v>
          </cell>
          <cell r="P491">
            <v>0</v>
          </cell>
          <cell r="Q491">
            <v>0</v>
          </cell>
          <cell r="R491">
            <v>52</v>
          </cell>
          <cell r="S491">
            <v>39</v>
          </cell>
          <cell r="T491" t="str">
            <v>INVERSIONES TAGORE PANAMÁ, S.A. (INTAPASA)</v>
          </cell>
          <cell r="U491" t="str">
            <v>ESTADOS UNIDOS</v>
          </cell>
          <cell r="V491">
            <v>529</v>
          </cell>
          <cell r="W491">
            <v>6348</v>
          </cell>
          <cell r="X491">
            <v>602346360</v>
          </cell>
          <cell r="Y491">
            <v>0</v>
          </cell>
          <cell r="Z491">
            <v>31322010720</v>
          </cell>
          <cell r="AA491">
            <v>10771517536735.678</v>
          </cell>
          <cell r="AB491">
            <v>0</v>
          </cell>
          <cell r="AC491">
            <v>384</v>
          </cell>
          <cell r="AD491">
            <v>119</v>
          </cell>
          <cell r="AE491">
            <v>96</v>
          </cell>
          <cell r="AF491">
            <v>599</v>
          </cell>
          <cell r="AG491">
            <v>31148</v>
          </cell>
          <cell r="AH491">
            <v>400</v>
          </cell>
          <cell r="AI491">
            <v>38</v>
          </cell>
          <cell r="AJ491">
            <v>91</v>
          </cell>
          <cell r="AK491">
            <v>529</v>
          </cell>
          <cell r="AL491">
            <v>6348</v>
          </cell>
          <cell r="AM491">
            <v>330096</v>
          </cell>
          <cell r="AN491">
            <v>151</v>
          </cell>
          <cell r="AO491">
            <v>6</v>
          </cell>
          <cell r="AP491">
            <v>0</v>
          </cell>
        </row>
        <row r="492">
          <cell r="C492">
            <v>101094001</v>
          </cell>
          <cell r="D492" t="str">
            <v>L04AA00011</v>
          </cell>
          <cell r="E492" t="str">
            <v>SIROLIMUS 1mg, tableta, V.O.</v>
          </cell>
          <cell r="F492">
            <v>12028</v>
          </cell>
          <cell r="G492" t="str">
            <v>DD</v>
          </cell>
          <cell r="H492">
            <v>244</v>
          </cell>
          <cell r="I492" t="str">
            <v>SI</v>
          </cell>
          <cell r="J492" t="str">
            <v>MEDICAMENTO</v>
          </cell>
          <cell r="K492" t="str">
            <v>Inmunosupresores: Selectivos</v>
          </cell>
          <cell r="L492" t="str">
            <v>PRECIO UNICO</v>
          </cell>
          <cell r="M492" t="str">
            <v>PU 11-2026</v>
          </cell>
          <cell r="N492" t="str">
            <v>I CONV</v>
          </cell>
          <cell r="O492" t="str">
            <v>CAJA X 100</v>
          </cell>
          <cell r="P492">
            <v>0</v>
          </cell>
          <cell r="Q492">
            <v>0</v>
          </cell>
          <cell r="R492">
            <v>9.82</v>
          </cell>
          <cell r="S492">
            <v>132</v>
          </cell>
          <cell r="T492" t="str">
            <v>DROGUERIA RAMON GONZALEZ REVILLA, S.A.</v>
          </cell>
          <cell r="U492" t="str">
            <v>Alemania</v>
          </cell>
          <cell r="V492">
            <v>3300</v>
          </cell>
          <cell r="W492">
            <v>39600</v>
          </cell>
          <cell r="X492">
            <v>602385960</v>
          </cell>
          <cell r="Y492">
            <v>0</v>
          </cell>
          <cell r="Z492">
            <v>5915430127.1999998</v>
          </cell>
          <cell r="AA492">
            <v>10777432966862.877</v>
          </cell>
          <cell r="AB492">
            <v>0</v>
          </cell>
          <cell r="AC492">
            <v>5460</v>
          </cell>
          <cell r="AD492">
            <v>366.66666666666669</v>
          </cell>
          <cell r="AE492">
            <v>583.33000000000004</v>
          </cell>
          <cell r="AF492">
            <v>6409.9966666666669</v>
          </cell>
          <cell r="AG492">
            <v>62946.167266666671</v>
          </cell>
          <cell r="AH492">
            <v>1668</v>
          </cell>
          <cell r="AI492">
            <v>183</v>
          </cell>
          <cell r="AJ492">
            <v>174</v>
          </cell>
          <cell r="AK492">
            <v>2025</v>
          </cell>
          <cell r="AL492">
            <v>24300</v>
          </cell>
          <cell r="AM492">
            <v>238626</v>
          </cell>
          <cell r="AN492">
            <v>5300</v>
          </cell>
          <cell r="AO492">
            <v>0</v>
          </cell>
          <cell r="AP492">
            <v>300</v>
          </cell>
        </row>
        <row r="493">
          <cell r="C493">
            <v>102018101</v>
          </cell>
          <cell r="D493" t="str">
            <v>B05XA00006</v>
          </cell>
          <cell r="E493" t="str">
            <v>SODIO BICARBONATO 7.5%, solución hipertónica, I.V.</v>
          </cell>
          <cell r="F493">
            <v>10334</v>
          </cell>
          <cell r="G493" t="str">
            <v>SF</v>
          </cell>
          <cell r="H493">
            <v>244</v>
          </cell>
          <cell r="I493" t="str">
            <v>NO APLICA</v>
          </cell>
          <cell r="J493" t="str">
            <v>MEDICAMENTO</v>
          </cell>
          <cell r="K493" t="str">
            <v>Sustitutos sanguíneos y Soluciones de Perfusión: Soluciones Electrolíticas</v>
          </cell>
          <cell r="L493" t="str">
            <v>PRECIO UNICO</v>
          </cell>
          <cell r="M493" t="str">
            <v>PU 01-2026</v>
          </cell>
          <cell r="N493" t="str">
            <v>I CONV</v>
          </cell>
          <cell r="O493" t="str">
            <v>No aplica</v>
          </cell>
          <cell r="P493">
            <v>0</v>
          </cell>
          <cell r="Q493">
            <v>0</v>
          </cell>
          <cell r="R493">
            <v>2.2000000000000002</v>
          </cell>
          <cell r="S493">
            <v>313</v>
          </cell>
          <cell r="T493" t="str">
            <v>PISA FARMACEUTICA DE PANAMA,S.A.</v>
          </cell>
          <cell r="V493">
            <v>3941</v>
          </cell>
          <cell r="W493">
            <v>47292</v>
          </cell>
          <cell r="X493">
            <v>602433252</v>
          </cell>
          <cell r="Y493">
            <v>0</v>
          </cell>
          <cell r="Z493">
            <v>1325353154.4000001</v>
          </cell>
          <cell r="AA493">
            <v>10778758320017.277</v>
          </cell>
          <cell r="AB493">
            <v>0</v>
          </cell>
          <cell r="AC493">
            <v>4990.7166666666672</v>
          </cell>
          <cell r="AD493">
            <v>269.33333333333331</v>
          </cell>
          <cell r="AE493">
            <v>1063</v>
          </cell>
          <cell r="AF493">
            <v>6323.05</v>
          </cell>
          <cell r="AG493">
            <v>13910.710000000001</v>
          </cell>
          <cell r="AH493">
            <v>2744</v>
          </cell>
          <cell r="AI493">
            <v>600</v>
          </cell>
          <cell r="AJ493">
            <v>597</v>
          </cell>
          <cell r="AK493">
            <v>3941</v>
          </cell>
          <cell r="AL493">
            <v>47292</v>
          </cell>
          <cell r="AM493">
            <v>104042.40000000001</v>
          </cell>
          <cell r="AN493">
            <v>6730</v>
          </cell>
          <cell r="AO493">
            <v>1708</v>
          </cell>
          <cell r="AP493">
            <v>598</v>
          </cell>
        </row>
        <row r="494">
          <cell r="C494">
            <v>102075701</v>
          </cell>
          <cell r="D494" t="str">
            <v>B05XA00008</v>
          </cell>
          <cell r="E494" t="str">
            <v>SODIO CLORURO 0.9%,  solución, envase plástico (bolsa o frasco), 3,000ml, I.V.</v>
          </cell>
          <cell r="F494">
            <v>10976</v>
          </cell>
          <cell r="G494" t="str">
            <v>DH</v>
          </cell>
          <cell r="H494">
            <v>244</v>
          </cell>
          <cell r="I494" t="str">
            <v>NO APLICA</v>
          </cell>
          <cell r="J494" t="str">
            <v>MEDICAMENTO</v>
          </cell>
          <cell r="K494" t="str">
            <v>Sustitutos sanguíneos y Soluciones de Perfusión: Soluciones Electrolíticas</v>
          </cell>
          <cell r="L494" t="str">
            <v>PRECIO UNICO</v>
          </cell>
          <cell r="M494" t="str">
            <v>PU 01-2026</v>
          </cell>
          <cell r="N494" t="str">
            <v>I CONV</v>
          </cell>
          <cell r="O494" t="str">
            <v>CAJA X 4 BOLSAS</v>
          </cell>
          <cell r="P494">
            <v>0</v>
          </cell>
          <cell r="Q494">
            <v>0</v>
          </cell>
          <cell r="R494">
            <v>6.84</v>
          </cell>
          <cell r="S494">
            <v>314</v>
          </cell>
          <cell r="T494" t="str">
            <v>LABORATORIO JAYOR PANAMA, S.A.</v>
          </cell>
          <cell r="U494" t="str">
            <v>EL SALVADOR</v>
          </cell>
          <cell r="V494">
            <v>5562</v>
          </cell>
          <cell r="W494">
            <v>66744</v>
          </cell>
          <cell r="X494">
            <v>602499996</v>
          </cell>
          <cell r="Y494">
            <v>0</v>
          </cell>
          <cell r="Z494">
            <v>4121099972.6399999</v>
          </cell>
          <cell r="AA494">
            <v>10782879419989.918</v>
          </cell>
          <cell r="AB494">
            <v>0</v>
          </cell>
          <cell r="AC494">
            <v>2640.2303030303033</v>
          </cell>
          <cell r="AD494">
            <v>1932</v>
          </cell>
          <cell r="AE494">
            <v>716</v>
          </cell>
          <cell r="AF494">
            <v>5288.2303030303028</v>
          </cell>
          <cell r="AG494">
            <v>36171.495272727268</v>
          </cell>
          <cell r="AH494">
            <v>2338</v>
          </cell>
          <cell r="AI494">
            <v>344</v>
          </cell>
          <cell r="AJ494">
            <v>586</v>
          </cell>
          <cell r="AK494">
            <v>3268</v>
          </cell>
          <cell r="AL494">
            <v>39216</v>
          </cell>
          <cell r="AM494">
            <v>268237.44</v>
          </cell>
          <cell r="AN494">
            <v>0</v>
          </cell>
          <cell r="AO494">
            <v>0</v>
          </cell>
          <cell r="AP494">
            <v>0</v>
          </cell>
        </row>
        <row r="495">
          <cell r="C495">
            <v>102019001</v>
          </cell>
          <cell r="D495" t="str">
            <v>B05XA00011</v>
          </cell>
          <cell r="E495" t="str">
            <v>SODIO CLORURO 20-25%, solución hipertónica, I.V.</v>
          </cell>
          <cell r="F495">
            <v>10980</v>
          </cell>
          <cell r="G495" t="str">
            <v>SF</v>
          </cell>
          <cell r="H495">
            <v>244</v>
          </cell>
          <cell r="I495" t="str">
            <v>NO APLICA</v>
          </cell>
          <cell r="J495" t="str">
            <v>MEDICAMENTO</v>
          </cell>
          <cell r="K495" t="str">
            <v>Sustitutos sanguíneos y Soluciones de Perfusión: Soluciones Electrolíticas</v>
          </cell>
          <cell r="L495" t="str">
            <v>PRECIO UNICO</v>
          </cell>
          <cell r="M495" t="str">
            <v>PU 01-2026</v>
          </cell>
          <cell r="N495" t="str">
            <v>I CONV</v>
          </cell>
          <cell r="O495" t="str">
            <v>No aplica</v>
          </cell>
          <cell r="P495">
            <v>0</v>
          </cell>
          <cell r="Q495">
            <v>0</v>
          </cell>
          <cell r="R495">
            <v>3.5</v>
          </cell>
          <cell r="S495">
            <v>315</v>
          </cell>
          <cell r="T495" t="str">
            <v>SERFASA, S.A.</v>
          </cell>
          <cell r="V495">
            <v>2950</v>
          </cell>
          <cell r="W495">
            <v>35400</v>
          </cell>
          <cell r="X495">
            <v>602535396</v>
          </cell>
          <cell r="Y495">
            <v>0</v>
          </cell>
          <cell r="Z495">
            <v>2108873886</v>
          </cell>
          <cell r="AA495">
            <v>10784988293875.918</v>
          </cell>
          <cell r="AB495">
            <v>0</v>
          </cell>
          <cell r="AC495">
            <v>3051.9499999999994</v>
          </cell>
          <cell r="AD495">
            <v>1722.1818181818182</v>
          </cell>
          <cell r="AE495">
            <v>603</v>
          </cell>
          <cell r="AF495">
            <v>5377.1318181818178</v>
          </cell>
          <cell r="AG495">
            <v>18819.961363636361</v>
          </cell>
          <cell r="AH495">
            <v>2000</v>
          </cell>
          <cell r="AI495">
            <v>600</v>
          </cell>
          <cell r="AJ495">
            <v>350</v>
          </cell>
          <cell r="AK495">
            <v>2950</v>
          </cell>
          <cell r="AL495">
            <v>35400</v>
          </cell>
          <cell r="AM495">
            <v>123900</v>
          </cell>
          <cell r="AN495">
            <v>3821</v>
          </cell>
          <cell r="AO495">
            <v>0</v>
          </cell>
          <cell r="AP495">
            <v>2600</v>
          </cell>
        </row>
        <row r="496">
          <cell r="C496">
            <v>102099401</v>
          </cell>
          <cell r="D496" t="str">
            <v>B05XA00019</v>
          </cell>
          <cell r="E496" t="str">
            <v>SODIO CLORURO al 0.9%, solución, bolsa plástica con dos salidas, con equipo adaptable desechable para Infusión Intravenosa, 100ml.</v>
          </cell>
          <cell r="F496">
            <v>104360</v>
          </cell>
          <cell r="G496" t="str">
            <v>SF</v>
          </cell>
          <cell r="H496">
            <v>244</v>
          </cell>
          <cell r="I496" t="str">
            <v>NO APLICA</v>
          </cell>
          <cell r="J496" t="str">
            <v>MEDICAMENTO</v>
          </cell>
          <cell r="K496" t="str">
            <v>Sustitutos sanguíneos y Soluciones de Perfusión: Soluciones Electrolíticas</v>
          </cell>
          <cell r="L496" t="str">
            <v>PRECIO UNICO</v>
          </cell>
          <cell r="M496" t="str">
            <v>PU 01-2026</v>
          </cell>
          <cell r="N496" t="str">
            <v>I CONV</v>
          </cell>
          <cell r="O496" t="str">
            <v>No aplica</v>
          </cell>
          <cell r="P496">
            <v>0</v>
          </cell>
          <cell r="Q496">
            <v>0</v>
          </cell>
          <cell r="R496">
            <v>0.88</v>
          </cell>
          <cell r="S496">
            <v>316</v>
          </cell>
          <cell r="T496" t="str">
            <v>LABORATORIO JAYOR PANAMA S.A.</v>
          </cell>
          <cell r="V496">
            <v>99400</v>
          </cell>
          <cell r="W496">
            <v>1192800</v>
          </cell>
          <cell r="X496">
            <v>603728196</v>
          </cell>
          <cell r="Y496">
            <v>0</v>
          </cell>
          <cell r="Z496">
            <v>531280812.48000002</v>
          </cell>
          <cell r="AA496">
            <v>10785519574688.398</v>
          </cell>
          <cell r="AB496">
            <v>0</v>
          </cell>
          <cell r="AC496">
            <v>163886.27814496585</v>
          </cell>
          <cell r="AD496">
            <v>48136.392857142855</v>
          </cell>
          <cell r="AE496">
            <v>38873</v>
          </cell>
          <cell r="AF496">
            <v>250895.67100210872</v>
          </cell>
          <cell r="AG496">
            <v>220788.19048185568</v>
          </cell>
          <cell r="AH496">
            <v>58243</v>
          </cell>
          <cell r="AI496">
            <v>20157</v>
          </cell>
          <cell r="AJ496">
            <v>21000</v>
          </cell>
          <cell r="AK496">
            <v>99400</v>
          </cell>
          <cell r="AL496">
            <v>1192800</v>
          </cell>
          <cell r="AM496">
            <v>1049664</v>
          </cell>
          <cell r="AN496">
            <v>52950</v>
          </cell>
          <cell r="AO496">
            <v>0</v>
          </cell>
          <cell r="AP496">
            <v>10560</v>
          </cell>
        </row>
        <row r="497">
          <cell r="C497">
            <v>103061001</v>
          </cell>
          <cell r="D497" t="str">
            <v>R01AX00001</v>
          </cell>
          <cell r="E497" t="str">
            <v>SODIO CLORURO, 0.85%-0.9%, GOTAS NASALES EN SOLUCIÓN, FRASCO 50ML, VÍA NASAL.</v>
          </cell>
          <cell r="F497">
            <v>104936</v>
          </cell>
          <cell r="G497" t="str">
            <v>DD</v>
          </cell>
          <cell r="H497">
            <v>244</v>
          </cell>
          <cell r="I497" t="str">
            <v>NO</v>
          </cell>
          <cell r="J497" t="str">
            <v>MEDICAMENTO</v>
          </cell>
          <cell r="K497" t="str">
            <v>Nasales: Descongestionantes y otros preparados para uso Tópico</v>
          </cell>
          <cell r="L497" t="str">
            <v>PRECIO UNICO</v>
          </cell>
          <cell r="M497" t="str">
            <v>PU 01-2026</v>
          </cell>
          <cell r="N497" t="str">
            <v>I CONV</v>
          </cell>
          <cell r="O497" t="str">
            <v>CAJA CON ENVASE DE 50ML</v>
          </cell>
          <cell r="P497">
            <v>0</v>
          </cell>
          <cell r="Q497">
            <v>0</v>
          </cell>
          <cell r="R497">
            <v>1.88</v>
          </cell>
          <cell r="S497">
            <v>317</v>
          </cell>
          <cell r="T497" t="str">
            <v>LABORATORIO JAYOR PANAMA, S.A.</v>
          </cell>
          <cell r="U497" t="str">
            <v>CHINA</v>
          </cell>
          <cell r="V497">
            <v>36294</v>
          </cell>
          <cell r="W497">
            <v>435528</v>
          </cell>
          <cell r="X497">
            <v>604163724</v>
          </cell>
          <cell r="Y497">
            <v>0</v>
          </cell>
          <cell r="Z497">
            <v>1135827801.1199999</v>
          </cell>
          <cell r="AA497">
            <v>10786655402489.518</v>
          </cell>
          <cell r="AB497">
            <v>0</v>
          </cell>
          <cell r="AC497">
            <v>5564.0812925170067</v>
          </cell>
          <cell r="AD497">
            <v>1658.5238095238094</v>
          </cell>
          <cell r="AE497">
            <v>772</v>
          </cell>
          <cell r="AF497">
            <v>7994.6051020408158</v>
          </cell>
          <cell r="AG497">
            <v>15029.857591836733</v>
          </cell>
          <cell r="AH497">
            <v>5776</v>
          </cell>
          <cell r="AI497">
            <v>956</v>
          </cell>
          <cell r="AJ497">
            <v>733</v>
          </cell>
          <cell r="AK497">
            <v>7465</v>
          </cell>
          <cell r="AL497">
            <v>89580</v>
          </cell>
          <cell r="AM497">
            <v>168410.4</v>
          </cell>
          <cell r="AN497">
            <v>0</v>
          </cell>
          <cell r="AO497">
            <v>0</v>
          </cell>
          <cell r="AP497">
            <v>0</v>
          </cell>
        </row>
        <row r="498">
          <cell r="C498">
            <v>102017602</v>
          </cell>
          <cell r="D498" t="str">
            <v>B05XA00009</v>
          </cell>
          <cell r="E498" t="str">
            <v>SODIO CLORURO, al 0.9%, solución, envase plástico (bolsa o frasco), con equipo adaptable desechable para Infusión Intravenosa, 1,000ml.</v>
          </cell>
          <cell r="F498">
            <v>10975</v>
          </cell>
          <cell r="G498" t="str">
            <v>SF</v>
          </cell>
          <cell r="H498">
            <v>244</v>
          </cell>
          <cell r="I498" t="str">
            <v>NO APLICA</v>
          </cell>
          <cell r="J498" t="str">
            <v>MEDICAMENTO</v>
          </cell>
          <cell r="K498" t="str">
            <v>Sustitutos sanguíneos y Soluciones de Perfusión: Soluciones Electrolíticas</v>
          </cell>
          <cell r="L498" t="str">
            <v>TRAMITE USUAL</v>
          </cell>
          <cell r="M498" t="str">
            <v>No aplica</v>
          </cell>
          <cell r="N498" t="str">
            <v>No aplica</v>
          </cell>
          <cell r="O498" t="str">
            <v>No aplica</v>
          </cell>
          <cell r="P498">
            <v>0</v>
          </cell>
          <cell r="Q498">
            <v>0</v>
          </cell>
          <cell r="R498">
            <v>0.85</v>
          </cell>
          <cell r="S498" t="str">
            <v>No aplica</v>
          </cell>
          <cell r="T498" t="str">
            <v>No aplica</v>
          </cell>
          <cell r="V498">
            <v>58273</v>
          </cell>
          <cell r="W498">
            <v>699276</v>
          </cell>
          <cell r="X498">
            <v>604863000</v>
          </cell>
          <cell r="Y498">
            <v>0</v>
          </cell>
          <cell r="Z498">
            <v>514133550</v>
          </cell>
          <cell r="AA498">
            <v>10787169536039.518</v>
          </cell>
          <cell r="AB498">
            <v>0</v>
          </cell>
          <cell r="AC498">
            <v>37578.24618473895</v>
          </cell>
          <cell r="AD498">
            <v>9445.1666666666661</v>
          </cell>
          <cell r="AE498">
            <v>10518</v>
          </cell>
          <cell r="AF498">
            <v>57541.412851405614</v>
          </cell>
          <cell r="AG498">
            <v>48910.200923694771</v>
          </cell>
          <cell r="AH498">
            <v>24817</v>
          </cell>
          <cell r="AI498">
            <v>4522</v>
          </cell>
          <cell r="AJ498">
            <v>6955</v>
          </cell>
          <cell r="AK498">
            <v>36294</v>
          </cell>
          <cell r="AL498">
            <v>435528</v>
          </cell>
          <cell r="AM498">
            <v>370198.8</v>
          </cell>
          <cell r="AN498">
            <v>67695</v>
          </cell>
          <cell r="AO498">
            <v>0</v>
          </cell>
          <cell r="AP498">
            <v>0</v>
          </cell>
        </row>
        <row r="499">
          <cell r="C499">
            <v>102017401</v>
          </cell>
          <cell r="D499" t="str">
            <v>B05XA00010</v>
          </cell>
          <cell r="E499" t="str">
            <v>SODIO CLORURO, al 0.9%, solución, envase plástico (bolsa o frasco), con equipo adaptable desechable para Infusión Intravenosa, 500ml.</v>
          </cell>
          <cell r="F499">
            <v>11037</v>
          </cell>
          <cell r="G499" t="str">
            <v>SF</v>
          </cell>
          <cell r="H499">
            <v>244</v>
          </cell>
          <cell r="I499" t="str">
            <v>NO APLICA</v>
          </cell>
          <cell r="J499" t="str">
            <v>MEDICAMENTO</v>
          </cell>
          <cell r="K499" t="str">
            <v>Sustitutos sanguíneos y Soluciones de Perfusión: Soluciones Electrolíticas</v>
          </cell>
          <cell r="L499" t="str">
            <v>PRECIO UNICO</v>
          </cell>
          <cell r="M499" t="str">
            <v>PU 01-2026</v>
          </cell>
          <cell r="N499" t="str">
            <v>I CONV</v>
          </cell>
          <cell r="O499" t="str">
            <v>No aplica</v>
          </cell>
          <cell r="P499">
            <v>0</v>
          </cell>
          <cell r="Q499">
            <v>0</v>
          </cell>
          <cell r="R499">
            <v>0.98</v>
          </cell>
          <cell r="S499">
            <v>319</v>
          </cell>
          <cell r="T499" t="str">
            <v>CONSORCIO PISA FARMACEUTICA DE PANAMÁ, S.A. Y PHARMA TRADE &amp; SERVICE, S.A.</v>
          </cell>
          <cell r="V499">
            <v>56738</v>
          </cell>
          <cell r="W499">
            <v>680856</v>
          </cell>
          <cell r="X499">
            <v>605543856</v>
          </cell>
          <cell r="Y499">
            <v>0</v>
          </cell>
          <cell r="Z499">
            <v>593432978.88</v>
          </cell>
          <cell r="AA499">
            <v>10787762969018.398</v>
          </cell>
          <cell r="AB499">
            <v>0</v>
          </cell>
          <cell r="AC499">
            <v>54301.873152575201</v>
          </cell>
          <cell r="AD499">
            <v>18526.423076923078</v>
          </cell>
          <cell r="AE499">
            <v>15359</v>
          </cell>
          <cell r="AF499">
            <v>88187.296229498286</v>
          </cell>
          <cell r="AG499">
            <v>86423.55030490832</v>
          </cell>
          <cell r="AH499">
            <v>33753</v>
          </cell>
          <cell r="AI499">
            <v>13832</v>
          </cell>
          <cell r="AJ499">
            <v>9153</v>
          </cell>
          <cell r="AK499">
            <v>56738</v>
          </cell>
          <cell r="AL499">
            <v>680856</v>
          </cell>
          <cell r="AM499">
            <v>667238.88</v>
          </cell>
          <cell r="AN499">
            <v>356</v>
          </cell>
          <cell r="AO499">
            <v>5874</v>
          </cell>
          <cell r="AP499">
            <v>0</v>
          </cell>
        </row>
        <row r="500">
          <cell r="C500">
            <v>101075001</v>
          </cell>
          <cell r="D500" t="str">
            <v>A02BX00001</v>
          </cell>
          <cell r="E500" t="str">
            <v>SUCRALFATO 1g, tableta o gel oral, V.O.</v>
          </cell>
          <cell r="F500">
            <v>10700</v>
          </cell>
          <cell r="G500" t="str">
            <v>FM</v>
          </cell>
          <cell r="H500">
            <v>244</v>
          </cell>
          <cell r="I500" t="str">
            <v>NO APLICA</v>
          </cell>
          <cell r="J500" t="str">
            <v>MEDICAMENTO</v>
          </cell>
          <cell r="K500" t="str">
            <v xml:space="preserve">Úlcera Péptica y Reflujo Gastroesofágico: Otros </v>
          </cell>
          <cell r="L500" t="str">
            <v>TRAMITE USUAL</v>
          </cell>
          <cell r="M500" t="str">
            <v>NO APLICA</v>
          </cell>
          <cell r="N500" t="str">
            <v>NO APLICA</v>
          </cell>
          <cell r="O500" t="str">
            <v>NO APLICA</v>
          </cell>
          <cell r="P500">
            <v>0</v>
          </cell>
          <cell r="Q500">
            <v>0</v>
          </cell>
          <cell r="R500">
            <v>0.68</v>
          </cell>
          <cell r="S500" t="str">
            <v>No aplica</v>
          </cell>
          <cell r="T500" t="str">
            <v>NO APLICA</v>
          </cell>
          <cell r="U500" t="str">
            <v>INDIA</v>
          </cell>
          <cell r="V500">
            <v>65319</v>
          </cell>
          <cell r="W500">
            <v>783828</v>
          </cell>
          <cell r="X500">
            <v>606327684</v>
          </cell>
          <cell r="Y500">
            <v>0</v>
          </cell>
          <cell r="Z500">
            <v>412302825.12</v>
          </cell>
          <cell r="AA500">
            <v>10788175271843.518</v>
          </cell>
          <cell r="AB500">
            <v>0</v>
          </cell>
          <cell r="AC500">
            <v>132608.9119597206</v>
          </cell>
          <cell r="AD500">
            <v>29710</v>
          </cell>
          <cell r="AE500">
            <v>24350</v>
          </cell>
          <cell r="AF500">
            <v>186668.9119597206</v>
          </cell>
          <cell r="AG500">
            <v>126934.86013261002</v>
          </cell>
          <cell r="AH500">
            <v>66424</v>
          </cell>
          <cell r="AI500">
            <v>23075</v>
          </cell>
          <cell r="AJ500">
            <v>16175</v>
          </cell>
          <cell r="AK500">
            <v>105674</v>
          </cell>
          <cell r="AL500">
            <v>1268088</v>
          </cell>
          <cell r="AM500">
            <v>862299.84000000008</v>
          </cell>
          <cell r="AN500">
            <v>0</v>
          </cell>
          <cell r="AO500">
            <v>0</v>
          </cell>
          <cell r="AP500">
            <v>15600</v>
          </cell>
        </row>
        <row r="501">
          <cell r="C501">
            <v>102095201</v>
          </cell>
          <cell r="D501" t="str">
            <v>J06AA00005</v>
          </cell>
          <cell r="E501" t="str">
            <v>Suero antiofídico anti-coral (contra Micrurus nigrocintus Micrurus fulvius y Micrurus d. arinicaudus), solución o polvo liofilizado, ampolla o vial, 10ml, I.M., I.V.</v>
          </cell>
          <cell r="F501">
            <v>10330</v>
          </cell>
          <cell r="G501" t="str">
            <v>RG</v>
          </cell>
          <cell r="H501">
            <v>244</v>
          </cell>
          <cell r="I501" t="str">
            <v>NO</v>
          </cell>
          <cell r="J501" t="str">
            <v>MEDICAMENTO</v>
          </cell>
          <cell r="K501" t="str">
            <v>Sueros Inmunes e Inmunoglobulinas: Sueros Inmunes</v>
          </cell>
          <cell r="L501" t="str">
            <v>PRECIO UNICO</v>
          </cell>
          <cell r="M501" t="str">
            <v>PU 05-2026</v>
          </cell>
          <cell r="N501" t="str">
            <v>I CONV</v>
          </cell>
          <cell r="O501" t="str">
            <v>HOSPITALARIA CAJA DE CARTON CON UN VIAL DE 10ML</v>
          </cell>
          <cell r="P501" t="str">
            <v>VIAL DE 10ML</v>
          </cell>
          <cell r="Q501">
            <v>0</v>
          </cell>
          <cell r="R501">
            <v>51.6</v>
          </cell>
          <cell r="S501">
            <v>197</v>
          </cell>
          <cell r="T501" t="str">
            <v>MCC FARMA, S.A.</v>
          </cell>
          <cell r="U501" t="str">
            <v xml:space="preserve">COSTA RICA </v>
          </cell>
          <cell r="V501">
            <v>22</v>
          </cell>
          <cell r="W501">
            <v>264</v>
          </cell>
          <cell r="X501">
            <v>606327948</v>
          </cell>
          <cell r="Y501">
            <v>0</v>
          </cell>
          <cell r="Z501">
            <v>31286522116.799999</v>
          </cell>
          <cell r="AA501">
            <v>10819461793960.318</v>
          </cell>
          <cell r="AB501">
            <v>0</v>
          </cell>
          <cell r="AC501">
            <v>119</v>
          </cell>
          <cell r="AD501">
            <v>30</v>
          </cell>
          <cell r="AE501">
            <v>12</v>
          </cell>
          <cell r="AF501">
            <v>161</v>
          </cell>
          <cell r="AG501">
            <v>8307.6</v>
          </cell>
          <cell r="AH501">
            <v>13</v>
          </cell>
          <cell r="AI501">
            <v>4</v>
          </cell>
          <cell r="AJ501">
            <v>5</v>
          </cell>
          <cell r="AK501">
            <v>22</v>
          </cell>
          <cell r="AL501">
            <v>264</v>
          </cell>
          <cell r="AM501">
            <v>13622.4</v>
          </cell>
          <cell r="AN501">
            <v>70</v>
          </cell>
          <cell r="AO501">
            <v>0</v>
          </cell>
          <cell r="AP501">
            <v>10</v>
          </cell>
        </row>
        <row r="502">
          <cell r="C502">
            <v>102059001</v>
          </cell>
          <cell r="D502" t="str">
            <v>J06AA00001</v>
          </cell>
          <cell r="E502" t="str">
            <v>SUERO ANTIOFÍDICO, POLIVALENTE, (QUE INCLUYE ANTI-B  ASPER/ATROX), CON ANTILAQUÉSICO, solución, vial, 10ml, I.V.</v>
          </cell>
          <cell r="F502">
            <v>10342</v>
          </cell>
          <cell r="G502" t="str">
            <v>DH</v>
          </cell>
          <cell r="H502">
            <v>244</v>
          </cell>
          <cell r="I502" t="str">
            <v>BIOLOGICO</v>
          </cell>
          <cell r="J502" t="str">
            <v>MEDICAMENTO</v>
          </cell>
          <cell r="K502" t="str">
            <v>Sueros Inmunes e Inmunoglobulinas: Sueros Inmunes</v>
          </cell>
          <cell r="L502" t="str">
            <v>PRECIO UNICO</v>
          </cell>
          <cell r="M502" t="str">
            <v>PU 05-2026</v>
          </cell>
          <cell r="N502" t="str">
            <v>I CONV</v>
          </cell>
          <cell r="O502" t="str">
            <v xml:space="preserve">CAJA X UN FRASCO </v>
          </cell>
          <cell r="P502">
            <v>0</v>
          </cell>
          <cell r="Q502">
            <v>0</v>
          </cell>
          <cell r="R502">
            <v>37</v>
          </cell>
          <cell r="S502">
            <v>44</v>
          </cell>
          <cell r="T502" t="str">
            <v>MCC FARMA</v>
          </cell>
          <cell r="U502" t="str">
            <v xml:space="preserve">COSTA RICA </v>
          </cell>
          <cell r="V502">
            <v>636</v>
          </cell>
          <cell r="W502">
            <v>7632</v>
          </cell>
          <cell r="X502">
            <v>606335580</v>
          </cell>
          <cell r="Y502">
            <v>0</v>
          </cell>
          <cell r="Z502">
            <v>22434416460</v>
          </cell>
          <cell r="AA502">
            <v>10841896210420.318</v>
          </cell>
          <cell r="AB502">
            <v>0</v>
          </cell>
          <cell r="AC502">
            <v>556.75</v>
          </cell>
          <cell r="AD502">
            <v>319</v>
          </cell>
          <cell r="AE502">
            <v>482</v>
          </cell>
          <cell r="AF502">
            <v>1357.75</v>
          </cell>
          <cell r="AG502">
            <v>50236.75</v>
          </cell>
          <cell r="AH502">
            <v>360</v>
          </cell>
          <cell r="AI502">
            <v>49</v>
          </cell>
          <cell r="AJ502">
            <v>225</v>
          </cell>
          <cell r="AK502">
            <v>634</v>
          </cell>
          <cell r="AL502">
            <v>7608</v>
          </cell>
          <cell r="AM502">
            <v>281496</v>
          </cell>
          <cell r="AN502">
            <v>1624</v>
          </cell>
          <cell r="AO502">
            <v>0</v>
          </cell>
          <cell r="AP502">
            <v>619</v>
          </cell>
        </row>
        <row r="503">
          <cell r="C503">
            <v>104014701</v>
          </cell>
          <cell r="D503" t="str">
            <v>D06BA00001</v>
          </cell>
          <cell r="E503" t="str">
            <v>SULFADIAZINA DE PLATA 1%, crema, pote, 100-400g, Vía Tópica.</v>
          </cell>
          <cell r="F503">
            <v>10639</v>
          </cell>
          <cell r="G503" t="str">
            <v>DD</v>
          </cell>
          <cell r="H503">
            <v>244</v>
          </cell>
          <cell r="I503" t="str">
            <v>SI</v>
          </cell>
          <cell r="J503" t="str">
            <v>MEDICAMENTO</v>
          </cell>
          <cell r="K503" t="str">
            <v>Quimioterapéuticos: Sulfonamidas, Uso Tópico</v>
          </cell>
          <cell r="L503" t="str">
            <v>PRECIO UNICO</v>
          </cell>
          <cell r="M503" t="str">
            <v>PU 11-2026</v>
          </cell>
          <cell r="N503" t="str">
            <v>I CONV</v>
          </cell>
          <cell r="O503">
            <v>0</v>
          </cell>
          <cell r="P503">
            <v>0</v>
          </cell>
          <cell r="Q503">
            <v>0</v>
          </cell>
          <cell r="R503">
            <v>42</v>
          </cell>
          <cell r="S503">
            <v>133</v>
          </cell>
          <cell r="T503" t="str">
            <v>SEKTASA CORP</v>
          </cell>
          <cell r="U503" t="str">
            <v>No aplica</v>
          </cell>
          <cell r="V503">
            <v>0</v>
          </cell>
          <cell r="W503">
            <v>0</v>
          </cell>
          <cell r="X503">
            <v>606335580</v>
          </cell>
          <cell r="Y503">
            <v>0</v>
          </cell>
          <cell r="Z503">
            <v>25466094360</v>
          </cell>
          <cell r="AA503">
            <v>10867362304780.318</v>
          </cell>
          <cell r="AB503">
            <v>0</v>
          </cell>
          <cell r="AC503">
            <v>2413.8773596395081</v>
          </cell>
          <cell r="AD503">
            <v>622.91666666666674</v>
          </cell>
          <cell r="AE503">
            <v>612.5</v>
          </cell>
          <cell r="AF503">
            <v>3649.2940263061746</v>
          </cell>
          <cell r="AG503">
            <v>153270.34910485934</v>
          </cell>
          <cell r="AH503">
            <v>251</v>
          </cell>
          <cell r="AI503">
            <v>0</v>
          </cell>
          <cell r="AJ503">
            <v>0</v>
          </cell>
          <cell r="AK503">
            <v>251</v>
          </cell>
          <cell r="AL503">
            <v>3012</v>
          </cell>
          <cell r="AM503">
            <v>126504</v>
          </cell>
          <cell r="AN503">
            <v>628</v>
          </cell>
          <cell r="AO503">
            <v>66</v>
          </cell>
          <cell r="AP503">
            <v>75</v>
          </cell>
        </row>
        <row r="504">
          <cell r="C504">
            <v>104018501</v>
          </cell>
          <cell r="D504" t="str">
            <v>D06BA00003</v>
          </cell>
          <cell r="E504" t="str">
            <v>SULFADIAZINA DE PLATA 1%, CREMA, TUBO O POTE, 30-60G VÍA TÓPICA.</v>
          </cell>
          <cell r="F504">
            <v>10639</v>
          </cell>
          <cell r="G504" t="str">
            <v>RG</v>
          </cell>
          <cell r="H504">
            <v>244</v>
          </cell>
          <cell r="I504" t="str">
            <v>SI</v>
          </cell>
          <cell r="J504" t="str">
            <v>MEDICAMENTO</v>
          </cell>
          <cell r="K504" t="str">
            <v>Quimioterapéuticos: Sulfonamidas, Uso Tópico</v>
          </cell>
          <cell r="L504" t="str">
            <v>PRECIO UNICO</v>
          </cell>
          <cell r="M504" t="str">
            <v>PU 11-2026</v>
          </cell>
          <cell r="N504" t="str">
            <v>I CONV</v>
          </cell>
          <cell r="O504" t="str">
            <v>CAJA CON TUBO DE 40G</v>
          </cell>
          <cell r="P504" t="str">
            <v>TUBO DE 40G</v>
          </cell>
          <cell r="Q504">
            <v>0</v>
          </cell>
          <cell r="R504">
            <v>2.82</v>
          </cell>
          <cell r="S504">
            <v>118</v>
          </cell>
          <cell r="T504" t="str">
            <v>C.G. DE HASETH &amp; CÍA., S.A.</v>
          </cell>
          <cell r="U504" t="str">
            <v>COSTA RICA</v>
          </cell>
          <cell r="V504">
            <v>2769</v>
          </cell>
          <cell r="W504">
            <v>33228</v>
          </cell>
          <cell r="X504">
            <v>606368808</v>
          </cell>
          <cell r="Y504">
            <v>0</v>
          </cell>
          <cell r="Z504">
            <v>1709960038.5599999</v>
          </cell>
          <cell r="AA504">
            <v>10869072264818.879</v>
          </cell>
          <cell r="AB504">
            <v>0</v>
          </cell>
          <cell r="AC504">
            <v>2312</v>
          </cell>
          <cell r="AD504">
            <v>614.66666666666674</v>
          </cell>
          <cell r="AE504">
            <v>519.83333333333326</v>
          </cell>
          <cell r="AF504">
            <v>3446.5</v>
          </cell>
          <cell r="AG504">
            <v>9719.1299999999992</v>
          </cell>
          <cell r="AH504">
            <v>2403</v>
          </cell>
          <cell r="AI504">
            <v>505</v>
          </cell>
          <cell r="AJ504">
            <v>307</v>
          </cell>
          <cell r="AK504">
            <v>3215</v>
          </cell>
          <cell r="AL504">
            <v>38580</v>
          </cell>
          <cell r="AM504">
            <v>108795.59999999999</v>
          </cell>
          <cell r="AN504">
            <v>11900</v>
          </cell>
          <cell r="AO504">
            <v>0</v>
          </cell>
          <cell r="AP504">
            <v>223</v>
          </cell>
        </row>
        <row r="505">
          <cell r="C505">
            <v>101059201</v>
          </cell>
          <cell r="D505" t="str">
            <v>A07EC00001</v>
          </cell>
          <cell r="E505" t="str">
            <v>SULFASALAZINA, 500 MG,  TABLETA, V.O.</v>
          </cell>
          <cell r="F505">
            <v>10640</v>
          </cell>
          <cell r="G505" t="str">
            <v>EM</v>
          </cell>
          <cell r="H505">
            <v>244</v>
          </cell>
          <cell r="I505" t="str">
            <v>SI</v>
          </cell>
          <cell r="J505" t="str">
            <v>MEDICAMENTO</v>
          </cell>
          <cell r="K505" t="str">
            <v xml:space="preserve">Antiinflamatorios Intestinales </v>
          </cell>
          <cell r="L505" t="str">
            <v>PRECIO UNICO</v>
          </cell>
          <cell r="M505" t="str">
            <v>PU 11-2026</v>
          </cell>
          <cell r="N505" t="str">
            <v>I CONV</v>
          </cell>
          <cell r="O505" t="str">
            <v>CAJA CON 100 TABLETAS CON CUBIERTA ENTERICA + INSERTO</v>
          </cell>
          <cell r="P505">
            <v>0</v>
          </cell>
          <cell r="Q505">
            <v>0</v>
          </cell>
          <cell r="R505">
            <v>0.04</v>
          </cell>
          <cell r="S505">
            <v>135</v>
          </cell>
          <cell r="T505" t="str">
            <v>SEVEN PHARMA PANAMA</v>
          </cell>
          <cell r="V505">
            <v>83265</v>
          </cell>
          <cell r="W505">
            <v>999180</v>
          </cell>
          <cell r="X505">
            <v>607367988</v>
          </cell>
          <cell r="Y505">
            <v>0</v>
          </cell>
          <cell r="Z505">
            <v>24294719.52</v>
          </cell>
          <cell r="AA505">
            <v>10869096559538.398</v>
          </cell>
          <cell r="AB505">
            <v>0</v>
          </cell>
          <cell r="AC505">
            <v>71219</v>
          </cell>
          <cell r="AD505">
            <v>35450</v>
          </cell>
          <cell r="AE505">
            <v>15050</v>
          </cell>
          <cell r="AF505">
            <v>121719</v>
          </cell>
          <cell r="AG505">
            <v>4868.76</v>
          </cell>
          <cell r="AH505">
            <v>38631</v>
          </cell>
          <cell r="AI505">
            <v>28621</v>
          </cell>
          <cell r="AJ505">
            <v>13790</v>
          </cell>
          <cell r="AK505">
            <v>81042</v>
          </cell>
          <cell r="AL505">
            <v>972504</v>
          </cell>
          <cell r="AM505">
            <v>38900.160000000003</v>
          </cell>
          <cell r="AN505">
            <v>165700</v>
          </cell>
          <cell r="AO505">
            <v>151300</v>
          </cell>
          <cell r="AP505">
            <v>52200</v>
          </cell>
        </row>
        <row r="506">
          <cell r="C506">
            <v>101070201</v>
          </cell>
          <cell r="D506" t="str">
            <v>N05AL00001</v>
          </cell>
          <cell r="E506" t="str">
            <v>SULPIRIDA 200mg, cápsula o tableta, V.O.</v>
          </cell>
          <cell r="F506">
            <v>10460</v>
          </cell>
          <cell r="G506" t="str">
            <v>FM</v>
          </cell>
          <cell r="H506">
            <v>244</v>
          </cell>
          <cell r="I506" t="str">
            <v>SI</v>
          </cell>
          <cell r="J506" t="str">
            <v>MEDICAMENTO</v>
          </cell>
          <cell r="K506" t="str">
            <v>Psicolépticos: Antipsicóticos, Benzamidas</v>
          </cell>
          <cell r="L506" t="str">
            <v>TRAMITE USUAL</v>
          </cell>
          <cell r="M506" t="str">
            <v>NO APLICA</v>
          </cell>
          <cell r="N506" t="str">
            <v>NO APLICA</v>
          </cell>
          <cell r="O506" t="str">
            <v>NO APLICA</v>
          </cell>
          <cell r="P506">
            <v>0</v>
          </cell>
          <cell r="Q506">
            <v>0</v>
          </cell>
          <cell r="R506">
            <v>0.11</v>
          </cell>
          <cell r="S506" t="str">
            <v>No aplica</v>
          </cell>
          <cell r="T506" t="str">
            <v>NO APLICA</v>
          </cell>
          <cell r="U506" t="str">
            <v>No aplica</v>
          </cell>
          <cell r="V506">
            <v>0</v>
          </cell>
          <cell r="W506">
            <v>0</v>
          </cell>
          <cell r="X506">
            <v>607367988</v>
          </cell>
          <cell r="Y506">
            <v>0</v>
          </cell>
          <cell r="Z506">
            <v>66810478.68</v>
          </cell>
          <cell r="AA506">
            <v>10869163370017.078</v>
          </cell>
          <cell r="AB506">
            <v>0</v>
          </cell>
          <cell r="AC506">
            <v>16130</v>
          </cell>
          <cell r="AD506">
            <v>6486</v>
          </cell>
          <cell r="AE506">
            <v>3812</v>
          </cell>
          <cell r="AF506">
            <v>26428</v>
          </cell>
          <cell r="AG506">
            <v>2907.08</v>
          </cell>
          <cell r="AH506">
            <v>16351</v>
          </cell>
          <cell r="AI506">
            <v>1900</v>
          </cell>
          <cell r="AJ506">
            <v>280</v>
          </cell>
          <cell r="AK506">
            <v>18531</v>
          </cell>
          <cell r="AL506">
            <v>222372</v>
          </cell>
          <cell r="AM506">
            <v>24460.920000000002</v>
          </cell>
          <cell r="AN506">
            <v>0</v>
          </cell>
          <cell r="AO506">
            <v>0</v>
          </cell>
          <cell r="AP506">
            <v>0</v>
          </cell>
        </row>
        <row r="507">
          <cell r="C507">
            <v>101070101</v>
          </cell>
          <cell r="D507" t="str">
            <v>N05AL00002</v>
          </cell>
          <cell r="E507" t="str">
            <v>SULPIRIDA 50mg, capsula o tableta, V.O.</v>
          </cell>
          <cell r="F507">
            <v>10503</v>
          </cell>
          <cell r="G507" t="str">
            <v>FM</v>
          </cell>
          <cell r="H507">
            <v>244</v>
          </cell>
          <cell r="I507" t="str">
            <v>SI</v>
          </cell>
          <cell r="J507" t="str">
            <v>MEDICAMENTO</v>
          </cell>
          <cell r="K507" t="str">
            <v>Psicolépticos: Antipsicóticos, Benzamidas</v>
          </cell>
          <cell r="L507" t="str">
            <v>TRAMITE USUAL</v>
          </cell>
          <cell r="M507" t="str">
            <v>NO APLICA</v>
          </cell>
          <cell r="N507" t="str">
            <v>NO APLICA</v>
          </cell>
          <cell r="O507" t="str">
            <v>NO APLICA</v>
          </cell>
          <cell r="P507">
            <v>0</v>
          </cell>
          <cell r="Q507">
            <v>0</v>
          </cell>
          <cell r="R507">
            <v>0.11</v>
          </cell>
          <cell r="S507" t="str">
            <v>No aplica</v>
          </cell>
          <cell r="T507" t="str">
            <v>NO APLICA</v>
          </cell>
          <cell r="U507" t="str">
            <v>CHIPRE</v>
          </cell>
          <cell r="V507">
            <v>92735</v>
          </cell>
          <cell r="W507">
            <v>1112820</v>
          </cell>
          <cell r="X507">
            <v>608480808</v>
          </cell>
          <cell r="Y507">
            <v>0</v>
          </cell>
          <cell r="Z507">
            <v>66932888.880000003</v>
          </cell>
          <cell r="AA507">
            <v>10869230302905.959</v>
          </cell>
          <cell r="AB507">
            <v>0</v>
          </cell>
          <cell r="AC507">
            <v>70715.085718255083</v>
          </cell>
          <cell r="AD507">
            <v>23532.216312056738</v>
          </cell>
          <cell r="AE507">
            <v>13060</v>
          </cell>
          <cell r="AF507">
            <v>107307.30203031182</v>
          </cell>
          <cell r="AG507">
            <v>11803.8032233343</v>
          </cell>
          <cell r="AH507">
            <v>42000</v>
          </cell>
          <cell r="AI507">
            <v>17964</v>
          </cell>
          <cell r="AJ507">
            <v>15090</v>
          </cell>
          <cell r="AK507">
            <v>75054</v>
          </cell>
          <cell r="AL507">
            <v>900648</v>
          </cell>
          <cell r="AM507">
            <v>99071.28</v>
          </cell>
          <cell r="AN507">
            <v>77060</v>
          </cell>
          <cell r="AO507">
            <v>39740</v>
          </cell>
          <cell r="AP507">
            <v>44080</v>
          </cell>
        </row>
        <row r="508">
          <cell r="C508">
            <v>102075401</v>
          </cell>
          <cell r="D508" t="str">
            <v>R07AA00001</v>
          </cell>
          <cell r="E508" t="str">
            <v>SURFACTANTE PULMONAR: COLPOSFERIL PALMITATO o FOSFOLÍPIDO 100-240mg, suspensión, Vía Endotraqueal.</v>
          </cell>
          <cell r="F508">
            <v>10063</v>
          </cell>
          <cell r="G508" t="str">
            <v>DH</v>
          </cell>
          <cell r="H508">
            <v>244</v>
          </cell>
          <cell r="I508" t="str">
            <v>BIOLOGICO</v>
          </cell>
          <cell r="J508" t="str">
            <v>MEDICAMENTO</v>
          </cell>
          <cell r="K508" t="str">
            <v>Sistema Respiratorio: Otros, Surfactantes Pulmonares</v>
          </cell>
          <cell r="L508" t="str">
            <v>PRECIO UNICO</v>
          </cell>
          <cell r="M508" t="str">
            <v>PU 05-2026</v>
          </cell>
          <cell r="N508" t="str">
            <v>I CONV</v>
          </cell>
          <cell r="O508" t="str">
            <v>CAJA X 1 VIAL</v>
          </cell>
          <cell r="P508">
            <v>0</v>
          </cell>
          <cell r="Q508">
            <v>0</v>
          </cell>
          <cell r="R508">
            <v>172.8</v>
          </cell>
          <cell r="S508">
            <v>45</v>
          </cell>
          <cell r="T508" t="str">
            <v>C.G. DE HASETH &amp; CIA., S.A.</v>
          </cell>
          <cell r="U508" t="str">
            <v>ESTADOS UNIDOS</v>
          </cell>
          <cell r="V508">
            <v>74</v>
          </cell>
          <cell r="W508">
            <v>888</v>
          </cell>
          <cell r="X508">
            <v>608481696</v>
          </cell>
          <cell r="Y508">
            <v>0</v>
          </cell>
          <cell r="Z508">
            <v>105145637068.8</v>
          </cell>
          <cell r="AA508">
            <v>10974375939974.76</v>
          </cell>
          <cell r="AB508">
            <v>0</v>
          </cell>
          <cell r="AC508">
            <v>81</v>
          </cell>
          <cell r="AD508">
            <v>4</v>
          </cell>
          <cell r="AE508">
            <v>5</v>
          </cell>
          <cell r="AF508">
            <v>90</v>
          </cell>
          <cell r="AG508">
            <v>15552.000000000002</v>
          </cell>
          <cell r="AH508">
            <v>39</v>
          </cell>
          <cell r="AI508">
            <v>1</v>
          </cell>
          <cell r="AJ508">
            <v>1</v>
          </cell>
          <cell r="AK508">
            <v>41</v>
          </cell>
          <cell r="AL508">
            <v>492</v>
          </cell>
          <cell r="AM508">
            <v>85017.600000000006</v>
          </cell>
          <cell r="AN508">
            <v>119</v>
          </cell>
          <cell r="AO508">
            <v>3</v>
          </cell>
          <cell r="AP508">
            <v>0</v>
          </cell>
        </row>
        <row r="509">
          <cell r="C509">
            <v>102059601</v>
          </cell>
          <cell r="D509" t="str">
            <v>M03AB00001</v>
          </cell>
          <cell r="E509" t="str">
            <v>SUXAMETONIO (SUCCINILCOLINA) CLORURO 50mg/ml, polvo liofilizado, I.V.</v>
          </cell>
          <cell r="F509">
            <v>10333</v>
          </cell>
          <cell r="G509" t="str">
            <v>DH</v>
          </cell>
          <cell r="H509">
            <v>244</v>
          </cell>
          <cell r="I509" t="str">
            <v>NO APLICA</v>
          </cell>
          <cell r="J509" t="str">
            <v>MEDICAMENTO</v>
          </cell>
          <cell r="K509" t="str">
            <v>Relajantes Musculares de acción periférica</v>
          </cell>
          <cell r="L509" t="str">
            <v>TRAMITE USUAL</v>
          </cell>
          <cell r="M509" t="str">
            <v>NO APLICA</v>
          </cell>
          <cell r="N509" t="str">
            <v>NO APLICA</v>
          </cell>
          <cell r="O509" t="str">
            <v>CAJA CON 5 VIALES</v>
          </cell>
          <cell r="P509">
            <v>0</v>
          </cell>
          <cell r="Q509">
            <v>0</v>
          </cell>
          <cell r="R509">
            <v>13.08</v>
          </cell>
          <cell r="S509">
            <v>200</v>
          </cell>
          <cell r="T509" t="str">
            <v>C.G. DE HASETH &amp; CIA., S.A.</v>
          </cell>
          <cell r="U509" t="str">
            <v>ARGENTINA</v>
          </cell>
          <cell r="V509">
            <v>299</v>
          </cell>
          <cell r="W509">
            <v>3588</v>
          </cell>
          <cell r="X509">
            <v>608485284</v>
          </cell>
          <cell r="Y509">
            <v>0</v>
          </cell>
          <cell r="Z509">
            <v>7958987514.7200003</v>
          </cell>
          <cell r="AA509">
            <v>10982334927489.48</v>
          </cell>
          <cell r="AB509">
            <v>0</v>
          </cell>
          <cell r="AC509">
            <v>369.8125</v>
          </cell>
          <cell r="AD509">
            <v>60</v>
          </cell>
          <cell r="AE509">
            <v>100</v>
          </cell>
          <cell r="AF509">
            <v>529.8125</v>
          </cell>
          <cell r="AG509">
            <v>6929.9475000000002</v>
          </cell>
          <cell r="AH509">
            <v>238</v>
          </cell>
          <cell r="AI509">
            <v>24</v>
          </cell>
          <cell r="AJ509">
            <v>37</v>
          </cell>
          <cell r="AK509">
            <v>299</v>
          </cell>
          <cell r="AL509">
            <v>3588</v>
          </cell>
          <cell r="AM509">
            <v>46931.040000000001</v>
          </cell>
          <cell r="AN509">
            <v>1</v>
          </cell>
          <cell r="AO509">
            <v>0</v>
          </cell>
          <cell r="AP509">
            <v>168</v>
          </cell>
        </row>
        <row r="510">
          <cell r="C510">
            <v>101094101</v>
          </cell>
          <cell r="D510" t="str">
            <v>L04AD00004</v>
          </cell>
          <cell r="E510" t="str">
            <v>TACROLIMUS 1mg, cápsula, V.O.</v>
          </cell>
          <cell r="F510">
            <v>11182</v>
          </cell>
          <cell r="G510" t="str">
            <v>DD</v>
          </cell>
          <cell r="H510">
            <v>244</v>
          </cell>
          <cell r="I510" t="str">
            <v>SI</v>
          </cell>
          <cell r="J510" t="str">
            <v>MEDICAMENTO</v>
          </cell>
          <cell r="K510" t="str">
            <v>Inmunosupresores: Inhibidores de la Calcineurina</v>
          </cell>
          <cell r="L510" t="str">
            <v>PRECIO UNICO</v>
          </cell>
          <cell r="M510" t="str">
            <v>PU 11-2026</v>
          </cell>
          <cell r="N510" t="str">
            <v>I CONV</v>
          </cell>
          <cell r="O510" t="str">
            <v xml:space="preserve"> CAJA X 50</v>
          </cell>
          <cell r="P510">
            <v>0</v>
          </cell>
          <cell r="Q510">
            <v>0</v>
          </cell>
          <cell r="R510">
            <v>3.76</v>
          </cell>
          <cell r="S510">
            <v>138</v>
          </cell>
          <cell r="T510" t="str">
            <v xml:space="preserve">REPRICO, S.A. </v>
          </cell>
          <cell r="U510" t="str">
            <v>Irlanda</v>
          </cell>
          <cell r="V510">
            <v>46500</v>
          </cell>
          <cell r="W510">
            <v>558000</v>
          </cell>
          <cell r="X510">
            <v>609043284</v>
          </cell>
          <cell r="Y510">
            <v>0</v>
          </cell>
          <cell r="Z510">
            <v>2290002747.8399997</v>
          </cell>
          <cell r="AA510">
            <v>10984624930237.32</v>
          </cell>
          <cell r="AB510">
            <v>0</v>
          </cell>
          <cell r="AC510">
            <v>78000</v>
          </cell>
          <cell r="AD510">
            <v>21000</v>
          </cell>
          <cell r="AE510">
            <v>1700</v>
          </cell>
          <cell r="AF510">
            <v>100700</v>
          </cell>
          <cell r="AG510">
            <v>378632</v>
          </cell>
          <cell r="AH510">
            <v>36500</v>
          </cell>
          <cell r="AI510">
            <v>14033</v>
          </cell>
          <cell r="AJ510">
            <v>4500</v>
          </cell>
          <cell r="AK510">
            <v>55033</v>
          </cell>
          <cell r="AL510">
            <v>660396</v>
          </cell>
          <cell r="AM510">
            <v>2483088.96</v>
          </cell>
          <cell r="AN510">
            <v>0</v>
          </cell>
          <cell r="AO510">
            <v>25000</v>
          </cell>
          <cell r="AP510">
            <v>3400</v>
          </cell>
        </row>
        <row r="511">
          <cell r="C511">
            <v>101094201</v>
          </cell>
          <cell r="D511" t="str">
            <v>L04AX00002</v>
          </cell>
          <cell r="E511" t="str">
            <v>TALIDOMIDA 100mg, tableta, V.O.</v>
          </cell>
          <cell r="F511">
            <v>11613</v>
          </cell>
          <cell r="G511" t="str">
            <v>FM</v>
          </cell>
          <cell r="H511">
            <v>244</v>
          </cell>
          <cell r="I511" t="str">
            <v>NO APLICA</v>
          </cell>
          <cell r="J511" t="str">
            <v>MEDICAMENTO</v>
          </cell>
          <cell r="K511" t="str">
            <v xml:space="preserve">Inmunosupresores: Otros </v>
          </cell>
          <cell r="L511" t="str">
            <v>TRAMITE USUAL</v>
          </cell>
          <cell r="M511" t="str">
            <v>NO APLICA</v>
          </cell>
          <cell r="N511" t="str">
            <v>NO APLICA</v>
          </cell>
          <cell r="O511" t="str">
            <v>NO APLICA</v>
          </cell>
          <cell r="P511">
            <v>0</v>
          </cell>
          <cell r="Q511">
            <v>0</v>
          </cell>
          <cell r="R511">
            <v>1</v>
          </cell>
          <cell r="S511" t="str">
            <v>No aplica</v>
          </cell>
          <cell r="T511" t="str">
            <v>NO APLICA</v>
          </cell>
          <cell r="U511" t="str">
            <v>ARGENTINA</v>
          </cell>
          <cell r="V511">
            <v>4500</v>
          </cell>
          <cell r="W511">
            <v>54000</v>
          </cell>
          <cell r="X511">
            <v>609097284</v>
          </cell>
          <cell r="Y511">
            <v>0</v>
          </cell>
          <cell r="Z511">
            <v>609097284</v>
          </cell>
          <cell r="AA511">
            <v>10985234027521.32</v>
          </cell>
          <cell r="AB511">
            <v>0</v>
          </cell>
          <cell r="AC511">
            <v>2700</v>
          </cell>
          <cell r="AD511">
            <v>200</v>
          </cell>
          <cell r="AE511">
            <v>500</v>
          </cell>
          <cell r="AF511">
            <v>3400</v>
          </cell>
          <cell r="AG511">
            <v>3400</v>
          </cell>
          <cell r="AH511">
            <v>4697</v>
          </cell>
          <cell r="AI511">
            <v>239</v>
          </cell>
          <cell r="AJ511">
            <v>710</v>
          </cell>
          <cell r="AK511">
            <v>5646</v>
          </cell>
          <cell r="AL511">
            <v>67752</v>
          </cell>
          <cell r="AM511">
            <v>67752</v>
          </cell>
          <cell r="AN511">
            <v>8200</v>
          </cell>
          <cell r="AO511">
            <v>0</v>
          </cell>
          <cell r="AP511">
            <v>100</v>
          </cell>
        </row>
        <row r="512">
          <cell r="C512">
            <v>101024501</v>
          </cell>
          <cell r="D512" t="str">
            <v>L02BA00001</v>
          </cell>
          <cell r="E512" t="str">
            <v>TAMOXIFENO CITRATO, 20MG, TABLETA, V.O.</v>
          </cell>
          <cell r="F512">
            <v>10686</v>
          </cell>
          <cell r="G512" t="str">
            <v>FM</v>
          </cell>
          <cell r="H512">
            <v>244</v>
          </cell>
          <cell r="I512" t="str">
            <v>SI</v>
          </cell>
          <cell r="J512" t="str">
            <v>MEDICAMENTO</v>
          </cell>
          <cell r="K512" t="str">
            <v xml:space="preserve">Terapia Endocrina: Antagonistas de hormonas y agentes relacionados, Antiestrógenos </v>
          </cell>
          <cell r="L512" t="str">
            <v>PRECIO UNICO</v>
          </cell>
          <cell r="M512" t="str">
            <v>PU 11-2026</v>
          </cell>
          <cell r="N512" t="str">
            <v>I CONV</v>
          </cell>
          <cell r="O512" t="str">
            <v>CAJA X 30</v>
          </cell>
          <cell r="P512">
            <v>0</v>
          </cell>
          <cell r="Q512">
            <v>0</v>
          </cell>
          <cell r="R512">
            <v>0.17</v>
          </cell>
          <cell r="S512">
            <v>180</v>
          </cell>
          <cell r="T512" t="str">
            <v>C.G. DE HASETH &amp; CIA., S.A.</v>
          </cell>
          <cell r="U512" t="str">
            <v>REINO UNIDO</v>
          </cell>
          <cell r="V512">
            <v>27002</v>
          </cell>
          <cell r="W512">
            <v>324024</v>
          </cell>
          <cell r="X512">
            <v>609421308</v>
          </cell>
          <cell r="Y512">
            <v>0</v>
          </cell>
          <cell r="Z512">
            <v>103601622.36000001</v>
          </cell>
          <cell r="AA512">
            <v>10985337629143.68</v>
          </cell>
          <cell r="AB512">
            <v>0</v>
          </cell>
          <cell r="AC512">
            <v>4592</v>
          </cell>
          <cell r="AD512">
            <v>365</v>
          </cell>
          <cell r="AE512">
            <v>1080</v>
          </cell>
          <cell r="AF512">
            <v>6037</v>
          </cell>
          <cell r="AG512">
            <v>1026.29</v>
          </cell>
          <cell r="AH512">
            <v>2215</v>
          </cell>
          <cell r="AI512">
            <v>273</v>
          </cell>
          <cell r="AJ512">
            <v>1443</v>
          </cell>
          <cell r="AK512">
            <v>3931</v>
          </cell>
          <cell r="AL512">
            <v>47172</v>
          </cell>
          <cell r="AM512">
            <v>8019.2400000000007</v>
          </cell>
          <cell r="AN512">
            <v>20040</v>
          </cell>
          <cell r="AO512">
            <v>0</v>
          </cell>
          <cell r="AP512">
            <v>0</v>
          </cell>
        </row>
        <row r="513">
          <cell r="C513">
            <v>101001901</v>
          </cell>
          <cell r="D513" t="str">
            <v>N02AX00005</v>
          </cell>
          <cell r="E513" t="str">
            <v>TAPENTADOL 50mg, tableta recubierta de liberación prolongada, V.O.</v>
          </cell>
          <cell r="F513">
            <v>108395</v>
          </cell>
          <cell r="G513" t="str">
            <v>FM</v>
          </cell>
          <cell r="H513">
            <v>244</v>
          </cell>
          <cell r="I513" t="str">
            <v>NO APLICA</v>
          </cell>
          <cell r="J513" t="str">
            <v>MEDICAMENTO</v>
          </cell>
          <cell r="K513" t="str">
            <v>Analgésicos: Opioides, Otros</v>
          </cell>
          <cell r="L513" t="str">
            <v>PRECIO UNICO</v>
          </cell>
          <cell r="M513" t="str">
            <v>PU 11-2026</v>
          </cell>
          <cell r="N513" t="str">
            <v>I CONV</v>
          </cell>
          <cell r="O513" t="str">
            <v xml:space="preserve">CAJA X 30 </v>
          </cell>
          <cell r="P513">
            <v>0</v>
          </cell>
          <cell r="Q513">
            <v>0</v>
          </cell>
          <cell r="R513">
            <v>1.5</v>
          </cell>
          <cell r="S513">
            <v>16</v>
          </cell>
          <cell r="T513" t="str">
            <v xml:space="preserve">REPRICO, S.A. </v>
          </cell>
          <cell r="U513" t="str">
            <v>ITALIA</v>
          </cell>
          <cell r="V513">
            <v>11250</v>
          </cell>
          <cell r="W513">
            <v>135000</v>
          </cell>
          <cell r="X513">
            <v>609556308</v>
          </cell>
          <cell r="Y513">
            <v>0</v>
          </cell>
          <cell r="Z513">
            <v>914334462</v>
          </cell>
          <cell r="AA513">
            <v>10986251963605.68</v>
          </cell>
          <cell r="AB513">
            <v>0</v>
          </cell>
          <cell r="AC513">
            <v>31467.906976744187</v>
          </cell>
          <cell r="AD513">
            <v>3000</v>
          </cell>
          <cell r="AE513">
            <v>1500</v>
          </cell>
          <cell r="AF513">
            <v>35967.906976744183</v>
          </cell>
          <cell r="AG513">
            <v>53951.860465116275</v>
          </cell>
          <cell r="AH513">
            <v>11250</v>
          </cell>
          <cell r="AI513">
            <v>0</v>
          </cell>
          <cell r="AJ513">
            <v>0</v>
          </cell>
          <cell r="AK513">
            <v>11250</v>
          </cell>
          <cell r="AL513">
            <v>135000</v>
          </cell>
          <cell r="AM513">
            <v>202500</v>
          </cell>
          <cell r="AN513">
            <v>3210</v>
          </cell>
          <cell r="AO513">
            <v>6300</v>
          </cell>
          <cell r="AP513">
            <v>480</v>
          </cell>
        </row>
        <row r="514">
          <cell r="C514">
            <v>102093201</v>
          </cell>
          <cell r="D514" t="str">
            <v>J01XA00001</v>
          </cell>
          <cell r="E514" t="str">
            <v>Teicoplanina, 400mg, polvo liofilizado, I.M, I.V.</v>
          </cell>
          <cell r="F514">
            <v>10160</v>
          </cell>
          <cell r="G514" t="str">
            <v>YV</v>
          </cell>
          <cell r="H514">
            <v>244</v>
          </cell>
          <cell r="I514" t="str">
            <v>NO APLICA</v>
          </cell>
          <cell r="J514" t="str">
            <v>MEDICAMENTO</v>
          </cell>
          <cell r="K514" t="str">
            <v>Antibacterianos para uso sistémico: Otros Antibacterianos, Glicopéptidos</v>
          </cell>
          <cell r="L514" t="str">
            <v>PRECIO UNICO</v>
          </cell>
          <cell r="M514" t="str">
            <v>PU 01-2026</v>
          </cell>
          <cell r="N514" t="str">
            <v>I CONV</v>
          </cell>
          <cell r="O514" t="str">
            <v>CAJA CON VIAL + DILUYENTE</v>
          </cell>
          <cell r="P514">
            <v>0</v>
          </cell>
          <cell r="Q514">
            <v>0</v>
          </cell>
          <cell r="R514">
            <v>12.05</v>
          </cell>
          <cell r="S514">
            <v>323</v>
          </cell>
          <cell r="T514" t="str">
            <v>DROGUERIA SARO, S.A.</v>
          </cell>
          <cell r="U514" t="str">
            <v>TURQUIA</v>
          </cell>
          <cell r="V514">
            <v>676</v>
          </cell>
          <cell r="W514">
            <v>8112</v>
          </cell>
          <cell r="X514">
            <v>609564420</v>
          </cell>
          <cell r="Y514">
            <v>0</v>
          </cell>
          <cell r="Z514">
            <v>7345251261</v>
          </cell>
          <cell r="AA514">
            <v>10993597214866.68</v>
          </cell>
          <cell r="AB514">
            <v>0</v>
          </cell>
          <cell r="AC514">
            <v>761</v>
          </cell>
          <cell r="AD514">
            <v>36</v>
          </cell>
          <cell r="AE514">
            <v>40</v>
          </cell>
          <cell r="AF514">
            <v>837</v>
          </cell>
          <cell r="AG514">
            <v>10085.85</v>
          </cell>
          <cell r="AH514">
            <v>366</v>
          </cell>
          <cell r="AI514">
            <v>183</v>
          </cell>
          <cell r="AJ514">
            <v>85</v>
          </cell>
          <cell r="AK514">
            <v>634</v>
          </cell>
          <cell r="AL514">
            <v>7608</v>
          </cell>
          <cell r="AM514">
            <v>91676.400000000009</v>
          </cell>
          <cell r="AN514">
            <v>526</v>
          </cell>
          <cell r="AO514">
            <v>0</v>
          </cell>
          <cell r="AP514">
            <v>70</v>
          </cell>
        </row>
        <row r="515">
          <cell r="C515">
            <v>102001201</v>
          </cell>
          <cell r="D515" t="str">
            <v>B01AD00004</v>
          </cell>
          <cell r="E515" t="str">
            <v>TENECTEPLASA 50mg (10,000), I.V.</v>
          </cell>
          <cell r="F515">
            <v>107938</v>
          </cell>
          <cell r="G515" t="str">
            <v>SF</v>
          </cell>
          <cell r="H515">
            <v>244</v>
          </cell>
          <cell r="I515" t="str">
            <v>BIOTECNOLOGICO</v>
          </cell>
          <cell r="J515" t="str">
            <v>MEDICAMENTO</v>
          </cell>
          <cell r="K515" t="str">
            <v>Sangre y Órgano Formadores de Sangre: Antitrombóticos: Enzimas</v>
          </cell>
          <cell r="L515" t="str">
            <v>RECIENTE INCLUSION</v>
          </cell>
          <cell r="M515" t="str">
            <v>No aplica</v>
          </cell>
          <cell r="N515" t="str">
            <v>No aplica</v>
          </cell>
          <cell r="O515" t="str">
            <v>No aplica</v>
          </cell>
          <cell r="P515">
            <v>0</v>
          </cell>
          <cell r="Q515">
            <v>0</v>
          </cell>
          <cell r="R515">
            <v>1206.07</v>
          </cell>
          <cell r="S515" t="str">
            <v>No aplica</v>
          </cell>
          <cell r="T515" t="str">
            <v>No aplica</v>
          </cell>
          <cell r="V515">
            <v>0</v>
          </cell>
          <cell r="W515">
            <v>0</v>
          </cell>
          <cell r="X515">
            <v>609564420</v>
          </cell>
          <cell r="Y515">
            <v>0</v>
          </cell>
          <cell r="Z515">
            <v>735177360029.3999</v>
          </cell>
          <cell r="AA515">
            <v>11728774574896.08</v>
          </cell>
          <cell r="AB515">
            <v>0</v>
          </cell>
          <cell r="AC515">
            <v>0</v>
          </cell>
          <cell r="AD515">
            <v>0</v>
          </cell>
          <cell r="AE515">
            <v>0</v>
          </cell>
          <cell r="AF515">
            <v>0</v>
          </cell>
          <cell r="AG515">
            <v>0</v>
          </cell>
          <cell r="AH515">
            <v>122</v>
          </cell>
          <cell r="AI515">
            <v>0</v>
          </cell>
          <cell r="AJ515">
            <v>0</v>
          </cell>
          <cell r="AK515">
            <v>122</v>
          </cell>
          <cell r="AL515">
            <v>1464</v>
          </cell>
          <cell r="AM515">
            <v>1765686.48</v>
          </cell>
          <cell r="AN515">
            <v>0</v>
          </cell>
          <cell r="AO515">
            <v>0</v>
          </cell>
          <cell r="AP515">
            <v>0</v>
          </cell>
        </row>
        <row r="516">
          <cell r="C516">
            <v>101096801</v>
          </cell>
          <cell r="D516" t="str">
            <v>J05AF00007</v>
          </cell>
          <cell r="E516" t="str">
            <v>TENOFOVIR DISOPROXIL FUMARATO 300mg, equivalente a 245mg de TENOFOVIR DISOPROXILO , tableta, V.O.</v>
          </cell>
          <cell r="F516">
            <v>102027</v>
          </cell>
          <cell r="G516" t="str">
            <v>DD</v>
          </cell>
          <cell r="H516">
            <v>244</v>
          </cell>
          <cell r="I516" t="str">
            <v>SI</v>
          </cell>
          <cell r="J516" t="str">
            <v>MEDICAMENTO</v>
          </cell>
          <cell r="K516" t="str">
            <v>Antivirales para uso sistémico: De Acción Directa, Nucleósidos y Nucleótidos Inhibidores de la Transcriptasa Inversa</v>
          </cell>
          <cell r="L516" t="str">
            <v>PRECIO UNICO</v>
          </cell>
          <cell r="M516" t="str">
            <v>PU 11-2026</v>
          </cell>
          <cell r="N516" t="str">
            <v>I CONV</v>
          </cell>
          <cell r="O516" t="str">
            <v>CAJA CON FRASCO X 30 TABLETAS RECUBIERTAS</v>
          </cell>
          <cell r="P516">
            <v>0</v>
          </cell>
          <cell r="Q516">
            <v>0</v>
          </cell>
          <cell r="R516">
            <v>0.434</v>
          </cell>
          <cell r="S516">
            <v>141</v>
          </cell>
          <cell r="T516" t="str">
            <v>C.G. DE HASETH &amp; CIA., S.A.</v>
          </cell>
          <cell r="U516" t="str">
            <v>Canada</v>
          </cell>
          <cell r="V516">
            <v>1540</v>
          </cell>
          <cell r="W516">
            <v>18480</v>
          </cell>
          <cell r="X516">
            <v>609582900</v>
          </cell>
          <cell r="Y516">
            <v>0</v>
          </cell>
          <cell r="Z516">
            <v>264558978.59999999</v>
          </cell>
          <cell r="AA516">
            <v>11729039133874.68</v>
          </cell>
          <cell r="AB516">
            <v>0</v>
          </cell>
          <cell r="AC516">
            <v>1530</v>
          </cell>
          <cell r="AD516">
            <v>0</v>
          </cell>
          <cell r="AE516">
            <v>500</v>
          </cell>
          <cell r="AF516">
            <v>2030</v>
          </cell>
          <cell r="AG516">
            <v>881.02</v>
          </cell>
          <cell r="AH516">
            <v>743</v>
          </cell>
          <cell r="AI516">
            <v>0</v>
          </cell>
          <cell r="AJ516">
            <v>240</v>
          </cell>
          <cell r="AK516">
            <v>983</v>
          </cell>
          <cell r="AL516">
            <v>11796</v>
          </cell>
          <cell r="AM516">
            <v>5119.4639999999999</v>
          </cell>
          <cell r="AN516">
            <v>0</v>
          </cell>
          <cell r="AO516">
            <v>0</v>
          </cell>
          <cell r="AP516">
            <v>0</v>
          </cell>
        </row>
        <row r="517">
          <cell r="C517">
            <v>102095501</v>
          </cell>
          <cell r="D517" t="str">
            <v>G03BA00004</v>
          </cell>
          <cell r="E517" t="str">
            <v>TESTOSTERONA UNDECANOATO 1,000mg, solución, I.M.</v>
          </cell>
          <cell r="F517">
            <v>104359</v>
          </cell>
          <cell r="G517" t="str">
            <v>RG</v>
          </cell>
          <cell r="H517">
            <v>244</v>
          </cell>
          <cell r="I517" t="str">
            <v>NO</v>
          </cell>
          <cell r="J517" t="str">
            <v>MEDICAMENTO</v>
          </cell>
          <cell r="K517" t="str">
            <v>Hormonas Sexuales y Moduladores del Sistema Genital: Andrógenos</v>
          </cell>
          <cell r="L517" t="str">
            <v>PRECIO UNICO</v>
          </cell>
          <cell r="M517" t="str">
            <v>PU 01-2026</v>
          </cell>
          <cell r="N517" t="str">
            <v>I CONV</v>
          </cell>
          <cell r="O517" t="str">
            <v>CAJA CON UN VIAL</v>
          </cell>
          <cell r="P517">
            <v>0</v>
          </cell>
          <cell r="Q517">
            <v>0</v>
          </cell>
          <cell r="R517">
            <v>70</v>
          </cell>
          <cell r="S517">
            <v>326</v>
          </cell>
          <cell r="T517" t="str">
            <v>REPRICO, S.A.</v>
          </cell>
          <cell r="U517" t="str">
            <v>ALEMANIA</v>
          </cell>
          <cell r="V517">
            <v>215</v>
          </cell>
          <cell r="W517">
            <v>2580</v>
          </cell>
          <cell r="X517">
            <v>609585480</v>
          </cell>
          <cell r="Y517">
            <v>0</v>
          </cell>
          <cell r="Z517">
            <v>42670983600</v>
          </cell>
          <cell r="AA517">
            <v>11771710117474.68</v>
          </cell>
          <cell r="AB517">
            <v>0</v>
          </cell>
          <cell r="AC517">
            <v>158</v>
          </cell>
          <cell r="AD517">
            <v>48.166666666666664</v>
          </cell>
          <cell r="AE517">
            <v>20</v>
          </cell>
          <cell r="AF517">
            <v>226.16666666666666</v>
          </cell>
          <cell r="AG517">
            <v>15831.666666666666</v>
          </cell>
          <cell r="AH517">
            <v>199</v>
          </cell>
          <cell r="AI517">
            <v>30</v>
          </cell>
          <cell r="AJ517">
            <v>17</v>
          </cell>
          <cell r="AK517">
            <v>246</v>
          </cell>
          <cell r="AL517">
            <v>2952</v>
          </cell>
          <cell r="AM517">
            <v>206640</v>
          </cell>
          <cell r="AN517">
            <v>1665</v>
          </cell>
          <cell r="AO517">
            <v>105</v>
          </cell>
          <cell r="AP517">
            <v>0</v>
          </cell>
        </row>
        <row r="518">
          <cell r="C518">
            <v>101030201</v>
          </cell>
          <cell r="D518" t="str">
            <v>H03BB00001</v>
          </cell>
          <cell r="E518" t="str">
            <v>TIAMAZOL (METIMAZOL)  5MG.TABLETA, V.O.</v>
          </cell>
          <cell r="F518">
            <v>10667</v>
          </cell>
          <cell r="G518" t="str">
            <v>EM</v>
          </cell>
          <cell r="H518">
            <v>244</v>
          </cell>
          <cell r="I518" t="str">
            <v>SI</v>
          </cell>
          <cell r="J518" t="str">
            <v>MEDICAMENTO</v>
          </cell>
          <cell r="K518" t="str">
            <v>Terapia Tiroidea: Preparados Antitiroideos</v>
          </cell>
          <cell r="L518" t="str">
            <v>PRECIO UNICO</v>
          </cell>
          <cell r="M518" t="str">
            <v>PU 11-2026</v>
          </cell>
          <cell r="N518" t="str">
            <v>I CONV</v>
          </cell>
          <cell r="O518" t="str">
            <v>CAJA X 20 TABLETAS</v>
          </cell>
          <cell r="P518">
            <v>0</v>
          </cell>
          <cell r="Q518">
            <v>0</v>
          </cell>
          <cell r="R518">
            <v>0.28000000000000003</v>
          </cell>
          <cell r="S518">
            <v>142</v>
          </cell>
          <cell r="T518" t="str">
            <v>REPRICO, S.A.</v>
          </cell>
          <cell r="V518">
            <v>205757</v>
          </cell>
          <cell r="W518">
            <v>2469084</v>
          </cell>
          <cell r="X518">
            <v>612054564</v>
          </cell>
          <cell r="Y518">
            <v>0</v>
          </cell>
          <cell r="Z518">
            <v>171375277.92000002</v>
          </cell>
          <cell r="AA518">
            <v>11771881492752.6</v>
          </cell>
          <cell r="AB518">
            <v>0</v>
          </cell>
          <cell r="AC518">
            <v>168310</v>
          </cell>
          <cell r="AD518">
            <v>51280</v>
          </cell>
          <cell r="AE518">
            <v>46888</v>
          </cell>
          <cell r="AF518">
            <v>266478</v>
          </cell>
          <cell r="AG518">
            <v>74613.840000000011</v>
          </cell>
          <cell r="AH518">
            <v>120707</v>
          </cell>
          <cell r="AI518">
            <v>53335</v>
          </cell>
          <cell r="AJ518">
            <v>31715</v>
          </cell>
          <cell r="AK518">
            <v>205757</v>
          </cell>
          <cell r="AL518">
            <v>2469084</v>
          </cell>
          <cell r="AM518">
            <v>691343.52</v>
          </cell>
          <cell r="AN518">
            <v>0</v>
          </cell>
          <cell r="AO518">
            <v>347000</v>
          </cell>
          <cell r="AP518">
            <v>117220</v>
          </cell>
        </row>
        <row r="519">
          <cell r="C519">
            <v>101034201</v>
          </cell>
          <cell r="D519" t="str">
            <v>A11DA00002</v>
          </cell>
          <cell r="E519" t="str">
            <v>TIAMINA (VITAMINA B1) 100MG, TABLETA, V.O.</v>
          </cell>
          <cell r="F519">
            <v>10536</v>
          </cell>
          <cell r="G519" t="str">
            <v>EM</v>
          </cell>
          <cell r="H519">
            <v>244</v>
          </cell>
          <cell r="I519" t="str">
            <v>NO</v>
          </cell>
          <cell r="J519" t="str">
            <v>MEDICAMENTO</v>
          </cell>
          <cell r="K519" t="str">
            <v xml:space="preserve">Vitaminas: Vitamina B1  </v>
          </cell>
          <cell r="L519" t="str">
            <v>PRECIO UNICO</v>
          </cell>
          <cell r="M519" t="str">
            <v>PU 01-2026</v>
          </cell>
          <cell r="N519" t="str">
            <v>I CONV</v>
          </cell>
          <cell r="O519" t="str">
            <v>Caja por 100 comprimidos</v>
          </cell>
          <cell r="P519">
            <v>0</v>
          </cell>
          <cell r="Q519">
            <v>0</v>
          </cell>
          <cell r="R519">
            <v>7.8E-2</v>
          </cell>
          <cell r="S519">
            <v>325</v>
          </cell>
          <cell r="T519" t="str">
            <v>MEDIPAN, S.A.</v>
          </cell>
          <cell r="V519">
            <v>32266</v>
          </cell>
          <cell r="W519">
            <v>387192</v>
          </cell>
          <cell r="X519">
            <v>612441756</v>
          </cell>
          <cell r="Y519">
            <v>0</v>
          </cell>
          <cell r="Z519">
            <v>47770456.968000002</v>
          </cell>
          <cell r="AA519">
            <v>11771929263209.568</v>
          </cell>
          <cell r="AB519">
            <v>0</v>
          </cell>
          <cell r="AC519">
            <v>25105</v>
          </cell>
          <cell r="AD519">
            <v>16667</v>
          </cell>
          <cell r="AE519">
            <v>6360</v>
          </cell>
          <cell r="AF519">
            <v>48132</v>
          </cell>
          <cell r="AG519">
            <v>3754.2959999999998</v>
          </cell>
          <cell r="AH519">
            <v>14088</v>
          </cell>
          <cell r="AI519">
            <v>12513</v>
          </cell>
          <cell r="AJ519">
            <v>6417</v>
          </cell>
          <cell r="AK519">
            <v>33018</v>
          </cell>
          <cell r="AL519">
            <v>396216</v>
          </cell>
          <cell r="AM519">
            <v>30904.847999999998</v>
          </cell>
          <cell r="AN519">
            <v>76000</v>
          </cell>
          <cell r="AO519">
            <v>57000</v>
          </cell>
          <cell r="AP519">
            <v>35000</v>
          </cell>
        </row>
        <row r="520">
          <cell r="C520">
            <v>102082301</v>
          </cell>
          <cell r="D520" t="str">
            <v>J01AA00004</v>
          </cell>
          <cell r="E520" t="str">
            <v>Tigeciclina clorhidrato, 50mg, polvo liofilizado, I.V.</v>
          </cell>
          <cell r="F520">
            <v>101647</v>
          </cell>
          <cell r="G520" t="str">
            <v>YV</v>
          </cell>
          <cell r="H520">
            <v>244</v>
          </cell>
          <cell r="I520" t="str">
            <v>NO</v>
          </cell>
          <cell r="J520" t="str">
            <v>MEDICAMENTO</v>
          </cell>
          <cell r="K520" t="str">
            <v>Antibacterianos para uso sistémico: Tetraciclinas</v>
          </cell>
          <cell r="L520" t="str">
            <v>PRECIO UNICO</v>
          </cell>
          <cell r="M520" t="str">
            <v>PU 01-2026</v>
          </cell>
          <cell r="N520" t="str">
            <v>I CONV</v>
          </cell>
          <cell r="O520" t="str">
            <v>CAJA CON 10 VIALES DE 5ML</v>
          </cell>
          <cell r="P520">
            <v>0</v>
          </cell>
          <cell r="Q520">
            <v>0</v>
          </cell>
          <cell r="R520">
            <v>4.97</v>
          </cell>
          <cell r="S520">
            <v>326</v>
          </cell>
          <cell r="T520" t="str">
            <v>DROGUERIA SARO, S.A.</v>
          </cell>
          <cell r="U520" t="str">
            <v>TURQUIA</v>
          </cell>
          <cell r="V520">
            <v>2130</v>
          </cell>
          <cell r="W520">
            <v>25560</v>
          </cell>
          <cell r="X520">
            <v>612467316</v>
          </cell>
          <cell r="Y520">
            <v>0</v>
          </cell>
          <cell r="Z520">
            <v>3043962560.52</v>
          </cell>
          <cell r="AA520">
            <v>11774973225770.088</v>
          </cell>
          <cell r="AB520">
            <v>0</v>
          </cell>
          <cell r="AC520">
            <v>1934.3333333333333</v>
          </cell>
          <cell r="AD520">
            <v>215</v>
          </cell>
          <cell r="AE520">
            <v>140</v>
          </cell>
          <cell r="AF520">
            <v>2289.333333333333</v>
          </cell>
          <cell r="AG520">
            <v>11377.986666666664</v>
          </cell>
          <cell r="AH520">
            <v>1533</v>
          </cell>
          <cell r="AI520">
            <v>215</v>
          </cell>
          <cell r="AJ520">
            <v>431</v>
          </cell>
          <cell r="AK520">
            <v>2179</v>
          </cell>
          <cell r="AL520">
            <v>26148</v>
          </cell>
          <cell r="AM520">
            <v>129955.56</v>
          </cell>
          <cell r="AN520">
            <v>6522</v>
          </cell>
          <cell r="AO520">
            <v>165</v>
          </cell>
          <cell r="AP520">
            <v>925</v>
          </cell>
        </row>
        <row r="521">
          <cell r="C521">
            <v>103047601</v>
          </cell>
          <cell r="D521" t="str">
            <v>S01ED00001</v>
          </cell>
          <cell r="E521" t="str">
            <v>TIMOLOL MALEATO O BETAXOLOL CLORHIDRATO O LEVOBUNOLOL CLORHIDRATO,  0.5%, GOTAS, SOLUCIÓN, FRASCO 5 - 15ML,  VÍA OFTÁLMICA.</v>
          </cell>
          <cell r="F521">
            <v>10385</v>
          </cell>
          <cell r="G521" t="str">
            <v>YV</v>
          </cell>
          <cell r="H521">
            <v>244</v>
          </cell>
          <cell r="I521" t="str">
            <v>NO APLICA</v>
          </cell>
          <cell r="J521" t="str">
            <v>MEDICAMENTO</v>
          </cell>
          <cell r="K521" t="str">
            <v>Oftalmológicos: Antiglaucoma y Mióticos, Beta-bloqueadores</v>
          </cell>
          <cell r="L521" t="str">
            <v>PRECIO UNICO</v>
          </cell>
          <cell r="M521" t="str">
            <v>PU 01-2026</v>
          </cell>
          <cell r="N521" t="str">
            <v>I CONV</v>
          </cell>
          <cell r="O521" t="str">
            <v>CAJA CON GRASCO GOTERO CON 5ML</v>
          </cell>
          <cell r="P521">
            <v>0</v>
          </cell>
          <cell r="Q521">
            <v>0</v>
          </cell>
          <cell r="R521">
            <v>0.27700000000000002</v>
          </cell>
          <cell r="S521">
            <v>327</v>
          </cell>
          <cell r="T521" t="str">
            <v>PHARMA SUPPLIES CORP.</v>
          </cell>
          <cell r="U521" t="str">
            <v>INDIA</v>
          </cell>
          <cell r="V521">
            <v>7921</v>
          </cell>
          <cell r="W521">
            <v>95052</v>
          </cell>
          <cell r="X521">
            <v>612562368</v>
          </cell>
          <cell r="Y521">
            <v>0</v>
          </cell>
          <cell r="Z521">
            <v>169679775.93600002</v>
          </cell>
          <cell r="AA521">
            <v>11775142905546.023</v>
          </cell>
          <cell r="AB521">
            <v>0</v>
          </cell>
          <cell r="AC521">
            <v>10124.233247027234</v>
          </cell>
          <cell r="AD521">
            <v>2620.5</v>
          </cell>
          <cell r="AE521">
            <v>1965.4285714285716</v>
          </cell>
          <cell r="AF521">
            <v>14710.161818455806</v>
          </cell>
          <cell r="AG521">
            <v>4074.7148237122587</v>
          </cell>
          <cell r="AH521">
            <v>5353</v>
          </cell>
          <cell r="AI521">
            <v>1525</v>
          </cell>
          <cell r="AJ521">
            <v>1043</v>
          </cell>
          <cell r="AK521">
            <v>7921</v>
          </cell>
          <cell r="AL521">
            <v>95052</v>
          </cell>
          <cell r="AM521">
            <v>26329.404000000002</v>
          </cell>
          <cell r="AN521">
            <v>17005</v>
          </cell>
          <cell r="AO521">
            <v>0</v>
          </cell>
          <cell r="AP521">
            <v>1273</v>
          </cell>
        </row>
        <row r="522">
          <cell r="C522">
            <v>103060801</v>
          </cell>
          <cell r="D522" t="str">
            <v>R03BB00003</v>
          </cell>
          <cell r="E522" t="str">
            <v>TIOTROPIO BROMURO, 18MCG/INHALACIÓN, POLVO SECO, INHALADOR CON DISPOSITIVO, VÍA BUCAL</v>
          </cell>
          <cell r="F522">
            <v>104354</v>
          </cell>
          <cell r="G522" t="str">
            <v>YV</v>
          </cell>
          <cell r="H522">
            <v>244</v>
          </cell>
          <cell r="I522" t="str">
            <v>NO APLICA</v>
          </cell>
          <cell r="J522" t="str">
            <v>MEDICAMENTO</v>
          </cell>
          <cell r="K522" t="str">
            <v>Vías Respiratorias: Enfermedades Obstructivas, Otros, Anticolinérgicos, Inhaladores</v>
          </cell>
          <cell r="L522" t="str">
            <v>PRECIO UNICO</v>
          </cell>
          <cell r="M522" t="str">
            <v>PU 01-2026</v>
          </cell>
          <cell r="N522" t="str">
            <v>I CONV</v>
          </cell>
          <cell r="O522" t="str">
            <v>C X 30INH</v>
          </cell>
          <cell r="P522">
            <v>0</v>
          </cell>
          <cell r="Q522">
            <v>0</v>
          </cell>
          <cell r="R522">
            <v>2.3199999999999998</v>
          </cell>
          <cell r="S522">
            <v>324</v>
          </cell>
          <cell r="T522" t="str">
            <v>REPRICO, S.A</v>
          </cell>
          <cell r="U522" t="str">
            <v>ALEMANIA</v>
          </cell>
          <cell r="V522">
            <v>20455</v>
          </cell>
          <cell r="W522">
            <v>245460</v>
          </cell>
          <cell r="X522">
            <v>612807828</v>
          </cell>
          <cell r="Y522">
            <v>0</v>
          </cell>
          <cell r="Z522">
            <v>1421714160.9599998</v>
          </cell>
          <cell r="AA522">
            <v>11776564619706.984</v>
          </cell>
          <cell r="AB522">
            <v>0</v>
          </cell>
          <cell r="AC522">
            <v>47226.874157991428</v>
          </cell>
          <cell r="AD522">
            <v>18370.882352941175</v>
          </cell>
          <cell r="AE522">
            <v>17972</v>
          </cell>
          <cell r="AF522">
            <v>83569.75651093261</v>
          </cell>
          <cell r="AG522">
            <v>193881.83510536363</v>
          </cell>
          <cell r="AH522">
            <v>40680</v>
          </cell>
          <cell r="AI522">
            <v>13350</v>
          </cell>
          <cell r="AJ522">
            <v>10350</v>
          </cell>
          <cell r="AK522">
            <v>64380</v>
          </cell>
          <cell r="AL522">
            <v>772560</v>
          </cell>
          <cell r="AM522">
            <v>1792339.2</v>
          </cell>
          <cell r="AN522">
            <v>0</v>
          </cell>
          <cell r="AO522">
            <v>10230</v>
          </cell>
          <cell r="AP522">
            <v>0</v>
          </cell>
        </row>
        <row r="523">
          <cell r="C523">
            <v>102079101</v>
          </cell>
          <cell r="D523" t="str">
            <v>B01AC00006</v>
          </cell>
          <cell r="E523" t="str">
            <v>TIROFIBAN CLORHIDRATO 0.25mg/ml, solución, I.V.</v>
          </cell>
          <cell r="F523">
            <v>10812</v>
          </cell>
          <cell r="G523" t="str">
            <v>RG</v>
          </cell>
          <cell r="H523">
            <v>244</v>
          </cell>
          <cell r="I523" t="str">
            <v>NO</v>
          </cell>
          <cell r="J523" t="str">
            <v>MEDICAMENTO</v>
          </cell>
          <cell r="K523" t="str">
            <v>Antitrombóticos: Inhibidores de la agregación plaquetaria excluyendo Heparina</v>
          </cell>
          <cell r="L523" t="str">
            <v>PRECIO UNICO</v>
          </cell>
          <cell r="M523" t="str">
            <v>PU 01-2026</v>
          </cell>
          <cell r="N523" t="str">
            <v>I CONV</v>
          </cell>
          <cell r="O523" t="str">
            <v>Caja con 1 vial de 50ml</v>
          </cell>
          <cell r="P523">
            <v>0</v>
          </cell>
          <cell r="Q523">
            <v>0</v>
          </cell>
          <cell r="R523">
            <v>222.8</v>
          </cell>
          <cell r="S523">
            <v>138</v>
          </cell>
          <cell r="T523" t="str">
            <v>DROGUERIA RAMON GONZALEZ REVILLA, S.A.</v>
          </cell>
          <cell r="U523" t="str">
            <v>FINLANDIA</v>
          </cell>
          <cell r="V523">
            <v>20</v>
          </cell>
          <cell r="W523">
            <v>240</v>
          </cell>
          <cell r="X523">
            <v>612808068</v>
          </cell>
          <cell r="Y523">
            <v>0</v>
          </cell>
          <cell r="Z523">
            <v>136533637550.40001</v>
          </cell>
          <cell r="AA523">
            <v>11913098257257.385</v>
          </cell>
          <cell r="AB523">
            <v>0</v>
          </cell>
          <cell r="AC523">
            <v>20</v>
          </cell>
          <cell r="AD523">
            <v>0</v>
          </cell>
          <cell r="AE523">
            <v>10</v>
          </cell>
          <cell r="AF523">
            <v>30</v>
          </cell>
          <cell r="AG523">
            <v>6684</v>
          </cell>
          <cell r="AH523">
            <v>20</v>
          </cell>
          <cell r="AI523">
            <v>0</v>
          </cell>
          <cell r="AJ523">
            <v>0</v>
          </cell>
          <cell r="AK523">
            <v>20</v>
          </cell>
          <cell r="AL523">
            <v>240</v>
          </cell>
          <cell r="AM523">
            <v>53472</v>
          </cell>
          <cell r="AN523">
            <v>50</v>
          </cell>
          <cell r="AO523">
            <v>0</v>
          </cell>
          <cell r="AP523">
            <v>5</v>
          </cell>
        </row>
        <row r="524">
          <cell r="C524">
            <v>101097601</v>
          </cell>
          <cell r="D524" t="str">
            <v>M03BX00002</v>
          </cell>
          <cell r="E524" t="str">
            <v>TIZANIDINA CLORHIDRATO 4mg, tableta, V.O.</v>
          </cell>
          <cell r="F524">
            <v>104765</v>
          </cell>
          <cell r="G524" t="str">
            <v>DD</v>
          </cell>
          <cell r="H524">
            <v>244</v>
          </cell>
          <cell r="I524" t="str">
            <v>SI</v>
          </cell>
          <cell r="J524" t="str">
            <v>MEDICAMENTO</v>
          </cell>
          <cell r="K524" t="str">
            <v>Relajantes Musculares de acción central</v>
          </cell>
          <cell r="L524" t="str">
            <v>PRECIO UNICO</v>
          </cell>
          <cell r="M524" t="str">
            <v>PU 11-2026</v>
          </cell>
          <cell r="N524" t="str">
            <v>I CONV</v>
          </cell>
          <cell r="O524" t="str">
            <v xml:space="preserve">HOSPITALARIA CAJA DE 1000 TABLETAS 
</v>
          </cell>
          <cell r="Q524">
            <v>0</v>
          </cell>
          <cell r="R524">
            <v>0.51</v>
          </cell>
          <cell r="S524">
            <v>143</v>
          </cell>
          <cell r="T524" t="str">
            <v>DROGUERIA SARO, S.A</v>
          </cell>
          <cell r="V524">
            <v>135467</v>
          </cell>
          <cell r="W524">
            <v>1625604</v>
          </cell>
          <cell r="X524">
            <v>614433672</v>
          </cell>
          <cell r="Y524">
            <v>0</v>
          </cell>
          <cell r="Z524">
            <v>313361172.72000003</v>
          </cell>
          <cell r="AA524">
            <v>11913411618430.105</v>
          </cell>
          <cell r="AB524">
            <v>0</v>
          </cell>
          <cell r="AC524">
            <v>307955.49442021805</v>
          </cell>
          <cell r="AD524">
            <v>116750</v>
          </cell>
          <cell r="AE524">
            <v>66866.666666666657</v>
          </cell>
          <cell r="AF524">
            <v>491572.16108688468</v>
          </cell>
          <cell r="AG524">
            <v>250701.80215431118</v>
          </cell>
          <cell r="AH524">
            <v>105467</v>
          </cell>
          <cell r="AI524">
            <v>10000</v>
          </cell>
          <cell r="AJ524">
            <v>20000</v>
          </cell>
          <cell r="AK524">
            <v>135467</v>
          </cell>
          <cell r="AL524">
            <v>1625604</v>
          </cell>
          <cell r="AM524">
            <v>829058.04</v>
          </cell>
          <cell r="AN524">
            <v>0</v>
          </cell>
          <cell r="AO524">
            <v>0</v>
          </cell>
          <cell r="AP524">
            <v>0</v>
          </cell>
        </row>
        <row r="525">
          <cell r="C525">
            <v>103061401</v>
          </cell>
          <cell r="D525" t="str">
            <v>J01GB00004</v>
          </cell>
          <cell r="E525" t="str">
            <v>TOBRAMICINA 300mg/5ml, solución para Inhalación y Nebulizar, ampolla.</v>
          </cell>
          <cell r="F525">
            <v>103504</v>
          </cell>
          <cell r="G525" t="str">
            <v>YV</v>
          </cell>
          <cell r="H525">
            <v>244</v>
          </cell>
          <cell r="I525" t="str">
            <v>NO APLICA</v>
          </cell>
          <cell r="J525" t="str">
            <v>MEDICAMENTO</v>
          </cell>
          <cell r="K525" t="str">
            <v>Antibacterianos para uso sistémico: Aminoglicósidos antibacterianos, Otros</v>
          </cell>
          <cell r="L525" t="str">
            <v>PRECIO UNICO</v>
          </cell>
          <cell r="M525" t="str">
            <v>PU 01-2026</v>
          </cell>
          <cell r="N525" t="str">
            <v>I CONV</v>
          </cell>
          <cell r="O525" t="str">
            <v>CAJA X 56 ENVASES MONODOSIS</v>
          </cell>
          <cell r="P525">
            <v>0</v>
          </cell>
          <cell r="Q525">
            <v>0</v>
          </cell>
          <cell r="R525">
            <v>25.86</v>
          </cell>
          <cell r="S525">
            <v>330</v>
          </cell>
          <cell r="T525" t="str">
            <v>DROGUERIA SARO, S.A.</v>
          </cell>
          <cell r="U525" t="str">
            <v>ARGENTINA</v>
          </cell>
          <cell r="V525">
            <v>600</v>
          </cell>
          <cell r="W525">
            <v>7200</v>
          </cell>
          <cell r="X525">
            <v>614440872</v>
          </cell>
          <cell r="Y525">
            <v>0</v>
          </cell>
          <cell r="Z525">
            <v>15889440949.92</v>
          </cell>
          <cell r="AA525">
            <v>11929301059380.025</v>
          </cell>
          <cell r="AB525">
            <v>0</v>
          </cell>
          <cell r="AC525">
            <v>636</v>
          </cell>
          <cell r="AD525">
            <v>0</v>
          </cell>
          <cell r="AE525">
            <v>81</v>
          </cell>
          <cell r="AF525">
            <v>717</v>
          </cell>
          <cell r="AG525">
            <v>18541.62</v>
          </cell>
          <cell r="AH525">
            <v>425</v>
          </cell>
          <cell r="AI525">
            <v>5</v>
          </cell>
          <cell r="AJ525">
            <v>36</v>
          </cell>
          <cell r="AK525">
            <v>466</v>
          </cell>
          <cell r="AL525">
            <v>5592</v>
          </cell>
          <cell r="AM525">
            <v>144609.12</v>
          </cell>
          <cell r="AN525">
            <v>660</v>
          </cell>
          <cell r="AO525">
            <v>0</v>
          </cell>
          <cell r="AP525">
            <v>0</v>
          </cell>
        </row>
        <row r="526">
          <cell r="C526">
            <v>103061801</v>
          </cell>
          <cell r="D526" t="str">
            <v>S01AA00009</v>
          </cell>
          <cell r="E526" t="str">
            <v>TOBRAMICINA, 3MG/ML (0.3%), SOLUCION,GOTAS, VIA OFTALMICA</v>
          </cell>
          <cell r="F526">
            <v>104770</v>
          </cell>
          <cell r="G526" t="str">
            <v>YV</v>
          </cell>
          <cell r="H526">
            <v>244</v>
          </cell>
          <cell r="I526" t="str">
            <v>NO APLICA</v>
          </cell>
          <cell r="J526" t="str">
            <v>MEDICAMENTO</v>
          </cell>
          <cell r="K526" t="str">
            <v>Oftalmológicos: Antiinfecciosos, Antibióticos</v>
          </cell>
          <cell r="L526" t="str">
            <v>PRECIO UNICO</v>
          </cell>
          <cell r="M526" t="str">
            <v>PU 01-2026</v>
          </cell>
          <cell r="N526" t="str">
            <v>I CONV</v>
          </cell>
          <cell r="O526" t="str">
            <v>CAJA X 1 FRASCO DE 10ML</v>
          </cell>
          <cell r="P526">
            <v>0</v>
          </cell>
          <cell r="Q526">
            <v>0</v>
          </cell>
          <cell r="R526">
            <v>4.1529999999999996</v>
          </cell>
          <cell r="S526">
            <v>331</v>
          </cell>
          <cell r="T526" t="str">
            <v>PHARMA SUPPLY PANAMÁ, S.A.</v>
          </cell>
          <cell r="U526" t="str">
            <v>ARGENTINA</v>
          </cell>
          <cell r="V526">
            <v>1635</v>
          </cell>
          <cell r="W526">
            <v>19620</v>
          </cell>
          <cell r="X526">
            <v>614460492</v>
          </cell>
          <cell r="Y526">
            <v>0</v>
          </cell>
          <cell r="Z526">
            <v>2551854423.2759995</v>
          </cell>
          <cell r="AA526">
            <v>11931852913803.301</v>
          </cell>
          <cell r="AB526">
            <v>0</v>
          </cell>
          <cell r="AC526">
            <v>530.83480392156866</v>
          </cell>
          <cell r="AD526">
            <v>103.58333333333334</v>
          </cell>
          <cell r="AE526">
            <v>236</v>
          </cell>
          <cell r="AF526">
            <v>870.41813725490204</v>
          </cell>
          <cell r="AG526">
            <v>3614.8465240196078</v>
          </cell>
          <cell r="AH526">
            <v>600</v>
          </cell>
          <cell r="AI526">
            <v>117</v>
          </cell>
          <cell r="AJ526">
            <v>155</v>
          </cell>
          <cell r="AK526">
            <v>872</v>
          </cell>
          <cell r="AL526">
            <v>10464</v>
          </cell>
          <cell r="AM526">
            <v>43456.991999999998</v>
          </cell>
          <cell r="AN526">
            <v>1933</v>
          </cell>
          <cell r="AO526">
            <v>780</v>
          </cell>
          <cell r="AP526">
            <v>57</v>
          </cell>
        </row>
        <row r="527">
          <cell r="C527">
            <v>103061901</v>
          </cell>
          <cell r="D527" t="str">
            <v>S01CA00001</v>
          </cell>
          <cell r="E527" t="str">
            <v>TOBRAMICINA,0.3% C/DEXAMETASONA 0.1% SUSPENSIÓN, GOTAS, VIA OFTALMICA</v>
          </cell>
          <cell r="F527">
            <v>104771</v>
          </cell>
          <cell r="G527" t="str">
            <v>RG</v>
          </cell>
          <cell r="H527">
            <v>244</v>
          </cell>
          <cell r="I527" t="str">
            <v>NO</v>
          </cell>
          <cell r="J527" t="str">
            <v>MEDICAMENTO</v>
          </cell>
          <cell r="K527" t="str">
            <v xml:space="preserve">Oftalmológicos: Antiinflamatorios y Antiinfecciosos en combinación, Corticosteroides y Antiinfeciosos </v>
          </cell>
          <cell r="L527" t="str">
            <v>PRECIO UNICO</v>
          </cell>
          <cell r="M527" t="str">
            <v>PU 01-2026</v>
          </cell>
          <cell r="N527" t="str">
            <v>I CONV</v>
          </cell>
          <cell r="O527" t="str">
            <v>CAJA CON FRASCO GOTERO CON 5ML</v>
          </cell>
          <cell r="P527">
            <v>0</v>
          </cell>
          <cell r="Q527">
            <v>0</v>
          </cell>
          <cell r="R527">
            <v>1.33</v>
          </cell>
          <cell r="S527">
            <v>205</v>
          </cell>
          <cell r="T527" t="str">
            <v>DROGUERIA RAMON GONZALEZ REVILLA, S.A.</v>
          </cell>
          <cell r="U527" t="str">
            <v>COREA DEL SUR</v>
          </cell>
          <cell r="V527">
            <v>1755</v>
          </cell>
          <cell r="W527">
            <v>21060</v>
          </cell>
          <cell r="X527">
            <v>614481552</v>
          </cell>
          <cell r="Y527">
            <v>0</v>
          </cell>
          <cell r="Z527">
            <v>817260464.16000009</v>
          </cell>
          <cell r="AA527">
            <v>11932670174267.461</v>
          </cell>
          <cell r="AB527">
            <v>0</v>
          </cell>
          <cell r="AC527">
            <v>1695</v>
          </cell>
          <cell r="AD527">
            <v>140.33333333333331</v>
          </cell>
          <cell r="AE527">
            <v>358</v>
          </cell>
          <cell r="AF527">
            <v>2193.333333333333</v>
          </cell>
          <cell r="AG527">
            <v>2917.1333333333332</v>
          </cell>
          <cell r="AH527">
            <v>1224</v>
          </cell>
          <cell r="AI527">
            <v>140</v>
          </cell>
          <cell r="AJ527">
            <v>300</v>
          </cell>
          <cell r="AK527">
            <v>1664</v>
          </cell>
          <cell r="AL527">
            <v>19968</v>
          </cell>
          <cell r="AM527">
            <v>26557.440000000002</v>
          </cell>
          <cell r="AN527">
            <v>28880</v>
          </cell>
          <cell r="AO527">
            <v>0</v>
          </cell>
          <cell r="AP527">
            <v>0</v>
          </cell>
        </row>
        <row r="528">
          <cell r="C528">
            <v>102082201</v>
          </cell>
          <cell r="D528" t="str">
            <v>L04AC00001</v>
          </cell>
          <cell r="E528" t="str">
            <v>TOCILIZUMAB 20mg/ml, solución concentrada, I.V.</v>
          </cell>
          <cell r="F528">
            <v>102822</v>
          </cell>
          <cell r="G528" t="str">
            <v>DD</v>
          </cell>
          <cell r="H528">
            <v>244</v>
          </cell>
          <cell r="I528" t="str">
            <v>BIOTECNOLOGICO</v>
          </cell>
          <cell r="J528" t="str">
            <v>MEDICAMENTO</v>
          </cell>
          <cell r="K528" t="str">
            <v>Inmunosupresores: Inhibidores de la Interleucina</v>
          </cell>
          <cell r="L528" t="str">
            <v>PRECIO UNICO</v>
          </cell>
          <cell r="M528" t="str">
            <v>PU 05-2026</v>
          </cell>
          <cell r="N528" t="str">
            <v>I CONV</v>
          </cell>
          <cell r="O528" t="str">
            <v xml:space="preserve">CAJA CON 1 VIAL DE 10ML </v>
          </cell>
          <cell r="P528">
            <v>0</v>
          </cell>
          <cell r="Q528">
            <v>0</v>
          </cell>
          <cell r="R528">
            <v>260</v>
          </cell>
          <cell r="S528">
            <v>46</v>
          </cell>
          <cell r="T528" t="str">
            <v>CORPORACION IMPA DOEL, S.A.</v>
          </cell>
          <cell r="U528" t="str">
            <v>JAPON</v>
          </cell>
          <cell r="V528">
            <v>2525</v>
          </cell>
          <cell r="W528">
            <v>30300</v>
          </cell>
          <cell r="X528">
            <v>614511852</v>
          </cell>
          <cell r="Y528">
            <v>0</v>
          </cell>
          <cell r="Z528">
            <v>159773081520</v>
          </cell>
          <cell r="AA528">
            <v>12092443255787.461</v>
          </cell>
          <cell r="AB528">
            <v>0</v>
          </cell>
          <cell r="AC528">
            <v>970</v>
          </cell>
          <cell r="AD528">
            <v>134</v>
          </cell>
          <cell r="AE528">
            <v>656</v>
          </cell>
          <cell r="AF528">
            <v>1760</v>
          </cell>
          <cell r="AG528">
            <v>457600</v>
          </cell>
          <cell r="AH528">
            <v>2000</v>
          </cell>
          <cell r="AI528">
            <v>114</v>
          </cell>
          <cell r="AJ528">
            <v>541</v>
          </cell>
          <cell r="AK528">
            <v>2655</v>
          </cell>
          <cell r="AL528">
            <v>31860</v>
          </cell>
          <cell r="AM528">
            <v>8283600</v>
          </cell>
          <cell r="AN528">
            <v>8881</v>
          </cell>
          <cell r="AO528">
            <v>0</v>
          </cell>
          <cell r="AP528">
            <v>525</v>
          </cell>
        </row>
        <row r="529">
          <cell r="C529">
            <v>101094301</v>
          </cell>
          <cell r="D529" t="str">
            <v>N03AX00003</v>
          </cell>
          <cell r="E529" t="str">
            <v>TOPIRAMATO, 100MG, TABLETA, V.O.</v>
          </cell>
          <cell r="F529">
            <v>10538</v>
          </cell>
          <cell r="G529" t="str">
            <v>EM</v>
          </cell>
          <cell r="H529">
            <v>244</v>
          </cell>
          <cell r="I529" t="str">
            <v>NO</v>
          </cell>
          <cell r="J529" t="str">
            <v>MEDICAMENTO</v>
          </cell>
          <cell r="K529" t="str">
            <v xml:space="preserve">Antiepilépticos: Otros </v>
          </cell>
          <cell r="L529" t="str">
            <v>PRECIO UNICO</v>
          </cell>
          <cell r="M529" t="str">
            <v>PU 01-2026</v>
          </cell>
          <cell r="N529" t="str">
            <v>I CONV</v>
          </cell>
          <cell r="O529" t="str">
            <v>CAJA CON 100 TABLETAS RECUBIERTAS</v>
          </cell>
          <cell r="P529">
            <v>0</v>
          </cell>
          <cell r="Q529">
            <v>0</v>
          </cell>
          <cell r="R529">
            <v>6.5000000000000002E-2</v>
          </cell>
          <cell r="S529">
            <v>333</v>
          </cell>
          <cell r="T529" t="str">
            <v>INVERSIONES TAGORE PANAMÁ, S.A. (INTAPASA)</v>
          </cell>
          <cell r="V529">
            <v>50444</v>
          </cell>
          <cell r="W529">
            <v>605328</v>
          </cell>
          <cell r="X529">
            <v>615117180</v>
          </cell>
          <cell r="Y529">
            <v>0</v>
          </cell>
          <cell r="Z529">
            <v>39982616.700000003</v>
          </cell>
          <cell r="AA529">
            <v>12092483238404.16</v>
          </cell>
          <cell r="AB529">
            <v>0</v>
          </cell>
          <cell r="AC529">
            <v>50978</v>
          </cell>
          <cell r="AD529">
            <v>15683</v>
          </cell>
          <cell r="AE529">
            <v>12210</v>
          </cell>
          <cell r="AF529">
            <v>78871</v>
          </cell>
          <cell r="AG529">
            <v>5126.6149999999998</v>
          </cell>
          <cell r="AH529">
            <v>21450</v>
          </cell>
          <cell r="AI529">
            <v>7621</v>
          </cell>
          <cell r="AJ529">
            <v>21373</v>
          </cell>
          <cell r="AK529">
            <v>50444</v>
          </cell>
          <cell r="AL529">
            <v>605328</v>
          </cell>
          <cell r="AM529">
            <v>39346.32</v>
          </cell>
          <cell r="AN529">
            <v>0</v>
          </cell>
          <cell r="AO529">
            <v>12000</v>
          </cell>
          <cell r="AP529">
            <v>0</v>
          </cell>
        </row>
        <row r="530">
          <cell r="C530">
            <v>102093301</v>
          </cell>
          <cell r="D530" t="str">
            <v>M03AX00001</v>
          </cell>
          <cell r="E530" t="str">
            <v>TOXINA BOTULÍNICA TIPO A 100UI, polvo, I.M.</v>
          </cell>
          <cell r="F530">
            <v>104564</v>
          </cell>
          <cell r="G530" t="str">
            <v>DD</v>
          </cell>
          <cell r="H530">
            <v>244</v>
          </cell>
          <cell r="I530" t="str">
            <v>BIOLOGICO</v>
          </cell>
          <cell r="J530" t="str">
            <v>MEDICAMENTO</v>
          </cell>
          <cell r="K530" t="str">
            <v>Relajantes Musculares de acción periférica</v>
          </cell>
          <cell r="L530" t="str">
            <v>PRECIO UNICO</v>
          </cell>
          <cell r="M530" t="str">
            <v>PU 05-2026</v>
          </cell>
          <cell r="N530" t="str">
            <v>I CONV</v>
          </cell>
          <cell r="O530" t="str">
            <v>CAJA X 1 VIAL</v>
          </cell>
          <cell r="P530">
            <v>0</v>
          </cell>
          <cell r="Q530">
            <v>0</v>
          </cell>
          <cell r="R530">
            <v>198.98</v>
          </cell>
          <cell r="S530">
            <v>47</v>
          </cell>
          <cell r="T530" t="str">
            <v>C.G. DE HASETH &amp; CIA., S.A.</v>
          </cell>
          <cell r="U530" t="str">
            <v>Irlanda</v>
          </cell>
          <cell r="V530">
            <v>60</v>
          </cell>
          <cell r="W530">
            <v>720</v>
          </cell>
          <cell r="X530">
            <v>615117900</v>
          </cell>
          <cell r="Y530">
            <v>0</v>
          </cell>
          <cell r="Z530">
            <v>122396159742</v>
          </cell>
          <cell r="AA530">
            <v>12214879398146.16</v>
          </cell>
          <cell r="AB530">
            <v>0</v>
          </cell>
          <cell r="AC530">
            <v>374.33333333333331</v>
          </cell>
          <cell r="AD530">
            <v>122.11538461538461</v>
          </cell>
          <cell r="AE530">
            <v>155</v>
          </cell>
          <cell r="AF530">
            <v>651.4487179487179</v>
          </cell>
          <cell r="AG530">
            <v>129625.26589743588</v>
          </cell>
          <cell r="AH530">
            <v>100</v>
          </cell>
          <cell r="AI530">
            <v>40</v>
          </cell>
          <cell r="AJ530">
            <v>12</v>
          </cell>
          <cell r="AK530">
            <v>152</v>
          </cell>
          <cell r="AL530">
            <v>1824</v>
          </cell>
          <cell r="AM530">
            <v>362939.51999999996</v>
          </cell>
          <cell r="AN530">
            <v>182</v>
          </cell>
          <cell r="AO530">
            <v>0</v>
          </cell>
          <cell r="AP530">
            <v>52</v>
          </cell>
        </row>
        <row r="531">
          <cell r="C531">
            <v>103000901</v>
          </cell>
          <cell r="D531" t="str">
            <v>N02AX00004</v>
          </cell>
          <cell r="E531" t="str">
            <v>TRAMADOL 100mg/ml, solución, gotas, V.O.</v>
          </cell>
          <cell r="F531">
            <v>10718</v>
          </cell>
          <cell r="G531" t="str">
            <v>DD</v>
          </cell>
          <cell r="H531">
            <v>244</v>
          </cell>
          <cell r="I531" t="str">
            <v>NO</v>
          </cell>
          <cell r="J531" t="str">
            <v>MEDICAMENTO</v>
          </cell>
          <cell r="L531" t="str">
            <v>PRECIO UNICO</v>
          </cell>
          <cell r="M531" t="str">
            <v>PU 01-2026</v>
          </cell>
          <cell r="N531" t="str">
            <v>I CONV</v>
          </cell>
          <cell r="O531">
            <v>0</v>
          </cell>
          <cell r="P531">
            <v>0</v>
          </cell>
          <cell r="Q531">
            <v>0</v>
          </cell>
          <cell r="R531">
            <v>12.86</v>
          </cell>
          <cell r="S531">
            <v>334</v>
          </cell>
          <cell r="T531" t="str">
            <v xml:space="preserve">REPRICO, S.A. </v>
          </cell>
          <cell r="U531" t="str">
            <v>Ecuador</v>
          </cell>
          <cell r="V531">
            <v>5138</v>
          </cell>
          <cell r="W531">
            <v>61656</v>
          </cell>
          <cell r="X531">
            <v>615179556</v>
          </cell>
          <cell r="Y531">
            <v>0</v>
          </cell>
          <cell r="Z531">
            <v>7911209090.1599998</v>
          </cell>
          <cell r="AA531">
            <v>12222790607236.32</v>
          </cell>
          <cell r="AB531">
            <v>0</v>
          </cell>
          <cell r="AC531">
            <v>726.11111111111109</v>
          </cell>
          <cell r="AD531">
            <v>358.33333333333337</v>
          </cell>
          <cell r="AE531">
            <v>340</v>
          </cell>
          <cell r="AF531">
            <v>1424.4444444444443</v>
          </cell>
          <cell r="AG531">
            <v>18318.355555555554</v>
          </cell>
          <cell r="AH531">
            <v>997</v>
          </cell>
          <cell r="AI531">
            <v>206</v>
          </cell>
          <cell r="AJ531">
            <v>173</v>
          </cell>
          <cell r="AK531">
            <v>1376</v>
          </cell>
          <cell r="AL531">
            <v>16512</v>
          </cell>
          <cell r="AM531">
            <v>212344.31999999998</v>
          </cell>
          <cell r="AN531">
            <v>332</v>
          </cell>
          <cell r="AO531">
            <v>288</v>
          </cell>
          <cell r="AP531">
            <v>88</v>
          </cell>
        </row>
        <row r="532">
          <cell r="C532">
            <v>101037901</v>
          </cell>
          <cell r="D532" t="str">
            <v>N02AX00002</v>
          </cell>
          <cell r="E532" t="str">
            <v>TRAMADOL CLORHIDRATO, 50MG, CÁPSULA, V.O.</v>
          </cell>
          <cell r="F532">
            <v>10431</v>
          </cell>
          <cell r="G532" t="str">
            <v>EM</v>
          </cell>
          <cell r="H532">
            <v>244</v>
          </cell>
          <cell r="I532" t="str">
            <v>SI</v>
          </cell>
          <cell r="J532" t="str">
            <v>MEDICAMENTO</v>
          </cell>
          <cell r="K532" t="str">
            <v>Analgésicos: Opioides, Otros</v>
          </cell>
          <cell r="L532" t="str">
            <v>PRECIO UNICO</v>
          </cell>
          <cell r="M532" t="str">
            <v>PU 11-2026</v>
          </cell>
          <cell r="N532" t="str">
            <v>I CONV</v>
          </cell>
          <cell r="O532" t="str">
            <v>CAJA POR 500 CÁPSULAS DURAS, CAJA POR 60 CÁPSULAS DURAS, CAJA POR 20 CÁPSULAS DURAS.</v>
          </cell>
          <cell r="P532">
            <v>0</v>
          </cell>
          <cell r="Q532">
            <v>0</v>
          </cell>
          <cell r="R532">
            <v>0.04</v>
          </cell>
          <cell r="S532">
            <v>144</v>
          </cell>
          <cell r="T532" t="str">
            <v>C.G. DE HASETH &amp; CÍA., S.A.</v>
          </cell>
          <cell r="V532">
            <v>520401</v>
          </cell>
          <cell r="W532">
            <v>6244812</v>
          </cell>
          <cell r="X532">
            <v>621424368</v>
          </cell>
          <cell r="Y532">
            <v>0</v>
          </cell>
          <cell r="Z532">
            <v>24856974.719999999</v>
          </cell>
          <cell r="AA532">
            <v>12222815464211.041</v>
          </cell>
          <cell r="AB532">
            <v>0</v>
          </cell>
          <cell r="AC532">
            <v>423960</v>
          </cell>
          <cell r="AD532">
            <v>95625</v>
          </cell>
          <cell r="AE532">
            <v>74720</v>
          </cell>
          <cell r="AF532">
            <v>594305</v>
          </cell>
          <cell r="AG532">
            <v>23772.2</v>
          </cell>
          <cell r="AH532">
            <v>350653</v>
          </cell>
          <cell r="AI532">
            <v>92807</v>
          </cell>
          <cell r="AJ532">
            <v>76941</v>
          </cell>
          <cell r="AK532">
            <v>520401</v>
          </cell>
          <cell r="AL532">
            <v>6244812</v>
          </cell>
          <cell r="AM532">
            <v>249792.48</v>
          </cell>
          <cell r="AN532">
            <v>944880</v>
          </cell>
          <cell r="AO532">
            <v>238980</v>
          </cell>
          <cell r="AP532">
            <v>228000</v>
          </cell>
        </row>
        <row r="533">
          <cell r="C533">
            <v>102093401</v>
          </cell>
          <cell r="D533" t="str">
            <v>N02AX00001</v>
          </cell>
          <cell r="E533" t="str">
            <v>Tramadol clorhidrato, 50mg/ml, solucion, I.V.</v>
          </cell>
          <cell r="F533">
            <v>10809</v>
          </cell>
          <cell r="G533" t="str">
            <v>YV</v>
          </cell>
          <cell r="H533">
            <v>244</v>
          </cell>
          <cell r="I533" t="str">
            <v>NO APLICA</v>
          </cell>
          <cell r="J533" t="str">
            <v>MEDICAMENTO</v>
          </cell>
          <cell r="K533" t="str">
            <v>Analgésicos: Opioides, Otros</v>
          </cell>
          <cell r="L533" t="str">
            <v>PRECIO UNICO</v>
          </cell>
          <cell r="M533" t="str">
            <v>PU 01-2026</v>
          </cell>
          <cell r="N533" t="str">
            <v>I CONV</v>
          </cell>
          <cell r="O533" t="str">
            <v>CAJA CON 5 AMPOLLAS DE 2ML</v>
          </cell>
          <cell r="P533">
            <v>0</v>
          </cell>
          <cell r="Q533">
            <v>0</v>
          </cell>
          <cell r="R533">
            <v>0.14000000000000001</v>
          </cell>
          <cell r="S533">
            <v>335</v>
          </cell>
          <cell r="T533" t="str">
            <v>PISA FARMACEUTICA DE PANAMA, S.A.</v>
          </cell>
          <cell r="U533" t="str">
            <v>MEXICO</v>
          </cell>
          <cell r="V533">
            <v>35771</v>
          </cell>
          <cell r="W533">
            <v>429252</v>
          </cell>
          <cell r="X533">
            <v>621853620</v>
          </cell>
          <cell r="Y533">
            <v>0</v>
          </cell>
          <cell r="Z533">
            <v>87059506.800000012</v>
          </cell>
          <cell r="AA533">
            <v>12222902523717.842</v>
          </cell>
          <cell r="AB533">
            <v>0</v>
          </cell>
          <cell r="AC533">
            <v>19201.464357429719</v>
          </cell>
          <cell r="AD533">
            <v>3876.6666666666665</v>
          </cell>
          <cell r="AE533">
            <v>8954.1666666666661</v>
          </cell>
          <cell r="AF533">
            <v>32032.297690763051</v>
          </cell>
          <cell r="AG533">
            <v>4484.5216767068277</v>
          </cell>
          <cell r="AH533">
            <v>8563</v>
          </cell>
          <cell r="AI533">
            <v>6176</v>
          </cell>
          <cell r="AJ533">
            <v>7228</v>
          </cell>
          <cell r="AK533">
            <v>21967</v>
          </cell>
          <cell r="AL533">
            <v>263604</v>
          </cell>
          <cell r="AM533">
            <v>36904.560000000005</v>
          </cell>
          <cell r="AN533">
            <v>66660</v>
          </cell>
          <cell r="AO533">
            <v>0</v>
          </cell>
          <cell r="AP533">
            <v>13110</v>
          </cell>
        </row>
        <row r="534">
          <cell r="C534">
            <v>101082901</v>
          </cell>
          <cell r="D534" t="str">
            <v>C01EB00002</v>
          </cell>
          <cell r="E534" t="str">
            <v>TRIMETAZIDINA 20mg, tableta, V.O.</v>
          </cell>
          <cell r="F534">
            <v>10578</v>
          </cell>
          <cell r="G534" t="str">
            <v>FM</v>
          </cell>
          <cell r="H534">
            <v>244</v>
          </cell>
          <cell r="I534" t="str">
            <v>SI</v>
          </cell>
          <cell r="J534" t="str">
            <v>MEDICAMENTO</v>
          </cell>
          <cell r="K534" t="str">
            <v>Terapia Cardíaca: Otros</v>
          </cell>
          <cell r="L534" t="str">
            <v>PRECIO UNICO</v>
          </cell>
          <cell r="M534" t="str">
            <v>PU 11-2026</v>
          </cell>
          <cell r="N534" t="str">
            <v>I CONV</v>
          </cell>
          <cell r="O534" t="str">
            <v xml:space="preserve">caja x 100 tabletas </v>
          </cell>
          <cell r="P534">
            <v>0</v>
          </cell>
          <cell r="Q534">
            <v>0</v>
          </cell>
          <cell r="R534">
            <v>5.7000000000000002E-2</v>
          </cell>
          <cell r="S534">
            <v>146</v>
          </cell>
          <cell r="T534" t="str">
            <v>IMPORTS DOS REIS, S.A.</v>
          </cell>
          <cell r="U534" t="str">
            <v>INDIA</v>
          </cell>
          <cell r="V534">
            <v>97000</v>
          </cell>
          <cell r="W534">
            <v>1164000</v>
          </cell>
          <cell r="X534">
            <v>623017620</v>
          </cell>
          <cell r="Y534">
            <v>0</v>
          </cell>
          <cell r="Z534">
            <v>35512004.340000004</v>
          </cell>
          <cell r="AA534">
            <v>12222938035722.182</v>
          </cell>
          <cell r="AB534">
            <v>0</v>
          </cell>
          <cell r="AC534">
            <v>129617.92156862744</v>
          </cell>
          <cell r="AD534">
            <v>50323.846153846156</v>
          </cell>
          <cell r="AE534">
            <v>79350</v>
          </cell>
          <cell r="AF534">
            <v>259291.7677224736</v>
          </cell>
          <cell r="AG534">
            <v>14779.630760180995</v>
          </cell>
          <cell r="AH534">
            <v>77932</v>
          </cell>
          <cell r="AI534">
            <v>28803</v>
          </cell>
          <cell r="AJ534">
            <v>35000</v>
          </cell>
          <cell r="AK534">
            <v>141735</v>
          </cell>
          <cell r="AL534">
            <v>1700820</v>
          </cell>
          <cell r="AM534">
            <v>96946.74</v>
          </cell>
          <cell r="AN534">
            <v>114000</v>
          </cell>
          <cell r="AO534">
            <v>63800</v>
          </cell>
          <cell r="AP534">
            <v>0</v>
          </cell>
        </row>
        <row r="535">
          <cell r="C535">
            <v>102090601</v>
          </cell>
          <cell r="D535" t="str">
            <v>J01EE00004</v>
          </cell>
          <cell r="E535" t="str">
            <v>Trimetoprin 16mg con Sulfametoxazol 80mg/ml, solución, I.V.</v>
          </cell>
          <cell r="F535">
            <v>10788</v>
          </cell>
          <cell r="G535" t="str">
            <v>RG</v>
          </cell>
          <cell r="H535">
            <v>244</v>
          </cell>
          <cell r="I535" t="str">
            <v>NO</v>
          </cell>
          <cell r="J535" t="str">
            <v>MEDICAMENTO</v>
          </cell>
          <cell r="K535" t="str">
            <v xml:space="preserve">Antibacterianos para uso sistémico: Sulfonamidas y Trimetoprim, Combinación </v>
          </cell>
          <cell r="L535" t="str">
            <v>PRECIO UNICO</v>
          </cell>
          <cell r="M535" t="str">
            <v>PU 01-2026</v>
          </cell>
          <cell r="N535" t="str">
            <v>I CONV</v>
          </cell>
          <cell r="O535" t="str">
            <v>CAJA X 10 AMPOLLAS DE 5ML</v>
          </cell>
          <cell r="P535">
            <v>0</v>
          </cell>
          <cell r="Q535">
            <v>0</v>
          </cell>
          <cell r="R535">
            <v>3.9</v>
          </cell>
          <cell r="S535">
            <v>208</v>
          </cell>
          <cell r="T535" t="str">
            <v>GRUPO QUINSAGO, S.A.</v>
          </cell>
          <cell r="U535" t="str">
            <v>COLOMBIA</v>
          </cell>
          <cell r="V535">
            <v>1700</v>
          </cell>
          <cell r="W535">
            <v>20400</v>
          </cell>
          <cell r="X535">
            <v>623038020</v>
          </cell>
          <cell r="Y535">
            <v>0</v>
          </cell>
          <cell r="Z535">
            <v>2429848278</v>
          </cell>
          <cell r="AA535">
            <v>12225367884000.182</v>
          </cell>
          <cell r="AB535">
            <v>0</v>
          </cell>
          <cell r="AC535">
            <v>4930</v>
          </cell>
          <cell r="AD535">
            <v>410</v>
          </cell>
          <cell r="AE535">
            <v>700</v>
          </cell>
          <cell r="AF535">
            <v>6040</v>
          </cell>
          <cell r="AG535">
            <v>23556</v>
          </cell>
          <cell r="AH535">
            <v>2841</v>
          </cell>
          <cell r="AI535">
            <v>115</v>
          </cell>
          <cell r="AJ535">
            <v>0</v>
          </cell>
          <cell r="AK535">
            <v>2956</v>
          </cell>
          <cell r="AL535">
            <v>35472</v>
          </cell>
          <cell r="AM535">
            <v>138340.79999999999</v>
          </cell>
          <cell r="AN535">
            <v>4670</v>
          </cell>
          <cell r="AO535">
            <v>0</v>
          </cell>
          <cell r="AP535">
            <v>0</v>
          </cell>
        </row>
        <row r="536">
          <cell r="C536">
            <v>101038801</v>
          </cell>
          <cell r="D536" t="str">
            <v>J01EE00005</v>
          </cell>
          <cell r="E536" t="str">
            <v>TRIMETROPIN 160MG CON SULFAMETOXAZOL 800MG, TABLETA RANURADA, V.O.</v>
          </cell>
          <cell r="F536">
            <v>10352</v>
          </cell>
          <cell r="G536" t="str">
            <v>EM</v>
          </cell>
          <cell r="H536">
            <v>244</v>
          </cell>
          <cell r="I536" t="str">
            <v>NO</v>
          </cell>
          <cell r="J536" t="str">
            <v>MEDICAMENTO</v>
          </cell>
          <cell r="K536" t="str">
            <v xml:space="preserve">Antibacterianos para uso sistémico: Sulfonamidas y Trimetoprim, Combinación </v>
          </cell>
          <cell r="L536" t="str">
            <v>PRECIO UNICO</v>
          </cell>
          <cell r="M536" t="str">
            <v>PU 01-2026</v>
          </cell>
          <cell r="N536" t="str">
            <v>I CONV</v>
          </cell>
          <cell r="O536" t="str">
            <v>Cajas x 50 y 1000 tabletas</v>
          </cell>
          <cell r="P536">
            <v>0</v>
          </cell>
          <cell r="Q536">
            <v>0</v>
          </cell>
          <cell r="R536">
            <v>6.5000000000000002E-2</v>
          </cell>
          <cell r="S536">
            <v>338</v>
          </cell>
          <cell r="T536" t="str">
            <v>LABORATORIOS RIGAR, S.A.</v>
          </cell>
          <cell r="V536">
            <v>89122</v>
          </cell>
          <cell r="W536">
            <v>1069464</v>
          </cell>
          <cell r="X536">
            <v>624107484</v>
          </cell>
          <cell r="Y536">
            <v>0</v>
          </cell>
          <cell r="Z536">
            <v>40566986.460000001</v>
          </cell>
          <cell r="AA536">
            <v>12225408450986.643</v>
          </cell>
          <cell r="AB536">
            <v>0</v>
          </cell>
          <cell r="AC536">
            <v>84162</v>
          </cell>
          <cell r="AD536">
            <v>15511</v>
          </cell>
          <cell r="AE536">
            <v>22657</v>
          </cell>
          <cell r="AF536">
            <v>122330</v>
          </cell>
          <cell r="AG536">
            <v>7951.45</v>
          </cell>
          <cell r="AH536">
            <v>59739</v>
          </cell>
          <cell r="AI536">
            <v>10000</v>
          </cell>
          <cell r="AJ536">
            <v>19383</v>
          </cell>
          <cell r="AK536">
            <v>89122</v>
          </cell>
          <cell r="AL536">
            <v>1069464</v>
          </cell>
          <cell r="AM536">
            <v>69515.16</v>
          </cell>
          <cell r="AN536">
            <v>196000</v>
          </cell>
          <cell r="AO536">
            <v>69000</v>
          </cell>
          <cell r="AP536">
            <v>26600</v>
          </cell>
        </row>
        <row r="537">
          <cell r="C537">
            <v>103012801</v>
          </cell>
          <cell r="D537" t="str">
            <v>J01EE00006</v>
          </cell>
          <cell r="E537" t="str">
            <v>TRIMETROPIN 40MG CON SULFAMETOXAZOL 200MG/5ML, SUSPENSIÓN  PEDIÁTRICA, FRASCO, 100-120ML, V.O.</v>
          </cell>
          <cell r="F537">
            <v>10792</v>
          </cell>
          <cell r="G537" t="str">
            <v>DH</v>
          </cell>
          <cell r="H537">
            <v>244</v>
          </cell>
          <cell r="I537" t="str">
            <v>NO APLICA</v>
          </cell>
          <cell r="J537" t="str">
            <v>MEDICAMENTO</v>
          </cell>
          <cell r="K537" t="str">
            <v xml:space="preserve">Antibacterianos para uso sistémico: Sulfonamidas y Trimetoprim, Combinación </v>
          </cell>
          <cell r="L537" t="str">
            <v>PRECIO UNICO</v>
          </cell>
          <cell r="M537" t="str">
            <v>PU 01-2026</v>
          </cell>
          <cell r="N537" t="str">
            <v>I CONV</v>
          </cell>
          <cell r="O537" t="str">
            <v>FRASCO X 100ML</v>
          </cell>
          <cell r="P537">
            <v>0</v>
          </cell>
          <cell r="Q537">
            <v>0</v>
          </cell>
          <cell r="R537">
            <v>0.72</v>
          </cell>
          <cell r="S537">
            <v>339</v>
          </cell>
          <cell r="T537" t="str">
            <v>LABORATORIOS RIGAR, S.A.</v>
          </cell>
          <cell r="U537" t="str">
            <v>PANAMÁ</v>
          </cell>
          <cell r="V537">
            <v>3150</v>
          </cell>
          <cell r="W537">
            <v>37800</v>
          </cell>
          <cell r="X537">
            <v>624145284</v>
          </cell>
          <cell r="Y537">
            <v>0</v>
          </cell>
          <cell r="Z537">
            <v>449384604.47999996</v>
          </cell>
          <cell r="AA537">
            <v>12225857835591.123</v>
          </cell>
          <cell r="AB537">
            <v>0</v>
          </cell>
          <cell r="AC537">
            <v>2327.5807940629184</v>
          </cell>
          <cell r="AD537">
            <v>365</v>
          </cell>
          <cell r="AE537">
            <v>1017</v>
          </cell>
          <cell r="AF537">
            <v>3709.5807940629184</v>
          </cell>
          <cell r="AG537">
            <v>2670.8981717253009</v>
          </cell>
          <cell r="AH537">
            <v>1294</v>
          </cell>
          <cell r="AI537">
            <v>334</v>
          </cell>
          <cell r="AJ537">
            <v>696</v>
          </cell>
          <cell r="AK537">
            <v>2324</v>
          </cell>
          <cell r="AL537">
            <v>27888</v>
          </cell>
          <cell r="AM537">
            <v>20079.36</v>
          </cell>
          <cell r="AN537">
            <v>3027</v>
          </cell>
          <cell r="AO537">
            <v>828</v>
          </cell>
          <cell r="AP537">
            <v>1680</v>
          </cell>
        </row>
        <row r="538">
          <cell r="C538">
            <v>103001401</v>
          </cell>
          <cell r="D538" t="str">
            <v>S01FA00005</v>
          </cell>
          <cell r="E538" t="str">
            <v>TROPICAMIDA 8MG/FENIL 50MG SOL V/OFTALMI</v>
          </cell>
          <cell r="F538">
            <v>105509</v>
          </cell>
          <cell r="G538" t="str">
            <v>DH</v>
          </cell>
          <cell r="H538">
            <v>244</v>
          </cell>
          <cell r="I538" t="str">
            <v>NO APLICA</v>
          </cell>
          <cell r="J538" t="str">
            <v>MEDICAMENTO</v>
          </cell>
          <cell r="K538" t="str">
            <v>Descongestivos y Antialérgicos-Simpaticomiméticos usados como descongestivos (De acuerdo a Ficha Técnica del CTNI) u Oftalmológicos: Midriáticos y Cicloplégicos: Anticolinérgicos (De acuerdo a indicación clínica)</v>
          </cell>
          <cell r="L538" t="str">
            <v>PRECIO UNICO</v>
          </cell>
          <cell r="M538" t="str">
            <v>PU 01-2026</v>
          </cell>
          <cell r="N538" t="str">
            <v>I CONV</v>
          </cell>
          <cell r="O538" t="str">
            <v>CAJA GOTERO X 15ML</v>
          </cell>
          <cell r="P538">
            <v>0</v>
          </cell>
          <cell r="Q538">
            <v>0</v>
          </cell>
          <cell r="R538">
            <v>12.21</v>
          </cell>
          <cell r="S538">
            <v>340</v>
          </cell>
          <cell r="T538" t="str">
            <v>DROGUERIA RAMÓN GONZÁLEZ REVILLA, S.A.</v>
          </cell>
          <cell r="U538" t="str">
            <v>MÉXICO</v>
          </cell>
          <cell r="V538">
            <v>79</v>
          </cell>
          <cell r="W538">
            <v>948</v>
          </cell>
          <cell r="X538">
            <v>624146232</v>
          </cell>
          <cell r="Y538">
            <v>0</v>
          </cell>
          <cell r="Z538">
            <v>7620825492.7200003</v>
          </cell>
          <cell r="AA538">
            <v>12233478661083.844</v>
          </cell>
          <cell r="AB538">
            <v>0</v>
          </cell>
          <cell r="AC538">
            <v>53</v>
          </cell>
          <cell r="AD538">
            <v>10</v>
          </cell>
          <cell r="AE538">
            <v>0</v>
          </cell>
          <cell r="AF538">
            <v>63</v>
          </cell>
          <cell r="AG538">
            <v>769.23</v>
          </cell>
          <cell r="AH538">
            <v>79</v>
          </cell>
          <cell r="AI538">
            <v>0</v>
          </cell>
          <cell r="AJ538">
            <v>0</v>
          </cell>
          <cell r="AK538">
            <v>79</v>
          </cell>
          <cell r="AL538">
            <v>948</v>
          </cell>
          <cell r="AM538">
            <v>11575.08</v>
          </cell>
          <cell r="AN538">
            <v>164</v>
          </cell>
          <cell r="AO538">
            <v>0</v>
          </cell>
          <cell r="AP538">
            <v>20</v>
          </cell>
        </row>
        <row r="539">
          <cell r="C539">
            <v>101104701</v>
          </cell>
          <cell r="D539" t="str">
            <v>L04AF00002</v>
          </cell>
          <cell r="E539" t="str">
            <v>UPADACITINIB 15mg, cápsula o tableta o comprimido de liberación prolongada, V.O.</v>
          </cell>
          <cell r="F539">
            <v>109065</v>
          </cell>
          <cell r="G539" t="str">
            <v>EM</v>
          </cell>
          <cell r="H539">
            <v>244</v>
          </cell>
          <cell r="I539" t="str">
            <v>NO</v>
          </cell>
          <cell r="J539" t="str">
            <v>MEDICAMENTO</v>
          </cell>
          <cell r="K539" t="str">
            <v>Inmunosupresores: Inhibidores asociados a la Janus quinasa (JAK)</v>
          </cell>
          <cell r="L539" t="str">
            <v>PRECIO UNICO</v>
          </cell>
          <cell r="M539" t="str">
            <v>PU 01-2026</v>
          </cell>
          <cell r="N539" t="str">
            <v>I CONV</v>
          </cell>
          <cell r="O539" t="str">
            <v>CAJA CON 1 FRASCO POR 30 TABLETAS DE LIBERACIÓN PROLONGADA</v>
          </cell>
          <cell r="P539">
            <v>0</v>
          </cell>
          <cell r="Q539">
            <v>0</v>
          </cell>
          <cell r="R539">
            <v>28.3</v>
          </cell>
          <cell r="S539">
            <v>341</v>
          </cell>
          <cell r="T539" t="str">
            <v>REPRICO, S.A.</v>
          </cell>
          <cell r="V539">
            <v>2940</v>
          </cell>
          <cell r="W539">
            <v>35280</v>
          </cell>
          <cell r="X539">
            <v>624181512</v>
          </cell>
          <cell r="Y539">
            <v>0</v>
          </cell>
          <cell r="Z539">
            <v>17664336789.600002</v>
          </cell>
          <cell r="AA539">
            <v>12251142997873.443</v>
          </cell>
          <cell r="AB539">
            <v>0</v>
          </cell>
          <cell r="AC539">
            <v>0</v>
          </cell>
          <cell r="AD539">
            <v>0</v>
          </cell>
          <cell r="AE539">
            <v>0</v>
          </cell>
          <cell r="AF539">
            <v>0</v>
          </cell>
          <cell r="AG539">
            <v>0</v>
          </cell>
          <cell r="AH539">
            <v>2940</v>
          </cell>
          <cell r="AI539">
            <v>0</v>
          </cell>
          <cell r="AJ539">
            <v>0</v>
          </cell>
          <cell r="AK539">
            <v>2940</v>
          </cell>
          <cell r="AL539">
            <v>35280</v>
          </cell>
          <cell r="AM539">
            <v>998424</v>
          </cell>
          <cell r="AN539">
            <v>11040</v>
          </cell>
          <cell r="AO539">
            <v>0</v>
          </cell>
          <cell r="AP539">
            <v>0</v>
          </cell>
        </row>
        <row r="540">
          <cell r="C540">
            <v>102000601</v>
          </cell>
          <cell r="D540" t="str">
            <v>L04AC00015</v>
          </cell>
          <cell r="E540" t="str">
            <v>USTEKINUMAB 130MG/26ML, SOL INTRAVEN I.V</v>
          </cell>
          <cell r="F540">
            <v>108197</v>
          </cell>
          <cell r="G540" t="str">
            <v>DD</v>
          </cell>
          <cell r="H540">
            <v>244</v>
          </cell>
          <cell r="I540" t="str">
            <v>BIOTECNOLOGICO</v>
          </cell>
          <cell r="J540" t="str">
            <v>MEDICAMENTO</v>
          </cell>
          <cell r="K540" t="str">
            <v>Tratamiento de la Colitis Ulcerativa y la Enfermedad de Crohn</v>
          </cell>
          <cell r="L540" t="str">
            <v>PRECIO UNICO</v>
          </cell>
          <cell r="M540" t="str">
            <v>PU 05-2026</v>
          </cell>
          <cell r="N540" t="str">
            <v>I CONV</v>
          </cell>
          <cell r="O540">
            <v>0</v>
          </cell>
          <cell r="P540">
            <v>0</v>
          </cell>
          <cell r="Q540">
            <v>0</v>
          </cell>
          <cell r="R540">
            <v>5468</v>
          </cell>
          <cell r="S540">
            <v>48</v>
          </cell>
          <cell r="T540" t="str">
            <v>INSUMOS Y MEDICAMENTOS DE CALIDAD, S.A.(IMEDICASA)</v>
          </cell>
          <cell r="U540" t="str">
            <v>No aplica</v>
          </cell>
          <cell r="V540">
            <v>17</v>
          </cell>
          <cell r="W540">
            <v>204</v>
          </cell>
          <cell r="X540">
            <v>624181716</v>
          </cell>
          <cell r="Y540">
            <v>0</v>
          </cell>
          <cell r="Z540">
            <v>3413025623088</v>
          </cell>
          <cell r="AA540">
            <v>15664168620961.443</v>
          </cell>
          <cell r="AB540">
            <v>0</v>
          </cell>
          <cell r="AC540">
            <v>5</v>
          </cell>
          <cell r="AD540">
            <v>0</v>
          </cell>
          <cell r="AE540">
            <v>0</v>
          </cell>
          <cell r="AF540">
            <v>5</v>
          </cell>
          <cell r="AG540">
            <v>27340</v>
          </cell>
          <cell r="AH540">
            <v>17</v>
          </cell>
          <cell r="AI540">
            <v>0</v>
          </cell>
          <cell r="AJ540">
            <v>0</v>
          </cell>
          <cell r="AK540">
            <v>17</v>
          </cell>
          <cell r="AL540">
            <v>204</v>
          </cell>
          <cell r="AM540">
            <v>1115472</v>
          </cell>
          <cell r="AN540">
            <v>0</v>
          </cell>
          <cell r="AO540">
            <v>0</v>
          </cell>
          <cell r="AP540">
            <v>0</v>
          </cell>
        </row>
        <row r="541">
          <cell r="C541">
            <v>102000701</v>
          </cell>
          <cell r="D541" t="str">
            <v>L04AC00016</v>
          </cell>
          <cell r="E541" t="str">
            <v>USTEKINUMAB 90MG/ML,SOLUCION SUBCUNTANEA</v>
          </cell>
          <cell r="F541">
            <v>108196</v>
          </cell>
          <cell r="G541" t="str">
            <v>DD</v>
          </cell>
          <cell r="H541">
            <v>244</v>
          </cell>
          <cell r="I541" t="str">
            <v>BIOTECNOLOGICO</v>
          </cell>
          <cell r="J541" t="str">
            <v>MEDICAMENTO</v>
          </cell>
          <cell r="K541" t="str">
            <v>Tratamiento de la Colitis Ulcerativa y la Enfermedad de Crohn</v>
          </cell>
          <cell r="L541" t="str">
            <v>PRECIO UNICO</v>
          </cell>
          <cell r="M541" t="str">
            <v>PU 05-2026</v>
          </cell>
          <cell r="N541" t="str">
            <v>I CONV</v>
          </cell>
          <cell r="O541">
            <v>0</v>
          </cell>
          <cell r="P541">
            <v>0</v>
          </cell>
          <cell r="Q541">
            <v>0</v>
          </cell>
          <cell r="R541">
            <v>5468</v>
          </cell>
          <cell r="S541">
            <v>49</v>
          </cell>
          <cell r="T541" t="str">
            <v>INSUMOS Y MEDICAMENTOS DE CALIDAD, S.A.(IMEDICASA)</v>
          </cell>
          <cell r="U541" t="str">
            <v>No aplica</v>
          </cell>
          <cell r="V541">
            <v>90</v>
          </cell>
          <cell r="W541">
            <v>1080</v>
          </cell>
          <cell r="X541">
            <v>624182796</v>
          </cell>
          <cell r="Y541">
            <v>0</v>
          </cell>
          <cell r="Z541">
            <v>3413031528528</v>
          </cell>
          <cell r="AA541">
            <v>19077200149489.445</v>
          </cell>
          <cell r="AB541">
            <v>0</v>
          </cell>
          <cell r="AC541">
            <v>60</v>
          </cell>
          <cell r="AD541">
            <v>0</v>
          </cell>
          <cell r="AE541">
            <v>0</v>
          </cell>
          <cell r="AF541">
            <v>60</v>
          </cell>
          <cell r="AG541">
            <v>328080</v>
          </cell>
          <cell r="AH541">
            <v>90</v>
          </cell>
          <cell r="AI541">
            <v>0</v>
          </cell>
          <cell r="AJ541">
            <v>0</v>
          </cell>
          <cell r="AK541">
            <v>90</v>
          </cell>
          <cell r="AL541">
            <v>1080</v>
          </cell>
          <cell r="AM541">
            <v>5905440</v>
          </cell>
          <cell r="AN541">
            <v>0</v>
          </cell>
          <cell r="AO541">
            <v>0</v>
          </cell>
          <cell r="AP541">
            <v>0</v>
          </cell>
        </row>
        <row r="542">
          <cell r="C542">
            <v>101094501</v>
          </cell>
          <cell r="D542" t="str">
            <v>J05AB00005</v>
          </cell>
          <cell r="E542" t="str">
            <v>VALGANCICLOVIR  450mg, tableta, V.O.</v>
          </cell>
          <cell r="F542">
            <v>11885</v>
          </cell>
          <cell r="G542" t="str">
            <v>YV</v>
          </cell>
          <cell r="H542">
            <v>244</v>
          </cell>
          <cell r="I542" t="str">
            <v>SI</v>
          </cell>
          <cell r="J542" t="str">
            <v>MEDICAMENTO</v>
          </cell>
          <cell r="K542" t="str">
            <v>Antivirales para uso sistémico: De Acción Directa, Nucleósidos y Nucleótidos excluyendo Inhibidores de la Transcriptasa Inversa</v>
          </cell>
          <cell r="L542" t="str">
            <v>PRECIO UNICO</v>
          </cell>
          <cell r="M542" t="str">
            <v>PU 11-2026</v>
          </cell>
          <cell r="N542" t="str">
            <v>I CONV</v>
          </cell>
          <cell r="O542" t="str">
            <v>CAJA DE CARTON frasco x 60 tabletas</v>
          </cell>
          <cell r="P542">
            <v>0</v>
          </cell>
          <cell r="Q542">
            <v>0</v>
          </cell>
          <cell r="R542">
            <v>3.45</v>
          </cell>
          <cell r="S542">
            <v>146</v>
          </cell>
          <cell r="T542" t="str">
            <v>SEVEN PHARMA PANAMÁ, S.A.</v>
          </cell>
          <cell r="U542" t="str">
            <v>No aplica</v>
          </cell>
          <cell r="V542">
            <v>0</v>
          </cell>
          <cell r="W542">
            <v>0</v>
          </cell>
          <cell r="X542">
            <v>624182796</v>
          </cell>
          <cell r="Y542">
            <v>0</v>
          </cell>
          <cell r="Z542">
            <v>2153430646.2000003</v>
          </cell>
          <cell r="AA542">
            <v>19079353580135.645</v>
          </cell>
          <cell r="AB542">
            <v>0</v>
          </cell>
          <cell r="AC542">
            <v>2840</v>
          </cell>
          <cell r="AD542">
            <v>240</v>
          </cell>
          <cell r="AE542">
            <v>120</v>
          </cell>
          <cell r="AF542">
            <v>3200</v>
          </cell>
          <cell r="AG542">
            <v>11040</v>
          </cell>
          <cell r="AH542">
            <v>2458</v>
          </cell>
          <cell r="AI542">
            <v>180</v>
          </cell>
          <cell r="AJ542">
            <v>225</v>
          </cell>
          <cell r="AK542">
            <v>2863</v>
          </cell>
          <cell r="AL542">
            <v>34356</v>
          </cell>
          <cell r="AM542">
            <v>118528.20000000001</v>
          </cell>
          <cell r="AN542">
            <v>12840</v>
          </cell>
          <cell r="AO542">
            <v>300</v>
          </cell>
          <cell r="AP542">
            <v>60</v>
          </cell>
        </row>
        <row r="543">
          <cell r="C543">
            <v>101073801</v>
          </cell>
          <cell r="D543" t="str">
            <v>N03AG00001</v>
          </cell>
          <cell r="E543" t="str">
            <v>VALPROATO DE MAGNESIO, DIVALPROATO SÓDICO 500mg, cápsula o tableta, de liberación modificada con capa entérica, V.O.</v>
          </cell>
          <cell r="F543">
            <v>10782</v>
          </cell>
          <cell r="G543" t="str">
            <v>FM</v>
          </cell>
          <cell r="H543">
            <v>244</v>
          </cell>
          <cell r="I543" t="str">
            <v>SI</v>
          </cell>
          <cell r="J543" t="str">
            <v>MEDICAMENTO</v>
          </cell>
          <cell r="K543" t="str">
            <v>Antiepilépticos: Derivados de los Ácidos Grasos</v>
          </cell>
          <cell r="L543" t="str">
            <v>PRECIO UNICO</v>
          </cell>
          <cell r="M543" t="str">
            <v>PU 11-2026</v>
          </cell>
          <cell r="N543" t="str">
            <v>I CONV</v>
          </cell>
          <cell r="O543" t="str">
            <v>CAJA X 30 tabletas</v>
          </cell>
          <cell r="P543">
            <v>0</v>
          </cell>
          <cell r="Q543">
            <v>0</v>
          </cell>
          <cell r="R543">
            <v>0.16</v>
          </cell>
          <cell r="S543">
            <v>136</v>
          </cell>
          <cell r="T543" t="str">
            <v>DROGUERIA RAMON GONZALEZ REVILLA, S.A.</v>
          </cell>
          <cell r="U543" t="str">
            <v>MEXICO</v>
          </cell>
          <cell r="V543">
            <v>1700</v>
          </cell>
          <cell r="W543">
            <v>20400</v>
          </cell>
          <cell r="X543">
            <v>624203196</v>
          </cell>
          <cell r="Y543">
            <v>0</v>
          </cell>
          <cell r="Z543">
            <v>99872511.359999999</v>
          </cell>
          <cell r="AA543">
            <v>19079453452647.004</v>
          </cell>
          <cell r="AB543">
            <v>0</v>
          </cell>
          <cell r="AC543">
            <v>247716.51515151511</v>
          </cell>
          <cell r="AD543">
            <v>61529.677419354841</v>
          </cell>
          <cell r="AE543">
            <v>42742.857142857145</v>
          </cell>
          <cell r="AF543">
            <v>351989.04971372709</v>
          </cell>
          <cell r="AG543">
            <v>56318.247954196333</v>
          </cell>
          <cell r="AH543">
            <v>240000</v>
          </cell>
          <cell r="AI543">
            <v>52767</v>
          </cell>
          <cell r="AJ543">
            <v>40258</v>
          </cell>
          <cell r="AK543">
            <v>333025</v>
          </cell>
          <cell r="AL543">
            <v>3996300</v>
          </cell>
          <cell r="AM543">
            <v>639408</v>
          </cell>
          <cell r="AN543">
            <v>329780</v>
          </cell>
          <cell r="AO543">
            <v>0</v>
          </cell>
          <cell r="AP543">
            <v>0</v>
          </cell>
        </row>
        <row r="544">
          <cell r="C544">
            <v>103048701</v>
          </cell>
          <cell r="D544" t="str">
            <v>N03AG00003</v>
          </cell>
          <cell r="E544" t="str">
            <v>VALPROICO ÁCIDO 250mg/5ml, jarabe o suspensión, frasco, 120ml, V.O.</v>
          </cell>
          <cell r="F544">
            <v>11440</v>
          </cell>
          <cell r="G544" t="str">
            <v>DD</v>
          </cell>
          <cell r="H544">
            <v>244</v>
          </cell>
          <cell r="I544" t="str">
            <v>SI SUSPENSIÓN / NO JARABE</v>
          </cell>
          <cell r="J544" t="str">
            <v>MEDICAMENTO</v>
          </cell>
          <cell r="K544" t="str">
            <v>Antiepilépticos: Derivados de los Ácidos Grasos</v>
          </cell>
          <cell r="L544" t="str">
            <v>TRAMITE USUAL</v>
          </cell>
          <cell r="M544" t="str">
            <v>NO APLICA</v>
          </cell>
          <cell r="N544" t="str">
            <v>NO APLICA</v>
          </cell>
          <cell r="O544" t="str">
            <v>CAJA CON 1 FRASCO DE 120ML</v>
          </cell>
          <cell r="P544">
            <v>0</v>
          </cell>
          <cell r="Q544">
            <v>0</v>
          </cell>
          <cell r="R544">
            <v>1.94</v>
          </cell>
          <cell r="V544">
            <v>18400</v>
          </cell>
          <cell r="W544">
            <v>220800</v>
          </cell>
          <cell r="X544">
            <v>624423996</v>
          </cell>
          <cell r="Y544">
            <v>0</v>
          </cell>
          <cell r="Z544">
            <v>1211382552.24</v>
          </cell>
          <cell r="AA544">
            <v>19080664835199.242</v>
          </cell>
          <cell r="AB544">
            <v>0</v>
          </cell>
          <cell r="AC544">
            <v>6388.9612672655276</v>
          </cell>
          <cell r="AD544">
            <v>2041.9016393442623</v>
          </cell>
          <cell r="AE544">
            <v>1063.3333333333335</v>
          </cell>
          <cell r="AF544">
            <v>9494.1962399431231</v>
          </cell>
          <cell r="AG544">
            <v>18418.740705489658</v>
          </cell>
          <cell r="AH544">
            <v>5494</v>
          </cell>
          <cell r="AI544">
            <v>1240</v>
          </cell>
          <cell r="AJ544">
            <v>578</v>
          </cell>
          <cell r="AK544">
            <v>7312</v>
          </cell>
          <cell r="AL544">
            <v>87744</v>
          </cell>
          <cell r="AM544">
            <v>170223.35999999999</v>
          </cell>
          <cell r="AN544">
            <v>41829</v>
          </cell>
          <cell r="AO544">
            <v>624</v>
          </cell>
          <cell r="AP544">
            <v>0</v>
          </cell>
        </row>
        <row r="545">
          <cell r="C545">
            <v>102063201</v>
          </cell>
          <cell r="D545" t="str">
            <v>J01XA00002</v>
          </cell>
          <cell r="E545" t="str">
            <v>VANCOMICINA 500mg, polvo liofilizado, I.V.</v>
          </cell>
          <cell r="F545">
            <v>10341</v>
          </cell>
          <cell r="G545" t="str">
            <v>DD</v>
          </cell>
          <cell r="H545">
            <v>244</v>
          </cell>
          <cell r="I545" t="str">
            <v>NO</v>
          </cell>
          <cell r="J545" t="str">
            <v>MEDICAMENTO</v>
          </cell>
          <cell r="K545" t="str">
            <v>Antibacterianos para uso sistémico: Otros Antibacterianos, Glicopéptidos</v>
          </cell>
          <cell r="L545" t="str">
            <v>PRECIO UNICO</v>
          </cell>
          <cell r="M545" t="str">
            <v>PU 01-2026</v>
          </cell>
          <cell r="N545" t="str">
            <v>I CONV</v>
          </cell>
          <cell r="O545" t="str">
            <v xml:space="preserve">CAJA X 50 VIALES </v>
          </cell>
          <cell r="P545">
            <v>0</v>
          </cell>
          <cell r="Q545">
            <v>0</v>
          </cell>
          <cell r="R545">
            <v>1.0900000000000001</v>
          </cell>
          <cell r="S545">
            <v>342</v>
          </cell>
          <cell r="T545" t="str">
            <v>NUTRIMED PANAMA, S.A.</v>
          </cell>
          <cell r="U545" t="str">
            <v>Colombia</v>
          </cell>
          <cell r="V545">
            <v>21802</v>
          </cell>
          <cell r="W545">
            <v>261624</v>
          </cell>
          <cell r="X545">
            <v>624685620</v>
          </cell>
          <cell r="Y545">
            <v>0</v>
          </cell>
          <cell r="Z545">
            <v>680907325.80000007</v>
          </cell>
          <cell r="AA545">
            <v>19081345742525.043</v>
          </cell>
          <cell r="AB545">
            <v>0</v>
          </cell>
          <cell r="AC545">
            <v>21992.044198895026</v>
          </cell>
          <cell r="AD545">
            <v>5743.333333333333</v>
          </cell>
          <cell r="AE545">
            <v>6190</v>
          </cell>
          <cell r="AF545">
            <v>33925.377532228362</v>
          </cell>
          <cell r="AG545">
            <v>36978.661510128914</v>
          </cell>
          <cell r="AH545">
            <v>12013</v>
          </cell>
          <cell r="AI545">
            <v>2815</v>
          </cell>
          <cell r="AJ545">
            <v>4362</v>
          </cell>
          <cell r="AK545">
            <v>19190</v>
          </cell>
          <cell r="AL545">
            <v>230280</v>
          </cell>
          <cell r="AM545">
            <v>251005.2</v>
          </cell>
          <cell r="AN545">
            <v>0</v>
          </cell>
          <cell r="AO545">
            <v>38710</v>
          </cell>
          <cell r="AP545">
            <v>14350</v>
          </cell>
        </row>
        <row r="546">
          <cell r="C546">
            <v>102014501</v>
          </cell>
          <cell r="D546" t="str">
            <v>H01BA00002</v>
          </cell>
          <cell r="E546" t="str">
            <v>VASOPRESINA ACUOSA 10U/0.5ml, solución, S.C., I.M., I.V.</v>
          </cell>
          <cell r="F546">
            <v>10298</v>
          </cell>
          <cell r="G546" t="str">
            <v>SF</v>
          </cell>
          <cell r="H546">
            <v>244</v>
          </cell>
          <cell r="I546" t="str">
            <v>NO APLICA</v>
          </cell>
          <cell r="J546" t="str">
            <v>MEDICAMENTO</v>
          </cell>
          <cell r="K546" t="str">
            <v>Hormonas Hipofisarias: Vasopresina y análogos</v>
          </cell>
          <cell r="L546" t="str">
            <v>PRECIO UNICO</v>
          </cell>
          <cell r="M546" t="str">
            <v>PU 01-2026</v>
          </cell>
          <cell r="N546" t="str">
            <v>I CONV</v>
          </cell>
          <cell r="O546" t="str">
            <v>CAJA CON 1 FRASCO ÁMPULA CON 1ML</v>
          </cell>
          <cell r="P546">
            <v>0</v>
          </cell>
          <cell r="Q546">
            <v>0</v>
          </cell>
          <cell r="R546">
            <v>2.89</v>
          </cell>
          <cell r="S546">
            <v>343</v>
          </cell>
          <cell r="T546" t="str">
            <v>PISA FARMACEUTICA DE PANAMA,S.A.</v>
          </cell>
          <cell r="V546">
            <v>305</v>
          </cell>
          <cell r="W546">
            <v>3660</v>
          </cell>
          <cell r="X546">
            <v>624689280</v>
          </cell>
          <cell r="Y546">
            <v>0</v>
          </cell>
          <cell r="Z546">
            <v>1805352019.2</v>
          </cell>
          <cell r="AA546">
            <v>19083151094544.242</v>
          </cell>
          <cell r="AB546">
            <v>0</v>
          </cell>
          <cell r="AC546">
            <v>2185.5</v>
          </cell>
          <cell r="AD546">
            <v>70</v>
          </cell>
          <cell r="AE546">
            <v>412</v>
          </cell>
          <cell r="AF546">
            <v>2667.5</v>
          </cell>
          <cell r="AG546">
            <v>7709.0750000000007</v>
          </cell>
          <cell r="AH546">
            <v>921</v>
          </cell>
          <cell r="AI546">
            <v>40</v>
          </cell>
          <cell r="AJ546">
            <v>158</v>
          </cell>
          <cell r="AK546">
            <v>1119</v>
          </cell>
          <cell r="AL546">
            <v>13428</v>
          </cell>
          <cell r="AM546">
            <v>38806.92</v>
          </cell>
          <cell r="AN546">
            <v>1560</v>
          </cell>
          <cell r="AO546">
            <v>0</v>
          </cell>
          <cell r="AP546">
            <v>0</v>
          </cell>
        </row>
        <row r="547">
          <cell r="C547">
            <v>101003301</v>
          </cell>
          <cell r="D547" t="str">
            <v>B03AC00004</v>
          </cell>
          <cell r="E547" t="str">
            <v>VENETOCLAX 100MG, TABLETA, V.O.</v>
          </cell>
          <cell r="F547">
            <v>108125</v>
          </cell>
          <cell r="G547" t="str">
            <v>FM</v>
          </cell>
          <cell r="H547">
            <v>244</v>
          </cell>
          <cell r="I547" t="str">
            <v>NO APLICA</v>
          </cell>
          <cell r="J547" t="str">
            <v>MEDICAMENTO</v>
          </cell>
          <cell r="K547" t="str">
            <v>Antineoplásicos: Otros</v>
          </cell>
          <cell r="L547" t="str">
            <v>PRECIO UNICO</v>
          </cell>
          <cell r="M547" t="str">
            <v>PU 01-2026</v>
          </cell>
          <cell r="N547" t="str">
            <v>I CONV</v>
          </cell>
          <cell r="O547">
            <v>0</v>
          </cell>
          <cell r="P547">
            <v>0</v>
          </cell>
          <cell r="Q547">
            <v>0</v>
          </cell>
          <cell r="R547">
            <v>75.78</v>
          </cell>
          <cell r="S547">
            <v>344</v>
          </cell>
          <cell r="T547" t="str">
            <v>C.G. DE HASETH &amp; CÍA, S.A.</v>
          </cell>
          <cell r="U547" t="str">
            <v>No aplica</v>
          </cell>
          <cell r="V547">
            <v>0</v>
          </cell>
          <cell r="W547">
            <v>0</v>
          </cell>
          <cell r="X547">
            <v>624689280</v>
          </cell>
          <cell r="Y547">
            <v>0</v>
          </cell>
          <cell r="Z547">
            <v>47338953638.400002</v>
          </cell>
          <cell r="AA547">
            <v>19130490048182.641</v>
          </cell>
          <cell r="AB547">
            <v>0</v>
          </cell>
          <cell r="AC547">
            <v>1620</v>
          </cell>
          <cell r="AD547">
            <v>0</v>
          </cell>
          <cell r="AE547">
            <v>0</v>
          </cell>
          <cell r="AF547">
            <v>1620</v>
          </cell>
          <cell r="AG547">
            <v>122763.6</v>
          </cell>
          <cell r="AH547">
            <v>0</v>
          </cell>
          <cell r="AI547">
            <v>0</v>
          </cell>
          <cell r="AJ547">
            <v>0</v>
          </cell>
          <cell r="AK547">
            <v>0</v>
          </cell>
          <cell r="AL547">
            <v>0</v>
          </cell>
          <cell r="AM547">
            <v>0</v>
          </cell>
          <cell r="AN547">
            <v>0</v>
          </cell>
          <cell r="AO547">
            <v>0</v>
          </cell>
          <cell r="AP547">
            <v>0</v>
          </cell>
        </row>
        <row r="548">
          <cell r="C548">
            <v>101071301</v>
          </cell>
          <cell r="D548" t="str">
            <v>C08DA00002</v>
          </cell>
          <cell r="E548" t="str">
            <v>VERAPAMILO CLORHIDRATO 120mg, tableta de acción prologada, V.O.</v>
          </cell>
          <cell r="F548">
            <v>11417</v>
          </cell>
          <cell r="G548" t="str">
            <v>FM</v>
          </cell>
          <cell r="H548">
            <v>244</v>
          </cell>
          <cell r="I548" t="str">
            <v>SI</v>
          </cell>
          <cell r="J548" t="str">
            <v>MEDICAMENTO</v>
          </cell>
          <cell r="K548" t="str">
            <v xml:space="preserve">Cardiovascular: Bloqueadores de los Canales de Calcio, Selectivos con efectos cardíacos directos </v>
          </cell>
          <cell r="L548" t="str">
            <v>TRAMITE USUAL</v>
          </cell>
          <cell r="M548" t="str">
            <v>NO APLICA</v>
          </cell>
          <cell r="N548" t="str">
            <v>NO APLICA</v>
          </cell>
          <cell r="O548" t="str">
            <v>NO APLICA</v>
          </cell>
          <cell r="P548">
            <v>0</v>
          </cell>
          <cell r="Q548">
            <v>0</v>
          </cell>
          <cell r="R548">
            <v>0.11</v>
          </cell>
          <cell r="S548" t="str">
            <v>No aplica</v>
          </cell>
          <cell r="T548" t="str">
            <v>NO APLICA</v>
          </cell>
          <cell r="U548" t="str">
            <v>MEXICO</v>
          </cell>
          <cell r="V548">
            <v>1480000</v>
          </cell>
          <cell r="W548">
            <v>17760000</v>
          </cell>
          <cell r="X548">
            <v>642449280</v>
          </cell>
          <cell r="Y548">
            <v>0</v>
          </cell>
          <cell r="Z548">
            <v>70669420.799999997</v>
          </cell>
          <cell r="AA548">
            <v>19130560717603.441</v>
          </cell>
          <cell r="AB548">
            <v>0</v>
          </cell>
          <cell r="AC548">
            <v>846168.6305220885</v>
          </cell>
          <cell r="AD548">
            <v>319048.16666666663</v>
          </cell>
          <cell r="AE548">
            <v>230900</v>
          </cell>
          <cell r="AF548">
            <v>1396116.7971887551</v>
          </cell>
          <cell r="AG548">
            <v>153572.84769076307</v>
          </cell>
          <cell r="AH548">
            <v>850000</v>
          </cell>
          <cell r="AI548">
            <v>350000</v>
          </cell>
          <cell r="AJ548">
            <v>280000</v>
          </cell>
          <cell r="AK548">
            <v>1480000</v>
          </cell>
          <cell r="AL548">
            <v>17760000</v>
          </cell>
          <cell r="AM548">
            <v>1953600</v>
          </cell>
          <cell r="AN548">
            <v>3402300</v>
          </cell>
          <cell r="AO548">
            <v>0</v>
          </cell>
          <cell r="AP548">
            <v>19700</v>
          </cell>
        </row>
        <row r="549">
          <cell r="C549">
            <v>102045401</v>
          </cell>
          <cell r="D549" t="str">
            <v>C08DA00001</v>
          </cell>
          <cell r="E549" t="str">
            <v>VERAPAMILO CLORHIDRATO 5mg, solución, I.V.</v>
          </cell>
          <cell r="F549">
            <v>10217</v>
          </cell>
          <cell r="G549" t="str">
            <v>SF</v>
          </cell>
          <cell r="H549">
            <v>244</v>
          </cell>
          <cell r="I549" t="str">
            <v>NO APLICA</v>
          </cell>
          <cell r="J549" t="str">
            <v>MEDICAMENTO</v>
          </cell>
          <cell r="K549" t="str">
            <v>Cardiovascular: Bloqueadores de los Canales de Calcio, Selectivos con efectos cardíacos directos</v>
          </cell>
          <cell r="L549" t="str">
            <v>PRECIO UNICO</v>
          </cell>
          <cell r="M549" t="str">
            <v>PU 01-2026</v>
          </cell>
          <cell r="N549" t="str">
            <v>I CONV</v>
          </cell>
          <cell r="O549" t="str">
            <v>CAJA POR 100 AMPOLLAS DE 2ML</v>
          </cell>
          <cell r="P549">
            <v>0</v>
          </cell>
          <cell r="Q549">
            <v>0</v>
          </cell>
          <cell r="R549">
            <v>4.59</v>
          </cell>
          <cell r="S549">
            <v>345</v>
          </cell>
          <cell r="T549" t="str">
            <v>NUTRIMED PANAMÁ S.A.</v>
          </cell>
          <cell r="V549">
            <v>558</v>
          </cell>
          <cell r="W549">
            <v>6696</v>
          </cell>
          <cell r="X549">
            <v>642455976</v>
          </cell>
          <cell r="Y549">
            <v>0</v>
          </cell>
          <cell r="Z549">
            <v>2948872929.8399997</v>
          </cell>
          <cell r="AA549">
            <v>19133509590533.281</v>
          </cell>
          <cell r="AB549">
            <v>0</v>
          </cell>
          <cell r="AC549">
            <v>672.99411764705883</v>
          </cell>
          <cell r="AD549">
            <v>97.833333333333329</v>
          </cell>
          <cell r="AE549">
            <v>195</v>
          </cell>
          <cell r="AF549">
            <v>965.8274509803922</v>
          </cell>
          <cell r="AG549">
            <v>4433.1480000000001</v>
          </cell>
          <cell r="AH549">
            <v>350</v>
          </cell>
          <cell r="AI549">
            <v>113</v>
          </cell>
          <cell r="AJ549">
            <v>95</v>
          </cell>
          <cell r="AK549">
            <v>558</v>
          </cell>
          <cell r="AL549">
            <v>6696</v>
          </cell>
          <cell r="AM549">
            <v>30734.639999999999</v>
          </cell>
          <cell r="AN549">
            <v>285</v>
          </cell>
          <cell r="AO549">
            <v>232</v>
          </cell>
          <cell r="AP549">
            <v>841</v>
          </cell>
        </row>
        <row r="550">
          <cell r="C550">
            <v>101073501</v>
          </cell>
          <cell r="D550" t="str">
            <v>C08DA00003</v>
          </cell>
          <cell r="E550" t="str">
            <v>VERAPAMILO CLORHIDRATO 80mg, tableta, V.O.</v>
          </cell>
          <cell r="F550">
            <v>10513</v>
          </cell>
          <cell r="G550" t="str">
            <v>FM</v>
          </cell>
          <cell r="H550">
            <v>244</v>
          </cell>
          <cell r="I550" t="str">
            <v>SI</v>
          </cell>
          <cell r="J550" t="str">
            <v>MEDICAMENTO</v>
          </cell>
          <cell r="K550" t="str">
            <v xml:space="preserve">Cardiovascular: Bloqueadores de los Canales de Calcio, Selectivos con efectos cardíacos directos </v>
          </cell>
          <cell r="L550" t="str">
            <v>PRECIO UNICO</v>
          </cell>
          <cell r="M550" t="str">
            <v>PU 11-2026</v>
          </cell>
          <cell r="N550" t="str">
            <v>I CONV</v>
          </cell>
          <cell r="O550" t="str">
            <v>caja con 50 tabletas recubierta</v>
          </cell>
          <cell r="P550">
            <v>0</v>
          </cell>
          <cell r="Q550">
            <v>0</v>
          </cell>
          <cell r="R550">
            <v>0.11</v>
          </cell>
          <cell r="S550">
            <v>170</v>
          </cell>
          <cell r="T550" t="str">
            <v>PISA FARMACEUTICA DE PANAMA, S.A.</v>
          </cell>
          <cell r="U550" t="str">
            <v>INDIA</v>
          </cell>
          <cell r="V550">
            <v>119472</v>
          </cell>
          <cell r="W550">
            <v>1433664</v>
          </cell>
          <cell r="X550">
            <v>643889640</v>
          </cell>
          <cell r="Y550">
            <v>0</v>
          </cell>
          <cell r="Z550">
            <v>70827860.400000006</v>
          </cell>
          <cell r="AA550">
            <v>19133580418393.68</v>
          </cell>
          <cell r="AB550">
            <v>0</v>
          </cell>
          <cell r="AC550">
            <v>31209.333333333332</v>
          </cell>
          <cell r="AD550">
            <v>14555.000000000002</v>
          </cell>
          <cell r="AE550">
            <v>11513.333333333334</v>
          </cell>
          <cell r="AF550">
            <v>57277.666666666672</v>
          </cell>
          <cell r="AG550">
            <v>6300.543333333334</v>
          </cell>
          <cell r="AH550">
            <v>9004</v>
          </cell>
          <cell r="AI550">
            <v>18808</v>
          </cell>
          <cell r="AJ550">
            <v>6164</v>
          </cell>
          <cell r="AK550">
            <v>33976</v>
          </cell>
          <cell r="AL550">
            <v>407712</v>
          </cell>
          <cell r="AM550">
            <v>44848.32</v>
          </cell>
          <cell r="AN550">
            <v>146200</v>
          </cell>
          <cell r="AO550">
            <v>54500</v>
          </cell>
          <cell r="AP550">
            <v>30250</v>
          </cell>
        </row>
        <row r="551">
          <cell r="C551">
            <v>102025001</v>
          </cell>
          <cell r="D551" t="str">
            <v>L01CA00001</v>
          </cell>
          <cell r="E551" t="str">
            <v>VINBLASTINA SULFATO 10mg, polvo liofilizado, I.V.</v>
          </cell>
          <cell r="F551">
            <v>10338</v>
          </cell>
          <cell r="G551" t="str">
            <v>SF</v>
          </cell>
          <cell r="H551">
            <v>244</v>
          </cell>
          <cell r="I551" t="str">
            <v>NO APLICA</v>
          </cell>
          <cell r="J551" t="str">
            <v>MEDICAMENTO</v>
          </cell>
          <cell r="K551" t="str">
            <v>Antineoplásicos: Alcaloides de Plantas y otros Productos Naturales, Alcaloides de la Vinca y análogos</v>
          </cell>
          <cell r="L551" t="str">
            <v>PRECIO UNICO</v>
          </cell>
          <cell r="M551" t="str">
            <v>PU 01-2026</v>
          </cell>
          <cell r="N551" t="str">
            <v>I CONV</v>
          </cell>
          <cell r="O551" t="str">
            <v>CAJA CON 1 VIAL Y DILUYENTE</v>
          </cell>
          <cell r="P551">
            <v>0</v>
          </cell>
          <cell r="Q551">
            <v>0</v>
          </cell>
          <cell r="R551">
            <v>29.77</v>
          </cell>
          <cell r="S551">
            <v>346</v>
          </cell>
          <cell r="T551" t="str">
            <v>PHARMA SUPPLIES, CORP.</v>
          </cell>
          <cell r="V551">
            <v>76</v>
          </cell>
          <cell r="W551">
            <v>912</v>
          </cell>
          <cell r="X551">
            <v>643890552</v>
          </cell>
          <cell r="Y551">
            <v>0</v>
          </cell>
          <cell r="Z551">
            <v>19168621733.040001</v>
          </cell>
          <cell r="AA551">
            <v>19152749040126.719</v>
          </cell>
          <cell r="AB551">
            <v>0</v>
          </cell>
          <cell r="AC551">
            <v>90</v>
          </cell>
          <cell r="AD551">
            <v>0</v>
          </cell>
          <cell r="AE551">
            <v>20</v>
          </cell>
          <cell r="AF551">
            <v>110</v>
          </cell>
          <cell r="AG551">
            <v>3274.7</v>
          </cell>
          <cell r="AH551">
            <v>43</v>
          </cell>
          <cell r="AI551">
            <v>0</v>
          </cell>
          <cell r="AJ551">
            <v>0</v>
          </cell>
          <cell r="AK551">
            <v>43</v>
          </cell>
          <cell r="AL551">
            <v>516</v>
          </cell>
          <cell r="AM551">
            <v>15361.32</v>
          </cell>
          <cell r="AN551">
            <v>221</v>
          </cell>
          <cell r="AO551">
            <v>0</v>
          </cell>
          <cell r="AP551">
            <v>10</v>
          </cell>
        </row>
        <row r="552">
          <cell r="C552">
            <v>102054301</v>
          </cell>
          <cell r="D552" t="str">
            <v>L01CA00002</v>
          </cell>
          <cell r="E552" t="str">
            <v>VINCRISTINA SULFATO 1mg, polvo liofilizado o solución, I.V.</v>
          </cell>
          <cell r="F552">
            <v>10309</v>
          </cell>
          <cell r="G552" t="str">
            <v>DD</v>
          </cell>
          <cell r="H552">
            <v>244</v>
          </cell>
          <cell r="I552" t="str">
            <v>NO</v>
          </cell>
          <cell r="J552" t="str">
            <v>MEDICAMENTO</v>
          </cell>
          <cell r="K552" t="str">
            <v>Antineoplásicos: Alcaloides de Plantas y otros Productos Naturales, Alcaloides de la Vinca y análogos</v>
          </cell>
          <cell r="L552" t="str">
            <v>TRAMITE USUAL</v>
          </cell>
          <cell r="M552" t="str">
            <v>NO APLICA</v>
          </cell>
          <cell r="N552" t="str">
            <v>NO APLICA</v>
          </cell>
          <cell r="O552" t="str">
            <v>CAJA x 5 FRASCOS AMPOLLAS</v>
          </cell>
          <cell r="P552">
            <v>0</v>
          </cell>
          <cell r="Q552">
            <v>0</v>
          </cell>
          <cell r="R552">
            <v>7.8</v>
          </cell>
          <cell r="V552">
            <v>539</v>
          </cell>
          <cell r="W552">
            <v>6468</v>
          </cell>
          <cell r="X552">
            <v>643897020</v>
          </cell>
          <cell r="Y552">
            <v>0</v>
          </cell>
          <cell r="Z552">
            <v>5022396756</v>
          </cell>
          <cell r="AA552">
            <v>19157771436882.719</v>
          </cell>
          <cell r="AB552">
            <v>0</v>
          </cell>
          <cell r="AC552">
            <v>660</v>
          </cell>
          <cell r="AD552">
            <v>0</v>
          </cell>
          <cell r="AE552">
            <v>200</v>
          </cell>
          <cell r="AF552">
            <v>860</v>
          </cell>
          <cell r="AG552">
            <v>6708</v>
          </cell>
          <cell r="AH552">
            <v>470</v>
          </cell>
          <cell r="AI552">
            <v>0</v>
          </cell>
          <cell r="AJ552">
            <v>100</v>
          </cell>
          <cell r="AK552">
            <v>570</v>
          </cell>
          <cell r="AL552">
            <v>6840</v>
          </cell>
          <cell r="AM552">
            <v>53352</v>
          </cell>
          <cell r="AN552">
            <v>3030</v>
          </cell>
          <cell r="AO552">
            <v>0</v>
          </cell>
          <cell r="AP552">
            <v>30</v>
          </cell>
        </row>
        <row r="553">
          <cell r="C553">
            <v>102099901</v>
          </cell>
          <cell r="D553" t="str">
            <v>J02AC00007</v>
          </cell>
          <cell r="E553" t="str">
            <v>VORICONAZOL 200MG, POLVO, I.V.</v>
          </cell>
          <cell r="F553">
            <v>11615</v>
          </cell>
          <cell r="G553" t="str">
            <v>SF</v>
          </cell>
          <cell r="H553">
            <v>244</v>
          </cell>
          <cell r="I553" t="str">
            <v>NO APLICA</v>
          </cell>
          <cell r="J553" t="str">
            <v>MEDICAMENTO</v>
          </cell>
          <cell r="K553" t="str">
            <v>Antimicóticos para uso sistémico: Derivados Triazólicos</v>
          </cell>
          <cell r="L553" t="str">
            <v>PRECIO UNICO</v>
          </cell>
          <cell r="M553" t="str">
            <v>PU 01-2026</v>
          </cell>
          <cell r="N553" t="str">
            <v>I CONV</v>
          </cell>
          <cell r="O553" t="str">
            <v>FRASCO AMPOLLA DE 30ML EN CAJA DE CARTON.</v>
          </cell>
          <cell r="P553">
            <v>0</v>
          </cell>
          <cell r="Q553">
            <v>0</v>
          </cell>
          <cell r="R553">
            <v>6.96</v>
          </cell>
          <cell r="S553">
            <v>348</v>
          </cell>
          <cell r="T553" t="str">
            <v>DROGUERIA SARO, S.A.</v>
          </cell>
          <cell r="V553">
            <v>217</v>
          </cell>
          <cell r="W553">
            <v>2604</v>
          </cell>
          <cell r="X553">
            <v>643899624</v>
          </cell>
          <cell r="Y553">
            <v>0</v>
          </cell>
          <cell r="Z553">
            <v>4481541383.04</v>
          </cell>
          <cell r="AA553">
            <v>19162252978265.758</v>
          </cell>
          <cell r="AB553">
            <v>0</v>
          </cell>
          <cell r="AC553">
            <v>150</v>
          </cell>
          <cell r="AD553">
            <v>70</v>
          </cell>
          <cell r="AE553">
            <v>12</v>
          </cell>
          <cell r="AF553">
            <v>232</v>
          </cell>
          <cell r="AG553">
            <v>1614.72</v>
          </cell>
          <cell r="AH553">
            <v>177</v>
          </cell>
          <cell r="AI553">
            <v>36</v>
          </cell>
          <cell r="AJ553">
            <v>0</v>
          </cell>
          <cell r="AK553">
            <v>213</v>
          </cell>
          <cell r="AL553">
            <v>2556</v>
          </cell>
          <cell r="AM553">
            <v>17789.759999999998</v>
          </cell>
          <cell r="AN553">
            <v>862</v>
          </cell>
          <cell r="AO553">
            <v>260</v>
          </cell>
          <cell r="AP553">
            <v>0</v>
          </cell>
        </row>
        <row r="554">
          <cell r="C554">
            <v>101097401</v>
          </cell>
          <cell r="D554" t="str">
            <v>J02AC00005</v>
          </cell>
          <cell r="E554" t="str">
            <v>VORICONAZOL 200mg, tableta, V.O.</v>
          </cell>
          <cell r="F554">
            <v>11886</v>
          </cell>
          <cell r="G554" t="str">
            <v>YV</v>
          </cell>
          <cell r="H554">
            <v>244</v>
          </cell>
          <cell r="I554" t="str">
            <v>SI</v>
          </cell>
          <cell r="J554" t="str">
            <v>MEDICAMENTO</v>
          </cell>
          <cell r="K554" t="str">
            <v>Antimicóticos para uso sistémico: Derivados Triazólicos</v>
          </cell>
          <cell r="L554" t="str">
            <v>PRECIO UNICO</v>
          </cell>
          <cell r="M554" t="str">
            <v>PU 11-2026</v>
          </cell>
          <cell r="N554" t="str">
            <v>I CONV</v>
          </cell>
          <cell r="O554" t="str">
            <v>caja x 30 comprimidos</v>
          </cell>
          <cell r="P554">
            <v>0</v>
          </cell>
          <cell r="Q554">
            <v>0</v>
          </cell>
          <cell r="R554">
            <v>5</v>
          </cell>
          <cell r="S554">
            <v>151</v>
          </cell>
          <cell r="T554" t="str">
            <v>COMPAÑÍA PANAMEÑA DE MEDICAMENTOS, S.A. (PANAMED, S.A.)</v>
          </cell>
          <cell r="U554" t="str">
            <v>MALTA</v>
          </cell>
          <cell r="V554">
            <v>1976</v>
          </cell>
          <cell r="W554">
            <v>23712</v>
          </cell>
          <cell r="X554">
            <v>643923336</v>
          </cell>
          <cell r="Y554">
            <v>0</v>
          </cell>
          <cell r="Z554">
            <v>3219616680</v>
          </cell>
          <cell r="AA554">
            <v>19165472594945.758</v>
          </cell>
          <cell r="AB554">
            <v>0</v>
          </cell>
          <cell r="AC554">
            <v>1030</v>
          </cell>
          <cell r="AD554">
            <v>230</v>
          </cell>
          <cell r="AE554">
            <v>360</v>
          </cell>
          <cell r="AF554">
            <v>1620</v>
          </cell>
          <cell r="AG554">
            <v>8100</v>
          </cell>
          <cell r="AH554">
            <v>471</v>
          </cell>
          <cell r="AI554">
            <v>40</v>
          </cell>
          <cell r="AJ554">
            <v>218</v>
          </cell>
          <cell r="AK554">
            <v>729</v>
          </cell>
          <cell r="AL554">
            <v>8748</v>
          </cell>
          <cell r="AM554">
            <v>43740</v>
          </cell>
          <cell r="AN554">
            <v>840</v>
          </cell>
          <cell r="AO554">
            <v>60</v>
          </cell>
          <cell r="AP554">
            <v>180</v>
          </cell>
        </row>
        <row r="555">
          <cell r="C555">
            <v>101058301</v>
          </cell>
          <cell r="D555" t="str">
            <v>B01AA00001</v>
          </cell>
          <cell r="E555" t="str">
            <v>WARFARINA SODICA 5mg, tableta, V.O.</v>
          </cell>
          <cell r="F555">
            <v>10669</v>
          </cell>
          <cell r="G555" t="str">
            <v>FM</v>
          </cell>
          <cell r="H555">
            <v>244</v>
          </cell>
          <cell r="I555" t="str">
            <v>SI</v>
          </cell>
          <cell r="J555" t="str">
            <v>MEDICAMENTO</v>
          </cell>
          <cell r="K555" t="str">
            <v xml:space="preserve">Antitrombóticos: Antagonistas de Vitamina K </v>
          </cell>
          <cell r="L555" t="str">
            <v>PRECIO UNICO</v>
          </cell>
          <cell r="M555" t="str">
            <v>PU 11-2026</v>
          </cell>
          <cell r="N555" t="str">
            <v>I CONV</v>
          </cell>
          <cell r="O555" t="str">
            <v>caja con frasco de 30 tabletass</v>
          </cell>
          <cell r="P555">
            <v>0</v>
          </cell>
          <cell r="Q555">
            <v>0</v>
          </cell>
          <cell r="R555">
            <v>0.49</v>
          </cell>
          <cell r="S555">
            <v>217</v>
          </cell>
          <cell r="T555" t="str">
            <v>C.G. DE HASETH &amp; CIA., S.A.</v>
          </cell>
          <cell r="U555" t="str">
            <v>CANADA</v>
          </cell>
          <cell r="V555">
            <v>85981</v>
          </cell>
          <cell r="W555">
            <v>1031772</v>
          </cell>
          <cell r="X555">
            <v>644955108</v>
          </cell>
          <cell r="Y555">
            <v>0</v>
          </cell>
          <cell r="Z555">
            <v>316028002.92000002</v>
          </cell>
          <cell r="AA555">
            <v>19165788622948.68</v>
          </cell>
          <cell r="AB555">
            <v>0</v>
          </cell>
          <cell r="AC555">
            <v>45731.845238095244</v>
          </cell>
          <cell r="AD555">
            <v>11350.322085889571</v>
          </cell>
          <cell r="AE555">
            <v>6780</v>
          </cell>
          <cell r="AF555">
            <v>63862.167323984817</v>
          </cell>
          <cell r="AG555">
            <v>31292.461988752559</v>
          </cell>
          <cell r="AH555">
            <v>33104</v>
          </cell>
          <cell r="AI555">
            <v>6978</v>
          </cell>
          <cell r="AJ555">
            <v>6434</v>
          </cell>
          <cell r="AK555">
            <v>46516</v>
          </cell>
          <cell r="AL555">
            <v>558192</v>
          </cell>
          <cell r="AM555">
            <v>273514.08</v>
          </cell>
          <cell r="AN555">
            <v>59610</v>
          </cell>
          <cell r="AO555">
            <v>0</v>
          </cell>
          <cell r="AP555">
            <v>12240</v>
          </cell>
        </row>
        <row r="556">
          <cell r="C556">
            <v>103060501</v>
          </cell>
          <cell r="D556" t="str">
            <v>J05AF00009</v>
          </cell>
          <cell r="E556" t="str">
            <v>ZIDOVUDINA 10mg/ml, solución, frasco, 240- 300ml, V.O.</v>
          </cell>
          <cell r="F556">
            <v>10709</v>
          </cell>
          <cell r="G556" t="str">
            <v>DD</v>
          </cell>
          <cell r="H556">
            <v>244</v>
          </cell>
          <cell r="I556" t="str">
            <v>NO</v>
          </cell>
          <cell r="J556" t="str">
            <v>MEDICAMENTO</v>
          </cell>
          <cell r="K556" t="str">
            <v>Antivirales para uso sistémico: De Acción Directa, Nucleósidos y Nucleótidos Inhibidores de la Transcriptasa Inversa</v>
          </cell>
          <cell r="L556" t="str">
            <v>TRAMITE USUAL</v>
          </cell>
          <cell r="M556" t="str">
            <v>NO APLICA</v>
          </cell>
          <cell r="N556" t="str">
            <v>NO APLICA</v>
          </cell>
          <cell r="O556">
            <v>0</v>
          </cell>
          <cell r="P556">
            <v>0</v>
          </cell>
          <cell r="Q556">
            <v>0</v>
          </cell>
          <cell r="R556">
            <v>20.02</v>
          </cell>
          <cell r="V556">
            <v>0</v>
          </cell>
          <cell r="W556">
            <v>0</v>
          </cell>
          <cell r="X556">
            <v>644955108</v>
          </cell>
          <cell r="Y556">
            <v>0</v>
          </cell>
          <cell r="Z556">
            <v>12912001262.16</v>
          </cell>
          <cell r="AA556">
            <v>19178700624210.84</v>
          </cell>
          <cell r="AB556">
            <v>0</v>
          </cell>
          <cell r="AC556">
            <v>55</v>
          </cell>
          <cell r="AD556">
            <v>2</v>
          </cell>
          <cell r="AE556">
            <v>5</v>
          </cell>
          <cell r="AF556">
            <v>62</v>
          </cell>
          <cell r="AG556">
            <v>1241.24</v>
          </cell>
          <cell r="AH556">
            <v>24</v>
          </cell>
          <cell r="AI556">
            <v>0</v>
          </cell>
          <cell r="AJ556">
            <v>0</v>
          </cell>
          <cell r="AK556">
            <v>24</v>
          </cell>
          <cell r="AL556">
            <v>288</v>
          </cell>
          <cell r="AM556">
            <v>5765.76</v>
          </cell>
          <cell r="AN556">
            <v>99</v>
          </cell>
          <cell r="AO556">
            <v>0</v>
          </cell>
          <cell r="AP556">
            <v>0</v>
          </cell>
        </row>
        <row r="557">
          <cell r="C557">
            <v>102081101</v>
          </cell>
          <cell r="D557" t="str">
            <v>M05BA00001</v>
          </cell>
          <cell r="E557" t="str">
            <v>ZOLEDRÓNICO ÁCIDO 4mg, solución, I.V.</v>
          </cell>
          <cell r="F557">
            <v>10315</v>
          </cell>
          <cell r="G557" t="str">
            <v>DD</v>
          </cell>
          <cell r="H557">
            <v>244</v>
          </cell>
          <cell r="I557" t="str">
            <v>NO</v>
          </cell>
          <cell r="J557" t="str">
            <v>MEDICAMENTO</v>
          </cell>
          <cell r="K557" t="str">
            <v>Enfermedades Oseas: Que afectan la estructura ósea y la mineralización</v>
          </cell>
          <cell r="L557" t="str">
            <v>PRECIO UNICO</v>
          </cell>
          <cell r="M557" t="str">
            <v>PU 01-2026</v>
          </cell>
          <cell r="N557" t="str">
            <v>I CONV</v>
          </cell>
          <cell r="O557" t="str">
            <v>CAJA X 1 VIAL CON 5ML</v>
          </cell>
          <cell r="P557">
            <v>0</v>
          </cell>
          <cell r="Q557">
            <v>0</v>
          </cell>
          <cell r="R557">
            <v>5.77</v>
          </cell>
          <cell r="S557">
            <v>349</v>
          </cell>
          <cell r="T557" t="str">
            <v>VITALIS  DE PANAMÁ, S.A.</v>
          </cell>
          <cell r="U557" t="str">
            <v>Chile</v>
          </cell>
          <cell r="V557">
            <v>257</v>
          </cell>
          <cell r="W557">
            <v>3084</v>
          </cell>
          <cell r="X557">
            <v>644958192</v>
          </cell>
          <cell r="Y557">
            <v>0</v>
          </cell>
          <cell r="Z557">
            <v>3721408767.8399997</v>
          </cell>
          <cell r="AA557">
            <v>19182422032978.68</v>
          </cell>
          <cell r="AB557">
            <v>0</v>
          </cell>
          <cell r="AC557">
            <v>134.79104477611941</v>
          </cell>
          <cell r="AD557">
            <v>36</v>
          </cell>
          <cell r="AE557">
            <v>76.667000000000002</v>
          </cell>
          <cell r="AF557">
            <v>247.45804477611941</v>
          </cell>
          <cell r="AG557">
            <v>1427.8329183582089</v>
          </cell>
          <cell r="AH557">
            <v>99</v>
          </cell>
          <cell r="AI557">
            <v>28</v>
          </cell>
          <cell r="AJ557">
            <v>9</v>
          </cell>
          <cell r="AK557">
            <v>136</v>
          </cell>
          <cell r="AL557">
            <v>1632</v>
          </cell>
          <cell r="AM557">
            <v>9416.64</v>
          </cell>
          <cell r="AN557">
            <v>400</v>
          </cell>
          <cell r="AO557">
            <v>81</v>
          </cell>
          <cell r="AP557">
            <v>60</v>
          </cell>
        </row>
        <row r="558">
          <cell r="C558">
            <v>101082801</v>
          </cell>
          <cell r="D558" t="str">
            <v>N05CF00001</v>
          </cell>
          <cell r="E558" t="str">
            <v>ZOLPIDEM 10mg, tableta ranurada, V.O.</v>
          </cell>
          <cell r="F558">
            <v>10696</v>
          </cell>
          <cell r="G558" t="str">
            <v>FM</v>
          </cell>
          <cell r="H558">
            <v>244</v>
          </cell>
          <cell r="I558" t="str">
            <v>SI</v>
          </cell>
          <cell r="J558" t="str">
            <v>MEDICAMENTO</v>
          </cell>
          <cell r="K558" t="str">
            <v>Psicolépticos: Hipnóticos y Sedantes, Relacionados con las Benzodiazepinas</v>
          </cell>
          <cell r="L558" t="str">
            <v>PRECIO UNICO</v>
          </cell>
          <cell r="M558" t="str">
            <v>PU 11-2026</v>
          </cell>
          <cell r="N558" t="str">
            <v>I CONV</v>
          </cell>
          <cell r="O558" t="str">
            <v>caja x 30 comprimidos</v>
          </cell>
          <cell r="P558">
            <v>0</v>
          </cell>
          <cell r="Q558">
            <v>0</v>
          </cell>
          <cell r="R558">
            <v>0.06</v>
          </cell>
          <cell r="S558">
            <v>218</v>
          </cell>
          <cell r="T558" t="str">
            <v>C.G. DE HASETH &amp; CIA., S.A.</v>
          </cell>
          <cell r="U558" t="str">
            <v>ESPAÑA</v>
          </cell>
          <cell r="V558">
            <v>73565</v>
          </cell>
          <cell r="W558">
            <v>882780</v>
          </cell>
          <cell r="X558">
            <v>645840972</v>
          </cell>
          <cell r="Y558">
            <v>0</v>
          </cell>
          <cell r="Z558">
            <v>38750458.32</v>
          </cell>
          <cell r="AA558">
            <v>19182460783437</v>
          </cell>
          <cell r="AB558">
            <v>0</v>
          </cell>
          <cell r="AC558">
            <v>99120.133894990489</v>
          </cell>
          <cell r="AD558">
            <v>28949.5</v>
          </cell>
          <cell r="AE558">
            <v>12440</v>
          </cell>
          <cell r="AF558">
            <v>140509.63389499049</v>
          </cell>
          <cell r="AG558">
            <v>8430.5780336994285</v>
          </cell>
          <cell r="AH558">
            <v>65707</v>
          </cell>
          <cell r="AI558">
            <v>31500</v>
          </cell>
          <cell r="AJ558">
            <v>8392</v>
          </cell>
          <cell r="AK558">
            <v>105599</v>
          </cell>
          <cell r="AL558">
            <v>1267188</v>
          </cell>
          <cell r="AM558">
            <v>76031.28</v>
          </cell>
          <cell r="AN558">
            <v>87420</v>
          </cell>
          <cell r="AO558">
            <v>9900</v>
          </cell>
          <cell r="AP558">
            <v>6600</v>
          </cell>
        </row>
        <row r="559">
          <cell r="C559">
            <v>101101401</v>
          </cell>
          <cell r="D559" t="str">
            <v>N05CF00003</v>
          </cell>
          <cell r="E559" t="str">
            <v>ZOLPIDEM 12.5mg, tableta de liberación prolongada, V.O.</v>
          </cell>
          <cell r="F559">
            <v>102354</v>
          </cell>
          <cell r="G559" t="str">
            <v>FM</v>
          </cell>
          <cell r="H559">
            <v>244</v>
          </cell>
          <cell r="I559" t="str">
            <v>NO APLICA</v>
          </cell>
          <cell r="J559" t="str">
            <v>MEDICAMENTO</v>
          </cell>
          <cell r="K559" t="str">
            <v>Psicolépticos: Hipnóticos y Sedantes, Relacionados con las Benzodiazepinas</v>
          </cell>
          <cell r="L559" t="str">
            <v>TRAMITE USUAL</v>
          </cell>
          <cell r="M559" t="str">
            <v>NO APLICA</v>
          </cell>
          <cell r="N559" t="str">
            <v>NO APLICA</v>
          </cell>
          <cell r="O559" t="str">
            <v>NO APLICA</v>
          </cell>
          <cell r="P559">
            <v>0</v>
          </cell>
          <cell r="Q559">
            <v>0</v>
          </cell>
          <cell r="R559">
            <v>1.96</v>
          </cell>
          <cell r="S559" t="str">
            <v>No aplica</v>
          </cell>
          <cell r="T559" t="str">
            <v>NO APLICA</v>
          </cell>
          <cell r="U559" t="str">
            <v>No aplica</v>
          </cell>
          <cell r="V559">
            <v>0</v>
          </cell>
          <cell r="W559">
            <v>0</v>
          </cell>
          <cell r="X559">
            <v>645840972</v>
          </cell>
          <cell r="Y559">
            <v>0</v>
          </cell>
          <cell r="Z559">
            <v>1265848305.1199999</v>
          </cell>
          <cell r="AA559">
            <v>19183726631742.121</v>
          </cell>
          <cell r="AB559">
            <v>0</v>
          </cell>
          <cell r="AC559">
            <v>9684</v>
          </cell>
          <cell r="AD559">
            <v>5860</v>
          </cell>
          <cell r="AE559">
            <v>940</v>
          </cell>
          <cell r="AF559">
            <v>16484</v>
          </cell>
          <cell r="AG559">
            <v>32308.639999999999</v>
          </cell>
          <cell r="AH559">
            <v>6647</v>
          </cell>
          <cell r="AI559">
            <v>1405</v>
          </cell>
          <cell r="AJ559">
            <v>39</v>
          </cell>
          <cell r="AK559">
            <v>8091</v>
          </cell>
          <cell r="AL559">
            <v>97092</v>
          </cell>
          <cell r="AM559">
            <v>190300.32</v>
          </cell>
          <cell r="AN559">
            <v>0</v>
          </cell>
          <cell r="AO559">
            <v>0</v>
          </cell>
          <cell r="AP559">
            <v>0</v>
          </cell>
        </row>
        <row r="560">
          <cell r="C560">
            <v>101101301</v>
          </cell>
          <cell r="D560" t="str">
            <v>N05CF00002</v>
          </cell>
          <cell r="E560" t="str">
            <v>ZOLPIDEM, 6.25mg, tableta de liberacion prolongada, V.O.</v>
          </cell>
          <cell r="F560">
            <v>102355</v>
          </cell>
          <cell r="G560" t="str">
            <v>FM</v>
          </cell>
          <cell r="H560">
            <v>244</v>
          </cell>
          <cell r="I560" t="str">
            <v>SI</v>
          </cell>
          <cell r="J560" t="str">
            <v>MEDICAMENTO</v>
          </cell>
          <cell r="K560" t="str">
            <v>Psicolépticos: Hipnóticos y Sedantes, Relacionados con las Benzodiazepinas</v>
          </cell>
          <cell r="L560" t="str">
            <v>TRAMITE USUAL</v>
          </cell>
          <cell r="M560" t="str">
            <v>NO APLICA</v>
          </cell>
          <cell r="N560" t="str">
            <v>NO APLICA</v>
          </cell>
          <cell r="O560" t="str">
            <v>NO APLICA</v>
          </cell>
          <cell r="P560">
            <v>0</v>
          </cell>
          <cell r="Q560">
            <v>0</v>
          </cell>
          <cell r="R560">
            <v>3.2</v>
          </cell>
          <cell r="S560" t="str">
            <v>No aplica</v>
          </cell>
          <cell r="T560" t="str">
            <v>NO APLICA</v>
          </cell>
          <cell r="U560" t="str">
            <v>No aplica</v>
          </cell>
          <cell r="V560">
            <v>0</v>
          </cell>
          <cell r="W560">
            <v>0</v>
          </cell>
          <cell r="X560">
            <v>645840972</v>
          </cell>
          <cell r="Y560">
            <v>0</v>
          </cell>
          <cell r="Z560">
            <v>2066691110.4000001</v>
          </cell>
          <cell r="AA560">
            <v>19185793322852.52</v>
          </cell>
          <cell r="AB560">
            <v>0</v>
          </cell>
          <cell r="AC560">
            <v>6960</v>
          </cell>
          <cell r="AD560">
            <v>3194</v>
          </cell>
          <cell r="AE560">
            <v>790</v>
          </cell>
          <cell r="AF560">
            <v>10944</v>
          </cell>
          <cell r="AG560">
            <v>35020.800000000003</v>
          </cell>
          <cell r="AH560">
            <v>6000</v>
          </cell>
          <cell r="AI560">
            <v>854</v>
          </cell>
          <cell r="AJ560">
            <v>850</v>
          </cell>
          <cell r="AK560">
            <v>7704</v>
          </cell>
          <cell r="AL560">
            <v>92448</v>
          </cell>
          <cell r="AM560">
            <v>295833.60000000003</v>
          </cell>
          <cell r="AN560">
            <v>0</v>
          </cell>
          <cell r="AO560">
            <v>0</v>
          </cell>
          <cell r="AP560">
            <v>0</v>
          </cell>
        </row>
        <row r="561">
          <cell r="W561">
            <v>645840972</v>
          </cell>
          <cell r="Z561">
            <v>19185793322852.52</v>
          </cell>
        </row>
        <row r="562">
          <cell r="C562">
            <v>209003502</v>
          </cell>
          <cell r="D562" t="str">
            <v>AF01010019</v>
          </cell>
          <cell r="E562" t="str">
            <v>CONECTOR PARA BOMBA DE INFUSION CON FILTRO DE AIRE</v>
          </cell>
          <cell r="F562">
            <v>22114</v>
          </cell>
          <cell r="G562" t="str">
            <v>BS</v>
          </cell>
          <cell r="H562">
            <v>274</v>
          </cell>
          <cell r="I562" t="str">
            <v>NO</v>
          </cell>
          <cell r="J562" t="str">
            <v>MEDICO QUIRURGICO</v>
          </cell>
          <cell r="K562" t="str">
            <v>MEDICO QUIRURGICO</v>
          </cell>
          <cell r="L562" t="str">
            <v>PRECIO UNICO</v>
          </cell>
          <cell r="M562" t="str">
            <v>L.P. 02-2023</v>
          </cell>
          <cell r="N562" t="str">
            <v>I-CONVOCATORIA</v>
          </cell>
          <cell r="O562" t="str">
            <v>UNIDAD</v>
          </cell>
          <cell r="P562">
            <v>20</v>
          </cell>
          <cell r="Q562">
            <v>2800</v>
          </cell>
          <cell r="R562">
            <v>4.2380000000000004</v>
          </cell>
          <cell r="S562">
            <v>58</v>
          </cell>
          <cell r="T562" t="str">
            <v>DROGUERIA RAMON GONZALEZ REVILLA, S.A.</v>
          </cell>
          <cell r="U562" t="str">
            <v>CHINA</v>
          </cell>
          <cell r="V562">
            <v>100000</v>
          </cell>
          <cell r="W562">
            <v>1200000</v>
          </cell>
          <cell r="X562">
            <v>1200000</v>
          </cell>
          <cell r="Y562">
            <v>4.1946793637090626E-3</v>
          </cell>
          <cell r="Z562">
            <v>5085600.0000000009</v>
          </cell>
          <cell r="AA562">
            <v>5085600.0000000009</v>
          </cell>
          <cell r="AB562">
            <v>3.4437368925731987E-2</v>
          </cell>
          <cell r="AC562">
            <v>0</v>
          </cell>
          <cell r="AD562">
            <v>0</v>
          </cell>
          <cell r="AE562">
            <v>0</v>
          </cell>
          <cell r="AF562">
            <v>0</v>
          </cell>
          <cell r="AG562">
            <v>0</v>
          </cell>
          <cell r="AH562">
            <v>22394</v>
          </cell>
          <cell r="AI562">
            <v>3000</v>
          </cell>
          <cell r="AJ562">
            <v>8767</v>
          </cell>
          <cell r="AK562">
            <v>34161</v>
          </cell>
          <cell r="AL562">
            <v>409932</v>
          </cell>
          <cell r="AM562">
            <v>1737291.8160000001</v>
          </cell>
          <cell r="AN562">
            <v>71800</v>
          </cell>
          <cell r="AO562">
            <v>8800</v>
          </cell>
          <cell r="AP562">
            <v>8640</v>
          </cell>
        </row>
        <row r="563">
          <cell r="C563">
            <v>209007502</v>
          </cell>
          <cell r="D563" t="str">
            <v>OA01010008</v>
          </cell>
          <cell r="E563" t="str">
            <v>DETERGENTE ANIONICO EN POLVO PRESENTACION: (SE SOLICITA PAQUETE DE 4 LIBRAS)</v>
          </cell>
          <cell r="F563">
            <v>22132</v>
          </cell>
          <cell r="G563" t="str">
            <v>JL</v>
          </cell>
          <cell r="H563">
            <v>249</v>
          </cell>
          <cell r="I563" t="str">
            <v>NO</v>
          </cell>
          <cell r="J563" t="str">
            <v>MEDICO QUIRURGICO</v>
          </cell>
          <cell r="K563" t="str">
            <v>MEDICO QUIRURGICO</v>
          </cell>
          <cell r="L563" t="str">
            <v>PRECIO UNICO</v>
          </cell>
          <cell r="M563" t="str">
            <v>L.P. 02-2023</v>
          </cell>
          <cell r="N563" t="str">
            <v>I-CONVOCATORIA</v>
          </cell>
          <cell r="O563" t="str">
            <v>UNIDAD</v>
          </cell>
          <cell r="P563" t="str">
            <v xml:space="preserve">PQT x 4 LBS </v>
          </cell>
          <cell r="Q563" t="str">
            <v>UNIDAD</v>
          </cell>
          <cell r="R563">
            <v>50</v>
          </cell>
          <cell r="S563">
            <v>60</v>
          </cell>
          <cell r="T563" t="str">
            <v>VITALMEDIC, S.A.</v>
          </cell>
          <cell r="U563" t="str">
            <v>ESTADOS UNIDOS DE AMERICA</v>
          </cell>
          <cell r="V563">
            <v>500</v>
          </cell>
          <cell r="W563">
            <v>6000</v>
          </cell>
          <cell r="X563">
            <v>1206000</v>
          </cell>
          <cell r="Y563">
            <v>4.2156527605276082E-3</v>
          </cell>
          <cell r="Z563">
            <v>300000</v>
          </cell>
          <cell r="AA563">
            <v>5385600.0000000009</v>
          </cell>
          <cell r="AB563">
            <v>3.6468832406485401E-2</v>
          </cell>
          <cell r="AC563">
            <v>500</v>
          </cell>
          <cell r="AD563">
            <v>0</v>
          </cell>
          <cell r="AE563">
            <v>0</v>
          </cell>
          <cell r="AF563">
            <v>0</v>
          </cell>
          <cell r="AG563">
            <v>0</v>
          </cell>
          <cell r="AH563">
            <v>761</v>
          </cell>
          <cell r="AI563">
            <v>44</v>
          </cell>
          <cell r="AJ563">
            <v>76</v>
          </cell>
          <cell r="AK563">
            <v>881</v>
          </cell>
          <cell r="AL563">
            <v>10572</v>
          </cell>
          <cell r="AM563">
            <v>528600</v>
          </cell>
          <cell r="AN563">
            <v>2640</v>
          </cell>
          <cell r="AO563">
            <v>124</v>
          </cell>
          <cell r="AP563">
            <v>151</v>
          </cell>
        </row>
        <row r="564">
          <cell r="C564">
            <v>209009301</v>
          </cell>
          <cell r="D564" t="str">
            <v>SC02030017</v>
          </cell>
          <cell r="E564" t="str">
            <v>PAPEL SATINADO PARA CAMILLA Y MESA DE EXAMEN. TAMAÑO DE entre 17" y  18" de ancho X 225 y 300 pie de largo</v>
          </cell>
          <cell r="F564">
            <v>23143</v>
          </cell>
          <cell r="G564" t="str">
            <v>LM</v>
          </cell>
          <cell r="H564">
            <v>239</v>
          </cell>
          <cell r="I564" t="str">
            <v xml:space="preserve">SI </v>
          </cell>
          <cell r="J564" t="str">
            <v>MEDICO QUIRURGICO</v>
          </cell>
          <cell r="K564" t="str">
            <v>MEDICO QUIRURGICO</v>
          </cell>
          <cell r="L564" t="str">
            <v>PRECIO UNICO</v>
          </cell>
          <cell r="M564" t="str">
            <v>L.P. 02-2023</v>
          </cell>
          <cell r="N564" t="str">
            <v>I-CONVOCATORIA</v>
          </cell>
          <cell r="O564" t="str">
            <v>UNA CAJA X 15 ROLLOS</v>
          </cell>
          <cell r="P564" t="str">
            <v>UNIDAD</v>
          </cell>
          <cell r="Q564" t="str">
            <v>UNIDAD</v>
          </cell>
          <cell r="R564">
            <v>2.56</v>
          </cell>
          <cell r="S564">
            <v>149</v>
          </cell>
          <cell r="T564" t="str">
            <v>MEDI SOLUTIONS INC</v>
          </cell>
          <cell r="U564" t="str">
            <v>CHINA/CHINA</v>
          </cell>
          <cell r="V564">
            <v>8000</v>
          </cell>
          <cell r="W564">
            <v>96000</v>
          </cell>
          <cell r="X564">
            <v>1302000</v>
          </cell>
          <cell r="Y564">
            <v>4.5512271096243328E-3</v>
          </cell>
          <cell r="Z564">
            <v>245760</v>
          </cell>
          <cell r="AA564">
            <v>5631360.0000000009</v>
          </cell>
          <cell r="AB564">
            <v>3.8133007289918606E-2</v>
          </cell>
          <cell r="AC564">
            <v>0</v>
          </cell>
          <cell r="AD564">
            <v>0</v>
          </cell>
          <cell r="AE564">
            <v>0</v>
          </cell>
          <cell r="AF564">
            <v>0</v>
          </cell>
          <cell r="AG564">
            <v>0</v>
          </cell>
          <cell r="AH564">
            <v>5696</v>
          </cell>
          <cell r="AI564">
            <v>1304</v>
          </cell>
          <cell r="AJ564">
            <v>130</v>
          </cell>
          <cell r="AK564">
            <v>7130</v>
          </cell>
          <cell r="AL564">
            <v>85560</v>
          </cell>
          <cell r="AM564">
            <v>219033.60000000001</v>
          </cell>
          <cell r="AN564">
            <v>4440</v>
          </cell>
          <cell r="AO564">
            <v>1920</v>
          </cell>
          <cell r="AP564">
            <v>375</v>
          </cell>
        </row>
        <row r="565">
          <cell r="C565">
            <v>209011226</v>
          </cell>
          <cell r="D565" t="str">
            <v>MA03010023</v>
          </cell>
          <cell r="E565" t="str">
            <v>BANDEJA PARA CATETERIZACION VENOSO CENTRAL TRIPLE LUMEN CON 2 ANTIBIOTICOS (MINOCICLINA Y RIFAMPICINA). (Se Solicita Tamaño De 7fr x 20cms (CATETER DE POLIURETANO ADULTO).</v>
          </cell>
          <cell r="F565">
            <v>102944</v>
          </cell>
          <cell r="G565" t="str">
            <v>FC</v>
          </cell>
          <cell r="H565">
            <v>277</v>
          </cell>
          <cell r="I565" t="str">
            <v>NO</v>
          </cell>
          <cell r="J565" t="str">
            <v>MEDICO QUIRURGICO</v>
          </cell>
          <cell r="K565" t="str">
            <v>MEDICO QUIRURGICO</v>
          </cell>
          <cell r="L565" t="str">
            <v>PRECIO UNICO</v>
          </cell>
          <cell r="M565" t="str">
            <v>L.P. 02-2023</v>
          </cell>
          <cell r="N565" t="str">
            <v>I CONVOCATORIA</v>
          </cell>
          <cell r="O565" t="str">
            <v>UNIDAD</v>
          </cell>
          <cell r="P565" t="str">
            <v>UNIDAD</v>
          </cell>
          <cell r="Q565" t="str">
            <v>UNIDAD</v>
          </cell>
          <cell r="R565">
            <v>268</v>
          </cell>
          <cell r="S565">
            <v>21</v>
          </cell>
          <cell r="T565" t="str">
            <v>HMG INVESTMENT, CORP.</v>
          </cell>
          <cell r="U565" t="str">
            <v>ESTADOS UNIDOS DE AMERICA</v>
          </cell>
          <cell r="V565">
            <v>600</v>
          </cell>
          <cell r="W565">
            <v>7200</v>
          </cell>
          <cell r="X565">
            <v>1309200</v>
          </cell>
          <cell r="Y565">
            <v>4.5763951858065876E-3</v>
          </cell>
          <cell r="Z565">
            <v>1929600</v>
          </cell>
          <cell r="AA565">
            <v>7560960.0000000009</v>
          </cell>
          <cell r="AB565">
            <v>5.1199380398124605E-2</v>
          </cell>
          <cell r="AC565">
            <v>600</v>
          </cell>
          <cell r="AD565">
            <v>0</v>
          </cell>
          <cell r="AE565">
            <v>0</v>
          </cell>
          <cell r="AF565">
            <v>600</v>
          </cell>
          <cell r="AG565">
            <v>0</v>
          </cell>
          <cell r="AH565">
            <v>808</v>
          </cell>
          <cell r="AI565">
            <v>50</v>
          </cell>
          <cell r="AJ565">
            <v>255</v>
          </cell>
          <cell r="AK565">
            <v>1113</v>
          </cell>
          <cell r="AL565">
            <v>13356</v>
          </cell>
          <cell r="AM565">
            <v>3579408</v>
          </cell>
          <cell r="AN565">
            <v>600</v>
          </cell>
          <cell r="AO565">
            <v>418</v>
          </cell>
          <cell r="AP565">
            <v>0</v>
          </cell>
        </row>
        <row r="566">
          <cell r="C566">
            <v>209013300</v>
          </cell>
          <cell r="D566" t="str">
            <v>MA07010049</v>
          </cell>
          <cell r="E566" t="str">
            <v>RECIPIENTE DESECHABLE PARA SISTEMA DE DRENAJE TORÁCICO DIGITAL (RECIPIENTE DESECHABLE: - CON CAPACIDAD DE 800 CC VERTICAL MATERIAL POLIPROPILENO, PROTECCIÓN ANTIDESBORDAMIENTO, FILTRO ANTIBACTERIANAS, VALVULA DE LIBERACIÓN DE PRESIÓN. - MATERIAL DE POLIPROPILENO Ó POLIMETILMETACRILATO (PMMA) - EL RECIPIENTE DEBE SER COMPATIBLE CON EL EQUIPO EXISTENTE EN LA INSTITUCIÓN SOLICITANTE O SE DEBE ENTREGAR UN MINIMO DE 250 EQUIPOS COMPATIBLES CON LOS INSUMOS OFERTADO).</v>
          </cell>
          <cell r="F566">
            <v>101418</v>
          </cell>
          <cell r="G566" t="str">
            <v>JL</v>
          </cell>
          <cell r="H566">
            <v>277</v>
          </cell>
          <cell r="I566" t="str">
            <v>NO</v>
          </cell>
          <cell r="J566" t="str">
            <v>MEDICO QUIRURGICO</v>
          </cell>
          <cell r="K566" t="str">
            <v>MEDICO QUIRURGICO</v>
          </cell>
          <cell r="L566" t="str">
            <v>PRECIO UNICO</v>
          </cell>
          <cell r="M566" t="str">
            <v>L.P. 02-2023</v>
          </cell>
          <cell r="N566" t="str">
            <v>I-CONVOCATORIA</v>
          </cell>
          <cell r="O566" t="str">
            <v>UNIDAD</v>
          </cell>
          <cell r="P566" t="str">
            <v>UNIDAD</v>
          </cell>
          <cell r="Q566" t="str">
            <v>UNIDAD</v>
          </cell>
          <cell r="R566">
            <v>21.5</v>
          </cell>
          <cell r="S566">
            <v>159</v>
          </cell>
          <cell r="T566" t="str">
            <v>ALPHA MEDIQ, S.A.</v>
          </cell>
          <cell r="U566" t="str">
            <v>NO APLICA</v>
          </cell>
          <cell r="V566">
            <v>660</v>
          </cell>
          <cell r="W566">
            <v>7920</v>
          </cell>
          <cell r="X566">
            <v>1317120</v>
          </cell>
          <cell r="Y566">
            <v>4.6040800696070675E-3</v>
          </cell>
          <cell r="Z566">
            <v>170280</v>
          </cell>
          <cell r="AA566">
            <v>7731240.0000000009</v>
          </cell>
          <cell r="AB566">
            <v>5.2352439069800243E-2</v>
          </cell>
          <cell r="AC566">
            <v>394</v>
          </cell>
          <cell r="AD566">
            <v>0</v>
          </cell>
          <cell r="AE566">
            <v>0</v>
          </cell>
          <cell r="AF566">
            <v>0</v>
          </cell>
          <cell r="AG566">
            <v>0</v>
          </cell>
          <cell r="AH566">
            <v>660</v>
          </cell>
          <cell r="AI566">
            <v>0</v>
          </cell>
          <cell r="AJ566">
            <v>0</v>
          </cell>
          <cell r="AK566">
            <v>660</v>
          </cell>
          <cell r="AL566">
            <v>7920</v>
          </cell>
          <cell r="AM566">
            <v>170280</v>
          </cell>
          <cell r="AN566">
            <v>1854</v>
          </cell>
          <cell r="AO566">
            <v>30</v>
          </cell>
          <cell r="AP566">
            <v>0</v>
          </cell>
        </row>
        <row r="567">
          <cell r="C567">
            <v>209018800</v>
          </cell>
          <cell r="D567" t="str">
            <v>SU02010007</v>
          </cell>
          <cell r="E567" t="str">
            <v>APLICADOR DE GRAPAS AUTOMÁTICO PARA LAPAROSCOPIA ( TAMAÑO: 10MM, DESECHABLE CON 20 MAS GRAPAS DE TITANIUM TAMAÑO MEDIANO / GRANDE )</v>
          </cell>
          <cell r="F567">
            <v>25812</v>
          </cell>
          <cell r="G567" t="str">
            <v>JL</v>
          </cell>
          <cell r="H567">
            <v>277</v>
          </cell>
          <cell r="I567" t="str">
            <v>NO</v>
          </cell>
          <cell r="J567" t="str">
            <v>MEDICO QUIRURGICO</v>
          </cell>
          <cell r="K567" t="str">
            <v>MEDICO QUIRURGICO</v>
          </cell>
          <cell r="L567" t="str">
            <v>PRECIO UNICO</v>
          </cell>
          <cell r="M567" t="str">
            <v>L.P. 02-2023</v>
          </cell>
          <cell r="N567" t="str">
            <v>I-CONVOCATORIA</v>
          </cell>
          <cell r="O567" t="str">
            <v>UNIDAD</v>
          </cell>
          <cell r="P567" t="str">
            <v>CAJA HASTA 100 UNIDADES</v>
          </cell>
          <cell r="Q567" t="str">
            <v>UNIDAD</v>
          </cell>
          <cell r="R567">
            <v>44.1</v>
          </cell>
          <cell r="S567">
            <v>2</v>
          </cell>
          <cell r="T567" t="str">
            <v>KENDALL, S.A.</v>
          </cell>
          <cell r="U567" t="str">
            <v>NO APLICA</v>
          </cell>
          <cell r="V567">
            <v>300</v>
          </cell>
          <cell r="W567">
            <v>3600</v>
          </cell>
          <cell r="X567">
            <v>1320720</v>
          </cell>
          <cell r="Y567">
            <v>4.6166641076981945E-3</v>
          </cell>
          <cell r="Z567">
            <v>158760</v>
          </cell>
          <cell r="AA567">
            <v>7890000.0000000009</v>
          </cell>
          <cell r="AB567">
            <v>5.3427489543814953E-2</v>
          </cell>
          <cell r="AC567">
            <v>350</v>
          </cell>
          <cell r="AD567">
            <v>0</v>
          </cell>
          <cell r="AE567">
            <v>0</v>
          </cell>
          <cell r="AF567">
            <v>0</v>
          </cell>
          <cell r="AG567">
            <v>0</v>
          </cell>
          <cell r="AH567">
            <v>300</v>
          </cell>
          <cell r="AI567">
            <v>0</v>
          </cell>
          <cell r="AJ567">
            <v>0</v>
          </cell>
          <cell r="AK567">
            <v>300</v>
          </cell>
          <cell r="AL567">
            <v>3600</v>
          </cell>
          <cell r="AM567">
            <v>158760</v>
          </cell>
          <cell r="AN567">
            <v>418</v>
          </cell>
          <cell r="AO567">
            <v>120</v>
          </cell>
          <cell r="AP567">
            <v>30</v>
          </cell>
        </row>
        <row r="568">
          <cell r="C568">
            <v>209018801</v>
          </cell>
          <cell r="D568" t="str">
            <v>SU02010006</v>
          </cell>
          <cell r="E568" t="str">
            <v>APLICADOR DE GRAPAS AUTOMÁTICO PARA LAPAROSCOPIA  (TAMAÑO: 5MM, DESECHABLE CON 20 MAS GRAPAS DE TITANIUM TAMAÑO MEDIANO / GRANDE )</v>
          </cell>
          <cell r="F568">
            <v>25812</v>
          </cell>
          <cell r="G568" t="str">
            <v>JL</v>
          </cell>
          <cell r="H568">
            <v>277</v>
          </cell>
          <cell r="I568" t="str">
            <v>NO</v>
          </cell>
          <cell r="J568" t="str">
            <v>MEDICO QUIRURGICO</v>
          </cell>
          <cell r="K568" t="str">
            <v>MEDICO QUIRURGICO</v>
          </cell>
          <cell r="L568" t="str">
            <v>PRECIO UNICO</v>
          </cell>
          <cell r="M568" t="str">
            <v>L.P. 02-2023</v>
          </cell>
          <cell r="N568" t="str">
            <v>I-CONVOCATORIA</v>
          </cell>
          <cell r="O568" t="str">
            <v>UNIDAD</v>
          </cell>
          <cell r="P568" t="str">
            <v>CAJA HASTA 100 UNI</v>
          </cell>
          <cell r="Q568" t="str">
            <v>UNIDAD</v>
          </cell>
          <cell r="R568">
            <v>88.37</v>
          </cell>
          <cell r="S568">
            <v>3</v>
          </cell>
          <cell r="T568" t="str">
            <v>PROMOCION MEDICA, S.A. (PROMED, S.A.)</v>
          </cell>
          <cell r="U568" t="str">
            <v>NO APLICA</v>
          </cell>
          <cell r="V568">
            <v>250</v>
          </cell>
          <cell r="W568">
            <v>3000</v>
          </cell>
          <cell r="X568">
            <v>1323720</v>
          </cell>
          <cell r="Y568">
            <v>4.6271508061074672E-3</v>
          </cell>
          <cell r="Z568">
            <v>265110</v>
          </cell>
          <cell r="AA568">
            <v>8155110.0000000009</v>
          </cell>
          <cell r="AB568">
            <v>5.5222693821756749E-2</v>
          </cell>
          <cell r="AC568">
            <v>250</v>
          </cell>
          <cell r="AD568">
            <v>0</v>
          </cell>
          <cell r="AE568">
            <v>0</v>
          </cell>
          <cell r="AF568">
            <v>0</v>
          </cell>
          <cell r="AG568">
            <v>0</v>
          </cell>
          <cell r="AH568">
            <v>250</v>
          </cell>
          <cell r="AI568">
            <v>0</v>
          </cell>
          <cell r="AJ568">
            <v>0</v>
          </cell>
          <cell r="AK568">
            <v>250</v>
          </cell>
          <cell r="AL568">
            <v>3000</v>
          </cell>
          <cell r="AM568">
            <v>265110</v>
          </cell>
          <cell r="AN568">
            <v>0</v>
          </cell>
          <cell r="AO568">
            <v>0</v>
          </cell>
          <cell r="AP568">
            <v>0</v>
          </cell>
        </row>
        <row r="569">
          <cell r="C569">
            <v>209019507</v>
          </cell>
          <cell r="D569" t="str">
            <v>MA01010032</v>
          </cell>
          <cell r="E569" t="str">
            <v>APOSITO TRANSPARENTE ESTERIL. (SE SOLICITA  CON VENTANA DE 8-10CM X 10-12.5CM)</v>
          </cell>
          <cell r="F569">
            <v>21744</v>
          </cell>
          <cell r="G569" t="str">
            <v>JL</v>
          </cell>
          <cell r="H569">
            <v>274</v>
          </cell>
          <cell r="I569" t="str">
            <v>NO</v>
          </cell>
          <cell r="J569" t="str">
            <v>MEDICO QUIRURGICO</v>
          </cell>
          <cell r="K569" t="str">
            <v>MEDICO QUIRURGICO</v>
          </cell>
          <cell r="L569" t="str">
            <v>PRECIO UNICO</v>
          </cell>
          <cell r="M569" t="str">
            <v>L.P. 02-2023</v>
          </cell>
          <cell r="N569" t="str">
            <v>I-CONVOCATORIA</v>
          </cell>
          <cell r="O569" t="str">
            <v>UNIDAD</v>
          </cell>
          <cell r="P569" t="str">
            <v>CAJA X 100 UNIDADES</v>
          </cell>
          <cell r="Q569" t="str">
            <v>UNIDAD</v>
          </cell>
          <cell r="R569">
            <v>0.16800000000000001</v>
          </cell>
          <cell r="S569">
            <v>16</v>
          </cell>
          <cell r="T569" t="str">
            <v>LABORATORIOS JAYOR PANAMA, S.A.</v>
          </cell>
          <cell r="U569" t="str">
            <v>NO APLICA</v>
          </cell>
          <cell r="V569">
            <v>55000</v>
          </cell>
          <cell r="W569">
            <v>660000</v>
          </cell>
          <cell r="X569">
            <v>1983720</v>
          </cell>
          <cell r="Y569">
            <v>6.9342244561474515E-3</v>
          </cell>
          <cell r="Z569">
            <v>110880</v>
          </cell>
          <cell r="AA569">
            <v>8265990.0000000009</v>
          </cell>
          <cell r="AB569">
            <v>5.5973522724243219E-2</v>
          </cell>
          <cell r="AC569">
            <v>55000</v>
          </cell>
          <cell r="AD569">
            <v>0</v>
          </cell>
          <cell r="AE569">
            <v>0</v>
          </cell>
          <cell r="AF569">
            <v>0</v>
          </cell>
          <cell r="AG569">
            <v>0</v>
          </cell>
          <cell r="AH569">
            <v>55000</v>
          </cell>
          <cell r="AI569">
            <v>0</v>
          </cell>
          <cell r="AJ569">
            <v>0</v>
          </cell>
          <cell r="AK569">
            <v>55000</v>
          </cell>
          <cell r="AL569">
            <v>660000</v>
          </cell>
          <cell r="AM569">
            <v>110880</v>
          </cell>
          <cell r="AN569">
            <v>253000</v>
          </cell>
          <cell r="AO569">
            <v>0</v>
          </cell>
          <cell r="AP569">
            <v>0</v>
          </cell>
        </row>
        <row r="570">
          <cell r="C570">
            <v>209019900</v>
          </cell>
          <cell r="D570" t="str">
            <v>SU02010008</v>
          </cell>
          <cell r="E570" t="str">
            <v xml:space="preserve">INSTRUMENTO DE ENGRAPADO PARA CIERRE DE PIEL DESECHABLE </v>
          </cell>
          <cell r="F570">
            <v>102782</v>
          </cell>
          <cell r="G570" t="str">
            <v>OC</v>
          </cell>
          <cell r="H570">
            <v>277</v>
          </cell>
          <cell r="I570" t="str">
            <v>NO</v>
          </cell>
          <cell r="J570" t="str">
            <v>MEDICO QUIRURGICO</v>
          </cell>
          <cell r="K570" t="str">
            <v>APÓSITO GASA Y COMPRESA</v>
          </cell>
          <cell r="L570" t="str">
            <v>PRECIO UNICO</v>
          </cell>
          <cell r="M570" t="str">
            <v>L.P. 02-2023</v>
          </cell>
          <cell r="N570" t="str">
            <v>I-CONVOCATORIA</v>
          </cell>
          <cell r="O570" t="str">
            <v>UNIDAD</v>
          </cell>
          <cell r="P570" t="str">
            <v>UNIDAD</v>
          </cell>
          <cell r="R570">
            <v>3.49</v>
          </cell>
          <cell r="S570">
            <v>107</v>
          </cell>
          <cell r="T570" t="str">
            <v>HEALTHCARE PRODUCTS CENTROAMERICA, S.A.</v>
          </cell>
          <cell r="U570" t="str">
            <v>NO APLICA</v>
          </cell>
          <cell r="V570">
            <v>3000</v>
          </cell>
          <cell r="W570">
            <v>36000</v>
          </cell>
          <cell r="X570">
            <v>2019720</v>
          </cell>
          <cell r="Y570">
            <v>7.0600648370587231E-3</v>
          </cell>
          <cell r="Z570">
            <v>125640.00000000001</v>
          </cell>
          <cell r="AA570">
            <v>8391630.0000000019</v>
          </cell>
          <cell r="AB570">
            <v>5.6824299629982755E-2</v>
          </cell>
          <cell r="AC570">
            <v>3000</v>
          </cell>
          <cell r="AD570">
            <v>0</v>
          </cell>
          <cell r="AE570">
            <v>0</v>
          </cell>
          <cell r="AF570">
            <v>3000</v>
          </cell>
          <cell r="AG570">
            <v>10470</v>
          </cell>
          <cell r="AH570">
            <v>678</v>
          </cell>
          <cell r="AI570">
            <v>250</v>
          </cell>
          <cell r="AJ570">
            <v>200</v>
          </cell>
          <cell r="AK570">
            <v>1128</v>
          </cell>
          <cell r="AL570">
            <v>13536</v>
          </cell>
          <cell r="AM570">
            <v>47240.639999999999</v>
          </cell>
          <cell r="AN570">
            <v>15330</v>
          </cell>
          <cell r="AO570">
            <v>0</v>
          </cell>
          <cell r="AP570">
            <v>550</v>
          </cell>
        </row>
        <row r="571">
          <cell r="C571">
            <v>209019904</v>
          </cell>
          <cell r="D571" t="str">
            <v>SU02010003</v>
          </cell>
          <cell r="E571" t="str">
            <v>INSTRUMENTO DE ENGRAPADO Y CORTE LINEAL PARA CIRUGIA ABIERTA, DESECHABLE. SE SOLICITA CARGA DE 60MM DE LARGO, ALTURA DE GRAPA ABIERTA 3.8MM Y ALTURA DE GRAPA CERRADA DE 1.5MM POR CADA INSTRUMENTO CON CARGA DEBE ENTREGAR (3) RECARGAS ADICIONALES.</v>
          </cell>
          <cell r="F571">
            <v>102781</v>
          </cell>
          <cell r="G571" t="str">
            <v>OC</v>
          </cell>
          <cell r="H571">
            <v>277</v>
          </cell>
          <cell r="I571" t="str">
            <v>NO</v>
          </cell>
          <cell r="J571" t="str">
            <v>MEDICO QUIRURGICO</v>
          </cell>
          <cell r="K571" t="str">
            <v>APÓSITO GASA Y COMPRESA</v>
          </cell>
          <cell r="L571" t="str">
            <v>PRECIO UNICO</v>
          </cell>
          <cell r="M571" t="str">
            <v>L.P. 02-2023</v>
          </cell>
          <cell r="N571" t="str">
            <v>I-CONVOCATORIA</v>
          </cell>
          <cell r="O571" t="str">
            <v>UNIDAD</v>
          </cell>
          <cell r="P571" t="str">
            <v>UNIDAD</v>
          </cell>
          <cell r="R571">
            <v>79.06</v>
          </cell>
          <cell r="S571">
            <v>108</v>
          </cell>
          <cell r="T571" t="str">
            <v>ALTA TECNOLOGÍA MÉDICA, S.A.</v>
          </cell>
          <cell r="U571" t="str">
            <v>NO APLICA</v>
          </cell>
          <cell r="V571">
            <v>350</v>
          </cell>
          <cell r="W571">
            <v>4200</v>
          </cell>
          <cell r="X571">
            <v>2023920</v>
          </cell>
          <cell r="Y571">
            <v>7.0747462148317052E-3</v>
          </cell>
          <cell r="Z571">
            <v>332052</v>
          </cell>
          <cell r="AA571">
            <v>8723682.0000000019</v>
          </cell>
          <cell r="AB571">
            <v>5.9072804669019867E-2</v>
          </cell>
          <cell r="AC571">
            <v>350</v>
          </cell>
          <cell r="AD571">
            <v>0</v>
          </cell>
          <cell r="AE571">
            <v>0</v>
          </cell>
          <cell r="AF571">
            <v>350</v>
          </cell>
          <cell r="AG571">
            <v>27671</v>
          </cell>
          <cell r="AH571">
            <v>148</v>
          </cell>
          <cell r="AI571">
            <v>2</v>
          </cell>
          <cell r="AJ571">
            <v>8</v>
          </cell>
          <cell r="AK571">
            <v>158</v>
          </cell>
          <cell r="AL571">
            <v>1896</v>
          </cell>
          <cell r="AM571">
            <v>149897.76</v>
          </cell>
          <cell r="AN571">
            <v>0</v>
          </cell>
          <cell r="AO571">
            <v>0</v>
          </cell>
          <cell r="AP571">
            <v>22</v>
          </cell>
        </row>
        <row r="572">
          <cell r="C572">
            <v>209019906</v>
          </cell>
          <cell r="D572" t="str">
            <v>SU02010002</v>
          </cell>
          <cell r="E572" t="str">
            <v>INSTRUMENTO DE ENGRAPADO MECANICO CIRCULAR,DESECHABLE.   SE SOLICITA INSTRUMENTO CURVO CON GRAPA DE 29MM CON GRAPAS DE ALTURA MINIMA DE 4.8 MM ABIERTA O INDICADOR DE ESCALA DE COMPRENSION DE 2 MM CERRADA</v>
          </cell>
          <cell r="F572">
            <v>102783</v>
          </cell>
          <cell r="G572" t="str">
            <v>FC</v>
          </cell>
          <cell r="H572">
            <v>277</v>
          </cell>
          <cell r="I572" t="str">
            <v>NO</v>
          </cell>
          <cell r="J572" t="str">
            <v>MEDICO QUIRURGICO</v>
          </cell>
          <cell r="K572" t="str">
            <v>MEDICO QUIRURGICO</v>
          </cell>
          <cell r="L572" t="str">
            <v>PRECIO UNICO</v>
          </cell>
          <cell r="M572" t="str">
            <v>L.P. 02-2023</v>
          </cell>
          <cell r="N572" t="str">
            <v>I-CONVOCATORIA</v>
          </cell>
          <cell r="O572" t="str">
            <v>UNIDAD</v>
          </cell>
          <cell r="P572" t="str">
            <v>CAJA DE 6 UNIDADES</v>
          </cell>
          <cell r="Q572" t="str">
            <v>UNIDAD</v>
          </cell>
          <cell r="R572">
            <v>275</v>
          </cell>
          <cell r="S572">
            <v>105</v>
          </cell>
          <cell r="T572" t="str">
            <v>UCITECH, S.A.</v>
          </cell>
          <cell r="U572" t="str">
            <v>MEXICO</v>
          </cell>
          <cell r="V572">
            <v>42</v>
          </cell>
          <cell r="W572">
            <v>504</v>
          </cell>
          <cell r="X572">
            <v>2024424</v>
          </cell>
          <cell r="Y572">
            <v>7.0765079801644627E-3</v>
          </cell>
          <cell r="Z572">
            <v>138600</v>
          </cell>
          <cell r="AA572">
            <v>8862282.0000000019</v>
          </cell>
          <cell r="AB572">
            <v>6.001134079712795E-2</v>
          </cell>
          <cell r="AC572">
            <v>42</v>
          </cell>
          <cell r="AD572">
            <v>0</v>
          </cell>
          <cell r="AE572">
            <v>0</v>
          </cell>
          <cell r="AF572">
            <v>42</v>
          </cell>
          <cell r="AG572">
            <v>0</v>
          </cell>
          <cell r="AH572">
            <v>18</v>
          </cell>
          <cell r="AI572">
            <v>1</v>
          </cell>
          <cell r="AJ572">
            <v>1</v>
          </cell>
          <cell r="AK572">
            <v>20</v>
          </cell>
          <cell r="AL572">
            <v>240</v>
          </cell>
          <cell r="AM572">
            <v>66000</v>
          </cell>
          <cell r="AN572">
            <v>125</v>
          </cell>
          <cell r="AO572">
            <v>0</v>
          </cell>
          <cell r="AP572">
            <v>37</v>
          </cell>
        </row>
        <row r="573">
          <cell r="C573">
            <v>209019907</v>
          </cell>
          <cell r="D573" t="str">
            <v>SU02010001</v>
          </cell>
          <cell r="E573" t="str">
            <v>ENGRAPADORA  CIRCULAR CORTANTE CON YUNQUE ARTICULABLE PARA ANASTOMOSIS DIGESTIVA (SE SOLICITA DE 31MM, CON GRAPAS DE ALTURA MÍNIMA DE 4.8MM ABIERTA)</v>
          </cell>
          <cell r="F573">
            <v>101221</v>
          </cell>
          <cell r="G573" t="str">
            <v>JL</v>
          </cell>
          <cell r="H573">
            <v>277</v>
          </cell>
          <cell r="I573" t="str">
            <v>NO</v>
          </cell>
          <cell r="J573" t="str">
            <v>MEDICO QUIRURGICO</v>
          </cell>
          <cell r="K573" t="str">
            <v>MEDICO QUIRURGICO</v>
          </cell>
          <cell r="L573" t="str">
            <v>PRECIO UNICO</v>
          </cell>
          <cell r="M573" t="str">
            <v>L.P. 02-2023</v>
          </cell>
          <cell r="N573" t="str">
            <v>I-CONVOCATORIA</v>
          </cell>
          <cell r="O573" t="str">
            <v>UNIDAD</v>
          </cell>
          <cell r="P573" t="str">
            <v>UNIDAD</v>
          </cell>
          <cell r="Q573" t="str">
            <v>UNIDAD</v>
          </cell>
          <cell r="R573">
            <v>425</v>
          </cell>
          <cell r="S573">
            <v>64</v>
          </cell>
          <cell r="T573" t="str">
            <v>KENDALL, S.A.</v>
          </cell>
          <cell r="U573" t="str">
            <v>NO APLICA</v>
          </cell>
          <cell r="V573">
            <v>50</v>
          </cell>
          <cell r="W573">
            <v>600</v>
          </cell>
          <cell r="X573">
            <v>2025024</v>
          </cell>
          <cell r="Y573">
            <v>7.0786053198463169E-3</v>
          </cell>
          <cell r="Z573">
            <v>255000</v>
          </cell>
          <cell r="AA573">
            <v>9117282.0000000019</v>
          </cell>
          <cell r="AB573">
            <v>6.1738084755768356E-2</v>
          </cell>
          <cell r="AC573">
            <v>50</v>
          </cell>
          <cell r="AD573">
            <v>0</v>
          </cell>
          <cell r="AE573">
            <v>0</v>
          </cell>
          <cell r="AF573">
            <v>0</v>
          </cell>
          <cell r="AG573">
            <v>0</v>
          </cell>
          <cell r="AH573">
            <v>29</v>
          </cell>
          <cell r="AI573">
            <v>0</v>
          </cell>
          <cell r="AJ573">
            <v>1</v>
          </cell>
          <cell r="AK573">
            <v>30</v>
          </cell>
          <cell r="AL573">
            <v>360</v>
          </cell>
          <cell r="AM573">
            <v>153000</v>
          </cell>
          <cell r="AN573">
            <v>210</v>
          </cell>
          <cell r="AO573">
            <v>0</v>
          </cell>
          <cell r="AP573">
            <v>12</v>
          </cell>
        </row>
        <row r="574">
          <cell r="C574">
            <v>209020002</v>
          </cell>
          <cell r="D574" t="str">
            <v>SU02010004</v>
          </cell>
          <cell r="E574" t="str">
            <v xml:space="preserve">INSTRUMENTO DE ENGRAPADO Y CORTE LINEAL RECTA ENDOSCOPICA CON O SIN REGARGA,DESECHABLE (SE SOLICITA Estándar: vástago de 16cm o longitud total de 34cm, LONGITUD DE 60MM DE LARGO, ALTURA DE GRAPA ABIERTA 2.5 Y CERRADA 1.0MM)                                                                                                                                                                                                                                                                                                                                                                                        </v>
          </cell>
          <cell r="F574">
            <v>102778</v>
          </cell>
          <cell r="G574" t="str">
            <v>OC</v>
          </cell>
          <cell r="H574">
            <v>277</v>
          </cell>
          <cell r="I574" t="str">
            <v>NO</v>
          </cell>
          <cell r="J574" t="str">
            <v>MEDICO QUIRURGICO</v>
          </cell>
          <cell r="K574" t="str">
            <v>APÓSITO GASA Y COMPRESA</v>
          </cell>
          <cell r="L574" t="str">
            <v>PRECIO UNICO</v>
          </cell>
          <cell r="M574" t="str">
            <v>L.P. 02-2023</v>
          </cell>
          <cell r="N574" t="str">
            <v>I-CONVOCATORIA</v>
          </cell>
          <cell r="O574" t="str">
            <v>CAJA X 14</v>
          </cell>
          <cell r="P574" t="str">
            <v>CAJA X 14</v>
          </cell>
          <cell r="R574">
            <v>148.82</v>
          </cell>
          <cell r="S574">
            <v>109</v>
          </cell>
          <cell r="T574" t="str">
            <v>ALTA TECNOLOGÍA MÉDICA, S.A.</v>
          </cell>
          <cell r="U574" t="str">
            <v>NO APLICA</v>
          </cell>
          <cell r="V574">
            <v>100</v>
          </cell>
          <cell r="W574">
            <v>1200</v>
          </cell>
          <cell r="X574">
            <v>2026224</v>
          </cell>
          <cell r="Y574">
            <v>7.0827999992100262E-3</v>
          </cell>
          <cell r="Z574">
            <v>178584</v>
          </cell>
          <cell r="AA574">
            <v>9295866.0000000019</v>
          </cell>
          <cell r="AB574">
            <v>6.2947374336591255E-2</v>
          </cell>
          <cell r="AC574">
            <v>100</v>
          </cell>
          <cell r="AD574">
            <v>0</v>
          </cell>
          <cell r="AE574">
            <v>0</v>
          </cell>
          <cell r="AF574">
            <v>100</v>
          </cell>
          <cell r="AG574">
            <v>14882</v>
          </cell>
          <cell r="AH574">
            <v>76</v>
          </cell>
          <cell r="AI574">
            <v>1</v>
          </cell>
          <cell r="AJ574">
            <v>1</v>
          </cell>
          <cell r="AK574">
            <v>78</v>
          </cell>
          <cell r="AL574">
            <v>936</v>
          </cell>
          <cell r="AM574">
            <v>139295.51999999999</v>
          </cell>
          <cell r="AN574">
            <v>0</v>
          </cell>
          <cell r="AO574">
            <v>0</v>
          </cell>
          <cell r="AP574">
            <v>56</v>
          </cell>
        </row>
        <row r="575">
          <cell r="C575">
            <v>209020700</v>
          </cell>
          <cell r="D575" t="str">
            <v>SU02010013</v>
          </cell>
          <cell r="E575" t="str">
            <v>ENGRAPADORA CURVA CORTANTE PARA TEJIDO GRUESO (CIRUGIA COLON RECTAL).</v>
          </cell>
          <cell r="F575">
            <v>103159</v>
          </cell>
          <cell r="G575" t="str">
            <v>JL</v>
          </cell>
          <cell r="H575">
            <v>277</v>
          </cell>
          <cell r="I575" t="str">
            <v>NO</v>
          </cell>
          <cell r="J575" t="str">
            <v>MEDICO QUIRURGICO</v>
          </cell>
          <cell r="K575" t="str">
            <v>MEDICO QUIRURGICO</v>
          </cell>
          <cell r="L575" t="str">
            <v>PRECIO UNICO</v>
          </cell>
          <cell r="M575" t="str">
            <v>L.P. 02-2023</v>
          </cell>
          <cell r="N575" t="str">
            <v>I-CONVOCATORIA</v>
          </cell>
          <cell r="O575" t="str">
            <v>UNIDAD</v>
          </cell>
          <cell r="P575" t="str">
            <v>UNIDAD</v>
          </cell>
          <cell r="Q575" t="str">
            <v>UNIDAD</v>
          </cell>
          <cell r="R575">
            <v>942.8</v>
          </cell>
          <cell r="S575">
            <v>65</v>
          </cell>
          <cell r="T575" t="str">
            <v>UCITECH, S.A.</v>
          </cell>
          <cell r="U575" t="str">
            <v>NO APLICA</v>
          </cell>
          <cell r="V575">
            <v>20</v>
          </cell>
          <cell r="W575">
            <v>240</v>
          </cell>
          <cell r="X575">
            <v>2026464</v>
          </cell>
          <cell r="Y575">
            <v>7.0836389350827679E-3</v>
          </cell>
          <cell r="Z575">
            <v>226272</v>
          </cell>
          <cell r="AA575">
            <v>9522138.0000000019</v>
          </cell>
          <cell r="AB575">
            <v>6.4479585352314711E-2</v>
          </cell>
          <cell r="AC575">
            <v>20</v>
          </cell>
          <cell r="AD575">
            <v>0</v>
          </cell>
          <cell r="AE575">
            <v>0</v>
          </cell>
          <cell r="AF575">
            <v>0</v>
          </cell>
          <cell r="AG575">
            <v>0</v>
          </cell>
          <cell r="AH575">
            <v>20</v>
          </cell>
          <cell r="AI575">
            <v>0</v>
          </cell>
          <cell r="AJ575">
            <v>0</v>
          </cell>
          <cell r="AK575">
            <v>20</v>
          </cell>
          <cell r="AL575">
            <v>240</v>
          </cell>
          <cell r="AM575">
            <v>226272</v>
          </cell>
          <cell r="AN575">
            <v>40</v>
          </cell>
          <cell r="AO575">
            <v>14</v>
          </cell>
          <cell r="AP575">
            <v>0</v>
          </cell>
        </row>
        <row r="576">
          <cell r="C576">
            <v>209021702</v>
          </cell>
          <cell r="D576" t="str">
            <v>MA10030026</v>
          </cell>
          <cell r="E576" t="str">
            <v>BOLSA DE 1 PIEZA PARA COLOSTOMIA / ILEOSTOMIA RECORTABLE, ABIERTA, PARA ADULTO . (SE SOLICITA CON FILTRO DE CARBON INCORPORADO Y DIAMETRO DE 10mm o 12mm hasta 70mm)</v>
          </cell>
          <cell r="F576">
            <v>107218</v>
          </cell>
          <cell r="G576" t="str">
            <v>BS</v>
          </cell>
          <cell r="H576">
            <v>277</v>
          </cell>
          <cell r="I576" t="str">
            <v>NO</v>
          </cell>
          <cell r="J576" t="str">
            <v>MEDICO QUIRURGICO</v>
          </cell>
          <cell r="K576" t="str">
            <v>MEDICO QUIRURGICO</v>
          </cell>
          <cell r="L576" t="str">
            <v>PRECIO UNICO</v>
          </cell>
          <cell r="M576" t="str">
            <v>L.P. 02-2023</v>
          </cell>
          <cell r="N576" t="str">
            <v>I-CONVOCATORIA</v>
          </cell>
          <cell r="O576" t="str">
            <v>UNIDAD</v>
          </cell>
          <cell r="P576">
            <v>360</v>
          </cell>
          <cell r="Q576">
            <v>6480</v>
          </cell>
          <cell r="R576">
            <v>3</v>
          </cell>
          <cell r="S576">
            <v>40</v>
          </cell>
          <cell r="T576" t="str">
            <v>ALPHA MEDIQ, S.A.</v>
          </cell>
          <cell r="U576" t="str">
            <v>DINAMARCA</v>
          </cell>
          <cell r="V576">
            <v>50000</v>
          </cell>
          <cell r="W576">
            <v>600000</v>
          </cell>
          <cell r="X576">
            <v>2626464</v>
          </cell>
          <cell r="Y576">
            <v>9.1809786169372992E-3</v>
          </cell>
          <cell r="Z576">
            <v>1800000</v>
          </cell>
          <cell r="AA576">
            <v>11322138.000000002</v>
          </cell>
          <cell r="AB576">
            <v>7.6668366236835234E-2</v>
          </cell>
          <cell r="AC576">
            <v>0</v>
          </cell>
          <cell r="AD576">
            <v>0</v>
          </cell>
          <cell r="AE576">
            <v>0</v>
          </cell>
          <cell r="AF576">
            <v>0</v>
          </cell>
          <cell r="AG576">
            <v>0</v>
          </cell>
          <cell r="AH576">
            <v>34150</v>
          </cell>
          <cell r="AI576">
            <v>4000</v>
          </cell>
          <cell r="AJ576">
            <v>4091</v>
          </cell>
          <cell r="AK576">
            <v>42241</v>
          </cell>
          <cell r="AL576">
            <v>506892</v>
          </cell>
          <cell r="AM576">
            <v>1520676</v>
          </cell>
          <cell r="AN576">
            <v>0</v>
          </cell>
          <cell r="AO576">
            <v>0</v>
          </cell>
          <cell r="AP576">
            <v>0</v>
          </cell>
        </row>
        <row r="577">
          <cell r="C577">
            <v>209021908</v>
          </cell>
          <cell r="D577" t="str">
            <v>MA03030015</v>
          </cell>
          <cell r="E577" t="str">
            <v>SISTEMA DE DOS PIEZAS PARA UROSTOMÌA DE ADULTO CON DIÀMETRO EXTERNO DE 50MM. OPACA, POR CADA DOS BOLSAS SE DEBERA ENTREGAR UN ARO</v>
          </cell>
          <cell r="F577">
            <v>100582</v>
          </cell>
          <cell r="G577" t="str">
            <v>LM</v>
          </cell>
          <cell r="H577">
            <v>277</v>
          </cell>
          <cell r="I577" t="str">
            <v xml:space="preserve">SI </v>
          </cell>
          <cell r="J577" t="str">
            <v>MEDICO QUIRURGICO</v>
          </cell>
          <cell r="K577" t="str">
            <v>MEDICO QUIRURGICO</v>
          </cell>
          <cell r="L577" t="str">
            <v>PRECIO UNICO</v>
          </cell>
          <cell r="M577" t="str">
            <v>L.P. 02-2023</v>
          </cell>
          <cell r="N577" t="str">
            <v>I-CONVOCATORIA</v>
          </cell>
          <cell r="O577" t="str">
            <v xml:space="preserve">	(CAJA X 20 UNIDADES DE BOLSAS Y CAJA X 5 UNIDADES DE AROS)</v>
          </cell>
          <cell r="P577" t="str">
            <v>UNIDAD</v>
          </cell>
          <cell r="Q577" t="str">
            <v>UNIDAD</v>
          </cell>
          <cell r="R577">
            <v>6.76</v>
          </cell>
          <cell r="S577">
            <v>178</v>
          </cell>
          <cell r="T577" t="str">
            <v>ALPHA MEDIQ.S.A.</v>
          </cell>
          <cell r="U577" t="str">
            <v>DINAMARCA</v>
          </cell>
          <cell r="V577">
            <v>6000</v>
          </cell>
          <cell r="W577">
            <v>72000</v>
          </cell>
          <cell r="X577">
            <v>2698464</v>
          </cell>
          <cell r="Y577">
            <v>9.4326593787598424E-3</v>
          </cell>
          <cell r="Z577">
            <v>486720</v>
          </cell>
          <cell r="AA577">
            <v>11808858.000000002</v>
          </cell>
          <cell r="AB577">
            <v>7.9964212588009578E-2</v>
          </cell>
          <cell r="AC577">
            <v>0</v>
          </cell>
          <cell r="AD577">
            <v>0</v>
          </cell>
          <cell r="AE577">
            <v>0</v>
          </cell>
          <cell r="AF577">
            <v>0</v>
          </cell>
          <cell r="AG577">
            <v>0</v>
          </cell>
          <cell r="AH577">
            <v>1251</v>
          </cell>
          <cell r="AI577">
            <v>208</v>
          </cell>
          <cell r="AJ577">
            <v>767</v>
          </cell>
          <cell r="AK577">
            <v>2226</v>
          </cell>
          <cell r="AL577">
            <v>26712</v>
          </cell>
          <cell r="AM577">
            <v>180573.12</v>
          </cell>
          <cell r="AN577">
            <v>4200</v>
          </cell>
          <cell r="AO577">
            <v>6140</v>
          </cell>
          <cell r="AP577">
            <v>0</v>
          </cell>
        </row>
        <row r="578">
          <cell r="C578">
            <v>209022100</v>
          </cell>
          <cell r="D578" t="str">
            <v>MA10020001</v>
          </cell>
          <cell r="E578" t="str">
            <v xml:space="preserve">BOLSA COLECTORA DE ORINA PARA ADULTO.
</v>
          </cell>
          <cell r="F578">
            <v>22018</v>
          </cell>
          <cell r="G578" t="str">
            <v>BS</v>
          </cell>
          <cell r="H578">
            <v>274</v>
          </cell>
          <cell r="I578" t="str">
            <v>NO</v>
          </cell>
          <cell r="J578" t="str">
            <v>MEDICO QUIRURGICO</v>
          </cell>
          <cell r="K578" t="str">
            <v>MEDICO QUIRURGICO</v>
          </cell>
          <cell r="L578" t="str">
            <v>PRECIO UNICO</v>
          </cell>
          <cell r="M578" t="str">
            <v>L.P. 02-2023</v>
          </cell>
          <cell r="N578" t="str">
            <v>I-CONVOCATORIA</v>
          </cell>
          <cell r="O578" t="str">
            <v>UNIDAD</v>
          </cell>
          <cell r="P578">
            <v>100</v>
          </cell>
          <cell r="Q578" t="str">
            <v>UNIDAD</v>
          </cell>
          <cell r="R578">
            <v>0.77</v>
          </cell>
          <cell r="S578">
            <v>39</v>
          </cell>
          <cell r="T578" t="str">
            <v xml:space="preserve">DOCTOR SHOP PANAMA, S.A </v>
          </cell>
          <cell r="U578" t="str">
            <v>CHINA</v>
          </cell>
          <cell r="V578">
            <v>10500</v>
          </cell>
          <cell r="W578">
            <v>126000</v>
          </cell>
          <cell r="X578">
            <v>2824464</v>
          </cell>
          <cell r="Y578">
            <v>9.8731007119492939E-3</v>
          </cell>
          <cell r="Z578">
            <v>97020</v>
          </cell>
          <cell r="AA578">
            <v>11905878.000000002</v>
          </cell>
          <cell r="AB578">
            <v>8.0621187877685241E-2</v>
          </cell>
          <cell r="AC578">
            <v>0</v>
          </cell>
          <cell r="AD578">
            <v>0</v>
          </cell>
          <cell r="AE578">
            <v>0</v>
          </cell>
          <cell r="AF578">
            <v>0</v>
          </cell>
          <cell r="AG578">
            <v>0</v>
          </cell>
          <cell r="AH578">
            <v>3561</v>
          </cell>
          <cell r="AI578">
            <v>975</v>
          </cell>
          <cell r="AJ578">
            <v>1199</v>
          </cell>
          <cell r="AK578">
            <v>5735</v>
          </cell>
          <cell r="AL578">
            <v>68820</v>
          </cell>
          <cell r="AM578">
            <v>52991.4</v>
          </cell>
          <cell r="AN578">
            <v>42800</v>
          </cell>
          <cell r="AO578">
            <v>615</v>
          </cell>
          <cell r="AP578">
            <v>2300</v>
          </cell>
        </row>
        <row r="579">
          <cell r="C579">
            <v>209022305</v>
          </cell>
          <cell r="D579" t="str">
            <v>MA10040026</v>
          </cell>
          <cell r="E579" t="str">
            <v>BOLSA BIODEGRADABLE COLECTORA DE VOMITO.</v>
          </cell>
          <cell r="F579">
            <v>103029</v>
          </cell>
          <cell r="G579" t="str">
            <v>BS</v>
          </cell>
          <cell r="H579">
            <v>274</v>
          </cell>
          <cell r="I579" t="str">
            <v>NO</v>
          </cell>
          <cell r="J579" t="str">
            <v>MEDICO QUIRURGICO</v>
          </cell>
          <cell r="K579" t="str">
            <v>MEDICO QUIRURGICO</v>
          </cell>
          <cell r="L579" t="str">
            <v>PRECIO UNICO</v>
          </cell>
          <cell r="M579" t="str">
            <v>L.P. 02-2023</v>
          </cell>
          <cell r="N579" t="str">
            <v>I-CONVOCATORIA</v>
          </cell>
          <cell r="O579" t="str">
            <v>UNIDAD</v>
          </cell>
          <cell r="P579">
            <v>144</v>
          </cell>
          <cell r="Q579">
            <v>6912</v>
          </cell>
          <cell r="R579">
            <v>1.95</v>
          </cell>
          <cell r="S579">
            <v>38</v>
          </cell>
          <cell r="T579" t="str">
            <v>HEALTHCARE PRODUCTS CENTROAMERICA, S.A.</v>
          </cell>
          <cell r="U579" t="str">
            <v>ESTADOS UNIDOS</v>
          </cell>
          <cell r="V579">
            <v>20800</v>
          </cell>
          <cell r="W579">
            <v>249600</v>
          </cell>
          <cell r="X579">
            <v>3074064</v>
          </cell>
          <cell r="Y579">
            <v>1.074559401960078E-2</v>
          </cell>
          <cell r="Z579">
            <v>486720</v>
          </cell>
          <cell r="AA579">
            <v>12392598.000000002</v>
          </cell>
          <cell r="AB579">
            <v>8.3917034228859586E-2</v>
          </cell>
          <cell r="AC579">
            <v>0</v>
          </cell>
          <cell r="AD579">
            <v>0</v>
          </cell>
          <cell r="AE579">
            <v>0</v>
          </cell>
          <cell r="AF579">
            <v>0</v>
          </cell>
          <cell r="AG579">
            <v>0</v>
          </cell>
          <cell r="AH579">
            <v>33159</v>
          </cell>
          <cell r="AI579">
            <v>7058</v>
          </cell>
          <cell r="AJ579">
            <v>2760</v>
          </cell>
          <cell r="AK579">
            <v>42977</v>
          </cell>
          <cell r="AL579">
            <v>515724</v>
          </cell>
          <cell r="AM579">
            <v>1005661.7999999999</v>
          </cell>
          <cell r="AN579">
            <v>0</v>
          </cell>
          <cell r="AO579">
            <v>0</v>
          </cell>
          <cell r="AP579">
            <v>0</v>
          </cell>
        </row>
        <row r="580">
          <cell r="C580">
            <v>209029912</v>
          </cell>
          <cell r="D580" t="str">
            <v>IN02020008</v>
          </cell>
          <cell r="E580" t="str">
            <v>TROCAR PARA CIRUGIA LAPAROSCOPICA DE 2MM A 15MM DE DIAMETRO, PUNTA CORTANTE DESECHABLESE.  (SE  SOLICITA TROCAR COMPLETO DE 5MM DE DIAMETRO Y DOS CAMISAS ADICIONALES)</v>
          </cell>
          <cell r="F580">
            <v>102338</v>
          </cell>
          <cell r="G580" t="str">
            <v>OC</v>
          </cell>
          <cell r="H580">
            <v>277</v>
          </cell>
          <cell r="I580" t="str">
            <v>NO</v>
          </cell>
          <cell r="J580" t="str">
            <v>MEDICO QUIRURGICO</v>
          </cell>
          <cell r="K580" t="str">
            <v>APÓSITO GASA Y COMPRESA</v>
          </cell>
          <cell r="L580" t="str">
            <v>PRECIO UNICO</v>
          </cell>
          <cell r="M580" t="str">
            <v>L.P. 02-2023</v>
          </cell>
          <cell r="N580" t="str">
            <v>I-CONVOCATORIA</v>
          </cell>
          <cell r="O580" t="str">
            <v>UNIDAD</v>
          </cell>
          <cell r="P580" t="str">
            <v>UNIDAD</v>
          </cell>
          <cell r="R580">
            <v>18.89</v>
          </cell>
          <cell r="S580">
            <v>205</v>
          </cell>
          <cell r="T580" t="str">
            <v>QUIRUMEDI, S.A,</v>
          </cell>
          <cell r="U580" t="str">
            <v>CHINA</v>
          </cell>
          <cell r="V580">
            <v>640</v>
          </cell>
          <cell r="W580">
            <v>7680</v>
          </cell>
          <cell r="X580">
            <v>3081744</v>
          </cell>
          <cell r="Y580">
            <v>1.0772439967528517E-2</v>
          </cell>
          <cell r="Z580">
            <v>145075.20000000001</v>
          </cell>
          <cell r="AA580">
            <v>12537673.200000001</v>
          </cell>
          <cell r="AB580">
            <v>8.489941746473624E-2</v>
          </cell>
          <cell r="AC580">
            <v>640</v>
          </cell>
          <cell r="AD580">
            <v>0</v>
          </cell>
          <cell r="AE580">
            <v>0</v>
          </cell>
          <cell r="AF580">
            <v>640</v>
          </cell>
          <cell r="AG580">
            <v>12089.6</v>
          </cell>
          <cell r="AH580">
            <v>2500</v>
          </cell>
          <cell r="AI580">
            <v>1</v>
          </cell>
          <cell r="AJ580">
            <v>1</v>
          </cell>
          <cell r="AK580">
            <v>2502</v>
          </cell>
          <cell r="AL580">
            <v>30024</v>
          </cell>
          <cell r="AM580">
            <v>567153.36</v>
          </cell>
          <cell r="AN580">
            <v>0</v>
          </cell>
          <cell r="AO580">
            <v>0</v>
          </cell>
          <cell r="AP580">
            <v>0</v>
          </cell>
        </row>
        <row r="581">
          <cell r="C581">
            <v>209029914</v>
          </cell>
          <cell r="D581" t="str">
            <v>IN02020007</v>
          </cell>
          <cell r="E581" t="str">
            <v xml:space="preserve">TROCAR PARA CIRUGIA LAPAROSCOPICA, DE 2 A 15 MM DE DIAMETRO, PUNTA CORTANTE, DESECHABLE.,                                                                                                          (SE SOLICITA TROCAR COMPLETO DE 12MM DE DIAMETRO Y DOS CAMISAS ADICIONALES) </v>
          </cell>
          <cell r="F581">
            <v>102338</v>
          </cell>
          <cell r="G581" t="str">
            <v>OC</v>
          </cell>
          <cell r="H581">
            <v>277</v>
          </cell>
          <cell r="I581" t="str">
            <v>NO</v>
          </cell>
          <cell r="J581" t="str">
            <v>MEDICO QUIRURGICO</v>
          </cell>
          <cell r="K581" t="str">
            <v>APÓSITO GASA Y COMPRESA</v>
          </cell>
          <cell r="L581" t="str">
            <v>PRECIO UNICO</v>
          </cell>
          <cell r="M581" t="str">
            <v>L.P. 02-2023</v>
          </cell>
          <cell r="N581" t="str">
            <v>I-CONVOCATORIA</v>
          </cell>
          <cell r="O581" t="str">
            <v>CAJA X 6</v>
          </cell>
          <cell r="P581" t="str">
            <v>CAJA X 6</v>
          </cell>
          <cell r="R581">
            <v>20.57</v>
          </cell>
          <cell r="S581">
            <v>206</v>
          </cell>
          <cell r="T581" t="str">
            <v>KENDALL, S. A.</v>
          </cell>
          <cell r="U581" t="str">
            <v>NO APLICA</v>
          </cell>
          <cell r="V581">
            <v>1000</v>
          </cell>
          <cell r="W581">
            <v>12000</v>
          </cell>
          <cell r="X581">
            <v>3093744</v>
          </cell>
          <cell r="Y581">
            <v>1.0814386761165608E-2</v>
          </cell>
          <cell r="Z581">
            <v>246840</v>
          </cell>
          <cell r="AA581">
            <v>12784513.200000001</v>
          </cell>
          <cell r="AB581">
            <v>8.6570905616700153E-2</v>
          </cell>
          <cell r="AC581">
            <v>1000</v>
          </cell>
          <cell r="AD581">
            <v>0</v>
          </cell>
          <cell r="AE581">
            <v>0</v>
          </cell>
          <cell r="AF581">
            <v>1000</v>
          </cell>
          <cell r="AG581">
            <v>20570</v>
          </cell>
          <cell r="AH581">
            <v>327</v>
          </cell>
          <cell r="AI581">
            <v>46</v>
          </cell>
          <cell r="AJ581">
            <v>44</v>
          </cell>
          <cell r="AK581">
            <v>417</v>
          </cell>
          <cell r="AL581">
            <v>5004</v>
          </cell>
          <cell r="AM581">
            <v>102932.28</v>
          </cell>
          <cell r="AN581">
            <v>1550</v>
          </cell>
          <cell r="AO581">
            <v>226</v>
          </cell>
          <cell r="AP581">
            <v>0</v>
          </cell>
        </row>
        <row r="582">
          <cell r="C582">
            <v>209030001</v>
          </cell>
          <cell r="D582" t="str">
            <v>MA08020016</v>
          </cell>
          <cell r="E582" t="str">
            <v>JUEGO PARA ACCESO VENOSO PERIFÉRICO (CANALIZACIÓN)</v>
          </cell>
          <cell r="F582">
            <v>102847</v>
          </cell>
          <cell r="G582" t="str">
            <v>WP</v>
          </cell>
          <cell r="H582">
            <v>277</v>
          </cell>
          <cell r="I582" t="str">
            <v>NO</v>
          </cell>
          <cell r="J582" t="str">
            <v>MEDICO QUIRURGICO</v>
          </cell>
          <cell r="K582" t="str">
            <v>MEDICO QUIRURGICO</v>
          </cell>
          <cell r="L582" t="str">
            <v>PRECIO UNICO</v>
          </cell>
          <cell r="M582" t="str">
            <v>L.P. 02-2023</v>
          </cell>
          <cell r="N582" t="str">
            <v>I-CONVOCATORIA</v>
          </cell>
          <cell r="O582" t="str">
            <v>UNIDAD</v>
          </cell>
          <cell r="P582">
            <v>100</v>
          </cell>
          <cell r="Q582">
            <v>17200</v>
          </cell>
          <cell r="R582">
            <v>0.49299999999999999</v>
          </cell>
          <cell r="S582">
            <v>124</v>
          </cell>
          <cell r="T582" t="str">
            <v>GLENMEDICAL SUPPLY INC</v>
          </cell>
          <cell r="U582" t="str">
            <v>CHINA</v>
          </cell>
          <cell r="V582">
            <v>63000</v>
          </cell>
          <cell r="W582">
            <v>756000</v>
          </cell>
          <cell r="X582">
            <v>3849744</v>
          </cell>
          <cell r="Y582">
            <v>1.3457034760302317E-2</v>
          </cell>
          <cell r="Z582">
            <v>372708</v>
          </cell>
          <cell r="AA582">
            <v>13157221.200000001</v>
          </cell>
          <cell r="AB582">
            <v>8.9094714586648971E-2</v>
          </cell>
          <cell r="AC582">
            <v>63000</v>
          </cell>
          <cell r="AD582">
            <v>0</v>
          </cell>
          <cell r="AE582">
            <v>0</v>
          </cell>
          <cell r="AF582">
            <v>63000</v>
          </cell>
          <cell r="AG582">
            <v>31059</v>
          </cell>
          <cell r="AH582">
            <v>23599</v>
          </cell>
          <cell r="AI582">
            <v>8228</v>
          </cell>
          <cell r="AJ582">
            <v>1410</v>
          </cell>
          <cell r="AK582">
            <v>33237</v>
          </cell>
          <cell r="AL582">
            <v>398844</v>
          </cell>
          <cell r="AM582">
            <v>196630.092</v>
          </cell>
          <cell r="AN582">
            <v>100400</v>
          </cell>
          <cell r="AO582">
            <v>21900</v>
          </cell>
          <cell r="AP582">
            <v>2900</v>
          </cell>
        </row>
        <row r="583">
          <cell r="C583">
            <v>209032301</v>
          </cell>
          <cell r="D583" t="str">
            <v>AP03020067</v>
          </cell>
          <cell r="E583" t="str">
            <v>LAPIZ DE CAUTERIO, DESECHABLE CON CONTROL MANUAL DUAL.</v>
          </cell>
          <cell r="F583">
            <v>22384</v>
          </cell>
          <cell r="G583" t="str">
            <v>FC</v>
          </cell>
          <cell r="H583">
            <v>277</v>
          </cell>
          <cell r="I583" t="str">
            <v>NO</v>
          </cell>
          <cell r="J583" t="str">
            <v>MEDICO QUIRURGICO</v>
          </cell>
          <cell r="K583" t="str">
            <v>MEDICO QUIRURGICO</v>
          </cell>
          <cell r="L583" t="str">
            <v>PRECIO UNICO</v>
          </cell>
          <cell r="M583" t="str">
            <v>L.P. 02-2023</v>
          </cell>
          <cell r="N583" t="str">
            <v>I-CONVOCATORIA</v>
          </cell>
          <cell r="O583" t="str">
            <v>UNIDAD</v>
          </cell>
          <cell r="P583" t="str">
            <v>UNIDAD</v>
          </cell>
          <cell r="Q583" t="str">
            <v>UNIDAD</v>
          </cell>
          <cell r="R583">
            <v>1.238</v>
          </cell>
          <cell r="S583">
            <v>128</v>
          </cell>
          <cell r="T583" t="str">
            <v>JOTACE S.A.</v>
          </cell>
          <cell r="U583" t="str">
            <v>CHINA</v>
          </cell>
          <cell r="V583">
            <v>10000</v>
          </cell>
          <cell r="W583">
            <v>120000</v>
          </cell>
          <cell r="X583">
            <v>3969744</v>
          </cell>
          <cell r="Y583">
            <v>1.3876502696673223E-2</v>
          </cell>
          <cell r="Z583">
            <v>148560</v>
          </cell>
          <cell r="AA583">
            <v>13305781.200000001</v>
          </cell>
          <cell r="AB583">
            <v>9.0100695302318068E-2</v>
          </cell>
          <cell r="AC583">
            <v>10000</v>
          </cell>
          <cell r="AD583">
            <v>0</v>
          </cell>
          <cell r="AE583">
            <v>0</v>
          </cell>
          <cell r="AF583">
            <v>10000</v>
          </cell>
          <cell r="AG583">
            <v>0</v>
          </cell>
          <cell r="AH583">
            <v>2741</v>
          </cell>
          <cell r="AI583">
            <v>247</v>
          </cell>
          <cell r="AJ583">
            <v>302</v>
          </cell>
          <cell r="AK583">
            <v>3290</v>
          </cell>
          <cell r="AL583">
            <v>39480</v>
          </cell>
          <cell r="AM583">
            <v>48876.24</v>
          </cell>
          <cell r="AN583">
            <v>14265</v>
          </cell>
          <cell r="AO583">
            <v>532</v>
          </cell>
          <cell r="AP583">
            <v>1200</v>
          </cell>
        </row>
        <row r="584">
          <cell r="C584">
            <v>209032700</v>
          </cell>
          <cell r="D584" t="str">
            <v>SC02030594</v>
          </cell>
          <cell r="E584" t="str">
            <v>PROTECTOR DE COLCHÓN, DESECHABLE, ABSORBENTE, DE ALGODON O DE POLIETILENO POR UN LADO, (SE SOLICITA TAMAÑO 58.4 cm x 91.4 cm  (23"x36")  ALGODÓN.</v>
          </cell>
          <cell r="F584">
            <v>23464</v>
          </cell>
          <cell r="G584" t="str">
            <v>LM</v>
          </cell>
          <cell r="H584">
            <v>215</v>
          </cell>
          <cell r="I584" t="str">
            <v xml:space="preserve">SI </v>
          </cell>
          <cell r="J584" t="str">
            <v>MEDICO QUIRURGICO</v>
          </cell>
          <cell r="K584" t="str">
            <v>MEDICO QUIRURGICO</v>
          </cell>
          <cell r="L584" t="str">
            <v>PRECIO UNICO</v>
          </cell>
          <cell r="M584" t="str">
            <v>L.P. 02-2023</v>
          </cell>
          <cell r="N584" t="str">
            <v>I-CONVOCATORIA</v>
          </cell>
          <cell r="O584" t="str">
            <v>POR UNIDAD</v>
          </cell>
          <cell r="P584" t="str">
            <v>UNIDAD</v>
          </cell>
          <cell r="Q584" t="str">
            <v>UNIDAD</v>
          </cell>
          <cell r="R584">
            <v>0.112</v>
          </cell>
          <cell r="S584">
            <v>158</v>
          </cell>
          <cell r="T584" t="str">
            <v>MEDI SOLUTIONS INC</v>
          </cell>
          <cell r="U584" t="str">
            <v>CHINA</v>
          </cell>
          <cell r="V584">
            <v>22000</v>
          </cell>
          <cell r="W584">
            <v>264000</v>
          </cell>
          <cell r="X584">
            <v>4233744</v>
          </cell>
          <cell r="Y584">
            <v>1.4799332156689217E-2</v>
          </cell>
          <cell r="Z584">
            <v>29568</v>
          </cell>
          <cell r="AA584">
            <v>13335349.200000001</v>
          </cell>
          <cell r="AB584">
            <v>9.0300916342981125E-2</v>
          </cell>
          <cell r="AC584">
            <v>0</v>
          </cell>
          <cell r="AD584">
            <v>0</v>
          </cell>
          <cell r="AE584">
            <v>0</v>
          </cell>
          <cell r="AF584">
            <v>0</v>
          </cell>
          <cell r="AG584">
            <v>0</v>
          </cell>
          <cell r="AH584">
            <v>22417</v>
          </cell>
          <cell r="AI584">
            <v>19964</v>
          </cell>
          <cell r="AJ584">
            <v>12955</v>
          </cell>
          <cell r="AK584">
            <v>55336</v>
          </cell>
          <cell r="AL584">
            <v>664032</v>
          </cell>
          <cell r="AM584">
            <v>74371.584000000003</v>
          </cell>
          <cell r="AN584">
            <v>22000</v>
          </cell>
          <cell r="AO584">
            <v>0</v>
          </cell>
          <cell r="AP584">
            <v>27000</v>
          </cell>
        </row>
        <row r="585">
          <cell r="C585">
            <v>209033306</v>
          </cell>
          <cell r="D585" t="str">
            <v>SC01010128</v>
          </cell>
          <cell r="E585" t="str">
            <v>BATA DESECHABLE, PARA USO GENERAL NO ESTERIL .AAMI  NIVEL 3.  (SE SOLICITA TAMAÑO MEDIANO).</v>
          </cell>
          <cell r="F585">
            <v>102753</v>
          </cell>
          <cell r="G585" t="str">
            <v>FC</v>
          </cell>
          <cell r="H585">
            <v>215</v>
          </cell>
          <cell r="I585" t="str">
            <v>NO</v>
          </cell>
          <cell r="J585" t="str">
            <v>MEDICO QUIRURGICO</v>
          </cell>
          <cell r="K585" t="str">
            <v>MEDICO QUIRURGICO</v>
          </cell>
          <cell r="L585" t="str">
            <v>PRECIO UNICO</v>
          </cell>
          <cell r="M585" t="str">
            <v>L.P. 02-2023</v>
          </cell>
          <cell r="N585" t="str">
            <v>I CONVOCATORIA</v>
          </cell>
          <cell r="O585" t="str">
            <v>UNIDAD</v>
          </cell>
          <cell r="P585" t="str">
            <v>CAJA DHASTA 100 UNIDADES</v>
          </cell>
          <cell r="Q585" t="str">
            <v>UNIDAD</v>
          </cell>
          <cell r="R585">
            <v>0.56000000000000005</v>
          </cell>
          <cell r="S585">
            <v>26</v>
          </cell>
          <cell r="T585" t="str">
            <v>HEALTHCARE PRODUCTS CENTROAMERICA, S.A.</v>
          </cell>
          <cell r="U585" t="str">
            <v>CHINA</v>
          </cell>
          <cell r="V585">
            <v>1320000</v>
          </cell>
          <cell r="W585">
            <v>15840000</v>
          </cell>
          <cell r="X585">
            <v>20073744</v>
          </cell>
          <cell r="Y585">
            <v>7.0169099757648845E-2</v>
          </cell>
          <cell r="Z585">
            <v>8870400</v>
          </cell>
          <cell r="AA585">
            <v>22205749.200000003</v>
          </cell>
          <cell r="AB585">
            <v>0.15036722854189827</v>
          </cell>
          <cell r="AC585">
            <v>1320000</v>
          </cell>
          <cell r="AD585">
            <v>0</v>
          </cell>
          <cell r="AE585">
            <v>0</v>
          </cell>
          <cell r="AF585">
            <v>1320000</v>
          </cell>
          <cell r="AG585">
            <v>0</v>
          </cell>
          <cell r="AH585">
            <v>15601</v>
          </cell>
          <cell r="AI585">
            <v>12295</v>
          </cell>
          <cell r="AJ585">
            <v>17386</v>
          </cell>
          <cell r="AK585">
            <v>45282</v>
          </cell>
          <cell r="AL585">
            <v>543384</v>
          </cell>
          <cell r="AM585">
            <v>304295.04000000004</v>
          </cell>
          <cell r="AN585">
            <v>0</v>
          </cell>
          <cell r="AO585">
            <v>0</v>
          </cell>
          <cell r="AP585">
            <v>0</v>
          </cell>
        </row>
        <row r="586">
          <cell r="C586">
            <v>209033311</v>
          </cell>
          <cell r="D586" t="str">
            <v>SC01010056</v>
          </cell>
          <cell r="E586" t="str">
            <v>BATA QUIRURGICA ESTERIL .AAMI NIVEL 3. (SE SOLICITA TAMAÑO MEDIANO)</v>
          </cell>
          <cell r="F586">
            <v>102756</v>
          </cell>
          <cell r="G586" t="str">
            <v>FC</v>
          </cell>
          <cell r="H586">
            <v>215</v>
          </cell>
          <cell r="I586" t="str">
            <v>NO</v>
          </cell>
          <cell r="J586" t="str">
            <v>MEDICO QUIRURGICO</v>
          </cell>
          <cell r="K586" t="str">
            <v>MEDICO QUIRURGICO</v>
          </cell>
          <cell r="L586" t="str">
            <v>PRECIO UNICO</v>
          </cell>
          <cell r="M586" t="str">
            <v>L.P. 02-2023</v>
          </cell>
          <cell r="N586" t="str">
            <v>I CONVOCATORIA</v>
          </cell>
          <cell r="O586" t="str">
            <v>UNIDAD</v>
          </cell>
          <cell r="P586" t="str">
            <v>CAJA HASTA 100 UNIDADES</v>
          </cell>
          <cell r="Q586" t="str">
            <v>UNIDAD</v>
          </cell>
          <cell r="R586">
            <v>0.98</v>
          </cell>
          <cell r="S586">
            <v>30</v>
          </cell>
          <cell r="T586" t="str">
            <v>HEALTHCARE PRODUCTS CENTROAMERICA, S.A.</v>
          </cell>
          <cell r="U586" t="str">
            <v>CHINA</v>
          </cell>
          <cell r="V586">
            <v>50000</v>
          </cell>
          <cell r="W586">
            <v>600000</v>
          </cell>
          <cell r="X586">
            <v>20673744</v>
          </cell>
          <cell r="Y586">
            <v>7.226643943950338E-2</v>
          </cell>
          <cell r="Z586">
            <v>588000</v>
          </cell>
          <cell r="AA586">
            <v>22793749.200000003</v>
          </cell>
          <cell r="AB586">
            <v>0.15434889696417498</v>
          </cell>
          <cell r="AC586">
            <v>50000</v>
          </cell>
          <cell r="AD586">
            <v>0</v>
          </cell>
          <cell r="AF586">
            <v>50000</v>
          </cell>
          <cell r="AG586">
            <v>0</v>
          </cell>
          <cell r="AH586">
            <v>35000</v>
          </cell>
          <cell r="AI586">
            <v>622</v>
          </cell>
          <cell r="AJ586">
            <v>812</v>
          </cell>
          <cell r="AK586">
            <v>36434</v>
          </cell>
          <cell r="AL586">
            <v>437208</v>
          </cell>
          <cell r="AM586">
            <v>428463.83999999997</v>
          </cell>
          <cell r="AN586">
            <v>123625</v>
          </cell>
          <cell r="AO586">
            <v>17188</v>
          </cell>
          <cell r="AP586">
            <v>1450</v>
          </cell>
        </row>
        <row r="587">
          <cell r="C587">
            <v>209033312</v>
          </cell>
          <cell r="D587" t="str">
            <v>SC01010130</v>
          </cell>
          <cell r="E587" t="str">
            <v>BATA QUIRURGICA ESTERIL .AAMI NIVEL 3. (SE SOLICITA TAMAÑO GRANDE).</v>
          </cell>
          <cell r="F587">
            <v>102756</v>
          </cell>
          <cell r="G587" t="str">
            <v>FC</v>
          </cell>
          <cell r="H587">
            <v>215</v>
          </cell>
          <cell r="I587" t="str">
            <v>NO</v>
          </cell>
          <cell r="J587" t="str">
            <v>MEDICO QUIRURGICO</v>
          </cell>
          <cell r="K587" t="str">
            <v>MEDICO QUIRURGICO</v>
          </cell>
          <cell r="L587" t="str">
            <v>PRECIO UNICO</v>
          </cell>
          <cell r="M587" t="str">
            <v>L.P. 02-2023</v>
          </cell>
          <cell r="N587" t="str">
            <v>I CONVOCATORIA</v>
          </cell>
          <cell r="O587" t="str">
            <v>UNIDAD</v>
          </cell>
          <cell r="P587" t="str">
            <v>CAJA HASTA 100 UNIDADES</v>
          </cell>
          <cell r="Q587" t="str">
            <v>UNIDAD</v>
          </cell>
          <cell r="R587">
            <v>0.97</v>
          </cell>
          <cell r="S587">
            <v>29</v>
          </cell>
          <cell r="T587" t="str">
            <v>HEALTHCARE PRODUCTS CENTROAMERICA, S.A.</v>
          </cell>
          <cell r="U587" t="str">
            <v>CHINA</v>
          </cell>
          <cell r="V587">
            <v>50000</v>
          </cell>
          <cell r="W587">
            <v>600000</v>
          </cell>
          <cell r="X587">
            <v>21273744</v>
          </cell>
          <cell r="Y587">
            <v>7.4363779121357901E-2</v>
          </cell>
          <cell r="Z587">
            <v>582000</v>
          </cell>
          <cell r="AA587">
            <v>23375749.200000003</v>
          </cell>
          <cell r="AB587">
            <v>0.15828993611683662</v>
          </cell>
          <cell r="AC587">
            <v>50000</v>
          </cell>
          <cell r="AD587">
            <v>0</v>
          </cell>
          <cell r="AE587">
            <v>0</v>
          </cell>
          <cell r="AF587">
            <v>50000</v>
          </cell>
          <cell r="AG587">
            <v>0</v>
          </cell>
          <cell r="AH587">
            <v>35000</v>
          </cell>
          <cell r="AI587">
            <v>0</v>
          </cell>
          <cell r="AJ587">
            <v>0</v>
          </cell>
          <cell r="AK587">
            <v>35000</v>
          </cell>
          <cell r="AL587">
            <v>420000</v>
          </cell>
          <cell r="AM587">
            <v>407400</v>
          </cell>
          <cell r="AN587">
            <v>297775</v>
          </cell>
          <cell r="AO587">
            <v>54988</v>
          </cell>
          <cell r="AP587">
            <v>0</v>
          </cell>
        </row>
        <row r="588">
          <cell r="C588">
            <v>209033314</v>
          </cell>
          <cell r="D588" t="str">
            <v>SC01010134</v>
          </cell>
          <cell r="E588" t="str">
            <v>BATA QUIRURGICA ESTERIL .AAMI NIVEL 4. (SE SOLICITA TAMAÑO MEDIANO).</v>
          </cell>
          <cell r="F588">
            <v>102757</v>
          </cell>
          <cell r="G588" t="str">
            <v>FC</v>
          </cell>
          <cell r="H588">
            <v>215</v>
          </cell>
          <cell r="I588" t="str">
            <v>NO</v>
          </cell>
          <cell r="J588" t="str">
            <v>MEDICO QUIRURGICO</v>
          </cell>
          <cell r="K588" t="str">
            <v>MEDICO QUIRURGICO</v>
          </cell>
          <cell r="L588" t="str">
            <v>PRECIO UNICO</v>
          </cell>
          <cell r="M588" t="str">
            <v>L.P. 02-2023</v>
          </cell>
          <cell r="N588" t="str">
            <v>I CONVOCATORIA</v>
          </cell>
          <cell r="O588" t="str">
            <v>UNIDAD</v>
          </cell>
          <cell r="P588" t="str">
            <v>CAJA HASTA 100 UNIDADES</v>
          </cell>
          <cell r="Q588" t="str">
            <v>UNIDAD</v>
          </cell>
          <cell r="R588">
            <v>1.1100000000000001</v>
          </cell>
          <cell r="S588">
            <v>31</v>
          </cell>
          <cell r="T588" t="str">
            <v>HEALTHCARE PRODUCTS CENTROAMERICA, S.A.</v>
          </cell>
          <cell r="U588" t="str">
            <v>CHINA</v>
          </cell>
          <cell r="V588">
            <v>75000</v>
          </cell>
          <cell r="W588">
            <v>900000</v>
          </cell>
          <cell r="X588">
            <v>22173744</v>
          </cell>
          <cell r="Y588">
            <v>7.750978864413971E-2</v>
          </cell>
          <cell r="Z588">
            <v>999000.00000000012</v>
          </cell>
          <cell r="AA588">
            <v>24374749.200000003</v>
          </cell>
          <cell r="AB588">
            <v>0.16505470950774551</v>
          </cell>
          <cell r="AC588">
            <v>75000</v>
          </cell>
          <cell r="AD588">
            <v>0</v>
          </cell>
          <cell r="AE588">
            <v>0</v>
          </cell>
          <cell r="AF588">
            <v>75000</v>
          </cell>
          <cell r="AG588">
            <v>0</v>
          </cell>
          <cell r="AH588">
            <v>70000</v>
          </cell>
          <cell r="AI588">
            <v>0</v>
          </cell>
          <cell r="AJ588">
            <v>0</v>
          </cell>
          <cell r="AK588">
            <v>70000</v>
          </cell>
          <cell r="AL588">
            <v>840000</v>
          </cell>
          <cell r="AM588">
            <v>932400.00000000012</v>
          </cell>
          <cell r="AN588">
            <v>338225</v>
          </cell>
          <cell r="AO588">
            <v>41025</v>
          </cell>
          <cell r="AP588">
            <v>0</v>
          </cell>
        </row>
        <row r="589">
          <cell r="C589">
            <v>209033315</v>
          </cell>
          <cell r="D589" t="str">
            <v>SC01010131</v>
          </cell>
          <cell r="E589" t="str">
            <v>BATA QUIRURGICA ESTERIL .AAMI NIVEL 4.    (SE SOLICITA TAMAÑO GRANDE).</v>
          </cell>
          <cell r="F589">
            <v>102757</v>
          </cell>
          <cell r="G589" t="str">
            <v>FC</v>
          </cell>
          <cell r="H589">
            <v>215</v>
          </cell>
          <cell r="I589" t="str">
            <v>NO</v>
          </cell>
          <cell r="J589" t="str">
            <v>MEDICO QUIRURGICO</v>
          </cell>
          <cell r="K589" t="str">
            <v>MEDICO QUIRURGICO</v>
          </cell>
          <cell r="L589" t="str">
            <v>PRECIO UNICO</v>
          </cell>
          <cell r="M589" t="str">
            <v>L.P. 02-2023</v>
          </cell>
          <cell r="N589" t="str">
            <v>I CONVOCATORIA</v>
          </cell>
          <cell r="O589" t="str">
            <v>UNIDAD</v>
          </cell>
          <cell r="P589" t="str">
            <v>UNIDAD</v>
          </cell>
          <cell r="Q589" t="str">
            <v>UNIDAD</v>
          </cell>
          <cell r="R589">
            <v>1.1399999999999999</v>
          </cell>
          <cell r="S589">
            <v>33</v>
          </cell>
          <cell r="T589" t="str">
            <v>HEALTHCARE PRODUCTS CENTROAMERICA, S.A.</v>
          </cell>
          <cell r="U589" t="str">
            <v>CHINA</v>
          </cell>
          <cell r="V589">
            <v>75000</v>
          </cell>
          <cell r="W589">
            <v>900000</v>
          </cell>
          <cell r="X589">
            <v>23073744</v>
          </cell>
          <cell r="Y589">
            <v>8.0655798166921505E-2</v>
          </cell>
          <cell r="Z589">
            <v>1025999.9999999999</v>
          </cell>
          <cell r="AA589">
            <v>25400749.200000003</v>
          </cell>
          <cell r="AB589">
            <v>0.1720023146119222</v>
          </cell>
          <cell r="AC589">
            <v>75000</v>
          </cell>
          <cell r="AD589">
            <v>0</v>
          </cell>
          <cell r="AE589">
            <v>0</v>
          </cell>
          <cell r="AF589">
            <v>75000</v>
          </cell>
          <cell r="AG589">
            <v>0</v>
          </cell>
          <cell r="AH589">
            <v>70000</v>
          </cell>
          <cell r="AI589">
            <v>0</v>
          </cell>
          <cell r="AJ589">
            <v>0</v>
          </cell>
          <cell r="AK589">
            <v>70000</v>
          </cell>
          <cell r="AL589">
            <v>840000</v>
          </cell>
          <cell r="AM589">
            <v>957599.99999999988</v>
          </cell>
          <cell r="AN589">
            <v>0</v>
          </cell>
          <cell r="AO589">
            <v>2850</v>
          </cell>
          <cell r="AP589">
            <v>1650</v>
          </cell>
        </row>
        <row r="590">
          <cell r="C590">
            <v>209033316</v>
          </cell>
          <cell r="D590" t="str">
            <v>SC01010064</v>
          </cell>
          <cell r="E590" t="str">
            <v>BATA QUIRURGICA ESTERIL .AAMI NIVEL 4.  (SE SOLICITA TAMAÑO EXTRA GRANDE).</v>
          </cell>
          <cell r="F590">
            <v>102757</v>
          </cell>
          <cell r="G590" t="str">
            <v>FC</v>
          </cell>
          <cell r="H590">
            <v>215</v>
          </cell>
          <cell r="I590" t="str">
            <v>NO</v>
          </cell>
          <cell r="J590" t="str">
            <v>MEDICO QUIRURGICO</v>
          </cell>
          <cell r="K590" t="str">
            <v>MEDICO QUIRURGICO</v>
          </cell>
          <cell r="L590" t="str">
            <v>PRECIO UNICO</v>
          </cell>
          <cell r="M590" t="str">
            <v>L.P. 02-2023</v>
          </cell>
          <cell r="N590" t="str">
            <v>I CONVOCATORIA</v>
          </cell>
          <cell r="O590" t="str">
            <v>UNIDAD</v>
          </cell>
          <cell r="P590" t="str">
            <v>CAJA HASTA 100 UNIDADES</v>
          </cell>
          <cell r="Q590" t="str">
            <v>UNIDAD</v>
          </cell>
          <cell r="R590">
            <v>1.1200000000000001</v>
          </cell>
          <cell r="S590">
            <v>32</v>
          </cell>
          <cell r="T590" t="str">
            <v>HEALTHCARE PRODUCTS CENTROAMERICA, S.A.</v>
          </cell>
          <cell r="U590" t="str">
            <v>CHINA</v>
          </cell>
          <cell r="V590">
            <v>40000</v>
          </cell>
          <cell r="W590">
            <v>480000</v>
          </cell>
          <cell r="X590">
            <v>23553744</v>
          </cell>
          <cell r="Y590">
            <v>8.2333669912405122E-2</v>
          </cell>
          <cell r="Z590">
            <v>537600</v>
          </cell>
          <cell r="AA590">
            <v>25938349.200000003</v>
          </cell>
          <cell r="AB590">
            <v>0.17564269716943232</v>
          </cell>
          <cell r="AC590">
            <v>40000</v>
          </cell>
          <cell r="AD590">
            <v>0</v>
          </cell>
          <cell r="AE590">
            <v>0</v>
          </cell>
          <cell r="AF590">
            <v>40000</v>
          </cell>
          <cell r="AG590">
            <v>0</v>
          </cell>
          <cell r="AH590">
            <v>30000</v>
          </cell>
          <cell r="AI590">
            <v>0</v>
          </cell>
          <cell r="AJ590">
            <v>0</v>
          </cell>
          <cell r="AK590">
            <v>30000</v>
          </cell>
          <cell r="AL590">
            <v>360000</v>
          </cell>
          <cell r="AM590">
            <v>403200.00000000006</v>
          </cell>
          <cell r="AN590">
            <v>85225</v>
          </cell>
          <cell r="AO590">
            <v>14275</v>
          </cell>
          <cell r="AP590">
            <v>0</v>
          </cell>
        </row>
        <row r="591">
          <cell r="C591">
            <v>209033600</v>
          </cell>
          <cell r="D591" t="str">
            <v>IN01010003</v>
          </cell>
          <cell r="E591" t="str">
            <v>DISECTOR CURVO (MARYLAND) PARA CIRUGIA LAPAROSCÓPICA (Se Solicita con DIAMETRO 5MM Y LONGITUD DE 29CM A 35CM CON ROTACION DEL EJE DE 360º)</v>
          </cell>
          <cell r="F591">
            <v>101761</v>
          </cell>
          <cell r="G591" t="str">
            <v>JL</v>
          </cell>
          <cell r="H591">
            <v>277</v>
          </cell>
          <cell r="I591" t="str">
            <v>NO</v>
          </cell>
          <cell r="J591" t="str">
            <v>MEDICO QUIRURGICO</v>
          </cell>
          <cell r="K591" t="str">
            <v>MEDICO QUIRURGICO</v>
          </cell>
          <cell r="L591" t="str">
            <v>PRECIO UNICO</v>
          </cell>
          <cell r="M591" t="str">
            <v>L.P. 02-2023</v>
          </cell>
          <cell r="N591" t="str">
            <v>I-CONVOCATORIA</v>
          </cell>
          <cell r="O591" t="str">
            <v>UNIDAD</v>
          </cell>
          <cell r="P591" t="str">
            <v>CAJA X 6 UNIDAD</v>
          </cell>
          <cell r="Q591" t="str">
            <v>UNIDAD</v>
          </cell>
          <cell r="R591">
            <v>31.9</v>
          </cell>
          <cell r="S591">
            <v>62</v>
          </cell>
          <cell r="T591" t="str">
            <v>KENDALL, S.A.</v>
          </cell>
          <cell r="U591" t="str">
            <v>NO APLICA</v>
          </cell>
          <cell r="V591">
            <v>1250</v>
          </cell>
          <cell r="W591">
            <v>15000</v>
          </cell>
          <cell r="X591">
            <v>23568744</v>
          </cell>
          <cell r="Y591">
            <v>8.2386103404451488E-2</v>
          </cell>
          <cell r="Z591">
            <v>478500</v>
          </cell>
          <cell r="AA591">
            <v>26416849.200000003</v>
          </cell>
          <cell r="AB591">
            <v>0.17888288142123401</v>
          </cell>
          <cell r="AC591">
            <v>1250</v>
          </cell>
          <cell r="AD591">
            <v>0</v>
          </cell>
          <cell r="AE591">
            <v>0</v>
          </cell>
          <cell r="AF591">
            <v>0</v>
          </cell>
          <cell r="AG591">
            <v>0</v>
          </cell>
          <cell r="AH591">
            <v>213</v>
          </cell>
          <cell r="AI591">
            <v>57</v>
          </cell>
          <cell r="AJ591">
            <v>26</v>
          </cell>
          <cell r="AK591">
            <v>296</v>
          </cell>
          <cell r="AL591">
            <v>3552</v>
          </cell>
          <cell r="AM591">
            <v>113308.79999999999</v>
          </cell>
          <cell r="AN591">
            <v>5098</v>
          </cell>
          <cell r="AO591">
            <v>0</v>
          </cell>
          <cell r="AP591">
            <v>0</v>
          </cell>
        </row>
        <row r="592">
          <cell r="C592">
            <v>209034510</v>
          </cell>
          <cell r="D592" t="str">
            <v>AP03050098</v>
          </cell>
          <cell r="E592" t="str">
            <v xml:space="preserve">ELECTRODO DE MICROPORE PARA MONITOREO DE ADULTO                                                                                                    </v>
          </cell>
          <cell r="F592">
            <v>22316</v>
          </cell>
          <cell r="G592" t="str">
            <v>JL</v>
          </cell>
          <cell r="H592">
            <v>274</v>
          </cell>
          <cell r="I592" t="str">
            <v>NO</v>
          </cell>
          <cell r="J592" t="str">
            <v>MEDICO QUIRURGICO</v>
          </cell>
          <cell r="K592" t="str">
            <v>MEDICO QUIRURGICO</v>
          </cell>
          <cell r="L592" t="str">
            <v>PRECIO UNICO</v>
          </cell>
          <cell r="M592" t="str">
            <v>L.P. 02-2023</v>
          </cell>
          <cell r="N592" t="str">
            <v>I-CONVOCATORIA</v>
          </cell>
          <cell r="O592" t="str">
            <v>UNIDAD</v>
          </cell>
          <cell r="P592" t="str">
            <v>CJA HASTA 100 UNI</v>
          </cell>
          <cell r="Q592" t="str">
            <v>UNIDAD</v>
          </cell>
          <cell r="R592">
            <v>7.0000000000000007E-2</v>
          </cell>
          <cell r="S592">
            <v>63</v>
          </cell>
          <cell r="T592" t="str">
            <v>DOCTOR SHOP PANAMA, S.A.</v>
          </cell>
          <cell r="U592" t="str">
            <v>NO APLICA</v>
          </cell>
          <cell r="V592">
            <v>500000</v>
          </cell>
          <cell r="W592">
            <v>6000000</v>
          </cell>
          <cell r="X592">
            <v>29568744</v>
          </cell>
          <cell r="Y592">
            <v>0.10335950022299679</v>
          </cell>
          <cell r="Z592">
            <v>420000.00000000006</v>
          </cell>
          <cell r="AA592">
            <v>26836849.200000003</v>
          </cell>
          <cell r="AB592">
            <v>0.18172693029428882</v>
          </cell>
          <cell r="AC592">
            <v>500000</v>
          </cell>
          <cell r="AD592">
            <v>0</v>
          </cell>
          <cell r="AE592">
            <v>0</v>
          </cell>
          <cell r="AF592">
            <v>0</v>
          </cell>
          <cell r="AG592">
            <v>0</v>
          </cell>
          <cell r="AH592">
            <v>0</v>
          </cell>
          <cell r="AI592">
            <v>25000</v>
          </cell>
          <cell r="AJ592">
            <v>5106</v>
          </cell>
          <cell r="AK592">
            <v>30106</v>
          </cell>
          <cell r="AL592">
            <v>361272</v>
          </cell>
          <cell r="AM592">
            <v>25289.040000000001</v>
          </cell>
          <cell r="AN592">
            <v>999950</v>
          </cell>
          <cell r="AO592">
            <v>0</v>
          </cell>
          <cell r="AP592">
            <v>0</v>
          </cell>
        </row>
        <row r="593">
          <cell r="C593">
            <v>209035300</v>
          </cell>
          <cell r="D593" t="str">
            <v>MA09010012</v>
          </cell>
          <cell r="E593" t="str">
            <v>CINTA ADHESIVA DE TELA DE ALGODON (ESPARADRAPO) DE CORTE SURTIDO</v>
          </cell>
          <cell r="F593">
            <v>24271</v>
          </cell>
          <cell r="G593" t="str">
            <v>BS</v>
          </cell>
          <cell r="H593">
            <v>274</v>
          </cell>
          <cell r="I593" t="str">
            <v>NO</v>
          </cell>
          <cell r="J593" t="str">
            <v>MEDICO QUIRURGICO</v>
          </cell>
          <cell r="K593" t="str">
            <v>MEDICO QUIRURGICO</v>
          </cell>
          <cell r="L593" t="str">
            <v>PRECIO UNICO</v>
          </cell>
          <cell r="M593" t="str">
            <v>L.P. 02-2023</v>
          </cell>
          <cell r="N593" t="str">
            <v>I-CONVOCATORIA</v>
          </cell>
          <cell r="O593" t="str">
            <v>UNIDAD</v>
          </cell>
          <cell r="P593">
            <v>5</v>
          </cell>
          <cell r="Q593">
            <v>4320</v>
          </cell>
          <cell r="R593">
            <v>6.13</v>
          </cell>
          <cell r="S593">
            <v>54</v>
          </cell>
          <cell r="T593" t="str">
            <v>LABORATORIOS JAYOR PANAMA, S.A.</v>
          </cell>
          <cell r="U593" t="str">
            <v>CHINA</v>
          </cell>
          <cell r="V593">
            <v>1000</v>
          </cell>
          <cell r="W593">
            <v>12000</v>
          </cell>
          <cell r="X593">
            <v>29580744</v>
          </cell>
          <cell r="Y593">
            <v>0.1034014470166339</v>
          </cell>
          <cell r="Z593">
            <v>73560</v>
          </cell>
          <cell r="AA593">
            <v>26910409.200000003</v>
          </cell>
          <cell r="AB593">
            <v>0.18222504513976956</v>
          </cell>
          <cell r="AC593">
            <v>0</v>
          </cell>
          <cell r="AD593">
            <v>0</v>
          </cell>
          <cell r="AE593">
            <v>0</v>
          </cell>
          <cell r="AF593">
            <v>0</v>
          </cell>
          <cell r="AG593">
            <v>0</v>
          </cell>
          <cell r="AH593">
            <v>1229</v>
          </cell>
          <cell r="AI593">
            <v>182</v>
          </cell>
          <cell r="AJ593">
            <v>203</v>
          </cell>
          <cell r="AK593">
            <v>1614</v>
          </cell>
          <cell r="AL593">
            <v>19368</v>
          </cell>
          <cell r="AM593">
            <v>118725.84</v>
          </cell>
          <cell r="AN593">
            <v>3336</v>
          </cell>
          <cell r="AO593">
            <v>109</v>
          </cell>
          <cell r="AP593">
            <v>0</v>
          </cell>
        </row>
        <row r="594">
          <cell r="C594">
            <v>209036503</v>
          </cell>
          <cell r="D594" t="str">
            <v>MA01020010</v>
          </cell>
          <cell r="E594" t="str">
            <v>GASA SIMPLE 4" X 4" CON 16 DOBLECES, NO ESTERIL.</v>
          </cell>
          <cell r="F594">
            <v>22551</v>
          </cell>
          <cell r="G594" t="str">
            <v>NS</v>
          </cell>
          <cell r="H594">
            <v>274</v>
          </cell>
          <cell r="I594" t="str">
            <v>NO</v>
          </cell>
          <cell r="J594" t="str">
            <v>MEDICO QUIRURGICO</v>
          </cell>
          <cell r="K594" t="str">
            <v>MEDICO QUIRURGICO</v>
          </cell>
          <cell r="L594" t="str">
            <v>PRECIO UNICO</v>
          </cell>
          <cell r="M594" t="str">
            <v>L.P. 02-2023</v>
          </cell>
          <cell r="N594" t="str">
            <v>I-CONVOCATORIA</v>
          </cell>
          <cell r="O594" t="str">
            <v>UNIDAD</v>
          </cell>
          <cell r="P594" t="str">
            <v>PAQUETE POR 2000 UNIDADES</v>
          </cell>
          <cell r="Q594" t="str">
            <v>UNIDAD</v>
          </cell>
          <cell r="R594">
            <v>0.02</v>
          </cell>
          <cell r="S594">
            <v>83</v>
          </cell>
          <cell r="T594" t="str">
            <v>TEM CONSULTING INTERNATIONAL,  S.A.</v>
          </cell>
          <cell r="U594" t="str">
            <v>CHINA</v>
          </cell>
          <cell r="V594">
            <v>2500000</v>
          </cell>
          <cell r="W594">
            <v>30000000</v>
          </cell>
          <cell r="X594">
            <v>59580744</v>
          </cell>
          <cell r="Y594">
            <v>0.20826843110936047</v>
          </cell>
          <cell r="Z594">
            <v>600000</v>
          </cell>
          <cell r="AA594">
            <v>27510409.200000003</v>
          </cell>
          <cell r="AB594">
            <v>0.1862879721012764</v>
          </cell>
          <cell r="AC594">
            <v>2500000</v>
          </cell>
          <cell r="AD594">
            <v>0</v>
          </cell>
          <cell r="AE594">
            <v>0</v>
          </cell>
          <cell r="AF594">
            <v>2500000</v>
          </cell>
          <cell r="AG594">
            <v>50000</v>
          </cell>
          <cell r="AH594">
            <v>1119213</v>
          </cell>
          <cell r="AI594">
            <v>193472</v>
          </cell>
          <cell r="AJ594">
            <v>142975</v>
          </cell>
          <cell r="AK594">
            <v>1455660</v>
          </cell>
          <cell r="AL594">
            <v>17467920</v>
          </cell>
          <cell r="AM594">
            <v>349358.4</v>
          </cell>
          <cell r="AN594">
            <v>6700000</v>
          </cell>
          <cell r="AO594">
            <v>0</v>
          </cell>
          <cell r="AP594">
            <v>0</v>
          </cell>
        </row>
        <row r="595">
          <cell r="C595">
            <v>209036505</v>
          </cell>
          <cell r="D595" t="str">
            <v>MA01020007</v>
          </cell>
          <cell r="E595" t="str">
            <v xml:space="preserve">GASA SIMPLE 8" X 4" CON 12 DOBLECES, NO ESTÉRIL.   </v>
          </cell>
          <cell r="F595">
            <v>22553</v>
          </cell>
          <cell r="G595" t="str">
            <v>NS</v>
          </cell>
          <cell r="H595">
            <v>274</v>
          </cell>
          <cell r="I595" t="str">
            <v>NO</v>
          </cell>
          <cell r="J595" t="str">
            <v>MEDICO QUIRURGICO</v>
          </cell>
          <cell r="K595" t="str">
            <v>MEDICO QUIRURGICO</v>
          </cell>
          <cell r="L595" t="str">
            <v>PRECIO UNICO</v>
          </cell>
          <cell r="M595" t="str">
            <v>L.P. 02-2023</v>
          </cell>
          <cell r="N595" t="str">
            <v>I-CONVOCATORIA</v>
          </cell>
          <cell r="O595" t="str">
            <v>UNIDAD</v>
          </cell>
          <cell r="P595" t="str">
            <v>PAQUETE POR 100 UNIDADES HASTA 200 UNI.</v>
          </cell>
          <cell r="Q595" t="str">
            <v>UNIDAD</v>
          </cell>
          <cell r="R595">
            <v>0.03</v>
          </cell>
          <cell r="S595">
            <v>84</v>
          </cell>
          <cell r="T595" t="str">
            <v>TEM CONSULTING INTERNATIONAL,  S.A.</v>
          </cell>
          <cell r="U595" t="str">
            <v>CHINA</v>
          </cell>
          <cell r="V595">
            <v>1000000</v>
          </cell>
          <cell r="W595">
            <v>12000000</v>
          </cell>
          <cell r="X595">
            <v>71580744</v>
          </cell>
          <cell r="Y595">
            <v>0.25021522474645108</v>
          </cell>
          <cell r="Z595">
            <v>360000</v>
          </cell>
          <cell r="AA595">
            <v>27870409.200000003</v>
          </cell>
          <cell r="AB595">
            <v>0.18872572827818049</v>
          </cell>
          <cell r="AC595">
            <v>1000000</v>
          </cell>
          <cell r="AD595">
            <v>0</v>
          </cell>
          <cell r="AE595">
            <v>0</v>
          </cell>
          <cell r="AF595">
            <v>1000000</v>
          </cell>
          <cell r="AG595">
            <v>30000</v>
          </cell>
          <cell r="AH595">
            <v>541625</v>
          </cell>
          <cell r="AI595">
            <v>70607</v>
          </cell>
          <cell r="AJ595">
            <v>155925</v>
          </cell>
          <cell r="AK595">
            <v>768157</v>
          </cell>
          <cell r="AL595">
            <v>9217884</v>
          </cell>
          <cell r="AM595">
            <v>276536.52</v>
          </cell>
          <cell r="AN595">
            <v>1986000</v>
          </cell>
          <cell r="AO595">
            <v>433000</v>
          </cell>
          <cell r="AP595">
            <v>609000</v>
          </cell>
        </row>
        <row r="596">
          <cell r="C596">
            <v>209037800</v>
          </cell>
          <cell r="D596" t="str">
            <v>SC01050002</v>
          </cell>
          <cell r="E596" t="str">
            <v>GUANTES DE EXPLORACIÓN DE LÁTEX, NO ESTÉRIL (SE SOLICITA TAMAÑO CHICO).</v>
          </cell>
          <cell r="F596">
            <v>100714</v>
          </cell>
          <cell r="G596" t="str">
            <v>NS</v>
          </cell>
          <cell r="H596">
            <v>277</v>
          </cell>
          <cell r="I596" t="str">
            <v>NO</v>
          </cell>
          <cell r="J596" t="str">
            <v>MEDICO QUIRURGICO</v>
          </cell>
          <cell r="K596" t="str">
            <v>MEDICO QUIRURGICO</v>
          </cell>
          <cell r="L596" t="str">
            <v>PRECIO UNICO</v>
          </cell>
          <cell r="M596" t="str">
            <v>L.P. 02-2023</v>
          </cell>
          <cell r="N596" t="str">
            <v>I-CONVOCATORIA</v>
          </cell>
          <cell r="O596" t="str">
            <v>UNIDAD</v>
          </cell>
          <cell r="P596" t="str">
            <v>UNIDAD</v>
          </cell>
          <cell r="Q596" t="str">
            <v>UNIDAD</v>
          </cell>
          <cell r="R596">
            <v>1.7000000000000001E-2</v>
          </cell>
          <cell r="S596">
            <v>88</v>
          </cell>
          <cell r="T596" t="str">
            <v>LABORATORIO JAYOR PANAMA, S.A.</v>
          </cell>
          <cell r="U596" t="str">
            <v>TAILANDIA</v>
          </cell>
          <cell r="V596">
            <v>1668200</v>
          </cell>
          <cell r="W596">
            <v>20018400</v>
          </cell>
          <cell r="X596">
            <v>91599144</v>
          </cell>
          <cell r="Y596">
            <v>0.32019086589184564</v>
          </cell>
          <cell r="Z596">
            <v>340312.80000000005</v>
          </cell>
          <cell r="AA596">
            <v>28210722.000000004</v>
          </cell>
          <cell r="AB596">
            <v>0.19103017169562364</v>
          </cell>
          <cell r="AC596">
            <v>1668200</v>
          </cell>
          <cell r="AD596">
            <v>0</v>
          </cell>
          <cell r="AE596">
            <v>0</v>
          </cell>
          <cell r="AF596">
            <v>1668200</v>
          </cell>
          <cell r="AG596">
            <v>28359.4</v>
          </cell>
          <cell r="AH596">
            <v>319170</v>
          </cell>
          <cell r="AI596">
            <v>53596</v>
          </cell>
          <cell r="AJ596">
            <v>223314</v>
          </cell>
          <cell r="AK596">
            <v>596080</v>
          </cell>
          <cell r="AL596">
            <v>7152960</v>
          </cell>
          <cell r="AM596">
            <v>121600.32000000001</v>
          </cell>
          <cell r="AN596">
            <v>2215000</v>
          </cell>
          <cell r="AO596">
            <v>0</v>
          </cell>
          <cell r="AP596">
            <v>6000</v>
          </cell>
        </row>
        <row r="597">
          <cell r="C597">
            <v>209037801</v>
          </cell>
          <cell r="D597" t="str">
            <v>SC01050001</v>
          </cell>
          <cell r="E597" t="str">
            <v xml:space="preserve">GUANTES DE EXPLORACIÓN DE LÁTEX, NO ESTÉRIL (SE SOLICITA TAMAÑO MEDIANO). </v>
          </cell>
          <cell r="F597">
            <v>100714</v>
          </cell>
          <cell r="G597" t="str">
            <v>NS</v>
          </cell>
          <cell r="H597">
            <v>277</v>
          </cell>
          <cell r="I597" t="str">
            <v>NO</v>
          </cell>
          <cell r="J597" t="str">
            <v>MEDICO QUIRURGICO</v>
          </cell>
          <cell r="K597" t="str">
            <v>MEDICO QUIRURGICO</v>
          </cell>
          <cell r="L597" t="str">
            <v>PRECIO UNICO</v>
          </cell>
          <cell r="M597" t="str">
            <v>L.P. 02-2023</v>
          </cell>
          <cell r="N597" t="str">
            <v>I-CONVOCATORIA</v>
          </cell>
          <cell r="O597" t="str">
            <v>UNIDAD</v>
          </cell>
          <cell r="P597" t="str">
            <v>UNIDAD</v>
          </cell>
          <cell r="Q597" t="str">
            <v>UNIDAD</v>
          </cell>
          <cell r="R597">
            <v>1.9E-2</v>
          </cell>
          <cell r="S597">
            <v>89</v>
          </cell>
          <cell r="T597" t="str">
            <v>LABORATORIO JAYOR PANAMA, S.A.</v>
          </cell>
          <cell r="U597" t="str">
            <v>TAILANDIA</v>
          </cell>
          <cell r="V597">
            <v>401900</v>
          </cell>
          <cell r="W597">
            <v>4822800</v>
          </cell>
          <cell r="X597">
            <v>96421944</v>
          </cell>
          <cell r="Y597">
            <v>0.33704928225459241</v>
          </cell>
          <cell r="Z597">
            <v>91633.2</v>
          </cell>
          <cell r="AA597">
            <v>28302355.200000003</v>
          </cell>
          <cell r="AB597">
            <v>0.19165067002703889</v>
          </cell>
          <cell r="AC597">
            <v>401900</v>
          </cell>
          <cell r="AD597">
            <v>0</v>
          </cell>
          <cell r="AE597">
            <v>0</v>
          </cell>
          <cell r="AF597">
            <v>401900</v>
          </cell>
          <cell r="AG597">
            <v>7636.0999999999995</v>
          </cell>
          <cell r="AH597">
            <v>177525</v>
          </cell>
          <cell r="AI597">
            <v>21879</v>
          </cell>
          <cell r="AJ597">
            <v>178561</v>
          </cell>
          <cell r="AK597">
            <v>377965</v>
          </cell>
          <cell r="AL597">
            <v>4535580</v>
          </cell>
          <cell r="AM597">
            <v>86176.02</v>
          </cell>
          <cell r="AN597">
            <v>450000</v>
          </cell>
          <cell r="AO597">
            <v>96000</v>
          </cell>
          <cell r="AP597">
            <v>861500</v>
          </cell>
        </row>
        <row r="598">
          <cell r="C598">
            <v>209037900</v>
          </cell>
          <cell r="D598" t="str">
            <v>SC01050004</v>
          </cell>
          <cell r="E598" t="str">
            <v xml:space="preserve">GUANTE QUIRURGICO DE LATEX ESTERIL.  SE SOLICITA TAMAÑO 6  1/2"  </v>
          </cell>
          <cell r="F598">
            <v>100716</v>
          </cell>
          <cell r="G598" t="str">
            <v>NS</v>
          </cell>
          <cell r="H598">
            <v>277</v>
          </cell>
          <cell r="I598" t="str">
            <v>NO</v>
          </cell>
          <cell r="J598" t="str">
            <v>MEDICO QUIRURGICO</v>
          </cell>
          <cell r="K598" t="str">
            <v>MEDICO QUIRURGICO</v>
          </cell>
          <cell r="L598" t="str">
            <v>PRECIO UNICO</v>
          </cell>
          <cell r="M598" t="str">
            <v>L.P. 02-2023</v>
          </cell>
          <cell r="N598" t="str">
            <v>I-CONVOCATORIA</v>
          </cell>
          <cell r="O598" t="str">
            <v>PARES</v>
          </cell>
          <cell r="P598" t="str">
            <v>PRIMARIO: PAQUETE x PAR  ESTERIL
SECUNDARIO: CAJA x 50 PARES
TERCIARIO: CAJA x 10 x 50 PARES</v>
          </cell>
          <cell r="Q598" t="str">
            <v>30 CAJAS x 10 x 50 PARES
6 CAJA x NIVEL
5 CAJAS x ALTURA</v>
          </cell>
          <cell r="R598">
            <v>0.13300000000000001</v>
          </cell>
          <cell r="S598">
            <v>87</v>
          </cell>
          <cell r="T598" t="str">
            <v>MEDIEQUIPOS, S.A. (HOGAR Y SALUD)</v>
          </cell>
          <cell r="U598" t="str">
            <v>INDIA</v>
          </cell>
          <cell r="V598">
            <v>200000</v>
          </cell>
          <cell r="W598">
            <v>2400000</v>
          </cell>
          <cell r="X598">
            <v>98821944</v>
          </cell>
          <cell r="Y598">
            <v>0.34543864098201049</v>
          </cell>
          <cell r="Z598">
            <v>319200</v>
          </cell>
          <cell r="AA598">
            <v>28621555.200000003</v>
          </cell>
          <cell r="AB598">
            <v>0.19381214717056053</v>
          </cell>
          <cell r="AC598">
            <v>200000</v>
          </cell>
          <cell r="AD598">
            <v>0</v>
          </cell>
          <cell r="AE598">
            <v>0</v>
          </cell>
          <cell r="AF598">
            <v>200000</v>
          </cell>
          <cell r="AG598">
            <v>26600</v>
          </cell>
          <cell r="AH598">
            <v>41083</v>
          </cell>
          <cell r="AI598">
            <v>7811</v>
          </cell>
          <cell r="AJ598">
            <v>23125</v>
          </cell>
          <cell r="AK598">
            <v>72019</v>
          </cell>
          <cell r="AL598">
            <v>864228</v>
          </cell>
          <cell r="AM598">
            <v>114942.32400000001</v>
          </cell>
          <cell r="AN598">
            <v>256500</v>
          </cell>
          <cell r="AO598">
            <v>29000</v>
          </cell>
          <cell r="AP598">
            <v>88500</v>
          </cell>
        </row>
        <row r="599">
          <cell r="C599">
            <v>209037901</v>
          </cell>
          <cell r="D599" t="str">
            <v>SC01050005</v>
          </cell>
          <cell r="E599" t="str">
            <v>GUANTES QUIRURGICO DE LATEX ESTERIL (SE SOLICITA TAMAÑO 7 ").</v>
          </cell>
          <cell r="F599">
            <v>100716</v>
          </cell>
          <cell r="G599" t="str">
            <v>NS</v>
          </cell>
          <cell r="H599">
            <v>277</v>
          </cell>
          <cell r="I599" t="str">
            <v>NO</v>
          </cell>
          <cell r="J599" t="str">
            <v>MEDICO QUIRURGICO</v>
          </cell>
          <cell r="K599" t="str">
            <v>MEDICO QUIRURGICO</v>
          </cell>
          <cell r="L599" t="str">
            <v>PRECIO UNICO</v>
          </cell>
          <cell r="M599" t="str">
            <v>L.P. 02-2023</v>
          </cell>
          <cell r="N599" t="str">
            <v>I-CONVOCATORIA</v>
          </cell>
          <cell r="O599" t="str">
            <v>PARES</v>
          </cell>
          <cell r="P599" t="str">
            <v>PRIMARIO: PAQUETE x PAR  ESTERIL
SECUNDARIO: CAJA x 50 PARES
TERCIARIO: CAJA x 10 x 50 PARES</v>
          </cell>
          <cell r="Q599" t="str">
            <v>30 CAJAS x 10 x 50 PARES
6 CAJA x NIVEL
5 CAJAS x ALTURA</v>
          </cell>
          <cell r="R599">
            <v>0.13300000000000001</v>
          </cell>
          <cell r="S599">
            <v>101</v>
          </cell>
          <cell r="T599" t="str">
            <v>MEDIEQUIPOS, S.A. (HOGAR Y SALUD)</v>
          </cell>
          <cell r="U599" t="str">
            <v>INDIA</v>
          </cell>
          <cell r="V599">
            <v>250000</v>
          </cell>
          <cell r="W599">
            <v>3000000</v>
          </cell>
          <cell r="X599">
            <v>101821944</v>
          </cell>
          <cell r="Y599">
            <v>0.35592533939128318</v>
          </cell>
          <cell r="Z599">
            <v>399000</v>
          </cell>
          <cell r="AA599">
            <v>29020555.200000003</v>
          </cell>
          <cell r="AB599">
            <v>0.19651399359996258</v>
          </cell>
          <cell r="AC599">
            <v>250000</v>
          </cell>
          <cell r="AD599">
            <v>0</v>
          </cell>
          <cell r="AE599">
            <v>0</v>
          </cell>
          <cell r="AF599">
            <v>250000</v>
          </cell>
          <cell r="AG599">
            <v>33250</v>
          </cell>
          <cell r="AH599">
            <v>32625</v>
          </cell>
          <cell r="AI599">
            <v>5958</v>
          </cell>
          <cell r="AJ599">
            <v>13042</v>
          </cell>
          <cell r="AK599">
            <v>51625</v>
          </cell>
          <cell r="AL599">
            <v>619500</v>
          </cell>
          <cell r="AM599">
            <v>82393.5</v>
          </cell>
          <cell r="AN599">
            <v>178200</v>
          </cell>
          <cell r="AO599">
            <v>22000</v>
          </cell>
          <cell r="AP599">
            <v>72500</v>
          </cell>
        </row>
        <row r="600">
          <cell r="C600">
            <v>209037902</v>
          </cell>
          <cell r="D600" t="str">
            <v>SC01050006</v>
          </cell>
          <cell r="E600" t="str">
            <v>GUANTES QUIRURGICO DE LATEX ESTERIL   (SE SOLICITA TAMAÑO 7 1/2")</v>
          </cell>
          <cell r="F600">
            <v>100716</v>
          </cell>
          <cell r="G600" t="str">
            <v>NS</v>
          </cell>
          <cell r="H600">
            <v>277</v>
          </cell>
          <cell r="I600" t="str">
            <v>NO</v>
          </cell>
          <cell r="J600" t="str">
            <v>MEDICO QUIRURGICO</v>
          </cell>
          <cell r="K600" t="str">
            <v>MEDICO QUIRURGICO</v>
          </cell>
          <cell r="L600" t="str">
            <v>PRECIO UNICO</v>
          </cell>
          <cell r="M600" t="str">
            <v>L.P. 02-2023</v>
          </cell>
          <cell r="N600" t="str">
            <v>I-CONVOCATORIA</v>
          </cell>
          <cell r="O600" t="str">
            <v>PARES</v>
          </cell>
          <cell r="P600" t="str">
            <v>PRIMARIO: PAQUETE x PAR  ESTERIL
SECUNDARIO: CAJA x 50 PARES
TERCIARIO: CAJA x 10 x 50 PARES</v>
          </cell>
          <cell r="Q600" t="str">
            <v>30 CAJAS x 10 x 50 PARES
6 CAJA x NIVEL
5 CAJAS x ALTURA</v>
          </cell>
          <cell r="R600">
            <v>0.128</v>
          </cell>
          <cell r="S600">
            <v>99</v>
          </cell>
          <cell r="T600" t="str">
            <v>MEDIEQUIPOS, S.A. (HOGAR Y SALUD)</v>
          </cell>
          <cell r="U600" t="str">
            <v>INDIA</v>
          </cell>
          <cell r="V600">
            <v>300000</v>
          </cell>
          <cell r="W600">
            <v>3600000</v>
          </cell>
          <cell r="X600">
            <v>105421944</v>
          </cell>
          <cell r="Y600">
            <v>0.36850937748241036</v>
          </cell>
          <cell r="Z600">
            <v>460800</v>
          </cell>
          <cell r="AA600">
            <v>29481355.200000003</v>
          </cell>
          <cell r="AB600">
            <v>0.19963432150639981</v>
          </cell>
          <cell r="AC600">
            <v>300000</v>
          </cell>
          <cell r="AD600">
            <v>0</v>
          </cell>
          <cell r="AE600">
            <v>0</v>
          </cell>
          <cell r="AF600">
            <v>300000</v>
          </cell>
          <cell r="AG600">
            <v>38400</v>
          </cell>
          <cell r="AH600">
            <v>48608</v>
          </cell>
          <cell r="AI600">
            <v>7100</v>
          </cell>
          <cell r="AJ600">
            <v>12249</v>
          </cell>
          <cell r="AK600">
            <v>67957</v>
          </cell>
          <cell r="AL600">
            <v>815484</v>
          </cell>
          <cell r="AM600">
            <v>104381.952</v>
          </cell>
          <cell r="AN600">
            <v>317200</v>
          </cell>
          <cell r="AO600">
            <v>0</v>
          </cell>
          <cell r="AP600">
            <v>0</v>
          </cell>
        </row>
        <row r="601">
          <cell r="C601">
            <v>209037903</v>
          </cell>
          <cell r="D601" t="str">
            <v>SC01050007</v>
          </cell>
          <cell r="E601" t="str">
            <v>GUANTES QUIRURGICO DE LATEX ESTERIL  (SE SOLICITA TAMAÑO 8").</v>
          </cell>
          <cell r="F601">
            <v>100716</v>
          </cell>
          <cell r="G601" t="str">
            <v>NS</v>
          </cell>
          <cell r="H601">
            <v>277</v>
          </cell>
          <cell r="I601" t="str">
            <v>NO</v>
          </cell>
          <cell r="J601" t="str">
            <v>MEDICO QUIRURGICO</v>
          </cell>
          <cell r="K601" t="str">
            <v>MEDICO QUIRURGICO</v>
          </cell>
          <cell r="L601" t="str">
            <v>PRECIO UNICO</v>
          </cell>
          <cell r="M601" t="str">
            <v>L.P. 02-2023</v>
          </cell>
          <cell r="N601" t="str">
            <v>I-CONVOCATORIA</v>
          </cell>
          <cell r="O601" t="str">
            <v>PARES</v>
          </cell>
          <cell r="P601" t="str">
            <v>PRIMARIO: PAQUETE x PAR  ESTERIL
SECUNDARIO: CAJA x 50 PARES
TERCIARIO: CAJA x 10 x 50 PARES</v>
          </cell>
          <cell r="Q601" t="str">
            <v>30 CAJAS x 10 x 50 PARES
6 CAJA x NIVEL
5 CAJAS x ALTURA</v>
          </cell>
          <cell r="R601">
            <v>0.128</v>
          </cell>
          <cell r="S601">
            <v>100</v>
          </cell>
          <cell r="T601" t="str">
            <v>MEDIEQUIPOS, S.A. (HOGAR Y SALUD)</v>
          </cell>
          <cell r="U601" t="str">
            <v>INDIA</v>
          </cell>
          <cell r="V601">
            <v>200000</v>
          </cell>
          <cell r="W601">
            <v>2400000</v>
          </cell>
          <cell r="X601">
            <v>107821944</v>
          </cell>
          <cell r="Y601">
            <v>0.3768987362098285</v>
          </cell>
          <cell r="Z601">
            <v>307200</v>
          </cell>
          <cell r="AA601">
            <v>29788555.200000003</v>
          </cell>
          <cell r="AB601">
            <v>0.20171454011069131</v>
          </cell>
          <cell r="AC601">
            <v>200000</v>
          </cell>
          <cell r="AD601">
            <v>0</v>
          </cell>
          <cell r="AE601">
            <v>0</v>
          </cell>
          <cell r="AF601">
            <v>200000</v>
          </cell>
          <cell r="AG601">
            <v>25600</v>
          </cell>
          <cell r="AH601">
            <v>36675</v>
          </cell>
          <cell r="AI601">
            <v>4133</v>
          </cell>
          <cell r="AJ601">
            <v>10242</v>
          </cell>
          <cell r="AK601">
            <v>51050</v>
          </cell>
          <cell r="AL601">
            <v>612600</v>
          </cell>
          <cell r="AM601">
            <v>78412.800000000003</v>
          </cell>
          <cell r="AN601">
            <v>202900</v>
          </cell>
          <cell r="AO601">
            <v>41600</v>
          </cell>
          <cell r="AP601">
            <v>42500</v>
          </cell>
        </row>
        <row r="602">
          <cell r="C602">
            <v>209039800</v>
          </cell>
          <cell r="D602" t="str">
            <v>MA05010019</v>
          </cell>
          <cell r="E602" t="str">
            <v>JERINGUILLA DE 2-3 ML CON AGUJA DE 21 G X 1½ O 23 G X 1". SE SOLICITA AGUJA DE 21 G X 1½.</v>
          </cell>
          <cell r="F602">
            <v>22417</v>
          </cell>
          <cell r="G602" t="str">
            <v>NS</v>
          </cell>
          <cell r="H602">
            <v>274</v>
          </cell>
          <cell r="I602" t="str">
            <v>NO</v>
          </cell>
          <cell r="J602" t="str">
            <v>MEDICO QUIRURGICO</v>
          </cell>
          <cell r="K602" t="str">
            <v>MEDICO QUIRURGICO</v>
          </cell>
          <cell r="L602" t="str">
            <v>PRECIO UNICO</v>
          </cell>
          <cell r="M602" t="str">
            <v>L.P. 02-2023</v>
          </cell>
          <cell r="N602" t="str">
            <v>I-CONVOCATORIA</v>
          </cell>
          <cell r="O602" t="str">
            <v>UNIDAD</v>
          </cell>
          <cell r="P602" t="str">
            <v xml:space="preserve"> 2,400 UNIDADES POR CAJA</v>
          </cell>
          <cell r="Q602" t="str">
            <v>61.5x48.5x38
CAJA= 2,400
28,800 U x PALET</v>
          </cell>
          <cell r="R602">
            <v>1.9E-2</v>
          </cell>
          <cell r="S602">
            <v>119</v>
          </cell>
          <cell r="T602" t="str">
            <v>AJ MEDICAL SUPPLY, S.A.</v>
          </cell>
          <cell r="U602" t="str">
            <v>CHINA</v>
          </cell>
          <cell r="V602">
            <v>500000</v>
          </cell>
          <cell r="W602">
            <v>6000000</v>
          </cell>
          <cell r="X602">
            <v>113821944</v>
          </cell>
          <cell r="Y602">
            <v>0.39787213302837376</v>
          </cell>
          <cell r="Z602">
            <v>114000</v>
          </cell>
          <cell r="AA602">
            <v>29902555.200000003</v>
          </cell>
          <cell r="AB602">
            <v>0.20248649623337764</v>
          </cell>
          <cell r="AC602">
            <v>500000</v>
          </cell>
          <cell r="AD602">
            <v>0</v>
          </cell>
          <cell r="AE602">
            <v>0</v>
          </cell>
          <cell r="AF602">
            <v>500000</v>
          </cell>
          <cell r="AG602">
            <v>9500</v>
          </cell>
          <cell r="AH602">
            <v>349080</v>
          </cell>
          <cell r="AI602">
            <v>43846</v>
          </cell>
          <cell r="AJ602">
            <v>79590</v>
          </cell>
          <cell r="AK602">
            <v>472516</v>
          </cell>
          <cell r="AL602">
            <v>5670192</v>
          </cell>
          <cell r="AM602">
            <v>107733.648</v>
          </cell>
          <cell r="AN602">
            <v>343189</v>
          </cell>
          <cell r="AO602">
            <v>804600</v>
          </cell>
          <cell r="AP602">
            <v>218400</v>
          </cell>
        </row>
        <row r="603">
          <cell r="C603">
            <v>209039900</v>
          </cell>
          <cell r="D603" t="str">
            <v>MA05010020</v>
          </cell>
          <cell r="E603" t="str">
            <v>JERINGUILLA DE 5 -6 ML.  (SE SOLICITA CON AGUJA 21 G X 1½ PULGADAS)</v>
          </cell>
          <cell r="F603">
            <v>22421</v>
          </cell>
          <cell r="G603" t="str">
            <v>NS</v>
          </cell>
          <cell r="H603">
            <v>274</v>
          </cell>
          <cell r="I603" t="str">
            <v>NO</v>
          </cell>
          <cell r="J603" t="str">
            <v>MEDICO QUIRURGICO</v>
          </cell>
          <cell r="K603" t="str">
            <v>MEDICO QUIRURGICO</v>
          </cell>
          <cell r="L603" t="str">
            <v>PRECIO UNICO</v>
          </cell>
          <cell r="M603" t="str">
            <v>L.P. 02-2023</v>
          </cell>
          <cell r="N603" t="str">
            <v>I-CONVOCATORIA</v>
          </cell>
          <cell r="O603" t="str">
            <v>UNIDAD</v>
          </cell>
          <cell r="P603" t="str">
            <v>UNIDAD</v>
          </cell>
          <cell r="Q603" t="str">
            <v>UNIDAD</v>
          </cell>
          <cell r="R603">
            <v>2.5999999999999999E-2</v>
          </cell>
          <cell r="S603">
            <v>120</v>
          </cell>
          <cell r="T603" t="str">
            <v>JOTACE,  S.A.</v>
          </cell>
          <cell r="U603" t="str">
            <v>CHINA</v>
          </cell>
          <cell r="V603">
            <v>600000</v>
          </cell>
          <cell r="W603">
            <v>7200000</v>
          </cell>
          <cell r="X603">
            <v>121021944</v>
          </cell>
          <cell r="Y603">
            <v>0.42304020921062818</v>
          </cell>
          <cell r="Z603">
            <v>187200</v>
          </cell>
          <cell r="AA603">
            <v>30089755.200000003</v>
          </cell>
          <cell r="AB603">
            <v>0.20375412944536775</v>
          </cell>
          <cell r="AC603">
            <v>600000</v>
          </cell>
          <cell r="AD603">
            <v>0</v>
          </cell>
          <cell r="AE603">
            <v>0</v>
          </cell>
          <cell r="AF603">
            <v>600000</v>
          </cell>
          <cell r="AG603">
            <v>15600</v>
          </cell>
          <cell r="AH603">
            <v>185367</v>
          </cell>
          <cell r="AI603">
            <v>12850</v>
          </cell>
          <cell r="AJ603">
            <v>90000</v>
          </cell>
          <cell r="AK603">
            <v>288217</v>
          </cell>
          <cell r="AL603">
            <v>3458604</v>
          </cell>
          <cell r="AM603">
            <v>89923.703999999998</v>
          </cell>
          <cell r="AN603">
            <v>0</v>
          </cell>
          <cell r="AO603">
            <v>140400</v>
          </cell>
          <cell r="AP603">
            <v>0</v>
          </cell>
        </row>
        <row r="604">
          <cell r="C604">
            <v>209040200</v>
          </cell>
          <cell r="D604" t="str">
            <v>MA05010021</v>
          </cell>
          <cell r="E604" t="str">
            <v>JERINGUILLA DE 10 -12 ML, CON AGUJA DE 21 G X 1½ PULGADAS.</v>
          </cell>
          <cell r="F604">
            <v>22205</v>
          </cell>
          <cell r="G604" t="str">
            <v>NS</v>
          </cell>
          <cell r="H604">
            <v>274</v>
          </cell>
          <cell r="I604" t="str">
            <v>NO</v>
          </cell>
          <cell r="J604" t="str">
            <v>MEDICO QUIRURGICO</v>
          </cell>
          <cell r="K604" t="str">
            <v>MEDICO QUIRURGICO</v>
          </cell>
          <cell r="L604" t="str">
            <v>PRECIO UNICO</v>
          </cell>
          <cell r="M604" t="str">
            <v>L.P. 02-2023</v>
          </cell>
          <cell r="N604" t="str">
            <v>I-CONVOCATORIA</v>
          </cell>
          <cell r="O604" t="str">
            <v>UNIDAD</v>
          </cell>
          <cell r="P604" t="str">
            <v>CAJA X 1600 UNIDADES SEGÚN CDPA</v>
          </cell>
          <cell r="Q604" t="str">
            <v>15 CAJAS X PALLET (24,000 UNIDADES X PALLET)   SEGÚN CDPA</v>
          </cell>
          <cell r="R604">
            <v>3.9E-2</v>
          </cell>
          <cell r="S604">
            <v>116</v>
          </cell>
          <cell r="T604" t="str">
            <v>LABORATORIO JAYOR PANAMA, S.A.</v>
          </cell>
          <cell r="U604" t="str">
            <v>CHINA</v>
          </cell>
          <cell r="V604">
            <v>1000000</v>
          </cell>
          <cell r="W604">
            <v>12000000</v>
          </cell>
          <cell r="X604">
            <v>133021944</v>
          </cell>
          <cell r="Y604">
            <v>0.46498700284771877</v>
          </cell>
          <cell r="Z604">
            <v>468000</v>
          </cell>
          <cell r="AA604">
            <v>30557755.200000003</v>
          </cell>
          <cell r="AB604">
            <v>0.20692321247534309</v>
          </cell>
          <cell r="AC604">
            <v>1000000</v>
          </cell>
          <cell r="AD604">
            <v>0</v>
          </cell>
          <cell r="AE604">
            <v>0</v>
          </cell>
          <cell r="AF604">
            <v>1000000</v>
          </cell>
          <cell r="AG604">
            <v>39000</v>
          </cell>
          <cell r="AH604">
            <v>102325</v>
          </cell>
          <cell r="AI604">
            <v>52089</v>
          </cell>
          <cell r="AJ604">
            <v>87525</v>
          </cell>
          <cell r="AK604">
            <v>241939</v>
          </cell>
          <cell r="AL604">
            <v>2903268</v>
          </cell>
          <cell r="AM604">
            <v>113227.452</v>
          </cell>
          <cell r="AN604">
            <v>0</v>
          </cell>
          <cell r="AO604">
            <v>247100</v>
          </cell>
          <cell r="AP604">
            <v>0</v>
          </cell>
        </row>
        <row r="605">
          <cell r="C605">
            <v>209040500</v>
          </cell>
          <cell r="D605" t="str">
            <v>MA02010002</v>
          </cell>
          <cell r="E605" t="str">
            <v>CANULA PARA IRRIGACION, CAUTERIO Y SUCCION ENDOSCOPICA DE GANCHO DE 5MM.</v>
          </cell>
          <cell r="F605">
            <v>24640</v>
          </cell>
          <cell r="G605" t="str">
            <v>BS</v>
          </cell>
          <cell r="H605">
            <v>277</v>
          </cell>
          <cell r="I605" t="str">
            <v>NO</v>
          </cell>
          <cell r="J605" t="str">
            <v>MEDICO QUIRURGICO</v>
          </cell>
          <cell r="K605" t="str">
            <v>MEDICO QUIRURGICO</v>
          </cell>
          <cell r="L605" t="str">
            <v>PRECIO UNICO</v>
          </cell>
          <cell r="M605" t="str">
            <v>L.P. 02-2023</v>
          </cell>
          <cell r="N605" t="str">
            <v>I-CONVOCATORIA</v>
          </cell>
          <cell r="O605" t="str">
            <v>UNIDAD</v>
          </cell>
          <cell r="P605">
            <v>10</v>
          </cell>
          <cell r="Q605">
            <v>300</v>
          </cell>
          <cell r="R605">
            <v>66.27</v>
          </cell>
          <cell r="S605">
            <v>44</v>
          </cell>
          <cell r="T605" t="str">
            <v>MEDI-FAST, S.A.</v>
          </cell>
          <cell r="U605" t="str">
            <v>POLONIA</v>
          </cell>
          <cell r="V605">
            <v>500</v>
          </cell>
          <cell r="W605">
            <v>6000</v>
          </cell>
          <cell r="X605">
            <v>133027944</v>
          </cell>
          <cell r="Y605">
            <v>0.46500797624453732</v>
          </cell>
          <cell r="Z605">
            <v>397620</v>
          </cell>
          <cell r="AA605">
            <v>30955375.200000003</v>
          </cell>
          <cell r="AB605">
            <v>0.20961571417273367</v>
          </cell>
          <cell r="AC605">
            <v>0</v>
          </cell>
          <cell r="AD605">
            <v>0</v>
          </cell>
          <cell r="AE605">
            <v>0</v>
          </cell>
          <cell r="AF605">
            <v>0</v>
          </cell>
          <cell r="AG605">
            <v>0</v>
          </cell>
          <cell r="AH605">
            <v>229</v>
          </cell>
          <cell r="AI605">
            <v>32</v>
          </cell>
          <cell r="AJ605">
            <v>14</v>
          </cell>
          <cell r="AK605">
            <v>275</v>
          </cell>
          <cell r="AL605">
            <v>3300</v>
          </cell>
          <cell r="AM605">
            <v>218691</v>
          </cell>
          <cell r="AN605">
            <v>640</v>
          </cell>
          <cell r="AO605">
            <v>100</v>
          </cell>
          <cell r="AP605">
            <v>30</v>
          </cell>
        </row>
        <row r="606">
          <cell r="C606">
            <v>209040900</v>
          </cell>
          <cell r="D606" t="str">
            <v>MA05010017</v>
          </cell>
          <cell r="E606" t="str">
            <v>JERINGUILLA 20-25 ML.  (SE SOLICITA PUNTA DE ROSCA SIN AGUJA)</v>
          </cell>
          <cell r="F606">
            <v>22191</v>
          </cell>
          <cell r="G606" t="str">
            <v>NS</v>
          </cell>
          <cell r="H606">
            <v>274</v>
          </cell>
          <cell r="I606" t="str">
            <v>NO</v>
          </cell>
          <cell r="J606" t="str">
            <v>MEDICO QUIRURGICO</v>
          </cell>
          <cell r="K606" t="str">
            <v>MEDICO QUIRURGICO</v>
          </cell>
          <cell r="L606" t="str">
            <v>PRECIO UNICO</v>
          </cell>
          <cell r="M606" t="str">
            <v>L.P. 02-2023</v>
          </cell>
          <cell r="N606" t="str">
            <v>I-CONVOCATORIA</v>
          </cell>
          <cell r="O606" t="str">
            <v>UNIDAD</v>
          </cell>
          <cell r="P606" t="str">
            <v>UNIDAD</v>
          </cell>
          <cell r="Q606" t="str">
            <v>UNIDAD</v>
          </cell>
          <cell r="R606">
            <v>5.3999999999999999E-2</v>
          </cell>
          <cell r="S606">
            <v>118</v>
          </cell>
          <cell r="T606" t="str">
            <v>LABORATORIO JAYOR PANAMA, S.A.</v>
          </cell>
          <cell r="U606" t="str">
            <v>CHINA</v>
          </cell>
          <cell r="V606">
            <v>270000</v>
          </cell>
          <cell r="W606">
            <v>3240000</v>
          </cell>
          <cell r="X606">
            <v>136267944</v>
          </cell>
          <cell r="Y606">
            <v>0.47633361052655182</v>
          </cell>
          <cell r="Z606">
            <v>174960</v>
          </cell>
          <cell r="AA606">
            <v>31130335.200000003</v>
          </cell>
          <cell r="AB606">
            <v>0.21080046367470906</v>
          </cell>
          <cell r="AC606">
            <v>270000</v>
          </cell>
          <cell r="AD606">
            <v>0</v>
          </cell>
          <cell r="AE606">
            <v>0</v>
          </cell>
          <cell r="AF606">
            <v>270000</v>
          </cell>
          <cell r="AG606">
            <v>14580</v>
          </cell>
          <cell r="AH606">
            <v>270000</v>
          </cell>
          <cell r="AI606">
            <v>0</v>
          </cell>
          <cell r="AJ606">
            <v>0</v>
          </cell>
          <cell r="AK606">
            <v>270000</v>
          </cell>
          <cell r="AL606">
            <v>3240000</v>
          </cell>
          <cell r="AM606">
            <v>174960</v>
          </cell>
          <cell r="AN606">
            <v>1102450</v>
          </cell>
          <cell r="AO606">
            <v>14350</v>
          </cell>
          <cell r="AP606">
            <v>0</v>
          </cell>
        </row>
        <row r="607">
          <cell r="C607">
            <v>209042805</v>
          </cell>
          <cell r="D607" t="str">
            <v>SC01070127</v>
          </cell>
          <cell r="E607" t="str">
            <v>ROPA DESECHABLE PARA CIRUGIA ARTROSCOPICA</v>
          </cell>
          <cell r="F607">
            <v>103826</v>
          </cell>
          <cell r="G607" t="str">
            <v>LM</v>
          </cell>
          <cell r="H607">
            <v>215</v>
          </cell>
          <cell r="I607" t="str">
            <v xml:space="preserve">SI </v>
          </cell>
          <cell r="J607" t="str">
            <v>MEDICO QUIRURGICO</v>
          </cell>
          <cell r="K607" t="str">
            <v>MEDICO QUIRURGICO</v>
          </cell>
          <cell r="L607" t="str">
            <v>PRECIO UNICO</v>
          </cell>
          <cell r="M607" t="str">
            <v>L.P. 02-2023</v>
          </cell>
          <cell r="N607" t="str">
            <v>I-CONVOCATORIA</v>
          </cell>
          <cell r="O607" t="str">
            <v>POR UNIDAD</v>
          </cell>
          <cell r="P607" t="str">
            <v>UNIDAD</v>
          </cell>
          <cell r="Q607" t="str">
            <v>UNIDAD</v>
          </cell>
          <cell r="R607">
            <v>8.7840000000000007</v>
          </cell>
          <cell r="S607">
            <v>166</v>
          </cell>
          <cell r="T607" t="str">
            <v>AJ MEDICAL SUPPLY, S.A.</v>
          </cell>
          <cell r="U607" t="str">
            <v>CHINA</v>
          </cell>
          <cell r="V607">
            <v>1150</v>
          </cell>
          <cell r="W607">
            <v>13800</v>
          </cell>
          <cell r="X607">
            <v>136281744</v>
          </cell>
          <cell r="Y607">
            <v>0.47638184933923444</v>
          </cell>
          <cell r="Z607">
            <v>121219.20000000001</v>
          </cell>
          <cell r="AA607">
            <v>31251554.400000002</v>
          </cell>
          <cell r="AB607">
            <v>0.21162130493459622</v>
          </cell>
          <cell r="AC607">
            <v>0</v>
          </cell>
          <cell r="AD607">
            <v>0</v>
          </cell>
          <cell r="AE607">
            <v>0</v>
          </cell>
          <cell r="AF607">
            <v>0</v>
          </cell>
          <cell r="AG607">
            <v>0</v>
          </cell>
          <cell r="AH607">
            <v>438</v>
          </cell>
          <cell r="AI607">
            <v>45</v>
          </cell>
          <cell r="AJ607">
            <v>182</v>
          </cell>
          <cell r="AK607">
            <v>665</v>
          </cell>
          <cell r="AL607">
            <v>7980</v>
          </cell>
          <cell r="AM607">
            <v>70096.320000000007</v>
          </cell>
          <cell r="AN607">
            <v>1020</v>
          </cell>
          <cell r="AO607">
            <v>466</v>
          </cell>
          <cell r="AP607">
            <v>480</v>
          </cell>
        </row>
        <row r="608">
          <cell r="C608">
            <v>209045502</v>
          </cell>
          <cell r="D608" t="str">
            <v>MA01040001</v>
          </cell>
          <cell r="E608" t="str">
            <v xml:space="preserve">ALGODÓN EN MOTAS (SE SOLICITA MOTA DE 0.7GR) </v>
          </cell>
          <cell r="F608">
            <v>103046</v>
          </cell>
          <cell r="G608" t="str">
            <v>JL</v>
          </cell>
          <cell r="H608">
            <v>274</v>
          </cell>
          <cell r="I608" t="str">
            <v>NO</v>
          </cell>
          <cell r="J608" t="str">
            <v>MEDICO QUIRURGICO</v>
          </cell>
          <cell r="K608" t="str">
            <v>MEDICO QUIRURGICO</v>
          </cell>
          <cell r="L608" t="str">
            <v>PRECIO UNICO</v>
          </cell>
          <cell r="M608" t="str">
            <v>L.P. 02-2023</v>
          </cell>
          <cell r="N608" t="str">
            <v>I-CONVOCATORIA</v>
          </cell>
          <cell r="O608" t="str">
            <v>UNIDAD</v>
          </cell>
          <cell r="P608" t="str">
            <v>P X 1000 UNI</v>
          </cell>
          <cell r="Q608" t="str">
            <v>UNIDAD</v>
          </cell>
          <cell r="R608">
            <v>4.0000000000000001E-3</v>
          </cell>
          <cell r="S608">
            <v>1</v>
          </cell>
          <cell r="T608" t="str">
            <v>INTERMEDIC, S.A.</v>
          </cell>
          <cell r="U608" t="str">
            <v>NO APLICA</v>
          </cell>
          <cell r="V608">
            <v>2250000</v>
          </cell>
          <cell r="W608">
            <v>27000000</v>
          </cell>
          <cell r="X608">
            <v>163281744</v>
          </cell>
          <cell r="Y608">
            <v>0.57076213502268835</v>
          </cell>
          <cell r="Z608">
            <v>108000</v>
          </cell>
          <cell r="AA608">
            <v>31359554.400000002</v>
          </cell>
          <cell r="AB608">
            <v>0.21235263178766745</v>
          </cell>
          <cell r="AC608">
            <v>2250000</v>
          </cell>
          <cell r="AD608">
            <v>0</v>
          </cell>
          <cell r="AE608">
            <v>0</v>
          </cell>
          <cell r="AF608">
            <v>0</v>
          </cell>
          <cell r="AG608">
            <v>0</v>
          </cell>
          <cell r="AH608">
            <v>1036004</v>
          </cell>
          <cell r="AI608">
            <v>179468</v>
          </cell>
          <cell r="AJ608">
            <v>231963</v>
          </cell>
          <cell r="AK608">
            <v>1447435</v>
          </cell>
          <cell r="AL608">
            <v>17369220</v>
          </cell>
          <cell r="AM608">
            <v>69476.88</v>
          </cell>
          <cell r="AN608">
            <v>5120000</v>
          </cell>
          <cell r="AO608">
            <v>0</v>
          </cell>
          <cell r="AP608">
            <v>240000</v>
          </cell>
        </row>
        <row r="609">
          <cell r="C609">
            <v>209046111</v>
          </cell>
          <cell r="D609" t="str">
            <v>SC02020007</v>
          </cell>
          <cell r="E609" t="str">
            <v xml:space="preserve"> PARA RECIEN NACIDO HASTA 5 LIBRAS, 2.27Kg                                                                                                                                                                                                                                                    
</v>
          </cell>
          <cell r="F609">
            <v>102298</v>
          </cell>
          <cell r="G609" t="str">
            <v>LM</v>
          </cell>
          <cell r="H609">
            <v>215</v>
          </cell>
          <cell r="I609" t="str">
            <v xml:space="preserve">SI </v>
          </cell>
          <cell r="J609" t="str">
            <v>MEDICO QUIRURGICO</v>
          </cell>
          <cell r="K609" t="str">
            <v>MEDICO QUIRURGICO</v>
          </cell>
          <cell r="L609" t="str">
            <v>PRECIO UNICO</v>
          </cell>
          <cell r="M609" t="str">
            <v>L.P. 02-2023</v>
          </cell>
          <cell r="N609" t="str">
            <v>I-CONVOCATORIA</v>
          </cell>
          <cell r="O609" t="str">
            <v>POR UNIDAD</v>
          </cell>
          <cell r="P609" t="str">
            <v>UNIDAD</v>
          </cell>
          <cell r="Q609" t="str">
            <v>UNIDAD</v>
          </cell>
          <cell r="R609">
            <v>0.26</v>
          </cell>
          <cell r="S609">
            <v>147</v>
          </cell>
          <cell r="T609" t="str">
            <v>INTER SUPPLY PANAMA, S.A.</v>
          </cell>
          <cell r="U609" t="str">
            <v>CHINA</v>
          </cell>
          <cell r="V609">
            <v>30000</v>
          </cell>
          <cell r="W609">
            <v>360000</v>
          </cell>
          <cell r="X609">
            <v>163641744</v>
          </cell>
          <cell r="Y609">
            <v>0.57202053883180104</v>
          </cell>
          <cell r="Z609">
            <v>93600</v>
          </cell>
          <cell r="AA609">
            <v>31453154.400000002</v>
          </cell>
          <cell r="AB609">
            <v>0.21298644839366251</v>
          </cell>
          <cell r="AC609">
            <v>0</v>
          </cell>
          <cell r="AD609">
            <v>0</v>
          </cell>
          <cell r="AE609">
            <v>0</v>
          </cell>
          <cell r="AF609">
            <v>0</v>
          </cell>
          <cell r="AG609">
            <v>0</v>
          </cell>
          <cell r="AH609">
            <v>8018</v>
          </cell>
          <cell r="AI609">
            <v>0</v>
          </cell>
          <cell r="AJ609">
            <v>0</v>
          </cell>
          <cell r="AK609">
            <v>8018</v>
          </cell>
          <cell r="AL609">
            <v>96216</v>
          </cell>
          <cell r="AM609">
            <v>25016.16</v>
          </cell>
          <cell r="AN609">
            <v>28385</v>
          </cell>
          <cell r="AO609">
            <v>0</v>
          </cell>
          <cell r="AP609">
            <v>0</v>
          </cell>
        </row>
        <row r="610">
          <cell r="C610">
            <v>209046112</v>
          </cell>
          <cell r="D610" t="str">
            <v>SC02020079</v>
          </cell>
          <cell r="E610" t="str">
            <v xml:space="preserve"> PARA ADULTO. SE SOLICITA TAMAÑO DE CINTURA 45" A  58",  114.3 CM A 147.32 CM DE TELA NO TEJIDA</v>
          </cell>
          <cell r="F610">
            <v>102300</v>
          </cell>
          <cell r="G610" t="str">
            <v>LM</v>
          </cell>
          <cell r="H610">
            <v>215</v>
          </cell>
          <cell r="I610" t="str">
            <v xml:space="preserve">SI </v>
          </cell>
          <cell r="J610" t="str">
            <v>MEDICO QUIRURGICO</v>
          </cell>
          <cell r="K610" t="str">
            <v>MEDICO QUIRURGICO</v>
          </cell>
          <cell r="L610" t="str">
            <v>PRECIO UNICO</v>
          </cell>
          <cell r="M610" t="str">
            <v>L.P. 02-2023</v>
          </cell>
          <cell r="N610" t="str">
            <v>I-CONVOCATORIA</v>
          </cell>
          <cell r="O610" t="str">
            <v>POR UNIDAD</v>
          </cell>
          <cell r="P610" t="str">
            <v>UNIDAD</v>
          </cell>
          <cell r="Q610" t="str">
            <v>UNIDAD</v>
          </cell>
          <cell r="R610">
            <v>0.36499999999999999</v>
          </cell>
          <cell r="S610">
            <v>146</v>
          </cell>
          <cell r="T610" t="str">
            <v>CONSORCIO ALPHA MEDIQ - INTER SUPPLY</v>
          </cell>
          <cell r="U610" t="str">
            <v>CHINA</v>
          </cell>
          <cell r="V610">
            <v>1020000</v>
          </cell>
          <cell r="W610">
            <v>12240000</v>
          </cell>
          <cell r="X610">
            <v>175881744</v>
          </cell>
          <cell r="Y610">
            <v>0.61480626834163354</v>
          </cell>
          <cell r="Z610">
            <v>4467600</v>
          </cell>
          <cell r="AA610">
            <v>35920754.400000006</v>
          </cell>
          <cell r="AB610">
            <v>0.24323900254904246</v>
          </cell>
          <cell r="AC610">
            <v>0</v>
          </cell>
          <cell r="AD610">
            <v>0</v>
          </cell>
          <cell r="AE610">
            <v>0</v>
          </cell>
          <cell r="AF610">
            <v>0</v>
          </cell>
          <cell r="AG610">
            <v>0</v>
          </cell>
          <cell r="AH610">
            <v>1020000</v>
          </cell>
          <cell r="AI610">
            <v>0</v>
          </cell>
          <cell r="AJ610">
            <v>0</v>
          </cell>
          <cell r="AK610">
            <v>1020000</v>
          </cell>
          <cell r="AL610">
            <v>12240000</v>
          </cell>
          <cell r="AM610">
            <v>4467600</v>
          </cell>
          <cell r="AN610">
            <v>0</v>
          </cell>
          <cell r="AO610">
            <v>73920</v>
          </cell>
          <cell r="AP610">
            <v>43200</v>
          </cell>
        </row>
        <row r="611">
          <cell r="C611">
            <v>209047402</v>
          </cell>
          <cell r="D611" t="str">
            <v>SU02020003</v>
          </cell>
          <cell r="E611" t="str">
            <v>INSTRUMENTO PARA LIGAR VASOS DE TITANIUM, DESECHABLE  (SE SOLICITA TAMAÑO MEDIANO)</v>
          </cell>
          <cell r="F611">
            <v>102784</v>
          </cell>
          <cell r="G611" t="str">
            <v>OC</v>
          </cell>
          <cell r="H611">
            <v>277</v>
          </cell>
          <cell r="I611" t="str">
            <v>NO</v>
          </cell>
          <cell r="J611" t="str">
            <v>MEDICO QUIRURGICO</v>
          </cell>
          <cell r="K611" t="str">
            <v>APÓSITO GASA Y COMPRESA</v>
          </cell>
          <cell r="L611" t="str">
            <v>PRECIO UNICO</v>
          </cell>
          <cell r="M611" t="str">
            <v>L.P. 02-2023</v>
          </cell>
          <cell r="N611" t="str">
            <v>I-CONVOCATORIA</v>
          </cell>
          <cell r="O611" t="str">
            <v>CAJA X 6</v>
          </cell>
          <cell r="P611" t="str">
            <v>CAJA X 6</v>
          </cell>
          <cell r="R611">
            <v>57.5</v>
          </cell>
          <cell r="S611">
            <v>111</v>
          </cell>
          <cell r="T611" t="str">
            <v>KENDALL, S. A.</v>
          </cell>
          <cell r="U611" t="str">
            <v>NO APLICA</v>
          </cell>
          <cell r="V611">
            <v>150</v>
          </cell>
          <cell r="W611">
            <v>1800</v>
          </cell>
          <cell r="X611">
            <v>175883544</v>
          </cell>
          <cell r="Y611">
            <v>0.61481256036067911</v>
          </cell>
          <cell r="Z611">
            <v>103500</v>
          </cell>
          <cell r="AA611">
            <v>36024254.400000006</v>
          </cell>
          <cell r="AB611">
            <v>0.2439398574499024</v>
          </cell>
          <cell r="AC611">
            <v>150</v>
          </cell>
          <cell r="AD611">
            <v>0</v>
          </cell>
          <cell r="AE611">
            <v>0</v>
          </cell>
          <cell r="AF611">
            <v>150</v>
          </cell>
          <cell r="AG611">
            <v>8625</v>
          </cell>
          <cell r="AH611">
            <v>100</v>
          </cell>
          <cell r="AI611">
            <v>28</v>
          </cell>
          <cell r="AJ611">
            <v>12</v>
          </cell>
          <cell r="AK611">
            <v>140</v>
          </cell>
          <cell r="AL611">
            <v>1680</v>
          </cell>
          <cell r="AM611">
            <v>96600</v>
          </cell>
          <cell r="AN611">
            <v>0</v>
          </cell>
          <cell r="AO611">
            <v>0</v>
          </cell>
          <cell r="AP611">
            <v>0</v>
          </cell>
        </row>
        <row r="612">
          <cell r="C612">
            <v>209047500</v>
          </cell>
          <cell r="D612" t="str">
            <v>IN01020001</v>
          </cell>
          <cell r="E612" t="str">
            <v>PINZA DE AGARRE LAPAROSCOPICA CON DIENTE, 5MM DESECHABLE</v>
          </cell>
          <cell r="F612" t="str">
            <v xml:space="preserve"> </v>
          </cell>
          <cell r="G612" t="str">
            <v>LM</v>
          </cell>
          <cell r="H612">
            <v>277</v>
          </cell>
          <cell r="I612" t="str">
            <v xml:space="preserve">SI </v>
          </cell>
          <cell r="J612" t="str">
            <v>MEDICO QUIRURGICO</v>
          </cell>
          <cell r="K612" t="str">
            <v>MEDICO QUIRURGICO</v>
          </cell>
          <cell r="L612" t="str">
            <v>PRECIO UNICO</v>
          </cell>
          <cell r="M612" t="str">
            <v>L.P. 02-2023</v>
          </cell>
          <cell r="N612" t="str">
            <v>I-CONVOCATORIA</v>
          </cell>
          <cell r="O612" t="str">
            <v>POR UNIDAD- POR CAJA (12) UNIDADES</v>
          </cell>
          <cell r="P612" t="str">
            <v>UNIDAD</v>
          </cell>
          <cell r="Q612" t="str">
            <v>UNIDAD</v>
          </cell>
          <cell r="R612">
            <v>37.747</v>
          </cell>
          <cell r="S612">
            <v>152</v>
          </cell>
          <cell r="T612" t="str">
            <v>POR MAS SALUD, S.A.</v>
          </cell>
          <cell r="U612" t="str">
            <v>REINO UNIDO</v>
          </cell>
          <cell r="V612">
            <v>343</v>
          </cell>
          <cell r="W612">
            <v>4116</v>
          </cell>
          <cell r="X612">
            <v>175887660</v>
          </cell>
          <cell r="Y612">
            <v>0.61482694811089666</v>
          </cell>
          <cell r="Z612">
            <v>155366.652</v>
          </cell>
          <cell r="AA612">
            <v>36179621.052000009</v>
          </cell>
          <cell r="AB612">
            <v>0.24499192971545217</v>
          </cell>
          <cell r="AC612">
            <v>0</v>
          </cell>
          <cell r="AD612">
            <v>0</v>
          </cell>
          <cell r="AE612">
            <v>0</v>
          </cell>
          <cell r="AF612">
            <v>0</v>
          </cell>
          <cell r="AG612">
            <v>0</v>
          </cell>
          <cell r="AH612">
            <v>343</v>
          </cell>
          <cell r="AI612">
            <v>37</v>
          </cell>
          <cell r="AJ612">
            <v>14</v>
          </cell>
          <cell r="AK612">
            <v>394</v>
          </cell>
          <cell r="AL612">
            <v>4728</v>
          </cell>
          <cell r="AM612">
            <v>178467.81599999999</v>
          </cell>
          <cell r="AN612">
            <v>0</v>
          </cell>
          <cell r="AO612">
            <v>0</v>
          </cell>
          <cell r="AP612">
            <v>0</v>
          </cell>
        </row>
        <row r="613">
          <cell r="C613">
            <v>209047502</v>
          </cell>
          <cell r="D613" t="str">
            <v>SU02020003</v>
          </cell>
          <cell r="E613" t="str">
            <v>INSTRUMENTO PARA LIGAR VASOS DE TITANIUM, DESECHABLE  (SE SOLICITA TAMAÑO MEDIANO)</v>
          </cell>
          <cell r="F613">
            <v>102784</v>
          </cell>
          <cell r="G613" t="str">
            <v>OC</v>
          </cell>
          <cell r="H613">
            <v>277</v>
          </cell>
          <cell r="I613" t="str">
            <v>NO</v>
          </cell>
          <cell r="J613" t="str">
            <v>MEDICO QUIRURGICO</v>
          </cell>
          <cell r="K613" t="str">
            <v>APÓSITO GASA Y COMPRESA</v>
          </cell>
          <cell r="L613" t="str">
            <v>PRECIO UNICO</v>
          </cell>
          <cell r="M613" t="str">
            <v>L.P. 02-2023</v>
          </cell>
          <cell r="N613" t="str">
            <v>I-CONVOCATORIA</v>
          </cell>
          <cell r="O613" t="str">
            <v>CAJA X 6</v>
          </cell>
          <cell r="P613" t="str">
            <v>CAJA X 6</v>
          </cell>
          <cell r="R613">
            <v>57.5</v>
          </cell>
          <cell r="S613">
            <v>111</v>
          </cell>
          <cell r="T613" t="str">
            <v>KENDALL, S. A.</v>
          </cell>
          <cell r="U613" t="str">
            <v>ESTADOS UNIDOS</v>
          </cell>
          <cell r="V613">
            <v>150</v>
          </cell>
          <cell r="W613">
            <v>1800</v>
          </cell>
          <cell r="X613">
            <v>175889460</v>
          </cell>
          <cell r="Y613">
            <v>0.61483324012994223</v>
          </cell>
          <cell r="Z613">
            <v>103500</v>
          </cell>
          <cell r="AA613">
            <v>36283121.052000009</v>
          </cell>
          <cell r="AB613">
            <v>0.24569278461631211</v>
          </cell>
          <cell r="AC613">
            <v>150</v>
          </cell>
          <cell r="AD613">
            <v>0</v>
          </cell>
          <cell r="AE613">
            <v>0</v>
          </cell>
          <cell r="AF613">
            <v>150</v>
          </cell>
          <cell r="AG613">
            <v>8625</v>
          </cell>
          <cell r="AH613">
            <v>100</v>
          </cell>
          <cell r="AI613">
            <v>28</v>
          </cell>
          <cell r="AJ613">
            <v>12</v>
          </cell>
          <cell r="AK613">
            <v>140</v>
          </cell>
          <cell r="AL613">
            <v>1680</v>
          </cell>
          <cell r="AM613">
            <v>96600</v>
          </cell>
          <cell r="AN613">
            <v>354</v>
          </cell>
          <cell r="AO613">
            <v>132</v>
          </cell>
          <cell r="AP613">
            <v>62</v>
          </cell>
        </row>
        <row r="614">
          <cell r="C614">
            <v>209049500</v>
          </cell>
          <cell r="D614" t="str">
            <v>SC02030544</v>
          </cell>
          <cell r="E614" t="str">
            <v>JUEGO DE BOLSA DESECHABLE PARA CADÁVER 72-80CM 180CM</v>
          </cell>
          <cell r="F614">
            <v>23318</v>
          </cell>
          <cell r="G614" t="str">
            <v>FC</v>
          </cell>
          <cell r="H614">
            <v>279</v>
          </cell>
          <cell r="I614" t="str">
            <v>NO</v>
          </cell>
          <cell r="J614" t="str">
            <v>MEDICO QUIRURGICO</v>
          </cell>
          <cell r="K614" t="str">
            <v>MEDICO QUIRURGICO</v>
          </cell>
          <cell r="L614" t="str">
            <v>PRECIO UNICO</v>
          </cell>
          <cell r="M614" t="str">
            <v>L.P. 02-2023</v>
          </cell>
          <cell r="N614" t="str">
            <v>I-CONVOCATORIA</v>
          </cell>
          <cell r="O614" t="str">
            <v>UNIDAD</v>
          </cell>
          <cell r="P614" t="str">
            <v>UNIDAD</v>
          </cell>
          <cell r="Q614" t="str">
            <v>UNIDAD</v>
          </cell>
          <cell r="R614">
            <v>6.4870000000000001</v>
          </cell>
          <cell r="S614">
            <v>122</v>
          </cell>
          <cell r="T614" t="str">
            <v>QUIRUMEDI, S.A,</v>
          </cell>
          <cell r="U614" t="str">
            <v>VIETNAM</v>
          </cell>
          <cell r="V614">
            <v>3000</v>
          </cell>
          <cell r="W614">
            <v>36000</v>
          </cell>
          <cell r="X614">
            <v>175925460</v>
          </cell>
          <cell r="Y614">
            <v>0.61495908051085346</v>
          </cell>
          <cell r="Z614">
            <v>233532</v>
          </cell>
          <cell r="AA614">
            <v>36516653.052000009</v>
          </cell>
          <cell r="AB614">
            <v>0.2472741570482698</v>
          </cell>
          <cell r="AC614">
            <v>3000</v>
          </cell>
          <cell r="AD614">
            <v>0</v>
          </cell>
          <cell r="AE614">
            <v>0</v>
          </cell>
          <cell r="AF614">
            <v>3000</v>
          </cell>
          <cell r="AG614">
            <v>0</v>
          </cell>
          <cell r="AH614">
            <v>1500</v>
          </cell>
          <cell r="AI614">
            <v>138</v>
          </cell>
          <cell r="AJ614">
            <v>286</v>
          </cell>
          <cell r="AK614">
            <v>1924</v>
          </cell>
          <cell r="AL614">
            <v>23088</v>
          </cell>
          <cell r="AM614">
            <v>149771.856</v>
          </cell>
          <cell r="AN614">
            <v>0</v>
          </cell>
          <cell r="AO614">
            <v>600</v>
          </cell>
          <cell r="AP614">
            <v>200</v>
          </cell>
        </row>
        <row r="615">
          <cell r="C615">
            <v>209049600</v>
          </cell>
          <cell r="D615" t="str">
            <v>AF01020026</v>
          </cell>
          <cell r="E615" t="str">
            <v>CONECTOR LIBRE DE AGUJAS PARA ACCESOS VASCULARES VENOSOS</v>
          </cell>
          <cell r="F615">
            <v>102867</v>
          </cell>
          <cell r="G615" t="str">
            <v>BS</v>
          </cell>
          <cell r="H615">
            <v>277</v>
          </cell>
          <cell r="I615" t="str">
            <v>NO</v>
          </cell>
          <cell r="J615" t="str">
            <v>MEDICO QUIRURGICO</v>
          </cell>
          <cell r="K615" t="str">
            <v>MEDICO QUIRURGICO</v>
          </cell>
          <cell r="L615" t="str">
            <v>PRECIO UNICO</v>
          </cell>
          <cell r="M615" t="str">
            <v>L.P. 02-2023</v>
          </cell>
          <cell r="N615" t="str">
            <v>I-CONVOCATORIA</v>
          </cell>
          <cell r="O615" t="str">
            <v>UNIDAD</v>
          </cell>
          <cell r="P615">
            <v>50</v>
          </cell>
          <cell r="Q615">
            <v>24000</v>
          </cell>
          <cell r="R615">
            <v>0.41799999999999998</v>
          </cell>
          <cell r="S615">
            <v>56</v>
          </cell>
          <cell r="T615" t="str">
            <v>QUIRUMEDI, S.A.</v>
          </cell>
          <cell r="U615" t="str">
            <v>INDIA</v>
          </cell>
          <cell r="V615">
            <v>20000</v>
          </cell>
          <cell r="W615">
            <v>240000</v>
          </cell>
          <cell r="X615">
            <v>176165460</v>
          </cell>
          <cell r="Y615">
            <v>0.61579801638359521</v>
          </cell>
          <cell r="Z615">
            <v>100320</v>
          </cell>
          <cell r="AA615">
            <v>36616973.052000009</v>
          </cell>
          <cell r="AB615">
            <v>0.24795347843623375</v>
          </cell>
          <cell r="AC615">
            <v>0</v>
          </cell>
          <cell r="AD615">
            <v>0</v>
          </cell>
          <cell r="AE615">
            <v>0</v>
          </cell>
          <cell r="AF615">
            <v>0</v>
          </cell>
          <cell r="AG615">
            <v>0</v>
          </cell>
          <cell r="AH615">
            <v>6119</v>
          </cell>
          <cell r="AI615">
            <v>1907</v>
          </cell>
          <cell r="AJ615">
            <v>543</v>
          </cell>
          <cell r="AK615">
            <v>8569</v>
          </cell>
          <cell r="AL615">
            <v>102828</v>
          </cell>
          <cell r="AM615">
            <v>42982.103999999999</v>
          </cell>
          <cell r="AN615">
            <v>0</v>
          </cell>
          <cell r="AO615">
            <v>0</v>
          </cell>
          <cell r="AP615">
            <v>0</v>
          </cell>
        </row>
        <row r="616">
          <cell r="C616">
            <v>209049802</v>
          </cell>
          <cell r="D616" t="str">
            <v>MA10040022</v>
          </cell>
          <cell r="E616" t="str">
            <v xml:space="preserve">RECIPIENTE PARA SUCCION  (SE SOLICITA CON VALVULA Y CAPACIDAD DE 1000 A 1500CC ) </v>
          </cell>
          <cell r="F616">
            <v>104049</v>
          </cell>
          <cell r="G616" t="str">
            <v>JL</v>
          </cell>
          <cell r="H616">
            <v>277</v>
          </cell>
          <cell r="I616" t="str">
            <v>NO</v>
          </cell>
          <cell r="J616" t="str">
            <v>MEDICO QUIRURGICO</v>
          </cell>
          <cell r="K616" t="str">
            <v>MEDICO QUIRURGICO</v>
          </cell>
          <cell r="L616" t="str">
            <v>PRECIO UNICO</v>
          </cell>
          <cell r="M616" t="str">
            <v>L.P. 02-2023</v>
          </cell>
          <cell r="N616" t="str">
            <v>I-CONVOCATORIA</v>
          </cell>
          <cell r="O616" t="str">
            <v>UNIDAD</v>
          </cell>
          <cell r="P616" t="str">
            <v>50 UNIDAD X CAJA</v>
          </cell>
          <cell r="Q616" t="str">
            <v>UNIDAD</v>
          </cell>
          <cell r="R616">
            <v>1.36</v>
          </cell>
          <cell r="S616">
            <v>162</v>
          </cell>
          <cell r="T616" t="str">
            <v>MEDICAL DEPOT, S.A.</v>
          </cell>
          <cell r="U616" t="str">
            <v>NO APLICA</v>
          </cell>
          <cell r="V616">
            <v>10000</v>
          </cell>
          <cell r="W616">
            <v>120000</v>
          </cell>
          <cell r="X616">
            <v>176285460</v>
          </cell>
          <cell r="Y616">
            <v>0.61621748431996615</v>
          </cell>
          <cell r="Z616">
            <v>163200</v>
          </cell>
          <cell r="AA616">
            <v>36780173.052000009</v>
          </cell>
          <cell r="AB616">
            <v>0.24905859456976359</v>
          </cell>
          <cell r="AC616">
            <v>10000</v>
          </cell>
          <cell r="AD616">
            <v>0</v>
          </cell>
          <cell r="AE616">
            <v>0</v>
          </cell>
          <cell r="AF616">
            <v>0</v>
          </cell>
          <cell r="AG616">
            <v>0</v>
          </cell>
          <cell r="AH616">
            <v>5434</v>
          </cell>
          <cell r="AI616">
            <v>113</v>
          </cell>
          <cell r="AJ616">
            <v>387</v>
          </cell>
          <cell r="AK616">
            <v>5934</v>
          </cell>
          <cell r="AL616">
            <v>71208</v>
          </cell>
          <cell r="AM616">
            <v>96842.880000000005</v>
          </cell>
          <cell r="AN616">
            <v>66650</v>
          </cell>
          <cell r="AO616">
            <v>50</v>
          </cell>
          <cell r="AP616">
            <v>0</v>
          </cell>
        </row>
        <row r="617">
          <cell r="C617">
            <v>209049803</v>
          </cell>
          <cell r="D617" t="str">
            <v>MA10040023</v>
          </cell>
          <cell r="E617" t="str">
            <v>RECIPIENTE PARA SUCCION, CON VÁLVULAS DE CIERRE -CAPACIDAD DE  2000 A 3000 CC</v>
          </cell>
          <cell r="F617">
            <v>104049</v>
          </cell>
          <cell r="G617" t="str">
            <v>JL</v>
          </cell>
          <cell r="H617">
            <v>277</v>
          </cell>
          <cell r="I617" t="str">
            <v>NO</v>
          </cell>
          <cell r="J617" t="str">
            <v>MEDICO QUIRURGICO</v>
          </cell>
          <cell r="K617" t="str">
            <v>MEDICO QUIRURGICO</v>
          </cell>
          <cell r="L617" t="str">
            <v>PRECIO UNICO</v>
          </cell>
          <cell r="M617" t="str">
            <v>L.P. 02-2023</v>
          </cell>
          <cell r="N617" t="str">
            <v>I-CONVOCATORIA</v>
          </cell>
          <cell r="O617" t="str">
            <v>UNIDAD</v>
          </cell>
          <cell r="P617" t="str">
            <v>CAJA HASTA 100 UNIDADES</v>
          </cell>
          <cell r="Q617" t="str">
            <v>UNIDAD</v>
          </cell>
          <cell r="R617">
            <v>1.36</v>
          </cell>
          <cell r="S617">
            <v>163</v>
          </cell>
          <cell r="T617" t="str">
            <v>MEDICAL DEPOT, S.A.</v>
          </cell>
          <cell r="U617" t="str">
            <v>NO APLICA</v>
          </cell>
          <cell r="V617">
            <v>8000</v>
          </cell>
          <cell r="W617">
            <v>96000</v>
          </cell>
          <cell r="X617">
            <v>176381460</v>
          </cell>
          <cell r="Y617">
            <v>0.61655305866906285</v>
          </cell>
          <cell r="Z617">
            <v>130560.00000000001</v>
          </cell>
          <cell r="AA617">
            <v>36910733.052000009</v>
          </cell>
          <cell r="AB617">
            <v>0.24994268747658749</v>
          </cell>
          <cell r="AC617">
            <v>8000</v>
          </cell>
          <cell r="AD617">
            <v>0</v>
          </cell>
          <cell r="AE617">
            <v>0</v>
          </cell>
          <cell r="AF617">
            <v>0</v>
          </cell>
          <cell r="AG617">
            <v>0</v>
          </cell>
          <cell r="AH617">
            <v>1216</v>
          </cell>
          <cell r="AI617">
            <v>167</v>
          </cell>
          <cell r="AJ617">
            <v>385</v>
          </cell>
          <cell r="AK617">
            <v>1768</v>
          </cell>
          <cell r="AL617">
            <v>21216</v>
          </cell>
          <cell r="AM617">
            <v>28853.760000000002</v>
          </cell>
          <cell r="AN617">
            <v>27800</v>
          </cell>
          <cell r="AO617">
            <v>0</v>
          </cell>
          <cell r="AP617">
            <v>0</v>
          </cell>
        </row>
        <row r="618">
          <cell r="C618">
            <v>209050104</v>
          </cell>
          <cell r="D618" t="str">
            <v>MA02010003</v>
          </cell>
          <cell r="E618" t="str">
            <v>SISTEMA DE SUCCION E IRRIGACION LAPAROSCOPICA CON ESPATULA</v>
          </cell>
          <cell r="F618">
            <v>25409</v>
          </cell>
          <cell r="G618" t="str">
            <v>LM</v>
          </cell>
          <cell r="H618">
            <v>277</v>
          </cell>
          <cell r="I618" t="str">
            <v xml:space="preserve">SI </v>
          </cell>
          <cell r="J618" t="str">
            <v>MEDICO QUIRURGICO</v>
          </cell>
          <cell r="K618" t="str">
            <v>MEDICO QUIRURGICO</v>
          </cell>
          <cell r="L618" t="str">
            <v>PRECIO UNICO</v>
          </cell>
          <cell r="M618" t="str">
            <v>L.P. 02-2023</v>
          </cell>
          <cell r="N618" t="str">
            <v>I-CONVOCATORIA</v>
          </cell>
          <cell r="O618" t="str">
            <v xml:space="preserve">	POR UNIDAD-POR FAMILIA (CONFIGUARACION)</v>
          </cell>
          <cell r="P618" t="str">
            <v>UNIDAD</v>
          </cell>
          <cell r="Q618" t="str">
            <v>UNIDAD</v>
          </cell>
          <cell r="R618">
            <v>63.819000000000003</v>
          </cell>
          <cell r="S618">
            <v>182</v>
          </cell>
          <cell r="T618" t="str">
            <v>POR MAS SALUD, S.A</v>
          </cell>
          <cell r="U618" t="str">
            <v>REINO UNIDO</v>
          </cell>
          <cell r="V618">
            <v>250</v>
          </cell>
          <cell r="W618">
            <v>3000</v>
          </cell>
          <cell r="X618">
            <v>176384460</v>
          </cell>
          <cell r="Y618">
            <v>0.61656354536747215</v>
          </cell>
          <cell r="Z618">
            <v>191457</v>
          </cell>
          <cell r="AA618">
            <v>37102190.052000009</v>
          </cell>
          <cell r="AB618">
            <v>0.25123914715536949</v>
          </cell>
          <cell r="AC618">
            <v>131</v>
          </cell>
          <cell r="AD618">
            <v>7</v>
          </cell>
          <cell r="AE618">
            <v>61</v>
          </cell>
          <cell r="AF618">
            <v>199</v>
          </cell>
          <cell r="AG618">
            <v>0</v>
          </cell>
          <cell r="AH618">
            <v>96</v>
          </cell>
          <cell r="AI618">
            <v>6</v>
          </cell>
          <cell r="AJ618">
            <v>10</v>
          </cell>
          <cell r="AK618">
            <v>112</v>
          </cell>
          <cell r="AL618">
            <v>1344</v>
          </cell>
          <cell r="AM618">
            <v>85772.736000000004</v>
          </cell>
          <cell r="AN618">
            <v>3800</v>
          </cell>
          <cell r="AO618">
            <v>20</v>
          </cell>
          <cell r="AP618">
            <v>0</v>
          </cell>
        </row>
        <row r="619">
          <cell r="C619">
            <v>209051901</v>
          </cell>
          <cell r="D619" t="str">
            <v>MA12020051</v>
          </cell>
          <cell r="E619" t="str">
            <v xml:space="preserve">MALLA HEMOSTATICA  (SE SOLICITA TIPO MALLA 2" X 14", 5CM X 35CM)                                                                                                                                                                                                                                                                                                                            </v>
          </cell>
          <cell r="F619">
            <v>104570</v>
          </cell>
          <cell r="G619" t="str">
            <v>LM</v>
          </cell>
          <cell r="H619">
            <v>274</v>
          </cell>
          <cell r="I619" t="str">
            <v xml:space="preserve">SI </v>
          </cell>
          <cell r="J619" t="str">
            <v>MEDICO QUIRURGICO</v>
          </cell>
          <cell r="K619" t="str">
            <v>MEDICO QUIRURGICO</v>
          </cell>
          <cell r="L619" t="str">
            <v>PRECIO UNICO</v>
          </cell>
          <cell r="M619" t="str">
            <v>L.P. 02-2023</v>
          </cell>
          <cell r="N619" t="str">
            <v>I-CONVOCATORIA</v>
          </cell>
          <cell r="O619" t="str">
            <v>UNIDAD</v>
          </cell>
          <cell r="P619" t="str">
            <v>CAJA X 12</v>
          </cell>
          <cell r="Q619" t="str">
            <v>CAJA X 12</v>
          </cell>
          <cell r="R619">
            <v>8.5</v>
          </cell>
          <cell r="S619">
            <v>132</v>
          </cell>
          <cell r="T619" t="str">
            <v>IFARMA LABS, S.A</v>
          </cell>
          <cell r="U619" t="str">
            <v>TURQUIA</v>
          </cell>
          <cell r="V619">
            <v>400</v>
          </cell>
          <cell r="W619">
            <v>4800</v>
          </cell>
          <cell r="X619">
            <v>176389260</v>
          </cell>
          <cell r="Y619">
            <v>0.61658032408492702</v>
          </cell>
          <cell r="Z619">
            <v>40800</v>
          </cell>
          <cell r="AA619">
            <v>37142990.052000009</v>
          </cell>
          <cell r="AB619">
            <v>0.251515426188752</v>
          </cell>
          <cell r="AC619">
            <v>0</v>
          </cell>
          <cell r="AD619">
            <v>0</v>
          </cell>
          <cell r="AE619">
            <v>0</v>
          </cell>
          <cell r="AF619">
            <v>0</v>
          </cell>
          <cell r="AG619">
            <v>0</v>
          </cell>
          <cell r="AH619">
            <v>182</v>
          </cell>
          <cell r="AI619">
            <v>36</v>
          </cell>
          <cell r="AJ619">
            <v>66</v>
          </cell>
          <cell r="AK619">
            <v>284</v>
          </cell>
          <cell r="AL619">
            <v>3408</v>
          </cell>
          <cell r="AM619">
            <v>28968</v>
          </cell>
          <cell r="AN619">
            <v>1608</v>
          </cell>
          <cell r="AO619">
            <v>204</v>
          </cell>
          <cell r="AP619">
            <v>0</v>
          </cell>
        </row>
        <row r="620">
          <cell r="C620">
            <v>209051902</v>
          </cell>
          <cell r="D620" t="str">
            <v>MA12020032</v>
          </cell>
          <cell r="E620" t="str">
            <v>MALLA HEMOSTATICA       SE SOLICITA  TIPO MALLA 4" X 8", 10CM X 20CM</v>
          </cell>
          <cell r="F620">
            <v>104570</v>
          </cell>
          <cell r="G620" t="str">
            <v>LM</v>
          </cell>
          <cell r="H620">
            <v>274</v>
          </cell>
          <cell r="I620" t="str">
            <v>NO</v>
          </cell>
          <cell r="J620" t="str">
            <v>MEDICO QUIRURGICO</v>
          </cell>
          <cell r="K620" t="str">
            <v>MEDICO QUIRURGICO</v>
          </cell>
          <cell r="L620" t="str">
            <v>PRECIO UNICO</v>
          </cell>
          <cell r="M620" t="str">
            <v>L.P. 02-2023</v>
          </cell>
          <cell r="N620" t="str">
            <v>I-CONVOCATORIA</v>
          </cell>
          <cell r="O620" t="str">
            <v>UNIDAD</v>
          </cell>
          <cell r="P620" t="str">
            <v>UNIDAD</v>
          </cell>
          <cell r="Q620" t="str">
            <v>UNIDAD</v>
          </cell>
          <cell r="R620">
            <v>9.9</v>
          </cell>
          <cell r="S620">
            <v>131</v>
          </cell>
          <cell r="T620" t="str">
            <v>IFARMA LABS, S.A</v>
          </cell>
          <cell r="U620" t="str">
            <v>TURQUIA</v>
          </cell>
          <cell r="V620">
            <v>400</v>
          </cell>
          <cell r="W620">
            <v>4800</v>
          </cell>
          <cell r="X620">
            <v>176394060</v>
          </cell>
          <cell r="Y620">
            <v>0.61659710280238189</v>
          </cell>
          <cell r="Z620">
            <v>47520</v>
          </cell>
          <cell r="AA620">
            <v>37190510.052000009</v>
          </cell>
          <cell r="AB620">
            <v>0.25183721000410331</v>
          </cell>
          <cell r="AC620">
            <v>0</v>
          </cell>
          <cell r="AD620">
            <v>0</v>
          </cell>
          <cell r="AE620">
            <v>0</v>
          </cell>
          <cell r="AF620">
            <v>0</v>
          </cell>
          <cell r="AG620">
            <v>0</v>
          </cell>
          <cell r="AH620">
            <v>112</v>
          </cell>
          <cell r="AI620">
            <v>38</v>
          </cell>
          <cell r="AJ620">
            <v>65</v>
          </cell>
          <cell r="AK620">
            <v>215</v>
          </cell>
          <cell r="AL620">
            <v>2580</v>
          </cell>
          <cell r="AM620">
            <v>25542</v>
          </cell>
          <cell r="AN620">
            <v>228</v>
          </cell>
          <cell r="AO620">
            <v>204</v>
          </cell>
          <cell r="AP620">
            <v>0</v>
          </cell>
        </row>
        <row r="621">
          <cell r="C621">
            <v>209051903</v>
          </cell>
          <cell r="D621" t="str">
            <v>MA12020052</v>
          </cell>
          <cell r="E621" t="str">
            <v>MALLA HEMOSTATICA (SE SOLICITA TIPO TELA DE 7.5 CM X 10.2CM DE LARGO).</v>
          </cell>
          <cell r="F621">
            <v>104570</v>
          </cell>
          <cell r="G621" t="str">
            <v>OC</v>
          </cell>
          <cell r="H621">
            <v>274</v>
          </cell>
          <cell r="I621" t="str">
            <v>NO</v>
          </cell>
          <cell r="J621" t="str">
            <v>MEDICO QUIRURGICO</v>
          </cell>
          <cell r="K621" t="str">
            <v>APÓSITO GASA Y COMPRESA</v>
          </cell>
          <cell r="L621" t="str">
            <v>PRECIO UNICO</v>
          </cell>
          <cell r="M621" t="str">
            <v>L.P. 02-2023</v>
          </cell>
          <cell r="N621" t="str">
            <v>I-CONVOCATORIA</v>
          </cell>
          <cell r="O621" t="str">
            <v>CAJA X 12</v>
          </cell>
          <cell r="P621" t="str">
            <v>CAJA X 12</v>
          </cell>
          <cell r="R621">
            <v>38</v>
          </cell>
          <cell r="S621">
            <v>133</v>
          </cell>
          <cell r="T621" t="str">
            <v>DENTI-CLINICA, S.A.</v>
          </cell>
          <cell r="U621" t="str">
            <v>NO APLICA</v>
          </cell>
          <cell r="V621">
            <v>750</v>
          </cell>
          <cell r="W621">
            <v>9000</v>
          </cell>
          <cell r="X621">
            <v>176403060</v>
          </cell>
          <cell r="Y621">
            <v>0.6166285628976097</v>
          </cell>
          <cell r="Z621">
            <v>342000</v>
          </cell>
          <cell r="AA621">
            <v>37532510.052000009</v>
          </cell>
          <cell r="AB621">
            <v>0.25415307837216222</v>
          </cell>
          <cell r="AC621">
            <v>714</v>
          </cell>
          <cell r="AD621">
            <v>4</v>
          </cell>
          <cell r="AE621">
            <v>23</v>
          </cell>
          <cell r="AF621">
            <v>741</v>
          </cell>
          <cell r="AG621">
            <v>28158</v>
          </cell>
          <cell r="AH621">
            <v>714</v>
          </cell>
          <cell r="AI621">
            <v>4</v>
          </cell>
          <cell r="AJ621">
            <v>23</v>
          </cell>
          <cell r="AK621">
            <v>741</v>
          </cell>
          <cell r="AL621">
            <v>8892</v>
          </cell>
          <cell r="AM621">
            <v>337896</v>
          </cell>
          <cell r="AN621">
            <v>4188</v>
          </cell>
          <cell r="AO621">
            <v>228</v>
          </cell>
          <cell r="AP621">
            <v>0</v>
          </cell>
        </row>
        <row r="622">
          <cell r="C622">
            <v>209053500</v>
          </cell>
          <cell r="D622" t="str">
            <v>AP02060039</v>
          </cell>
          <cell r="E622" t="str">
            <v>TUBO UNIVERSAL DE PLASTICO.  SE SOLICITA DE 6 MM. (1/4 DE PULGADA) DE LONGITUD DE 30 MT. (100PIES)</v>
          </cell>
          <cell r="F622">
            <v>22686</v>
          </cell>
          <cell r="G622" t="str">
            <v>BS</v>
          </cell>
          <cell r="H622">
            <v>274</v>
          </cell>
          <cell r="I622" t="str">
            <v>NO</v>
          </cell>
          <cell r="J622" t="str">
            <v>MEDICO QUIRURGICO</v>
          </cell>
          <cell r="K622" t="str">
            <v>MEDICO QUIRURGICO</v>
          </cell>
          <cell r="L622" t="str">
            <v>PRECIO UNICO</v>
          </cell>
          <cell r="M622" t="str">
            <v>L.P. 02-2023</v>
          </cell>
          <cell r="N622" t="str">
            <v>I-CONVOCATORIA</v>
          </cell>
          <cell r="O622" t="str">
            <v>ROLLO</v>
          </cell>
          <cell r="P622">
            <v>100</v>
          </cell>
          <cell r="Q622" t="str">
            <v>UNIDAD</v>
          </cell>
          <cell r="R622">
            <v>6.05</v>
          </cell>
          <cell r="S622">
            <v>207</v>
          </cell>
          <cell r="T622" t="str">
            <v>HEALTHCARE PRODUCTS CENTROAMERICA, S.A.</v>
          </cell>
          <cell r="U622" t="str">
            <v>CHINA</v>
          </cell>
          <cell r="V622">
            <v>4000</v>
          </cell>
          <cell r="W622">
            <v>48000</v>
          </cell>
          <cell r="X622">
            <v>176451060</v>
          </cell>
          <cell r="Y622">
            <v>0.61679635007215805</v>
          </cell>
          <cell r="Z622">
            <v>290400</v>
          </cell>
          <cell r="AA622">
            <v>37822910.052000009</v>
          </cell>
          <cell r="AB622">
            <v>0.25611953502153151</v>
          </cell>
          <cell r="AC622">
            <v>0</v>
          </cell>
          <cell r="AD622">
            <v>0</v>
          </cell>
          <cell r="AE622">
            <v>0</v>
          </cell>
          <cell r="AF622">
            <v>0</v>
          </cell>
          <cell r="AG622">
            <v>0</v>
          </cell>
          <cell r="AH622">
            <v>1623</v>
          </cell>
          <cell r="AI622">
            <v>0</v>
          </cell>
          <cell r="AJ622">
            <v>0</v>
          </cell>
          <cell r="AK622">
            <v>1623</v>
          </cell>
          <cell r="AL622">
            <v>19476</v>
          </cell>
          <cell r="AM622">
            <v>117829.8</v>
          </cell>
          <cell r="AN622">
            <v>14132</v>
          </cell>
          <cell r="AO622">
            <v>400</v>
          </cell>
          <cell r="AP622">
            <v>752</v>
          </cell>
        </row>
        <row r="623">
          <cell r="C623">
            <v>209057702</v>
          </cell>
          <cell r="D623" t="str">
            <v>MA09050037</v>
          </cell>
          <cell r="E623" t="str">
            <v xml:space="preserve">VENDA ABDOMINAL QUIRÚRGICA . (SE SOLICITA  TAMAÑO 18 X 18" PULGADAS).                                                                                                                                                                                                                          </v>
          </cell>
          <cell r="F623">
            <v>22396</v>
          </cell>
          <cell r="G623" t="str">
            <v>NS</v>
          </cell>
          <cell r="H623">
            <v>274</v>
          </cell>
          <cell r="I623" t="str">
            <v>NO</v>
          </cell>
          <cell r="J623" t="str">
            <v>MEDICO QUIRURGICO</v>
          </cell>
          <cell r="K623" t="str">
            <v>MEDICO QUIRURGICO</v>
          </cell>
          <cell r="L623" t="str">
            <v>PRECIO UNICO</v>
          </cell>
          <cell r="M623" t="str">
            <v>L.P. 02-2023</v>
          </cell>
          <cell r="N623" t="str">
            <v>I-CONVOCATORIA</v>
          </cell>
          <cell r="O623" t="str">
            <v>UNIDAD</v>
          </cell>
          <cell r="P623" t="str">
            <v>CAJA X 200 UNIDADES</v>
          </cell>
          <cell r="Q623" t="str">
            <v>36 CAJAS DE 200 UNIDADES (7,200 UNIDADES)</v>
          </cell>
          <cell r="R623">
            <v>0.22800000000000001</v>
          </cell>
          <cell r="S623">
            <v>208</v>
          </cell>
          <cell r="T623" t="str">
            <v>INTER SUPPLY PANAMA, S.A.</v>
          </cell>
          <cell r="U623" t="str">
            <v>CHINA</v>
          </cell>
          <cell r="V623">
            <v>250000</v>
          </cell>
          <cell r="W623">
            <v>3000000</v>
          </cell>
          <cell r="X623">
            <v>179451060</v>
          </cell>
          <cell r="Y623">
            <v>0.62728304848143068</v>
          </cell>
          <cell r="Z623">
            <v>684000</v>
          </cell>
          <cell r="AA623">
            <v>38506910.052000009</v>
          </cell>
          <cell r="AB623">
            <v>0.26075127175764934</v>
          </cell>
          <cell r="AC623">
            <v>250000</v>
          </cell>
          <cell r="AD623">
            <v>0</v>
          </cell>
          <cell r="AE623">
            <v>0</v>
          </cell>
          <cell r="AF623">
            <v>250000</v>
          </cell>
          <cell r="AG623">
            <v>57000</v>
          </cell>
          <cell r="AH623">
            <v>14455</v>
          </cell>
          <cell r="AI623">
            <v>4165</v>
          </cell>
          <cell r="AJ623">
            <v>10412</v>
          </cell>
          <cell r="AK623">
            <v>29032</v>
          </cell>
          <cell r="AL623">
            <v>348384</v>
          </cell>
          <cell r="AM623">
            <v>79431.551999999996</v>
          </cell>
          <cell r="AN623">
            <v>321400</v>
          </cell>
          <cell r="AO623">
            <v>27800</v>
          </cell>
          <cell r="AP623">
            <v>0</v>
          </cell>
        </row>
        <row r="624">
          <cell r="C624">
            <v>209058400</v>
          </cell>
          <cell r="D624" t="str">
            <v>MA09050019</v>
          </cell>
          <cell r="E624" t="str">
            <v>VENDA DE GASA ABSORBENTE AJUSTABLE,  6 DOBLECES</v>
          </cell>
          <cell r="F624">
            <v>22407</v>
          </cell>
          <cell r="G624" t="str">
            <v>BS</v>
          </cell>
          <cell r="H624">
            <v>274</v>
          </cell>
          <cell r="I624" t="str">
            <v>NO</v>
          </cell>
          <cell r="J624" t="str">
            <v>MEDICO QUIRURGICO</v>
          </cell>
          <cell r="K624" t="str">
            <v>MEDICO QUIRURGICO</v>
          </cell>
          <cell r="L624" t="str">
            <v>PRECIO UNICO</v>
          </cell>
          <cell r="M624" t="str">
            <v>L.P. 02-2023</v>
          </cell>
          <cell r="N624" t="str">
            <v>I-CONVOCATORIA</v>
          </cell>
          <cell r="O624" t="str">
            <v>UNIDAD</v>
          </cell>
          <cell r="P624">
            <v>100</v>
          </cell>
          <cell r="Q624">
            <v>24000</v>
          </cell>
          <cell r="R624">
            <v>0.38200000000000001</v>
          </cell>
          <cell r="S624">
            <v>209</v>
          </cell>
          <cell r="T624" t="str">
            <v>AJ MEDICAL SUPPLY, S.A.</v>
          </cell>
          <cell r="U624" t="str">
            <v>CHINA</v>
          </cell>
          <cell r="V624">
            <v>30000</v>
          </cell>
          <cell r="W624">
            <v>360000</v>
          </cell>
          <cell r="X624">
            <v>179811060</v>
          </cell>
          <cell r="Y624">
            <v>0.62854145229054337</v>
          </cell>
          <cell r="Z624">
            <v>137520</v>
          </cell>
          <cell r="AA624">
            <v>38644430.052000009</v>
          </cell>
          <cell r="AB624">
            <v>0.2616824946172267</v>
          </cell>
          <cell r="AC624">
            <v>0</v>
          </cell>
          <cell r="AD624">
            <v>0</v>
          </cell>
          <cell r="AE624">
            <v>0</v>
          </cell>
          <cell r="AF624">
            <v>0</v>
          </cell>
          <cell r="AG624">
            <v>0</v>
          </cell>
          <cell r="AH624">
            <v>10000</v>
          </cell>
          <cell r="AI624">
            <v>1475</v>
          </cell>
          <cell r="AJ624">
            <v>3400</v>
          </cell>
          <cell r="AK624">
            <v>14875</v>
          </cell>
          <cell r="AL624">
            <v>178500</v>
          </cell>
          <cell r="AM624">
            <v>68187</v>
          </cell>
          <cell r="AN624">
            <v>0</v>
          </cell>
          <cell r="AO624">
            <v>0</v>
          </cell>
          <cell r="AP624">
            <v>0</v>
          </cell>
        </row>
        <row r="625">
          <cell r="C625">
            <v>209063313</v>
          </cell>
          <cell r="D625" t="str">
            <v>SU01020071</v>
          </cell>
          <cell r="E625" t="str">
            <v>SUTURA MONOFILAMENTO POLIDIOXANONA CALIBRE 4-0    (SE SOLICITA: CALIBRE 4-0, LONGITUD 45CM, AGUJA DE 19MM,3/8 CIRCULO, PUNTA CORTANTE).</v>
          </cell>
          <cell r="F625">
            <v>100761</v>
          </cell>
          <cell r="G625" t="str">
            <v>JL</v>
          </cell>
          <cell r="H625">
            <v>277</v>
          </cell>
          <cell r="I625" t="str">
            <v>NO</v>
          </cell>
          <cell r="J625" t="str">
            <v>MEDICO QUIRURGICO</v>
          </cell>
          <cell r="K625" t="str">
            <v>MEDICO QUIRURGICO</v>
          </cell>
          <cell r="L625" t="str">
            <v>PRECIO UNICO</v>
          </cell>
          <cell r="M625" t="str">
            <v>L.P. 02-2023</v>
          </cell>
          <cell r="N625" t="str">
            <v>I-CONVOCATORIA</v>
          </cell>
          <cell r="O625" t="str">
            <v>UNIDAD</v>
          </cell>
          <cell r="P625" t="str">
            <v>CAJADE 12 UNIDADES</v>
          </cell>
          <cell r="Q625" t="str">
            <v>UNIDAD</v>
          </cell>
          <cell r="R625">
            <v>7.1</v>
          </cell>
          <cell r="S625">
            <v>195</v>
          </cell>
          <cell r="T625" t="str">
            <v>UCITECH, S.A.</v>
          </cell>
          <cell r="U625" t="str">
            <v>NO APLICA</v>
          </cell>
          <cell r="V625">
            <v>7500</v>
          </cell>
          <cell r="W625">
            <v>90000</v>
          </cell>
          <cell r="X625">
            <v>179901060</v>
          </cell>
          <cell r="Y625">
            <v>0.62885605324282157</v>
          </cell>
          <cell r="Z625">
            <v>639000</v>
          </cell>
          <cell r="AA625">
            <v>39283430.052000009</v>
          </cell>
          <cell r="AB625">
            <v>0.2660095118312315</v>
          </cell>
          <cell r="AC625">
            <v>7500</v>
          </cell>
          <cell r="AD625">
            <v>0</v>
          </cell>
          <cell r="AE625">
            <v>0</v>
          </cell>
          <cell r="AF625">
            <v>0</v>
          </cell>
          <cell r="AG625">
            <v>0</v>
          </cell>
          <cell r="AH625">
            <v>1050</v>
          </cell>
          <cell r="AI625">
            <v>161</v>
          </cell>
          <cell r="AJ625">
            <v>26</v>
          </cell>
          <cell r="AK625">
            <v>1237</v>
          </cell>
          <cell r="AL625">
            <v>14844</v>
          </cell>
          <cell r="AM625">
            <v>105392.4</v>
          </cell>
          <cell r="AN625">
            <v>2544</v>
          </cell>
          <cell r="AO625">
            <v>0</v>
          </cell>
          <cell r="AP625">
            <v>0</v>
          </cell>
        </row>
        <row r="626">
          <cell r="C626">
            <v>209063317</v>
          </cell>
          <cell r="D626" t="str">
            <v>SU01020050</v>
          </cell>
          <cell r="E626" t="str">
            <v xml:space="preserve">SUTURA MONOFILAMENTO POLIDIOXANONA  CALIBRE 1                                                                                                                                                                                                                                                                                                                                                                                                                                                 </v>
          </cell>
          <cell r="F626">
            <v>100759</v>
          </cell>
          <cell r="G626" t="str">
            <v>FC</v>
          </cell>
          <cell r="H626">
            <v>277</v>
          </cell>
          <cell r="I626" t="str">
            <v>NO</v>
          </cell>
          <cell r="J626" t="str">
            <v>MEDICO QUIRURGICO</v>
          </cell>
          <cell r="K626" t="str">
            <v>MEDICO QUIRURGICO</v>
          </cell>
          <cell r="L626" t="str">
            <v>PRECIO UNICO</v>
          </cell>
          <cell r="M626" t="str">
            <v>L.P. 02-2023</v>
          </cell>
          <cell r="N626" t="str">
            <v>I-CONVOCATORIA</v>
          </cell>
          <cell r="O626" t="str">
            <v>UNIDAD</v>
          </cell>
          <cell r="P626" t="str">
            <v>UNIDAD</v>
          </cell>
          <cell r="Q626" t="str">
            <v>UNIDAD</v>
          </cell>
          <cell r="R626">
            <v>17.78</v>
          </cell>
          <cell r="S626">
            <v>193</v>
          </cell>
          <cell r="T626" t="str">
            <v>UCITECH, S.A.</v>
          </cell>
          <cell r="U626" t="str">
            <v>MEXICO</v>
          </cell>
          <cell r="V626">
            <v>1500</v>
          </cell>
          <cell r="W626">
            <v>18000</v>
          </cell>
          <cell r="X626">
            <v>179919060</v>
          </cell>
          <cell r="Y626">
            <v>0.62891897343327718</v>
          </cell>
          <cell r="Z626">
            <v>320040</v>
          </cell>
          <cell r="AA626">
            <v>39603470.052000009</v>
          </cell>
          <cell r="AB626">
            <v>0.2681766770724992</v>
          </cell>
          <cell r="AC626">
            <v>1500</v>
          </cell>
          <cell r="AD626">
            <v>0</v>
          </cell>
          <cell r="AE626">
            <v>0</v>
          </cell>
          <cell r="AF626">
            <v>1500</v>
          </cell>
          <cell r="AG626">
            <v>0</v>
          </cell>
          <cell r="AH626">
            <v>413</v>
          </cell>
          <cell r="AI626">
            <v>32</v>
          </cell>
          <cell r="AJ626">
            <v>60</v>
          </cell>
          <cell r="AK626">
            <v>505</v>
          </cell>
          <cell r="AL626">
            <v>6060</v>
          </cell>
          <cell r="AM626">
            <v>107746.8</v>
          </cell>
          <cell r="AN626">
            <v>900</v>
          </cell>
          <cell r="AO626">
            <v>0</v>
          </cell>
          <cell r="AP626">
            <v>288</v>
          </cell>
        </row>
        <row r="627">
          <cell r="C627">
            <v>209063318</v>
          </cell>
          <cell r="D627" t="str">
            <v>SC02030114</v>
          </cell>
          <cell r="E627" t="str">
            <v>SOLUCION ADHESIVA TOPICA PARA LA SUTURA DE LA PIEL, SE SOLICITA DE 0.5ML ESTERIL DE USO UNICO, EN ENVASE BURBUJA CON PUNTA, APLICADOR, DE FORMULACION MONOMETRICA DE 2 OCTIL CIANOACRILATO Y CON BARRERA MICROBIAL DE 0.25ML,0.50ML,0.75ML DE LIQUIDO ADHESIVO.</v>
          </cell>
          <cell r="F627">
            <v>25424</v>
          </cell>
          <cell r="G627" t="str">
            <v>LM</v>
          </cell>
          <cell r="H627">
            <v>277</v>
          </cell>
          <cell r="I627" t="str">
            <v xml:space="preserve">SI </v>
          </cell>
          <cell r="J627" t="str">
            <v>MEDICO QUIRURGICO</v>
          </cell>
          <cell r="K627" t="str">
            <v>MEDICO QUIRURGICO</v>
          </cell>
          <cell r="L627" t="str">
            <v>PRECIO UNICO</v>
          </cell>
          <cell r="M627" t="str">
            <v>L.P. 02-2023</v>
          </cell>
          <cell r="N627" t="str">
            <v>I-CONVOCATORIA</v>
          </cell>
          <cell r="O627" t="str">
            <v>POR UNIDAD - CAJA DE 12 AMPOLLAS DE 0.50ML.</v>
          </cell>
          <cell r="P627" t="str">
            <v>UNIDAD</v>
          </cell>
          <cell r="Q627" t="str">
            <v>UNIDAD</v>
          </cell>
          <cell r="R627">
            <v>22.69</v>
          </cell>
          <cell r="S627">
            <v>184</v>
          </cell>
          <cell r="T627" t="str">
            <v>SOLIS IMPORT, S.A.</v>
          </cell>
          <cell r="U627" t="str">
            <v>ESTADOS UNIDOS DE AMERICA/ESTADOS UNIDOS DE AMERICA</v>
          </cell>
          <cell r="V627">
            <v>2000</v>
          </cell>
          <cell r="W627">
            <v>24000</v>
          </cell>
          <cell r="X627">
            <v>179943060</v>
          </cell>
          <cell r="Y627">
            <v>0.62900286702055141</v>
          </cell>
          <cell r="Z627">
            <v>544560</v>
          </cell>
          <cell r="AA627">
            <v>40148030.052000009</v>
          </cell>
          <cell r="AB627">
            <v>0.27186418958276282</v>
          </cell>
          <cell r="AF627">
            <v>0</v>
          </cell>
          <cell r="AG627">
            <v>0</v>
          </cell>
          <cell r="AH627">
            <v>2000</v>
          </cell>
          <cell r="AI627">
            <v>42</v>
          </cell>
          <cell r="AJ627">
            <v>153</v>
          </cell>
          <cell r="AK627">
            <v>2195</v>
          </cell>
          <cell r="AL627">
            <v>26340</v>
          </cell>
          <cell r="AM627">
            <v>597654.6</v>
          </cell>
          <cell r="AN627">
            <v>0</v>
          </cell>
          <cell r="AO627">
            <v>36</v>
          </cell>
          <cell r="AP627">
            <v>0</v>
          </cell>
        </row>
        <row r="628">
          <cell r="C628">
            <v>209069700</v>
          </cell>
          <cell r="D628" t="str">
            <v>AP03040005</v>
          </cell>
          <cell r="E628" t="str">
            <v>PLANCHA DE CAUTERIO DESECHABLE</v>
          </cell>
          <cell r="F628">
            <v>22855</v>
          </cell>
          <cell r="G628" t="str">
            <v>LM</v>
          </cell>
          <cell r="H628">
            <v>274</v>
          </cell>
          <cell r="I628" t="str">
            <v xml:space="preserve">SI </v>
          </cell>
          <cell r="J628" t="str">
            <v>MEDICO QUIRURGICO</v>
          </cell>
          <cell r="K628" t="str">
            <v>MEDICO QUIRURGICO</v>
          </cell>
          <cell r="L628" t="str">
            <v>PRECIO UNICO</v>
          </cell>
          <cell r="M628" t="str">
            <v>L.P. 02-2023</v>
          </cell>
          <cell r="N628" t="str">
            <v>I-CONVOCATORIA</v>
          </cell>
          <cell r="O628" t="str">
            <v>POR UNIDAD</v>
          </cell>
          <cell r="P628" t="str">
            <v>UNIDAD</v>
          </cell>
          <cell r="Q628" t="str">
            <v>UNIDAD</v>
          </cell>
          <cell r="R628">
            <v>1.6479999999999999</v>
          </cell>
          <cell r="S628">
            <v>156</v>
          </cell>
          <cell r="T628" t="str">
            <v>JOTACE, S.A.</v>
          </cell>
          <cell r="U628" t="str">
            <v>CHINA</v>
          </cell>
          <cell r="V628">
            <v>7000</v>
          </cell>
          <cell r="W628">
            <v>84000</v>
          </cell>
          <cell r="X628">
            <v>180027060</v>
          </cell>
          <cell r="Y628">
            <v>0.629296494576011</v>
          </cell>
          <cell r="Z628">
            <v>138432</v>
          </cell>
          <cell r="AA628">
            <v>40286462.052000009</v>
          </cell>
          <cell r="AB628">
            <v>0.27280158809132171</v>
          </cell>
          <cell r="AC628">
            <v>0</v>
          </cell>
          <cell r="AD628">
            <v>0</v>
          </cell>
          <cell r="AE628">
            <v>0</v>
          </cell>
          <cell r="AF628">
            <v>0</v>
          </cell>
          <cell r="AG628">
            <v>0</v>
          </cell>
          <cell r="AH628">
            <v>3183</v>
          </cell>
          <cell r="AI628">
            <v>175</v>
          </cell>
          <cell r="AJ628">
            <v>515</v>
          </cell>
          <cell r="AK628">
            <v>3873</v>
          </cell>
          <cell r="AL628">
            <v>46476</v>
          </cell>
          <cell r="AM628">
            <v>76592.447999999989</v>
          </cell>
          <cell r="AN628">
            <v>9250</v>
          </cell>
          <cell r="AO628">
            <v>0</v>
          </cell>
          <cell r="AP628">
            <v>1545</v>
          </cell>
        </row>
        <row r="629">
          <cell r="C629">
            <v>209076301</v>
          </cell>
          <cell r="D629" t="str">
            <v>MA01010439</v>
          </cell>
          <cell r="E629" t="str">
            <v>APOSITO PROTECTOR, (SE SOLICITA TAMAÑO 10CM X 10CM)</v>
          </cell>
          <cell r="F629">
            <v>107132</v>
          </cell>
          <cell r="G629" t="str">
            <v>WP</v>
          </cell>
          <cell r="H629">
            <v>274</v>
          </cell>
          <cell r="I629" t="str">
            <v>NO</v>
          </cell>
          <cell r="J629" t="str">
            <v>MEDICO QUIRURGICO</v>
          </cell>
          <cell r="K629" t="str">
            <v>MEDICO QUIRURGICO</v>
          </cell>
          <cell r="L629" t="str">
            <v>PRECIO UNICO</v>
          </cell>
          <cell r="M629" t="str">
            <v>L.P. 02-2023</v>
          </cell>
          <cell r="N629" t="str">
            <v>I-CONVOCATORIA</v>
          </cell>
          <cell r="O629" t="str">
            <v>UNIDAD</v>
          </cell>
          <cell r="P629">
            <v>10</v>
          </cell>
          <cell r="Q629">
            <v>5400</v>
          </cell>
          <cell r="R629">
            <v>3.4</v>
          </cell>
          <cell r="S629">
            <v>13</v>
          </cell>
          <cell r="T629" t="str">
            <v>PANAFARMA, S.A.</v>
          </cell>
          <cell r="U629" t="str">
            <v>CHINA</v>
          </cell>
          <cell r="V629">
            <v>500</v>
          </cell>
          <cell r="W629">
            <v>6000</v>
          </cell>
          <cell r="X629">
            <v>180033060</v>
          </cell>
          <cell r="Y629">
            <v>0.62931746797282961</v>
          </cell>
          <cell r="Z629">
            <v>20400</v>
          </cell>
          <cell r="AA629">
            <v>40306862.052000009</v>
          </cell>
          <cell r="AB629">
            <v>0.27293972760801294</v>
          </cell>
          <cell r="AC629">
            <v>500</v>
          </cell>
          <cell r="AD629">
            <v>0</v>
          </cell>
          <cell r="AE629">
            <v>0</v>
          </cell>
          <cell r="AF629">
            <v>500</v>
          </cell>
          <cell r="AG629">
            <v>1700</v>
          </cell>
          <cell r="AH629">
            <v>500</v>
          </cell>
          <cell r="AI629">
            <v>149</v>
          </cell>
          <cell r="AJ629">
            <v>131</v>
          </cell>
          <cell r="AK629">
            <v>780</v>
          </cell>
          <cell r="AL629">
            <v>9360</v>
          </cell>
          <cell r="AM629">
            <v>31824</v>
          </cell>
          <cell r="AN629">
            <v>1010</v>
          </cell>
          <cell r="AO629">
            <v>0</v>
          </cell>
          <cell r="AP629">
            <v>400</v>
          </cell>
        </row>
        <row r="630">
          <cell r="C630">
            <v>209076401</v>
          </cell>
          <cell r="D630" t="str">
            <v>MA01010440</v>
          </cell>
          <cell r="E630" t="str">
            <v>APOSITO DE ESPUMA, (se solicita Tamaños con borde 15 CM X 20 CM).</v>
          </cell>
          <cell r="F630">
            <v>107133</v>
          </cell>
          <cell r="G630" t="str">
            <v>FC</v>
          </cell>
          <cell r="H630">
            <v>274</v>
          </cell>
          <cell r="I630" t="str">
            <v>NO</v>
          </cell>
          <cell r="J630" t="str">
            <v>MEDICO QUIRURGICO</v>
          </cell>
          <cell r="K630" t="str">
            <v>MEDICO QUIRURGICO</v>
          </cell>
          <cell r="L630" t="str">
            <v>PRECIO UNICO</v>
          </cell>
          <cell r="M630" t="str">
            <v>L.P. 02-2023</v>
          </cell>
          <cell r="N630" t="str">
            <v>I CONVOCATORIA</v>
          </cell>
          <cell r="O630" t="str">
            <v>UNIDAD</v>
          </cell>
          <cell r="P630" t="str">
            <v>UNIDAD</v>
          </cell>
          <cell r="Q630" t="str">
            <v>UNIDAD</v>
          </cell>
          <cell r="R630">
            <v>3.59</v>
          </cell>
          <cell r="S630">
            <v>6</v>
          </cell>
          <cell r="T630" t="str">
            <v>LABORATORIOS JAYOR PANAMA, S.A.</v>
          </cell>
          <cell r="U630" t="str">
            <v>CHINA</v>
          </cell>
          <cell r="V630">
            <v>415</v>
          </cell>
          <cell r="W630">
            <v>4980</v>
          </cell>
          <cell r="X630">
            <v>180038040</v>
          </cell>
          <cell r="Y630">
            <v>0.62933487589218895</v>
          </cell>
          <cell r="Z630">
            <v>17878.2</v>
          </cell>
          <cell r="AA630">
            <v>40324740.252000012</v>
          </cell>
          <cell r="AB630">
            <v>0.27306079064268496</v>
          </cell>
          <cell r="AC630">
            <v>415</v>
          </cell>
          <cell r="AD630">
            <v>0</v>
          </cell>
          <cell r="AE630">
            <v>0</v>
          </cell>
          <cell r="AF630">
            <v>415</v>
          </cell>
          <cell r="AG630">
            <v>0</v>
          </cell>
          <cell r="AH630">
            <v>400</v>
          </cell>
          <cell r="AI630">
            <v>0</v>
          </cell>
          <cell r="AJ630">
            <v>0</v>
          </cell>
          <cell r="AK630">
            <v>400</v>
          </cell>
          <cell r="AL630">
            <v>4800</v>
          </cell>
          <cell r="AM630">
            <v>17232</v>
          </cell>
          <cell r="AN630">
            <v>1740</v>
          </cell>
          <cell r="AO630">
            <v>0</v>
          </cell>
          <cell r="AP630">
            <v>0</v>
          </cell>
        </row>
        <row r="631">
          <cell r="C631">
            <v>209076601</v>
          </cell>
          <cell r="D631" t="str">
            <v>MA01010442</v>
          </cell>
          <cell r="E631" t="str">
            <v>APOSITO DE ESPUMA, (se solicita Tamaños SIN BORDEN 20CM X 20CM)</v>
          </cell>
          <cell r="F631">
            <v>107133</v>
          </cell>
          <cell r="G631" t="str">
            <v>FC</v>
          </cell>
          <cell r="H631">
            <v>274</v>
          </cell>
          <cell r="I631" t="str">
            <v>NO</v>
          </cell>
          <cell r="J631" t="str">
            <v>MEDICO QUIRURGICO</v>
          </cell>
          <cell r="K631" t="str">
            <v>MEDICO QUIRURGICO</v>
          </cell>
          <cell r="L631" t="str">
            <v>PRECIO UNICO</v>
          </cell>
          <cell r="M631" t="str">
            <v>L.P. 02-2023</v>
          </cell>
          <cell r="N631" t="str">
            <v>I CONVOCATORIA</v>
          </cell>
          <cell r="O631" t="str">
            <v>UNIDAD</v>
          </cell>
          <cell r="P631" t="str">
            <v>UNIDAD</v>
          </cell>
          <cell r="Q631" t="str">
            <v>UNIDAD</v>
          </cell>
          <cell r="R631">
            <v>4.78</v>
          </cell>
          <cell r="S631">
            <v>8</v>
          </cell>
          <cell r="T631" t="str">
            <v>LABORATORIOS JAYOR PANAMA, S.A.</v>
          </cell>
          <cell r="U631" t="str">
            <v>CHINA</v>
          </cell>
          <cell r="V631">
            <v>415</v>
          </cell>
          <cell r="W631">
            <v>4980</v>
          </cell>
          <cell r="X631">
            <v>180043020</v>
          </cell>
          <cell r="Y631">
            <v>0.6293522838115484</v>
          </cell>
          <cell r="Z631">
            <v>23804.400000000001</v>
          </cell>
          <cell r="AA631">
            <v>40348544.65200001</v>
          </cell>
          <cell r="AB631">
            <v>0.27322198320695579</v>
          </cell>
          <cell r="AC631">
            <v>415</v>
          </cell>
          <cell r="AD631">
            <v>0</v>
          </cell>
          <cell r="AE631">
            <v>0</v>
          </cell>
          <cell r="AF631">
            <v>415</v>
          </cell>
          <cell r="AG631">
            <v>0</v>
          </cell>
          <cell r="AH631">
            <v>400</v>
          </cell>
          <cell r="AI631">
            <v>0</v>
          </cell>
          <cell r="AJ631">
            <v>0</v>
          </cell>
          <cell r="AK631">
            <v>400</v>
          </cell>
          <cell r="AL631">
            <v>4800</v>
          </cell>
          <cell r="AM631">
            <v>22944</v>
          </cell>
          <cell r="AN631">
            <v>1140</v>
          </cell>
          <cell r="AO631">
            <v>0</v>
          </cell>
          <cell r="AP631">
            <v>0</v>
          </cell>
        </row>
        <row r="632">
          <cell r="C632">
            <v>209076701</v>
          </cell>
          <cell r="D632" t="str">
            <v>MA01010443</v>
          </cell>
          <cell r="E632" t="str">
            <v>CAPA POROSA O BIOMATRIZ, (SE SOLICITA TAMAÑO 10 cm x 10 cm, con 420 agujeros de 1600 micrones).</v>
          </cell>
          <cell r="F632">
            <v>108038</v>
          </cell>
          <cell r="G632" t="str">
            <v>WP</v>
          </cell>
          <cell r="H632">
            <v>274</v>
          </cell>
          <cell r="I632" t="str">
            <v>NO</v>
          </cell>
          <cell r="J632" t="str">
            <v>MEDICO QUIRURGICO</v>
          </cell>
          <cell r="K632" t="str">
            <v>MEDICO QUIRURGICO</v>
          </cell>
          <cell r="L632" t="str">
            <v>PRECIO UNICO</v>
          </cell>
          <cell r="M632" t="str">
            <v>L.P. 02-2023</v>
          </cell>
          <cell r="N632" t="str">
            <v>I-CONVOCATORIA</v>
          </cell>
          <cell r="O632" t="str">
            <v>UNIDAD</v>
          </cell>
          <cell r="P632">
            <v>10</v>
          </cell>
          <cell r="Q632">
            <v>8800</v>
          </cell>
          <cell r="R632">
            <v>60</v>
          </cell>
          <cell r="S632">
            <v>45</v>
          </cell>
          <cell r="T632" t="str">
            <v>PANAFARMA, S.A.</v>
          </cell>
          <cell r="U632" t="str">
            <v>ESTADOS UNIDOS</v>
          </cell>
          <cell r="V632">
            <v>660</v>
          </cell>
          <cell r="W632">
            <v>7920</v>
          </cell>
          <cell r="X632">
            <v>180050940</v>
          </cell>
          <cell r="Y632">
            <v>0.62937996869534885</v>
          </cell>
          <cell r="Z632">
            <v>475200</v>
          </cell>
          <cell r="AA632">
            <v>40823744.65200001</v>
          </cell>
          <cell r="AB632">
            <v>0.27643982136046918</v>
          </cell>
          <cell r="AC632">
            <v>660</v>
          </cell>
          <cell r="AD632">
            <v>0</v>
          </cell>
          <cell r="AE632">
            <v>0</v>
          </cell>
          <cell r="AF632">
            <v>660</v>
          </cell>
          <cell r="AG632">
            <v>39600</v>
          </cell>
          <cell r="AH632">
            <v>250</v>
          </cell>
          <cell r="AI632">
            <v>200</v>
          </cell>
          <cell r="AJ632">
            <v>50</v>
          </cell>
          <cell r="AK632">
            <v>500</v>
          </cell>
          <cell r="AL632">
            <v>6000</v>
          </cell>
          <cell r="AM632">
            <v>360000</v>
          </cell>
          <cell r="AN632">
            <v>80</v>
          </cell>
          <cell r="AO632">
            <v>550</v>
          </cell>
          <cell r="AP632">
            <v>570</v>
          </cell>
        </row>
        <row r="633">
          <cell r="C633">
            <v>209077701</v>
          </cell>
          <cell r="D633" t="str">
            <v>MA01050131</v>
          </cell>
          <cell r="E633" t="str">
            <v>SOLUCIÓN PARA LAVADO, IRRIGACIÓN Y DESBRIDAMIENTO DE HERIDAS, SE SOLICITA EL TAMAÑO Compresa presaturada Empaque individual de gasa de 8 capas de 10 cm x 10 cm.</v>
          </cell>
          <cell r="F633">
            <v>108087</v>
          </cell>
          <cell r="G633" t="str">
            <v>WP</v>
          </cell>
          <cell r="H633">
            <v>274</v>
          </cell>
          <cell r="I633" t="str">
            <v>NO</v>
          </cell>
          <cell r="J633" t="str">
            <v>MEDICO QUIRURGICO</v>
          </cell>
          <cell r="K633" t="str">
            <v>MEDICO QUIRURGICO</v>
          </cell>
          <cell r="L633" t="str">
            <v>PRECIO UNICO</v>
          </cell>
          <cell r="M633" t="str">
            <v>L.P. 02-2023</v>
          </cell>
          <cell r="N633" t="str">
            <v>I-CONVOCATORIA</v>
          </cell>
          <cell r="O633" t="str">
            <v>UNIDAD</v>
          </cell>
          <cell r="P633" t="str">
            <v>25 </v>
          </cell>
          <cell r="Q633">
            <v>20000</v>
          </cell>
          <cell r="R633">
            <v>6.9</v>
          </cell>
          <cell r="S633">
            <v>189</v>
          </cell>
          <cell r="T633" t="str">
            <v>PANAFARMA, S.A.</v>
          </cell>
          <cell r="U633" t="str">
            <v>ESTADOS UNIDOS</v>
          </cell>
          <cell r="V633">
            <v>1300</v>
          </cell>
          <cell r="W633">
            <v>15600</v>
          </cell>
          <cell r="X633">
            <v>180066540</v>
          </cell>
          <cell r="Y633">
            <v>0.62943449952707708</v>
          </cell>
          <cell r="Z633">
            <v>107640</v>
          </cell>
          <cell r="AA633">
            <v>40931384.65200001</v>
          </cell>
          <cell r="AB633">
            <v>0.27716871045736352</v>
          </cell>
          <cell r="AC633">
            <v>1300</v>
          </cell>
          <cell r="AD633">
            <v>0</v>
          </cell>
          <cell r="AE633">
            <v>0</v>
          </cell>
          <cell r="AF633">
            <v>1300</v>
          </cell>
          <cell r="AG633">
            <v>8970</v>
          </cell>
          <cell r="AH633">
            <v>380</v>
          </cell>
          <cell r="AI633">
            <v>460</v>
          </cell>
          <cell r="AJ633">
            <v>296</v>
          </cell>
          <cell r="AK633">
            <v>1136</v>
          </cell>
          <cell r="AL633">
            <v>13632</v>
          </cell>
          <cell r="AM633">
            <v>94060.800000000003</v>
          </cell>
          <cell r="AN633">
            <v>5550</v>
          </cell>
          <cell r="AO633">
            <v>1300</v>
          </cell>
          <cell r="AP633">
            <v>575</v>
          </cell>
        </row>
        <row r="634">
          <cell r="C634">
            <v>209077801</v>
          </cell>
          <cell r="D634" t="str">
            <v>MA01050132</v>
          </cell>
          <cell r="E634" t="str">
            <v>SOLUCIÓN PARA LAVADO, IRRIGACIÓN Y DESBRIDAMIENTO DE HERIDAS SE SOLICITA, Gel Dispensador en spray aerosol 100 g.</v>
          </cell>
          <cell r="F634">
            <v>108087</v>
          </cell>
          <cell r="G634" t="str">
            <v>WP</v>
          </cell>
          <cell r="H634">
            <v>274</v>
          </cell>
          <cell r="I634" t="str">
            <v>NO</v>
          </cell>
          <cell r="J634" t="str">
            <v>MEDICO QUIRURGICO</v>
          </cell>
          <cell r="K634" t="str">
            <v>MEDICO QUIRURGICO</v>
          </cell>
          <cell r="L634" t="str">
            <v>PRECIO UNICO</v>
          </cell>
          <cell r="M634" t="str">
            <v>L.P. 02-2023</v>
          </cell>
          <cell r="N634" t="str">
            <v>I-CONVOCATORIA</v>
          </cell>
          <cell r="O634" t="str">
            <v>UNIDAD</v>
          </cell>
          <cell r="P634" t="str">
            <v>42 </v>
          </cell>
          <cell r="Q634">
            <v>1680</v>
          </cell>
          <cell r="R634">
            <v>47.5</v>
          </cell>
          <cell r="S634">
            <v>190</v>
          </cell>
          <cell r="T634" t="str">
            <v>PANAFARMA, S.A.</v>
          </cell>
          <cell r="U634" t="str">
            <v>ESTADOS UNIDOS</v>
          </cell>
          <cell r="V634">
            <v>1500</v>
          </cell>
          <cell r="W634">
            <v>18000</v>
          </cell>
          <cell r="X634">
            <v>180084540</v>
          </cell>
          <cell r="Y634">
            <v>0.6294974197175327</v>
          </cell>
          <cell r="Z634">
            <v>855000</v>
          </cell>
          <cell r="AA634">
            <v>41786384.65200001</v>
          </cell>
          <cell r="AB634">
            <v>0.28295838137751078</v>
          </cell>
          <cell r="AC634">
            <v>1500</v>
          </cell>
          <cell r="AD634">
            <v>0</v>
          </cell>
          <cell r="AE634">
            <v>0</v>
          </cell>
          <cell r="AF634">
            <v>1500</v>
          </cell>
          <cell r="AG634">
            <v>71250</v>
          </cell>
          <cell r="AH634">
            <v>369</v>
          </cell>
          <cell r="AI634">
            <v>154</v>
          </cell>
          <cell r="AJ634">
            <v>62</v>
          </cell>
          <cell r="AK634">
            <v>585</v>
          </cell>
          <cell r="AL634">
            <v>7020</v>
          </cell>
          <cell r="AM634">
            <v>333450</v>
          </cell>
          <cell r="AN634">
            <v>764</v>
          </cell>
          <cell r="AO634">
            <v>376</v>
          </cell>
          <cell r="AP634">
            <v>268</v>
          </cell>
        </row>
        <row r="635">
          <cell r="C635">
            <v>209091701</v>
          </cell>
          <cell r="D635" t="str">
            <v>MA01010445</v>
          </cell>
          <cell r="E635" t="str">
            <v>ESPUMA DE POLIURETANO (PU) CON SISTEMA DE CONTROL DE CARGA DE TRANSPIRACIÓN CONTINUA, se solicita 4" x 5" (10.2 cm x 12.7 cm)</v>
          </cell>
          <cell r="F635">
            <v>108039</v>
          </cell>
          <cell r="G635" t="str">
            <v>WP</v>
          </cell>
          <cell r="H635">
            <v>274</v>
          </cell>
          <cell r="I635" t="str">
            <v>NO</v>
          </cell>
          <cell r="J635" t="str">
            <v>MEDICO QUIRURGICO</v>
          </cell>
          <cell r="K635" t="str">
            <v>MEDICO QUIRURGICO</v>
          </cell>
          <cell r="L635" t="str">
            <v>PRECIO UNICO</v>
          </cell>
          <cell r="M635" t="str">
            <v>L.P. 02-2023</v>
          </cell>
          <cell r="N635" t="str">
            <v>I-CONVOCATORIA</v>
          </cell>
          <cell r="O635" t="str">
            <v>UNIDAD</v>
          </cell>
          <cell r="P635">
            <v>10</v>
          </cell>
          <cell r="Q635">
            <v>4680</v>
          </cell>
          <cell r="R635">
            <v>27.79</v>
          </cell>
          <cell r="S635">
            <v>70</v>
          </cell>
          <cell r="T635" t="str">
            <v>PANAFARMA, S.A.</v>
          </cell>
          <cell r="U635" t="str">
            <v>ESTADOS UNIDOS</v>
          </cell>
          <cell r="V635">
            <v>767</v>
          </cell>
          <cell r="W635">
            <v>9204</v>
          </cell>
          <cell r="X635">
            <v>180093744</v>
          </cell>
          <cell r="Y635">
            <v>0.62952959290825239</v>
          </cell>
          <cell r="Z635">
            <v>255779.16</v>
          </cell>
          <cell r="AA635">
            <v>42042163.812000006</v>
          </cell>
          <cell r="AB635">
            <v>0.28469040145310337</v>
          </cell>
          <cell r="AC635">
            <v>767</v>
          </cell>
          <cell r="AD635">
            <v>0</v>
          </cell>
          <cell r="AE635">
            <v>0</v>
          </cell>
          <cell r="AF635">
            <v>767</v>
          </cell>
          <cell r="AG635">
            <v>21314.93</v>
          </cell>
          <cell r="AH635">
            <v>352</v>
          </cell>
          <cell r="AI635">
            <v>237</v>
          </cell>
          <cell r="AJ635">
            <v>188</v>
          </cell>
          <cell r="AK635">
            <v>777</v>
          </cell>
          <cell r="AL635">
            <v>9324</v>
          </cell>
          <cell r="AM635">
            <v>259113.96</v>
          </cell>
          <cell r="AN635">
            <v>1900</v>
          </cell>
          <cell r="AO635">
            <v>1000</v>
          </cell>
          <cell r="AP635">
            <v>850</v>
          </cell>
        </row>
        <row r="636">
          <cell r="C636">
            <v>209091801</v>
          </cell>
          <cell r="D636" t="str">
            <v>MA01010446</v>
          </cell>
          <cell r="E636" t="str">
            <v>ESPUMA DE POLIURETANO (PU) CON SISTEMA DE CONTROL DE CARGA DE TRANSPIRACIÓN CONTINUA, se solicita "8x8"(20.3 cm x 20.3 cm)</v>
          </cell>
          <cell r="F636">
            <v>108039</v>
          </cell>
          <cell r="G636" t="str">
            <v>WP</v>
          </cell>
          <cell r="H636">
            <v>274</v>
          </cell>
          <cell r="I636" t="str">
            <v>NO</v>
          </cell>
          <cell r="J636" t="str">
            <v>MEDICO QUIRURGICO</v>
          </cell>
          <cell r="K636" t="str">
            <v>MEDICO QUIRURGICO</v>
          </cell>
          <cell r="L636" t="str">
            <v>PRECIO UNICO</v>
          </cell>
          <cell r="M636" t="str">
            <v>L.P. 02-2023</v>
          </cell>
          <cell r="N636" t="str">
            <v>I-CONVOCATORIA</v>
          </cell>
          <cell r="O636" t="str">
            <v>UNIDAD</v>
          </cell>
          <cell r="P636">
            <v>10</v>
          </cell>
          <cell r="Q636">
            <v>1800</v>
          </cell>
          <cell r="R636">
            <v>73.41</v>
          </cell>
          <cell r="S636">
            <v>71</v>
          </cell>
          <cell r="T636" t="str">
            <v>PANAFARMA, S.A.</v>
          </cell>
          <cell r="U636" t="str">
            <v>ESTADOS UNIDOS</v>
          </cell>
          <cell r="V636">
            <v>767</v>
          </cell>
          <cell r="W636">
            <v>9204</v>
          </cell>
          <cell r="X636">
            <v>180102948</v>
          </cell>
          <cell r="Y636">
            <v>0.62956176609897196</v>
          </cell>
          <cell r="Z636">
            <v>675665.64</v>
          </cell>
          <cell r="AA636">
            <v>42717829.452000007</v>
          </cell>
          <cell r="AB636">
            <v>0.28926570169596966</v>
          </cell>
          <cell r="AC636">
            <v>767</v>
          </cell>
          <cell r="AD636">
            <v>0</v>
          </cell>
          <cell r="AE636">
            <v>0</v>
          </cell>
          <cell r="AF636">
            <v>767</v>
          </cell>
          <cell r="AG636">
            <v>56305.469999999994</v>
          </cell>
          <cell r="AH636">
            <v>276</v>
          </cell>
          <cell r="AI636">
            <v>312</v>
          </cell>
          <cell r="AJ636">
            <v>122</v>
          </cell>
          <cell r="AK636">
            <v>710</v>
          </cell>
          <cell r="AL636">
            <v>8520</v>
          </cell>
          <cell r="AM636">
            <v>625453.19999999995</v>
          </cell>
          <cell r="AN636">
            <v>1240</v>
          </cell>
          <cell r="AO636">
            <v>675</v>
          </cell>
          <cell r="AP636">
            <v>630</v>
          </cell>
        </row>
        <row r="637">
          <cell r="C637">
            <v>209091901</v>
          </cell>
          <cell r="D637" t="str">
            <v>MA01010447</v>
          </cell>
          <cell r="E637" t="str">
            <v>ESPUMA DE POLIURETANO CON SISTEMA DE CONTROL DE CARGA IMPERMEABLE, (SE SOLICITA TAMAÑO "4 x 5" (10.2cm x 12.7 cm)</v>
          </cell>
          <cell r="F637">
            <v>108040</v>
          </cell>
          <cell r="G637" t="str">
            <v>WP</v>
          </cell>
          <cell r="H637">
            <v>274</v>
          </cell>
          <cell r="I637" t="str">
            <v>NO</v>
          </cell>
          <cell r="J637" t="str">
            <v>MEDICO QUIRURGICO</v>
          </cell>
          <cell r="K637" t="str">
            <v>MEDICO QUIRURGICO</v>
          </cell>
          <cell r="L637" t="str">
            <v>PRECIO UNICO</v>
          </cell>
          <cell r="M637" t="str">
            <v>L.P. 02-2023</v>
          </cell>
          <cell r="N637" t="str">
            <v>I-CONVOCATORIA</v>
          </cell>
          <cell r="O637" t="str">
            <v>UNIDAD</v>
          </cell>
          <cell r="P637">
            <v>10</v>
          </cell>
          <cell r="Q637">
            <v>4680</v>
          </cell>
          <cell r="R637">
            <v>27.79</v>
          </cell>
          <cell r="S637">
            <v>72</v>
          </cell>
          <cell r="T637" t="str">
            <v>PANAFARMA, S.A.</v>
          </cell>
          <cell r="U637" t="str">
            <v>ESTADOS UNIDOS</v>
          </cell>
          <cell r="V637">
            <v>767</v>
          </cell>
          <cell r="W637">
            <v>9204</v>
          </cell>
          <cell r="X637">
            <v>180112152</v>
          </cell>
          <cell r="Y637">
            <v>0.62959393928969165</v>
          </cell>
          <cell r="Z637">
            <v>255779.16</v>
          </cell>
          <cell r="AA637">
            <v>42973608.612000003</v>
          </cell>
          <cell r="AB637">
            <v>0.29099772177156225</v>
          </cell>
          <cell r="AC637">
            <v>767</v>
          </cell>
          <cell r="AD637">
            <v>0</v>
          </cell>
          <cell r="AE637">
            <v>0</v>
          </cell>
          <cell r="AF637">
            <v>767</v>
          </cell>
          <cell r="AG637">
            <v>21314.93</v>
          </cell>
          <cell r="AH637">
            <v>930</v>
          </cell>
          <cell r="AI637">
            <v>221</v>
          </cell>
          <cell r="AJ637">
            <v>200</v>
          </cell>
          <cell r="AK637">
            <v>1351</v>
          </cell>
          <cell r="AL637">
            <v>16212</v>
          </cell>
          <cell r="AM637">
            <v>450531.48</v>
          </cell>
          <cell r="AN637">
            <v>2200</v>
          </cell>
          <cell r="AO637">
            <v>1070</v>
          </cell>
          <cell r="AP637">
            <v>450</v>
          </cell>
        </row>
        <row r="638">
          <cell r="C638">
            <v>209092001</v>
          </cell>
          <cell r="D638" t="str">
            <v>MA01010448</v>
          </cell>
          <cell r="E638" t="str">
            <v>ESPUMA DE POLIURETANO CON SISTEMA DE CONTROL DE CARGA IMPERMEABLE, (SE SOLICITA TAMAÑO: "8x8"(20.3 cm x 20.3 cm)).</v>
          </cell>
          <cell r="F638">
            <v>108040</v>
          </cell>
          <cell r="G638" t="str">
            <v>WP</v>
          </cell>
          <cell r="H638">
            <v>274</v>
          </cell>
          <cell r="I638" t="str">
            <v>NO</v>
          </cell>
          <cell r="J638" t="str">
            <v>MEDICO QUIRURGICO</v>
          </cell>
          <cell r="K638" t="str">
            <v>MEDICO QUIRURGICO</v>
          </cell>
          <cell r="L638" t="str">
            <v>PRECIO UNICO</v>
          </cell>
          <cell r="M638" t="str">
            <v>L.P. 02-2023</v>
          </cell>
          <cell r="N638" t="str">
            <v>I-CONVOCATORIA</v>
          </cell>
          <cell r="O638" t="str">
            <v>UNIDAD</v>
          </cell>
          <cell r="P638">
            <v>10</v>
          </cell>
          <cell r="Q638">
            <v>1800</v>
          </cell>
          <cell r="R638">
            <v>73.41</v>
          </cell>
          <cell r="S638">
            <v>73</v>
          </cell>
          <cell r="T638" t="str">
            <v>PANAFARMA, S.A.</v>
          </cell>
          <cell r="U638" t="str">
            <v>ESTADOS UNIDOS</v>
          </cell>
          <cell r="V638">
            <v>767</v>
          </cell>
          <cell r="W638">
            <v>9204</v>
          </cell>
          <cell r="X638">
            <v>180121356</v>
          </cell>
          <cell r="Y638">
            <v>0.62962611248041123</v>
          </cell>
          <cell r="Z638">
            <v>675665.64</v>
          </cell>
          <cell r="AA638">
            <v>43649274.252000004</v>
          </cell>
          <cell r="AB638">
            <v>0.29557302201442853</v>
          </cell>
          <cell r="AC638">
            <v>767</v>
          </cell>
          <cell r="AD638">
            <v>0</v>
          </cell>
          <cell r="AE638">
            <v>0</v>
          </cell>
          <cell r="AF638">
            <v>767</v>
          </cell>
          <cell r="AG638">
            <v>56305.469999999994</v>
          </cell>
          <cell r="AH638">
            <v>1399</v>
          </cell>
          <cell r="AI638">
            <v>188</v>
          </cell>
          <cell r="AJ638">
            <v>190</v>
          </cell>
          <cell r="AK638">
            <v>1777</v>
          </cell>
          <cell r="AL638">
            <v>21324</v>
          </cell>
          <cell r="AM638">
            <v>1565394.8399999999</v>
          </cell>
          <cell r="AN638">
            <v>3960</v>
          </cell>
          <cell r="AO638">
            <v>1320</v>
          </cell>
          <cell r="AP638">
            <v>1070</v>
          </cell>
        </row>
        <row r="639">
          <cell r="C639">
            <v>209092101</v>
          </cell>
          <cell r="D639" t="str">
            <v>MA01010449</v>
          </cell>
          <cell r="E639" t="str">
            <v>ESPUMA DE ALCOHOL POLIVINILICO CON SISTEMA DE CONTROL DE CARGA,    (SE SOLICITA ,EXUDADO MODERADO SIN PELÍCULA DE RETENCIÓN DE HUMEDAD 15.2 cm x 15.2 cm (6” x 6”).</v>
          </cell>
          <cell r="F639">
            <v>108041</v>
          </cell>
          <cell r="G639" t="str">
            <v>WP</v>
          </cell>
          <cell r="H639">
            <v>274</v>
          </cell>
          <cell r="I639" t="str">
            <v>NO</v>
          </cell>
          <cell r="J639" t="str">
            <v>MEDICO QUIRURGICO</v>
          </cell>
          <cell r="K639" t="str">
            <v>MEDICO QUIRURGICO</v>
          </cell>
          <cell r="L639" t="str">
            <v>PRECIO UNICO</v>
          </cell>
          <cell r="M639" t="str">
            <v>L.P. 02-2023</v>
          </cell>
          <cell r="N639" t="str">
            <v>I-CONVOCATORIA</v>
          </cell>
          <cell r="O639" t="str">
            <v>UNIDAD</v>
          </cell>
          <cell r="P639">
            <v>10</v>
          </cell>
          <cell r="Q639">
            <v>4860</v>
          </cell>
          <cell r="R639">
            <v>47.6</v>
          </cell>
          <cell r="S639">
            <v>67</v>
          </cell>
          <cell r="T639" t="str">
            <v>PANAFARMA, S.A.</v>
          </cell>
          <cell r="U639" t="str">
            <v>ESTADOS UNIDOS</v>
          </cell>
          <cell r="V639">
            <v>867</v>
          </cell>
          <cell r="W639">
            <v>10404</v>
          </cell>
          <cell r="X639">
            <v>180131760</v>
          </cell>
          <cell r="Y639">
            <v>0.62966248035049466</v>
          </cell>
          <cell r="Z639">
            <v>495230.4</v>
          </cell>
          <cell r="AA639">
            <v>44144504.652000003</v>
          </cell>
          <cell r="AB639">
            <v>0.29892649692162493</v>
          </cell>
          <cell r="AC639">
            <v>867</v>
          </cell>
          <cell r="AD639">
            <v>0</v>
          </cell>
          <cell r="AE639">
            <v>0</v>
          </cell>
          <cell r="AF639">
            <v>867</v>
          </cell>
          <cell r="AG639">
            <v>41269.200000000004</v>
          </cell>
          <cell r="AH639">
            <v>967</v>
          </cell>
          <cell r="AI639">
            <v>326</v>
          </cell>
          <cell r="AJ639">
            <v>500</v>
          </cell>
          <cell r="AK639">
            <v>1793</v>
          </cell>
          <cell r="AL639">
            <v>21516</v>
          </cell>
          <cell r="AM639">
            <v>1024161.6</v>
          </cell>
          <cell r="AN639">
            <v>3440</v>
          </cell>
          <cell r="AO639">
            <v>310</v>
          </cell>
          <cell r="AP639">
            <v>1840</v>
          </cell>
        </row>
        <row r="640">
          <cell r="C640">
            <v>209092301</v>
          </cell>
          <cell r="D640" t="str">
            <v>MA01010451</v>
          </cell>
          <cell r="E640" t="str">
            <v>ESPUMA DE ALCOHOL POLIVINILICO CON SISTEMA DE CONTROL DE CARGA,     (SE SOLICITA, EXUDADO MODERADO SIN PELÍCULA DE RETENCIÓN DE HUMEDAD, TAMAÑO 10.2 cm x 10.2 cm  x 1.29 cm (4" x 4" x 0.5")</v>
          </cell>
          <cell r="F640">
            <v>108041</v>
          </cell>
          <cell r="G640" t="str">
            <v>WP</v>
          </cell>
          <cell r="H640">
            <v>274</v>
          </cell>
          <cell r="I640" t="str">
            <v>NO</v>
          </cell>
          <cell r="J640" t="str">
            <v>MEDICO QUIRURGICO</v>
          </cell>
          <cell r="K640" t="str">
            <v>MEDICO QUIRURGICO</v>
          </cell>
          <cell r="L640" t="str">
            <v>PRECIO UNICO</v>
          </cell>
          <cell r="M640" t="str">
            <v>L.P. 02-2023</v>
          </cell>
          <cell r="N640" t="str">
            <v>I-CONVOCATORIA</v>
          </cell>
          <cell r="O640" t="str">
            <v>UNIDAD</v>
          </cell>
          <cell r="P640">
            <v>10</v>
          </cell>
          <cell r="Q640">
            <v>10800</v>
          </cell>
          <cell r="R640">
            <v>56.21</v>
          </cell>
          <cell r="S640">
            <v>69</v>
          </cell>
          <cell r="T640" t="str">
            <v>PANAFARMA, S.A.</v>
          </cell>
          <cell r="U640" t="str">
            <v>ESTADOS UNIDOS</v>
          </cell>
          <cell r="V640">
            <v>1000</v>
          </cell>
          <cell r="W640">
            <v>12000</v>
          </cell>
          <cell r="X640">
            <v>180143760</v>
          </cell>
          <cell r="Y640">
            <v>0.62970442714413177</v>
          </cell>
          <cell r="Z640">
            <v>674520</v>
          </cell>
          <cell r="AA640">
            <v>44819024.652000003</v>
          </cell>
          <cell r="AB640">
            <v>0.3034940394117509</v>
          </cell>
          <cell r="AC640">
            <v>1000</v>
          </cell>
          <cell r="AD640">
            <v>0</v>
          </cell>
          <cell r="AE640">
            <v>0</v>
          </cell>
          <cell r="AF640">
            <v>1000</v>
          </cell>
          <cell r="AG640">
            <v>56210</v>
          </cell>
          <cell r="AH640">
            <v>1060</v>
          </cell>
          <cell r="AI640">
            <v>800</v>
          </cell>
          <cell r="AJ640">
            <v>800</v>
          </cell>
          <cell r="AK640">
            <v>2660</v>
          </cell>
          <cell r="AL640">
            <v>31920</v>
          </cell>
          <cell r="AM640">
            <v>1794223.2</v>
          </cell>
          <cell r="AN640">
            <v>7840</v>
          </cell>
          <cell r="AO640">
            <v>5005</v>
          </cell>
          <cell r="AP640">
            <v>2760</v>
          </cell>
        </row>
        <row r="641">
          <cell r="C641">
            <v>209092401</v>
          </cell>
          <cell r="D641" t="str">
            <v>MA01010452</v>
          </cell>
          <cell r="E641" t="str">
            <v>ESPUMA DE ALCOHOL POLIVINILICO CON SISTEMA DE CONTROL DE CARGA,    ( SE SOLICITA , EXUDADO ABUNDANTE SIN PELÍCULA DE RETENCIÓN DE HUMEDAD TAMAÑO De forma isla adherente de 10.2 cm x 12 cm (4" x 4.75") y espuma de 5 cm x 7 cm (2" x 2.75").</v>
          </cell>
          <cell r="F641">
            <v>108041</v>
          </cell>
          <cell r="G641" t="str">
            <v>WP</v>
          </cell>
          <cell r="H641">
            <v>274</v>
          </cell>
          <cell r="I641" t="str">
            <v>NO</v>
          </cell>
          <cell r="J641" t="str">
            <v>MEDICO QUIRURGICO</v>
          </cell>
          <cell r="K641" t="str">
            <v>MEDICO QUIRURGICO</v>
          </cell>
          <cell r="L641" t="str">
            <v>PRECIO UNICO</v>
          </cell>
          <cell r="M641" t="str">
            <v>L.P. 02-2023</v>
          </cell>
          <cell r="N641" t="str">
            <v>I-CONVOCATORIA</v>
          </cell>
          <cell r="O641" t="str">
            <v>UNIDAD</v>
          </cell>
          <cell r="P641">
            <v>10</v>
          </cell>
          <cell r="Q641">
            <v>10800</v>
          </cell>
          <cell r="R641">
            <v>34.979999999999997</v>
          </cell>
          <cell r="S641">
            <v>68</v>
          </cell>
          <cell r="T641" t="str">
            <v>PANAFARMA, S.A.</v>
          </cell>
          <cell r="U641" t="str">
            <v>ESTADOS UNIDOS</v>
          </cell>
          <cell r="V641">
            <v>660</v>
          </cell>
          <cell r="W641">
            <v>7920</v>
          </cell>
          <cell r="X641">
            <v>180151680</v>
          </cell>
          <cell r="Y641">
            <v>0.62973211202793222</v>
          </cell>
          <cell r="Z641">
            <v>277041.59999999998</v>
          </cell>
          <cell r="AA641">
            <v>45096066.252000004</v>
          </cell>
          <cell r="AB641">
            <v>0.30537003905524923</v>
          </cell>
          <cell r="AC641">
            <v>660</v>
          </cell>
          <cell r="AD641">
            <v>0</v>
          </cell>
          <cell r="AE641">
            <v>0</v>
          </cell>
          <cell r="AF641">
            <v>660</v>
          </cell>
          <cell r="AG641">
            <v>23086.799999999999</v>
          </cell>
          <cell r="AH641">
            <v>660</v>
          </cell>
          <cell r="AI641">
            <v>0</v>
          </cell>
          <cell r="AJ641">
            <v>0</v>
          </cell>
          <cell r="AK641">
            <v>660</v>
          </cell>
          <cell r="AL641">
            <v>7920</v>
          </cell>
          <cell r="AM641">
            <v>277041.59999999998</v>
          </cell>
          <cell r="AN641">
            <v>0</v>
          </cell>
          <cell r="AO641">
            <v>1150</v>
          </cell>
          <cell r="AP641">
            <v>400</v>
          </cell>
        </row>
        <row r="642">
          <cell r="C642">
            <v>209100901</v>
          </cell>
          <cell r="D642" t="str">
            <v>MN01010050</v>
          </cell>
          <cell r="E642" t="str">
            <v xml:space="preserve">BANDEJA DE ANESTESIA RAQUIDEA SIN MEDICAMENTO (SE SOLICITA TAMAÑO: 25G X 103MM). </v>
          </cell>
          <cell r="F642">
            <v>106403</v>
          </cell>
          <cell r="G642" t="str">
            <v>BS</v>
          </cell>
          <cell r="H642">
            <v>277</v>
          </cell>
          <cell r="I642" t="str">
            <v>NO</v>
          </cell>
          <cell r="J642" t="str">
            <v>MEDICO QUIRURGICO</v>
          </cell>
          <cell r="K642" t="str">
            <v>MEDICO QUIRURGICO</v>
          </cell>
          <cell r="L642" t="str">
            <v>PRECIO UNICO</v>
          </cell>
          <cell r="M642" t="str">
            <v>L.P. 02-2023</v>
          </cell>
          <cell r="N642" t="str">
            <v>I-CONVOCATORIA</v>
          </cell>
          <cell r="O642" t="str">
            <v>UNIDAD</v>
          </cell>
          <cell r="P642">
            <v>40</v>
          </cell>
          <cell r="Q642">
            <v>400</v>
          </cell>
          <cell r="R642">
            <v>7.9989999999999997</v>
          </cell>
          <cell r="S642">
            <v>20</v>
          </cell>
          <cell r="T642" t="str">
            <v>GLENMEDICAL SUPPLY, INC.</v>
          </cell>
          <cell r="U642" t="str">
            <v>CHINA</v>
          </cell>
          <cell r="V642">
            <v>1000</v>
          </cell>
          <cell r="W642">
            <v>12000</v>
          </cell>
          <cell r="X642">
            <v>180163680</v>
          </cell>
          <cell r="Y642">
            <v>0.62977405882156934</v>
          </cell>
          <cell r="Z642">
            <v>95988</v>
          </cell>
          <cell r="AA642">
            <v>45192054.252000004</v>
          </cell>
          <cell r="AB642">
            <v>0.30602002611055107</v>
          </cell>
          <cell r="AC642">
            <v>0</v>
          </cell>
          <cell r="AD642">
            <v>0</v>
          </cell>
          <cell r="AE642">
            <v>0</v>
          </cell>
          <cell r="AF642">
            <v>0</v>
          </cell>
          <cell r="AG642">
            <v>0</v>
          </cell>
          <cell r="AH642">
            <v>928</v>
          </cell>
          <cell r="AI642">
            <v>330</v>
          </cell>
          <cell r="AJ642">
            <v>0</v>
          </cell>
          <cell r="AK642">
            <v>1258</v>
          </cell>
          <cell r="AL642">
            <v>15096</v>
          </cell>
          <cell r="AM642">
            <v>120752.90399999999</v>
          </cell>
          <cell r="AN642">
            <v>1500</v>
          </cell>
          <cell r="AO642">
            <v>1160</v>
          </cell>
          <cell r="AP642">
            <v>0</v>
          </cell>
        </row>
        <row r="643">
          <cell r="C643">
            <v>209111300</v>
          </cell>
          <cell r="D643" t="str">
            <v>MA12040040</v>
          </cell>
          <cell r="E643" t="str">
            <v>MATRIZ EXTRACELULAR TRIDIMENSIONAL, SE SOLICITA 7 x 20CM, MALLA</v>
          </cell>
          <cell r="F643">
            <v>101237</v>
          </cell>
          <cell r="G643" t="str">
            <v>LM</v>
          </cell>
          <cell r="H643">
            <v>274</v>
          </cell>
          <cell r="I643" t="str">
            <v xml:space="preserve">SI </v>
          </cell>
          <cell r="J643" t="str">
            <v>MEDICO QUIRURGICO</v>
          </cell>
          <cell r="K643" t="str">
            <v>MEDICO QUIRURGICO</v>
          </cell>
          <cell r="L643" t="str">
            <v>PRECIO UNICO</v>
          </cell>
          <cell r="M643" t="str">
            <v>L.P. 02-2023</v>
          </cell>
          <cell r="N643" t="str">
            <v>I-CONVOCATORIA</v>
          </cell>
          <cell r="O643" t="str">
            <v>POR UNIDAD</v>
          </cell>
          <cell r="P643" t="str">
            <v>UNIDAD</v>
          </cell>
          <cell r="Q643" t="str">
            <v>UNIDAD</v>
          </cell>
          <cell r="R643">
            <v>264.47000000000003</v>
          </cell>
          <cell r="S643">
            <v>141</v>
          </cell>
          <cell r="T643" t="str">
            <v>ALTA TECNOLOGIA MEDICA, S.A.</v>
          </cell>
          <cell r="U643" t="str">
            <v>ESTADOS UNIDOS DE AMERICA</v>
          </cell>
          <cell r="V643">
            <v>250</v>
          </cell>
          <cell r="W643">
            <v>3000</v>
          </cell>
          <cell r="X643">
            <v>180166680</v>
          </cell>
          <cell r="Y643">
            <v>0.62978454551997853</v>
          </cell>
          <cell r="Z643">
            <v>793410.00000000012</v>
          </cell>
          <cell r="AA643">
            <v>45985464.252000004</v>
          </cell>
          <cell r="AB643">
            <v>0.31139263757809965</v>
          </cell>
          <cell r="AC643">
            <v>0</v>
          </cell>
          <cell r="AD643">
            <v>0</v>
          </cell>
          <cell r="AE643">
            <v>0</v>
          </cell>
          <cell r="AF643">
            <v>0</v>
          </cell>
          <cell r="AG643">
            <v>0</v>
          </cell>
          <cell r="AH643">
            <v>250</v>
          </cell>
          <cell r="AI643">
            <v>200</v>
          </cell>
          <cell r="AJ643">
            <v>200</v>
          </cell>
          <cell r="AK643">
            <v>650</v>
          </cell>
          <cell r="AL643">
            <v>7800</v>
          </cell>
          <cell r="AM643">
            <v>2062866.0000000002</v>
          </cell>
          <cell r="AN643">
            <v>235</v>
          </cell>
          <cell r="AO643">
            <v>615</v>
          </cell>
          <cell r="AP643">
            <v>465</v>
          </cell>
        </row>
        <row r="644">
          <cell r="C644">
            <v>209111500</v>
          </cell>
          <cell r="D644" t="str">
            <v>MA12040038</v>
          </cell>
          <cell r="E644" t="str">
            <v xml:space="preserve">MATRIZ EXTRACELULAR TRIDIMENSIONAL </v>
          </cell>
          <cell r="F644">
            <v>101237</v>
          </cell>
          <cell r="G644" t="str">
            <v>LM</v>
          </cell>
          <cell r="H644">
            <v>274</v>
          </cell>
          <cell r="I644" t="str">
            <v xml:space="preserve">SI </v>
          </cell>
          <cell r="J644" t="str">
            <v>MEDICO QUIRURGICO</v>
          </cell>
          <cell r="K644" t="str">
            <v>MEDICO QUIRURGICO</v>
          </cell>
          <cell r="L644" t="str">
            <v>PRECIO UNICO</v>
          </cell>
          <cell r="M644" t="str">
            <v>L.P. 02-2023</v>
          </cell>
          <cell r="N644" t="str">
            <v>I-CONVOCATORIA</v>
          </cell>
          <cell r="O644" t="str">
            <v xml:space="preserve">	POR UNIDAD</v>
          </cell>
          <cell r="P644" t="str">
            <v>UNIDAD</v>
          </cell>
          <cell r="Q644" t="str">
            <v>UNIDAD</v>
          </cell>
          <cell r="R644">
            <v>370</v>
          </cell>
          <cell r="S644">
            <v>142</v>
          </cell>
          <cell r="T644" t="str">
            <v>ALTA TECNOLOGIA MEDICA, S.A.</v>
          </cell>
          <cell r="U644" t="str">
            <v>ESTADOS UNIDOS DE AMERICA</v>
          </cell>
          <cell r="V644">
            <v>450</v>
          </cell>
          <cell r="W644">
            <v>5400</v>
          </cell>
          <cell r="X644">
            <v>180172080</v>
          </cell>
          <cell r="Y644">
            <v>0.62980342157711522</v>
          </cell>
          <cell r="Z644">
            <v>1998000</v>
          </cell>
          <cell r="AA644">
            <v>47983464.252000004</v>
          </cell>
          <cell r="AB644">
            <v>0.32492218435991743</v>
          </cell>
          <cell r="AC644">
            <v>0</v>
          </cell>
          <cell r="AD644">
            <v>0</v>
          </cell>
          <cell r="AE644">
            <v>0</v>
          </cell>
          <cell r="AF644">
            <v>0</v>
          </cell>
          <cell r="AG644">
            <v>0</v>
          </cell>
          <cell r="AH644">
            <v>200</v>
          </cell>
          <cell r="AI644">
            <v>50</v>
          </cell>
          <cell r="AJ644">
            <v>50</v>
          </cell>
          <cell r="AK644">
            <v>300</v>
          </cell>
          <cell r="AL644">
            <v>3600</v>
          </cell>
          <cell r="AM644">
            <v>1332000</v>
          </cell>
          <cell r="AN644">
            <v>108</v>
          </cell>
          <cell r="AO644">
            <v>30</v>
          </cell>
          <cell r="AP644">
            <v>135</v>
          </cell>
        </row>
        <row r="645">
          <cell r="C645">
            <v>209112500</v>
          </cell>
          <cell r="D645" t="str">
            <v>AP03020018</v>
          </cell>
          <cell r="E645" t="str">
            <v>INSTRUMENTO O PINZA CURVA PARA FUSION DE TEJIDOS PARA ELECTROCAUTERIO MULTIMODAL O BIPOLAR AVANZADO (CIRUGIA ABIERTA) DESECHABLE</v>
          </cell>
          <cell r="F645">
            <v>100418</v>
          </cell>
          <cell r="G645" t="str">
            <v>FC</v>
          </cell>
          <cell r="H645">
            <v>277</v>
          </cell>
          <cell r="I645" t="str">
            <v>NO</v>
          </cell>
          <cell r="J645" t="str">
            <v>MEDICO QUIRURGICO</v>
          </cell>
          <cell r="K645" t="str">
            <v>MEDICO QUIRURGICO</v>
          </cell>
          <cell r="L645" t="str">
            <v>PRECIO UNICO</v>
          </cell>
          <cell r="M645" t="str">
            <v>L.P. 02-2023</v>
          </cell>
          <cell r="N645" t="str">
            <v>I-CONVOCATORIA</v>
          </cell>
          <cell r="O645" t="str">
            <v>UNIDAD</v>
          </cell>
          <cell r="P645" t="str">
            <v>UNIDAD</v>
          </cell>
          <cell r="Q645" t="str">
            <v>UNIDAD</v>
          </cell>
          <cell r="R645">
            <v>298</v>
          </cell>
          <cell r="S645">
            <v>211</v>
          </cell>
          <cell r="T645" t="str">
            <v>KENDALL, S. A.</v>
          </cell>
          <cell r="U645" t="str">
            <v>ESTADOS UNIDOS DE AMERICA</v>
          </cell>
          <cell r="V645">
            <v>600</v>
          </cell>
          <cell r="W645">
            <v>7200</v>
          </cell>
          <cell r="X645">
            <v>180179280</v>
          </cell>
          <cell r="Y645">
            <v>0.62982858965329747</v>
          </cell>
          <cell r="Z645">
            <v>2145600</v>
          </cell>
          <cell r="AA645">
            <v>50129064.252000004</v>
          </cell>
          <cell r="AB645">
            <v>0.33945121117426591</v>
          </cell>
          <cell r="AC645">
            <v>600</v>
          </cell>
          <cell r="AD645">
            <v>0</v>
          </cell>
          <cell r="AE645">
            <v>0</v>
          </cell>
          <cell r="AF645">
            <v>600</v>
          </cell>
          <cell r="AG645">
            <v>0</v>
          </cell>
          <cell r="AH645">
            <v>235</v>
          </cell>
          <cell r="AI645">
            <v>34</v>
          </cell>
          <cell r="AJ645">
            <v>36</v>
          </cell>
          <cell r="AK645">
            <v>305</v>
          </cell>
          <cell r="AL645">
            <v>3660</v>
          </cell>
          <cell r="AM645">
            <v>1090680</v>
          </cell>
          <cell r="AN645">
            <v>700</v>
          </cell>
          <cell r="AO645">
            <v>256</v>
          </cell>
          <cell r="AP645">
            <v>8</v>
          </cell>
        </row>
        <row r="646">
          <cell r="C646">
            <v>209112600</v>
          </cell>
          <cell r="D646" t="str">
            <v>IN01010061</v>
          </cell>
          <cell r="E646" t="str">
            <v xml:space="preserve">PINZA LAPARASCOPICA DE 10 MM CON CORTE INCORPORADO PARA SELLADO DE VASOS SANGUINEOS MEDIANTE PRESION.                                                                                                                                                         </v>
          </cell>
          <cell r="F646">
            <v>23998</v>
          </cell>
          <cell r="G646" t="str">
            <v>LM</v>
          </cell>
          <cell r="H646">
            <v>277</v>
          </cell>
          <cell r="I646" t="str">
            <v xml:space="preserve">SI </v>
          </cell>
          <cell r="J646" t="str">
            <v>MEDICO QUIRURGICO</v>
          </cell>
          <cell r="K646" t="str">
            <v>MEDICO QUIRURGICO</v>
          </cell>
          <cell r="L646" t="str">
            <v>PRECIO UNICO</v>
          </cell>
          <cell r="M646" t="str">
            <v>L.P. 02-2023</v>
          </cell>
          <cell r="N646" t="str">
            <v>I-CONVOCATORIA</v>
          </cell>
          <cell r="O646" t="str">
            <v>UNIDAD</v>
          </cell>
          <cell r="P646" t="str">
            <v>UNIDAD</v>
          </cell>
          <cell r="Q646" t="str">
            <v>UNIDAD</v>
          </cell>
          <cell r="R646">
            <v>436.14</v>
          </cell>
          <cell r="S646">
            <v>153</v>
          </cell>
          <cell r="T646" t="str">
            <v>KENDALL, S.A.</v>
          </cell>
          <cell r="U646" t="str">
            <v xml:space="preserve">ESTADOS UNIDOS </v>
          </cell>
          <cell r="V646">
            <v>400</v>
          </cell>
          <cell r="W646">
            <v>4800</v>
          </cell>
          <cell r="X646">
            <v>180184080</v>
          </cell>
          <cell r="Y646">
            <v>0.62984536837075233</v>
          </cell>
          <cell r="Z646">
            <v>2093472</v>
          </cell>
          <cell r="AA646">
            <v>52222536.252000004</v>
          </cell>
          <cell r="AB646">
            <v>0.35362725089419866</v>
          </cell>
          <cell r="AC646">
            <v>0</v>
          </cell>
          <cell r="AD646">
            <v>0</v>
          </cell>
          <cell r="AE646">
            <v>0</v>
          </cell>
          <cell r="AF646">
            <v>0</v>
          </cell>
          <cell r="AG646">
            <v>0</v>
          </cell>
          <cell r="AH646">
            <v>61</v>
          </cell>
          <cell r="AI646">
            <v>10</v>
          </cell>
          <cell r="AJ646">
            <v>48</v>
          </cell>
          <cell r="AK646">
            <v>119</v>
          </cell>
          <cell r="AL646">
            <v>1428</v>
          </cell>
          <cell r="AM646">
            <v>622807.91999999993</v>
          </cell>
          <cell r="AN646">
            <v>183</v>
          </cell>
          <cell r="AO646">
            <v>106</v>
          </cell>
          <cell r="AP646">
            <v>0</v>
          </cell>
        </row>
        <row r="647">
          <cell r="C647">
            <v>209112700</v>
          </cell>
          <cell r="D647" t="str">
            <v>AP03020030</v>
          </cell>
          <cell r="E647" t="str">
            <v xml:space="preserve">LAPIZ PARA ELECTROCAUTERIO MULTIMODAL (CORTE,DISECCION Y COAGULACION)                                                                                                                                                                                                                                                             </v>
          </cell>
          <cell r="F647">
            <v>100425</v>
          </cell>
          <cell r="G647" t="str">
            <v>FC</v>
          </cell>
          <cell r="H647">
            <v>277</v>
          </cell>
          <cell r="I647" t="str">
            <v>NO</v>
          </cell>
          <cell r="J647" t="str">
            <v>MEDICO QUIRURGICO</v>
          </cell>
          <cell r="K647" t="str">
            <v>MEDICO QUIRURGICO</v>
          </cell>
          <cell r="L647" t="str">
            <v>PRECIO UNICO</v>
          </cell>
          <cell r="M647" t="str">
            <v>L.P. 02-2023</v>
          </cell>
          <cell r="N647" t="str">
            <v>I-CONVOCATORIA</v>
          </cell>
          <cell r="O647" t="str">
            <v>UNIDAD</v>
          </cell>
          <cell r="P647" t="str">
            <v>UNIDAD</v>
          </cell>
          <cell r="Q647" t="str">
            <v>UNIDAD</v>
          </cell>
          <cell r="R647">
            <v>41.64</v>
          </cell>
          <cell r="S647">
            <v>129</v>
          </cell>
          <cell r="T647" t="str">
            <v>KENDALL, S. A.</v>
          </cell>
          <cell r="U647" t="str">
            <v>ESTADOS UNIDOS DE AMERICA</v>
          </cell>
          <cell r="V647">
            <v>500</v>
          </cell>
          <cell r="W647">
            <v>6000</v>
          </cell>
          <cell r="X647">
            <v>180190080</v>
          </cell>
          <cell r="Y647">
            <v>0.62986634176757095</v>
          </cell>
          <cell r="Z647">
            <v>249840</v>
          </cell>
          <cell r="AA647">
            <v>52472376.252000004</v>
          </cell>
          <cell r="AB647">
            <v>0.35531905368097011</v>
          </cell>
          <cell r="AC647">
            <v>500</v>
          </cell>
          <cell r="AD647">
            <v>0</v>
          </cell>
          <cell r="AE647">
            <v>0</v>
          </cell>
          <cell r="AF647">
            <v>500</v>
          </cell>
          <cell r="AG647">
            <v>0</v>
          </cell>
          <cell r="AH647">
            <v>447</v>
          </cell>
          <cell r="AI647">
            <v>100</v>
          </cell>
          <cell r="AJ647">
            <v>100</v>
          </cell>
          <cell r="AK647">
            <v>647</v>
          </cell>
          <cell r="AL647">
            <v>7764</v>
          </cell>
          <cell r="AM647">
            <v>323292.96000000002</v>
          </cell>
          <cell r="AN647">
            <v>1520</v>
          </cell>
          <cell r="AO647">
            <v>1300</v>
          </cell>
          <cell r="AP647">
            <v>900</v>
          </cell>
        </row>
        <row r="648">
          <cell r="C648">
            <v>209112800</v>
          </cell>
          <cell r="D648" t="str">
            <v>IN01010060</v>
          </cell>
          <cell r="E648" t="str">
            <v xml:space="preserve">PINZA PARA FUSION DE TEJIDOS Y DISECCION MONOPOLAR DE 5MM LAPARASCOPICA PARA ELECTROCAUTERIO MULTIMODAL, Se Solicita de 37 Long, mandibula curva. </v>
          </cell>
          <cell r="F648">
            <v>100419</v>
          </cell>
          <cell r="G648" t="str">
            <v>LM</v>
          </cell>
          <cell r="H648">
            <v>277</v>
          </cell>
          <cell r="I648" t="str">
            <v xml:space="preserve">SI </v>
          </cell>
          <cell r="J648" t="str">
            <v>MEDICO QUIRURGICO</v>
          </cell>
          <cell r="K648" t="str">
            <v>MEDICO QUIRURGICO</v>
          </cell>
          <cell r="L648" t="str">
            <v>PRECIO UNICO</v>
          </cell>
          <cell r="M648" t="str">
            <v>L.P. 02-2023</v>
          </cell>
          <cell r="N648" t="str">
            <v>I-CONVOCATORIA</v>
          </cell>
          <cell r="O648" t="str">
            <v xml:space="preserve">	POR UNIDAD</v>
          </cell>
          <cell r="P648" t="str">
            <v>UNIDAD</v>
          </cell>
          <cell r="Q648" t="str">
            <v>UNIDAD</v>
          </cell>
          <cell r="R648">
            <v>834.5</v>
          </cell>
          <cell r="S648">
            <v>155</v>
          </cell>
          <cell r="T648" t="str">
            <v>KENDALL, S.A.</v>
          </cell>
          <cell r="U648" t="str">
            <v>ESTADOS UNIDOS DE AMERICA</v>
          </cell>
          <cell r="V648">
            <v>350</v>
          </cell>
          <cell r="W648">
            <v>4200</v>
          </cell>
          <cell r="X648">
            <v>180194280</v>
          </cell>
          <cell r="Y648">
            <v>0.62988102314534389</v>
          </cell>
          <cell r="Z648">
            <v>3504900</v>
          </cell>
          <cell r="AA648">
            <v>55977276.252000004</v>
          </cell>
          <cell r="AB648">
            <v>0.37905264152661228</v>
          </cell>
          <cell r="AC648">
            <v>39</v>
          </cell>
          <cell r="AD648">
            <v>8</v>
          </cell>
          <cell r="AE648">
            <v>0</v>
          </cell>
          <cell r="AF648">
            <v>47</v>
          </cell>
          <cell r="AG648">
            <v>0</v>
          </cell>
          <cell r="AH648">
            <v>100</v>
          </cell>
          <cell r="AI648">
            <v>9</v>
          </cell>
          <cell r="AJ648">
            <v>0</v>
          </cell>
          <cell r="AK648">
            <v>109</v>
          </cell>
          <cell r="AL648">
            <v>1308</v>
          </cell>
          <cell r="AM648">
            <v>1091526</v>
          </cell>
          <cell r="AN648">
            <v>133</v>
          </cell>
          <cell r="AO648">
            <v>24</v>
          </cell>
          <cell r="AP648">
            <v>0</v>
          </cell>
        </row>
        <row r="649">
          <cell r="C649">
            <v>209112900</v>
          </cell>
          <cell r="D649" t="str">
            <v>IN01010062</v>
          </cell>
          <cell r="E649" t="str">
            <v xml:space="preserve">PINZA LAPAROSCOPICA DE 5 MM CON CORTE INCORPORADO PARA SELLADO DE VASOS SANGUINEOS MEDIANTE PRESION.                                                                                                                              </v>
          </cell>
          <cell r="F649">
            <v>24000</v>
          </cell>
          <cell r="G649" t="str">
            <v>LM</v>
          </cell>
          <cell r="H649">
            <v>277</v>
          </cell>
          <cell r="I649" t="str">
            <v xml:space="preserve">SI </v>
          </cell>
          <cell r="J649" t="str">
            <v>MEDICO QUIRURGICO</v>
          </cell>
          <cell r="K649" t="str">
            <v>MEDICO QUIRURGICO</v>
          </cell>
          <cell r="L649" t="str">
            <v>PRECIO UNICO</v>
          </cell>
          <cell r="M649" t="str">
            <v>L.P. 02-2023</v>
          </cell>
          <cell r="N649" t="str">
            <v>I-CONVOCATORIA</v>
          </cell>
          <cell r="O649" t="str">
            <v>UNIDAD</v>
          </cell>
          <cell r="P649" t="str">
            <v>UNIDAD</v>
          </cell>
          <cell r="Q649" t="str">
            <v>UNIDAD</v>
          </cell>
          <cell r="R649">
            <v>390</v>
          </cell>
          <cell r="S649">
            <v>154</v>
          </cell>
          <cell r="T649" t="str">
            <v>KENDALL, S.A.</v>
          </cell>
          <cell r="U649" t="str">
            <v>ESTADOS UNIDOS DE AMERICA</v>
          </cell>
          <cell r="V649">
            <v>50</v>
          </cell>
          <cell r="W649">
            <v>600</v>
          </cell>
          <cell r="X649">
            <v>180194880</v>
          </cell>
          <cell r="Y649">
            <v>0.6298831204850257</v>
          </cell>
          <cell r="Z649">
            <v>234000</v>
          </cell>
          <cell r="AA649">
            <v>56211276.252000004</v>
          </cell>
          <cell r="AB649">
            <v>0.38063718304159999</v>
          </cell>
          <cell r="AC649">
            <v>0</v>
          </cell>
          <cell r="AD649">
            <v>0</v>
          </cell>
          <cell r="AE649">
            <v>0</v>
          </cell>
          <cell r="AF649">
            <v>0</v>
          </cell>
          <cell r="AG649">
            <v>0</v>
          </cell>
          <cell r="AH649">
            <v>50</v>
          </cell>
          <cell r="AI649">
            <v>17</v>
          </cell>
          <cell r="AJ649">
            <v>116</v>
          </cell>
          <cell r="AK649">
            <v>183</v>
          </cell>
          <cell r="AL649">
            <v>2196</v>
          </cell>
          <cell r="AM649">
            <v>856440</v>
          </cell>
          <cell r="AN649">
            <v>0</v>
          </cell>
          <cell r="AO649">
            <v>0</v>
          </cell>
          <cell r="AP649">
            <v>0</v>
          </cell>
        </row>
        <row r="650">
          <cell r="C650">
            <v>209113300</v>
          </cell>
          <cell r="D650" t="str">
            <v>IN02020002</v>
          </cell>
          <cell r="E650" t="str">
            <v>TROCAR PARA CIRUGIA LAPAROSCOPICA DE 2MM A 15MM DE DIAMETRO, PUNTA CORTANTE DESECHABLE CON PROTECCION ACTIVA Y REDUCTOR INCORPORADO</v>
          </cell>
          <cell r="F650">
            <v>102338</v>
          </cell>
          <cell r="G650" t="str">
            <v>OC</v>
          </cell>
          <cell r="H650">
            <v>277</v>
          </cell>
          <cell r="I650" t="str">
            <v>NO</v>
          </cell>
          <cell r="J650" t="str">
            <v>MEDICO QUIRURGICO</v>
          </cell>
          <cell r="K650" t="str">
            <v>APÓSITO GASA Y COMPRESA</v>
          </cell>
          <cell r="L650" t="str">
            <v>PRECIO UNICO</v>
          </cell>
          <cell r="M650" t="str">
            <v>L.P. 02-2023</v>
          </cell>
          <cell r="N650" t="str">
            <v>I-CONVOCATORIA</v>
          </cell>
          <cell r="O650" t="str">
            <v>UNIDAD</v>
          </cell>
          <cell r="P650" t="str">
            <v>UNIDAD</v>
          </cell>
          <cell r="R650">
            <v>20.684000000000001</v>
          </cell>
          <cell r="S650">
            <v>204</v>
          </cell>
          <cell r="T650" t="str">
            <v>QUIRUMEDI, S.A,</v>
          </cell>
          <cell r="U650" t="str">
            <v>NO APLICA</v>
          </cell>
          <cell r="V650">
            <v>700</v>
          </cell>
          <cell r="W650">
            <v>8400</v>
          </cell>
          <cell r="X650">
            <v>180203280</v>
          </cell>
          <cell r="Y650">
            <v>0.6299124832405717</v>
          </cell>
          <cell r="Z650">
            <v>173745.6</v>
          </cell>
          <cell r="AA650">
            <v>56385021.852000006</v>
          </cell>
          <cell r="AB650">
            <v>0.38181370917940527</v>
          </cell>
          <cell r="AC650">
            <v>700</v>
          </cell>
          <cell r="AD650">
            <v>0</v>
          </cell>
          <cell r="AE650">
            <v>0</v>
          </cell>
          <cell r="AF650">
            <v>700</v>
          </cell>
          <cell r="AG650">
            <v>14478.800000000001</v>
          </cell>
          <cell r="AH650">
            <v>358</v>
          </cell>
          <cell r="AI650">
            <v>1</v>
          </cell>
          <cell r="AJ650">
            <v>1</v>
          </cell>
          <cell r="AK650">
            <v>360</v>
          </cell>
          <cell r="AL650">
            <v>4320</v>
          </cell>
          <cell r="AM650">
            <v>89354.880000000005</v>
          </cell>
          <cell r="AN650">
            <v>300</v>
          </cell>
          <cell r="AO650">
            <v>820</v>
          </cell>
          <cell r="AP650">
            <v>250</v>
          </cell>
        </row>
        <row r="651">
          <cell r="C651">
            <v>209113500</v>
          </cell>
          <cell r="D651" t="str">
            <v>IN02020010</v>
          </cell>
          <cell r="E651" t="str">
            <v xml:space="preserve">TROCAR PARA CIRUGIA LAPAROSCOPICA  DE 5MM A 12MM DE DIAMETRO CON SISTEMA DE ANCLAJE (TIPO HASSAN O TÉCNICA ABIERTA) PUNTA ROMA DESECHABLE.                                             </v>
          </cell>
          <cell r="F651">
            <v>102337</v>
          </cell>
          <cell r="G651" t="str">
            <v>BS</v>
          </cell>
          <cell r="H651">
            <v>277</v>
          </cell>
          <cell r="I651" t="str">
            <v>NO</v>
          </cell>
          <cell r="J651" t="str">
            <v>MEDICO QUIRURGICO</v>
          </cell>
          <cell r="K651" t="str">
            <v>MEDICO QUIRURGICO</v>
          </cell>
          <cell r="L651" t="str">
            <v>PRECIO UNICO</v>
          </cell>
          <cell r="M651" t="str">
            <v>L.P. 02-2023</v>
          </cell>
          <cell r="N651" t="str">
            <v>I-CONVOCATORIA</v>
          </cell>
          <cell r="O651" t="str">
            <v>UNIDAD</v>
          </cell>
          <cell r="P651">
            <v>6</v>
          </cell>
          <cell r="Q651" t="str">
            <v>UNIDAD</v>
          </cell>
          <cell r="R651">
            <v>21</v>
          </cell>
          <cell r="S651">
            <v>203</v>
          </cell>
          <cell r="T651" t="str">
            <v>MEDI SOLUTIONS, INC.</v>
          </cell>
          <cell r="U651" t="str">
            <v>ITALIA</v>
          </cell>
          <cell r="V651">
            <v>1200</v>
          </cell>
          <cell r="W651">
            <v>14400</v>
          </cell>
          <cell r="X651">
            <v>180217680</v>
          </cell>
          <cell r="Y651">
            <v>0.62996281939293619</v>
          </cell>
          <cell r="Z651">
            <v>302400</v>
          </cell>
          <cell r="AA651">
            <v>56687421.852000006</v>
          </cell>
          <cell r="AB651">
            <v>0.38386142436800474</v>
          </cell>
          <cell r="AC651">
            <v>0</v>
          </cell>
          <cell r="AD651">
            <v>0</v>
          </cell>
          <cell r="AE651">
            <v>0</v>
          </cell>
          <cell r="AF651">
            <v>0</v>
          </cell>
          <cell r="AG651">
            <v>0</v>
          </cell>
          <cell r="AH651">
            <v>355</v>
          </cell>
          <cell r="AI651">
            <v>16</v>
          </cell>
          <cell r="AJ651">
            <v>56</v>
          </cell>
          <cell r="AK651">
            <v>427</v>
          </cell>
          <cell r="AL651">
            <v>5124</v>
          </cell>
          <cell r="AM651">
            <v>107604</v>
          </cell>
          <cell r="AN651">
            <v>1992</v>
          </cell>
          <cell r="AO651">
            <v>168</v>
          </cell>
          <cell r="AP651">
            <v>90</v>
          </cell>
        </row>
        <row r="652">
          <cell r="C652">
            <v>209113600</v>
          </cell>
          <cell r="D652" t="str">
            <v>MA12020018</v>
          </cell>
          <cell r="E652" t="str">
            <v>MALLA TRI-LAMINADA DELGADA.  TAMAÑO 8" X 12" (20 X 30cm)</v>
          </cell>
          <cell r="F652">
            <v>33065</v>
          </cell>
          <cell r="G652" t="str">
            <v>FC</v>
          </cell>
          <cell r="H652">
            <v>277</v>
          </cell>
          <cell r="I652" t="str">
            <v>NO</v>
          </cell>
          <cell r="J652" t="str">
            <v>MEDICO QUIRURGICO</v>
          </cell>
          <cell r="K652" t="str">
            <v>MEDICO QUIRURGICO</v>
          </cell>
          <cell r="L652" t="str">
            <v>PRECIO UNICO</v>
          </cell>
          <cell r="M652" t="str">
            <v>L.P. 02-2023</v>
          </cell>
          <cell r="N652" t="str">
            <v>I-CONVOCATORIA</v>
          </cell>
          <cell r="O652" t="str">
            <v>UNIDAD</v>
          </cell>
          <cell r="P652" t="str">
            <v>UNIDAD</v>
          </cell>
          <cell r="Q652" t="str">
            <v>UNIDAD</v>
          </cell>
          <cell r="R652">
            <v>1651.43</v>
          </cell>
          <cell r="S652">
            <v>134</v>
          </cell>
          <cell r="T652" t="str">
            <v>UCITECH, S.A.</v>
          </cell>
          <cell r="U652" t="str">
            <v>ALEMANIA</v>
          </cell>
          <cell r="V652">
            <v>15</v>
          </cell>
          <cell r="W652">
            <v>180</v>
          </cell>
          <cell r="X652">
            <v>180217860</v>
          </cell>
          <cell r="Y652">
            <v>0.62996344859484077</v>
          </cell>
          <cell r="Z652">
            <v>297257.40000000002</v>
          </cell>
          <cell r="AA652">
            <v>56984679.252000004</v>
          </cell>
          <cell r="AB652">
            <v>0.3858743162096171</v>
          </cell>
          <cell r="AC652">
            <v>15</v>
          </cell>
          <cell r="AD652">
            <v>0</v>
          </cell>
          <cell r="AE652">
            <v>0</v>
          </cell>
          <cell r="AF652">
            <v>15</v>
          </cell>
          <cell r="AG652">
            <v>0</v>
          </cell>
          <cell r="AH652">
            <v>5</v>
          </cell>
          <cell r="AI652">
            <v>1</v>
          </cell>
          <cell r="AJ652">
            <v>0</v>
          </cell>
          <cell r="AK652">
            <v>6</v>
          </cell>
          <cell r="AL652">
            <v>72</v>
          </cell>
          <cell r="AM652">
            <v>118902.96</v>
          </cell>
          <cell r="AN652">
            <v>0</v>
          </cell>
          <cell r="AO652">
            <v>0</v>
          </cell>
          <cell r="AP652">
            <v>45</v>
          </cell>
        </row>
        <row r="653">
          <cell r="C653">
            <v>209113700</v>
          </cell>
          <cell r="D653" t="str">
            <v>MA12020001</v>
          </cell>
          <cell r="E653" t="str">
            <v>HEMOSTATICO ABSORVIBLE DE TEXTURA ALGODONOSA           (SE SOLICITA: TAMAÑO: 2.5 X 5CM)</v>
          </cell>
          <cell r="F653">
            <v>100332</v>
          </cell>
          <cell r="G653" t="str">
            <v>FC</v>
          </cell>
          <cell r="H653">
            <v>277</v>
          </cell>
          <cell r="I653" t="str">
            <v>NO</v>
          </cell>
          <cell r="J653" t="str">
            <v>MEDICO QUIRURGICO</v>
          </cell>
          <cell r="K653" t="str">
            <v>MEDICO QUIRURGICO</v>
          </cell>
          <cell r="L653" t="str">
            <v>PRECIO UNICO</v>
          </cell>
          <cell r="M653" t="str">
            <v>L.P. 02-2023</v>
          </cell>
          <cell r="N653" t="str">
            <v>I-CONVOCATORIA</v>
          </cell>
          <cell r="O653" t="str">
            <v xml:space="preserve">UNIDAD </v>
          </cell>
          <cell r="P653" t="str">
            <v>CAJA HASTA 100 UNIDADES</v>
          </cell>
          <cell r="Q653" t="str">
            <v>UNIDAD</v>
          </cell>
          <cell r="R653">
            <v>55</v>
          </cell>
          <cell r="S653">
            <v>102</v>
          </cell>
          <cell r="T653" t="str">
            <v>UCITECH, S.A.</v>
          </cell>
          <cell r="U653" t="str">
            <v>ESTADOS UNIDOS DE AMERICA</v>
          </cell>
          <cell r="V653">
            <v>300</v>
          </cell>
          <cell r="W653">
            <v>3600</v>
          </cell>
          <cell r="X653">
            <v>180221460</v>
          </cell>
          <cell r="Y653">
            <v>0.62997603263293189</v>
          </cell>
          <cell r="Z653">
            <v>198000</v>
          </cell>
          <cell r="AA653">
            <v>57182679.252000004</v>
          </cell>
          <cell r="AB653">
            <v>0.38721508210691435</v>
          </cell>
          <cell r="AC653">
            <v>193</v>
          </cell>
          <cell r="AD653">
            <v>18</v>
          </cell>
          <cell r="AE653">
            <v>28</v>
          </cell>
          <cell r="AF653">
            <v>239</v>
          </cell>
          <cell r="AG653">
            <v>0</v>
          </cell>
          <cell r="AH653">
            <v>205</v>
          </cell>
          <cell r="AI653">
            <v>84</v>
          </cell>
          <cell r="AJ653">
            <v>55</v>
          </cell>
          <cell r="AK653">
            <v>344</v>
          </cell>
          <cell r="AL653">
            <v>4128</v>
          </cell>
          <cell r="AM653">
            <v>227040</v>
          </cell>
          <cell r="AN653">
            <v>910</v>
          </cell>
          <cell r="AO653">
            <v>0</v>
          </cell>
          <cell r="AP653">
            <v>270</v>
          </cell>
        </row>
        <row r="654">
          <cell r="C654">
            <v>209119500</v>
          </cell>
          <cell r="D654" t="str">
            <v>SU01020047</v>
          </cell>
          <cell r="E654" t="str">
            <v>SUTURA MONOFILAMENTO POLIDIOXANONA  CALIBRE 1 (SE SOLICITA DIAMETRO: AGUJA  70MM )</v>
          </cell>
          <cell r="F654">
            <v>100762</v>
          </cell>
          <cell r="G654" t="str">
            <v>JL</v>
          </cell>
          <cell r="H654">
            <v>277</v>
          </cell>
          <cell r="I654" t="str">
            <v>NO</v>
          </cell>
          <cell r="J654" t="str">
            <v>MEDICO QUIRURGICO</v>
          </cell>
          <cell r="K654" t="str">
            <v>MEDICO QUIRURGICO</v>
          </cell>
          <cell r="L654" t="str">
            <v>PRECIO UNICO</v>
          </cell>
          <cell r="M654" t="str">
            <v>L.P. 02-2023</v>
          </cell>
          <cell r="N654" t="str">
            <v>I-CONVOCATORIA</v>
          </cell>
          <cell r="O654" t="str">
            <v>UNIDAD</v>
          </cell>
          <cell r="P654" t="str">
            <v>CAJADE 12 UNIDADES</v>
          </cell>
          <cell r="Q654" t="str">
            <v>UNIDAD</v>
          </cell>
          <cell r="R654">
            <v>20</v>
          </cell>
          <cell r="S654">
            <v>192</v>
          </cell>
          <cell r="T654" t="str">
            <v>UCITECH, S.A.</v>
          </cell>
          <cell r="U654" t="str">
            <v>NO APLICA</v>
          </cell>
          <cell r="V654">
            <v>2000</v>
          </cell>
          <cell r="W654">
            <v>24000</v>
          </cell>
          <cell r="X654">
            <v>180245460</v>
          </cell>
          <cell r="Y654">
            <v>0.63005992622020612</v>
          </cell>
          <cell r="Z654">
            <v>480000</v>
          </cell>
          <cell r="AA654">
            <v>57662679.252000004</v>
          </cell>
          <cell r="AB654">
            <v>0.3904654236761198</v>
          </cell>
          <cell r="AC654">
            <v>2000</v>
          </cell>
          <cell r="AD654">
            <v>0</v>
          </cell>
          <cell r="AE654">
            <v>0</v>
          </cell>
          <cell r="AF654">
            <v>0</v>
          </cell>
          <cell r="AG654">
            <v>0</v>
          </cell>
          <cell r="AH654">
            <v>537</v>
          </cell>
          <cell r="AI654">
            <v>5</v>
          </cell>
          <cell r="AJ654">
            <v>45</v>
          </cell>
          <cell r="AK654">
            <v>587</v>
          </cell>
          <cell r="AL654">
            <v>7044</v>
          </cell>
          <cell r="AM654">
            <v>140880</v>
          </cell>
          <cell r="AN654">
            <v>1488</v>
          </cell>
          <cell r="AO654">
            <v>396</v>
          </cell>
          <cell r="AP654">
            <v>144</v>
          </cell>
        </row>
        <row r="655">
          <cell r="C655">
            <v>209148601</v>
          </cell>
          <cell r="D655" t="str">
            <v>MA12020217</v>
          </cell>
          <cell r="E655" t="str">
            <v>DISPOSITIVO DE FIJACIÓN DE MALLA CON ADHESIVO QUIRÚRGICO (VER FICHA TÉCNICA)</v>
          </cell>
          <cell r="F655">
            <v>107798</v>
          </cell>
          <cell r="G655" t="str">
            <v>OC</v>
          </cell>
          <cell r="H655">
            <v>277</v>
          </cell>
          <cell r="I655" t="str">
            <v>NO</v>
          </cell>
          <cell r="J655" t="str">
            <v>MEDICO QUIRURGICO</v>
          </cell>
          <cell r="K655" t="str">
            <v>APÓSITO GASA Y COMPRESA</v>
          </cell>
          <cell r="L655" t="str">
            <v>PRECIO UNICO</v>
          </cell>
          <cell r="M655" t="str">
            <v>L.P. 02-2023</v>
          </cell>
          <cell r="N655" t="str">
            <v>I-CONVOCATORIA</v>
          </cell>
          <cell r="O655" t="str">
            <v>UNIDAD</v>
          </cell>
          <cell r="P655" t="str">
            <v>UNIDAD</v>
          </cell>
          <cell r="R655">
            <v>400</v>
          </cell>
          <cell r="S655">
            <v>106</v>
          </cell>
          <cell r="T655" t="str">
            <v>ALTA TECNOLOGÍA MÉDICA, S.A.</v>
          </cell>
          <cell r="U655" t="str">
            <v>NO APLICA</v>
          </cell>
          <cell r="V655">
            <v>87</v>
          </cell>
          <cell r="W655">
            <v>1044</v>
          </cell>
          <cell r="X655">
            <v>180246504</v>
          </cell>
          <cell r="Y655">
            <v>0.63006357559125248</v>
          </cell>
          <cell r="Z655">
            <v>417600</v>
          </cell>
          <cell r="AA655">
            <v>58080279.252000004</v>
          </cell>
          <cell r="AB655">
            <v>0.39329322084132856</v>
          </cell>
          <cell r="AC655">
            <v>87</v>
          </cell>
          <cell r="AD655">
            <v>0</v>
          </cell>
          <cell r="AE655">
            <v>0</v>
          </cell>
          <cell r="AF655">
            <v>87</v>
          </cell>
          <cell r="AG655">
            <v>34800</v>
          </cell>
          <cell r="AH655">
            <v>180</v>
          </cell>
          <cell r="AI655">
            <v>1</v>
          </cell>
          <cell r="AJ655">
            <v>1</v>
          </cell>
          <cell r="AK655">
            <v>182</v>
          </cell>
          <cell r="AL655">
            <v>2184</v>
          </cell>
          <cell r="AM655">
            <v>873600</v>
          </cell>
          <cell r="AN655">
            <v>646</v>
          </cell>
          <cell r="AO655">
            <v>0</v>
          </cell>
          <cell r="AP655">
            <v>18</v>
          </cell>
        </row>
        <row r="656">
          <cell r="C656">
            <v>209158201</v>
          </cell>
          <cell r="D656" t="str">
            <v>OA01010129</v>
          </cell>
          <cell r="E656" t="str">
            <v xml:space="preserve">GLUCONATO DE CLORHEXIDINA AL 4% EN ESPUMA PARA ANTISEPSIA DE MANO.   ( LA EMPRESA QUE SE LE ADJUDIQUE DEBE PROPORCIONAR ELSISTEMA DE DISPENSACION POR BOMBA DE PIE)  (POR CADA SEIS UNIDADES UNA BOMBA DE PIE)  </v>
          </cell>
          <cell r="F656">
            <v>102970</v>
          </cell>
          <cell r="G656" t="str">
            <v>JL</v>
          </cell>
          <cell r="H656">
            <v>249</v>
          </cell>
          <cell r="I656" t="str">
            <v>NO</v>
          </cell>
          <cell r="J656" t="str">
            <v>MEDICO QUIRURGICO</v>
          </cell>
          <cell r="K656" t="str">
            <v>MEDICO QUIRURGICO</v>
          </cell>
          <cell r="L656" t="str">
            <v>PRECIO UNICO</v>
          </cell>
          <cell r="M656" t="str">
            <v>L.P. 02-2023</v>
          </cell>
          <cell r="N656" t="str">
            <v>I-CONVOCATORIA</v>
          </cell>
          <cell r="O656" t="str">
            <v>UNIDAD</v>
          </cell>
          <cell r="P656" t="str">
            <v>UNIDAD</v>
          </cell>
          <cell r="Q656" t="str">
            <v>UNIDAD</v>
          </cell>
          <cell r="R656">
            <v>28</v>
          </cell>
          <cell r="S656">
            <v>86</v>
          </cell>
          <cell r="T656" t="str">
            <v>QUALITY REPRESENTATION AND SERVICES, S.A.</v>
          </cell>
          <cell r="U656" t="str">
            <v>NO APLICA</v>
          </cell>
          <cell r="V656">
            <v>2598</v>
          </cell>
          <cell r="W656">
            <v>31176</v>
          </cell>
          <cell r="X656">
            <v>180277680</v>
          </cell>
          <cell r="Y656">
            <v>0.63017255336112166</v>
          </cell>
          <cell r="Z656">
            <v>872928</v>
          </cell>
          <cell r="AA656">
            <v>58953207.252000004</v>
          </cell>
          <cell r="AB656">
            <v>0.39920429201908564</v>
          </cell>
          <cell r="AC656">
            <v>2598</v>
          </cell>
          <cell r="AD656">
            <v>0</v>
          </cell>
          <cell r="AE656">
            <v>0</v>
          </cell>
          <cell r="AF656">
            <v>0</v>
          </cell>
          <cell r="AG656">
            <v>0</v>
          </cell>
          <cell r="AH656">
            <v>418</v>
          </cell>
          <cell r="AI656">
            <v>72</v>
          </cell>
          <cell r="AJ656">
            <v>51</v>
          </cell>
          <cell r="AK656">
            <v>541</v>
          </cell>
          <cell r="AL656">
            <v>6492</v>
          </cell>
          <cell r="AM656">
            <v>181776</v>
          </cell>
          <cell r="AN656">
            <v>9866</v>
          </cell>
          <cell r="AO656">
            <v>2634</v>
          </cell>
          <cell r="AP656">
            <v>74</v>
          </cell>
        </row>
        <row r="657">
          <cell r="C657">
            <v>209158301</v>
          </cell>
          <cell r="D657" t="str">
            <v>SC01050035</v>
          </cell>
          <cell r="E657" t="str">
            <v>GUANTES DE NITRILO PARA EXAMEN SIN POLVO, NO ESTÉRIL.  (SE SOLICITA TAMAÑO MEDIANO)</v>
          </cell>
          <cell r="F657">
            <v>52935</v>
          </cell>
          <cell r="G657" t="str">
            <v>NS</v>
          </cell>
          <cell r="H657">
            <v>277</v>
          </cell>
          <cell r="I657" t="str">
            <v>NO</v>
          </cell>
          <cell r="J657" t="str">
            <v>MEDICO QUIRURGICO</v>
          </cell>
          <cell r="K657" t="str">
            <v>MEDICO QUIRURGICO</v>
          </cell>
          <cell r="L657" t="str">
            <v>PRECIO UNICO</v>
          </cell>
          <cell r="M657" t="str">
            <v>L.P. 02-2023</v>
          </cell>
          <cell r="N657" t="str">
            <v>I-CONVOCATORIA</v>
          </cell>
          <cell r="O657" t="str">
            <v>UNIDAD</v>
          </cell>
          <cell r="P657" t="str">
            <v>CAJA X 100 UNIDADES</v>
          </cell>
          <cell r="Q657" t="str">
            <v xml:space="preserve">PALLET  X 84 CAJAS </v>
          </cell>
          <cell r="R657">
            <v>1.7999999999999999E-2</v>
          </cell>
          <cell r="S657">
            <v>91</v>
          </cell>
          <cell r="T657" t="str">
            <v>MEDI SOLUTIONS, INC</v>
          </cell>
          <cell r="U657" t="str">
            <v>CHINA</v>
          </cell>
          <cell r="V657">
            <v>1500000</v>
          </cell>
          <cell r="W657">
            <v>18000000</v>
          </cell>
          <cell r="X657">
            <v>198277680</v>
          </cell>
          <cell r="Y657">
            <v>0.69309274381675756</v>
          </cell>
          <cell r="Z657">
            <v>324000</v>
          </cell>
          <cell r="AA657">
            <v>59277207.252000004</v>
          </cell>
          <cell r="AB657">
            <v>0.40139827257829935</v>
          </cell>
          <cell r="AC657">
            <v>1500000</v>
          </cell>
          <cell r="AD657">
            <v>0</v>
          </cell>
          <cell r="AE657">
            <v>0</v>
          </cell>
          <cell r="AF657">
            <v>1500000</v>
          </cell>
          <cell r="AG657">
            <v>26999.999999999996</v>
          </cell>
          <cell r="AH657">
            <v>592463</v>
          </cell>
          <cell r="AI657">
            <v>105254</v>
          </cell>
          <cell r="AJ657">
            <v>109848</v>
          </cell>
          <cell r="AK657">
            <v>807565</v>
          </cell>
          <cell r="AL657">
            <v>9690780</v>
          </cell>
          <cell r="AM657">
            <v>174434.03999999998</v>
          </cell>
          <cell r="AN657">
            <v>1843000</v>
          </cell>
          <cell r="AO657">
            <v>0</v>
          </cell>
          <cell r="AP657">
            <v>0</v>
          </cell>
        </row>
        <row r="658">
          <cell r="C658">
            <v>209158401</v>
          </cell>
          <cell r="D658" t="str">
            <v>SC01050036</v>
          </cell>
          <cell r="E658" t="str">
            <v>GUANTES DE NITRILO PARA EXAMEN SIN POLVO, NO ESTÉRIL.     (SE SOLICITA TAMAÑO GRANDE)</v>
          </cell>
          <cell r="F658">
            <v>52935</v>
          </cell>
          <cell r="G658" t="str">
            <v>NS</v>
          </cell>
          <cell r="H658">
            <v>277</v>
          </cell>
          <cell r="I658" t="str">
            <v>NO</v>
          </cell>
          <cell r="J658" t="str">
            <v>MEDICO QUIRURGICO</v>
          </cell>
          <cell r="K658" t="str">
            <v>MEDICO QUIRURGICO</v>
          </cell>
          <cell r="L658" t="str">
            <v>PRECIO UNICO</v>
          </cell>
          <cell r="M658" t="str">
            <v>L.P. 02-2023</v>
          </cell>
          <cell r="N658" t="str">
            <v>I-CONVOCATORIA</v>
          </cell>
          <cell r="O658" t="str">
            <v>UNIDAD</v>
          </cell>
          <cell r="P658" t="str">
            <v>CAJA X 100 UNIDADES</v>
          </cell>
          <cell r="Q658" t="str">
            <v xml:space="preserve">PALLET  X 84 CAJAS </v>
          </cell>
          <cell r="R658">
            <v>1.7999999999999999E-2</v>
          </cell>
          <cell r="S658">
            <v>90</v>
          </cell>
          <cell r="T658" t="str">
            <v>MEDI SOLUTIONS, INC</v>
          </cell>
          <cell r="U658" t="str">
            <v>CHINA</v>
          </cell>
          <cell r="V658">
            <v>1500000</v>
          </cell>
          <cell r="W658">
            <v>18000000</v>
          </cell>
          <cell r="X658">
            <v>216277680</v>
          </cell>
          <cell r="Y658">
            <v>0.75601293427239358</v>
          </cell>
          <cell r="Z658">
            <v>324000</v>
          </cell>
          <cell r="AA658">
            <v>59601207.252000004</v>
          </cell>
          <cell r="AB658">
            <v>0.40359225313751301</v>
          </cell>
          <cell r="AC658">
            <v>1500000</v>
          </cell>
          <cell r="AD658">
            <v>0</v>
          </cell>
          <cell r="AE658">
            <v>0</v>
          </cell>
          <cell r="AF658">
            <v>1500000</v>
          </cell>
          <cell r="AG658">
            <v>26999.999999999996</v>
          </cell>
          <cell r="AH658">
            <v>605325</v>
          </cell>
          <cell r="AI658">
            <v>88209</v>
          </cell>
          <cell r="AJ658">
            <v>117561</v>
          </cell>
          <cell r="AK658">
            <v>811095</v>
          </cell>
          <cell r="AL658">
            <v>9733140</v>
          </cell>
          <cell r="AM658">
            <v>175196.52</v>
          </cell>
          <cell r="AN658">
            <v>2500900</v>
          </cell>
          <cell r="AO658">
            <v>8600</v>
          </cell>
          <cell r="AP658">
            <v>0</v>
          </cell>
        </row>
        <row r="659">
          <cell r="C659">
            <v>209163901</v>
          </cell>
          <cell r="D659" t="str">
            <v>MA12040143</v>
          </cell>
          <cell r="E659" t="str">
            <v>INJERTO VASCULAR CONICO CON ANILLOS INTEGRADOS AL PTFE.   (SE SOLICITA: CON HEPARINA BIOACTIVA, CAN ANILLO INTEGRAD, INJERTO VASCULAR CÓNICO Entre 4MM y 6MM ,Longitud 45CM).</v>
          </cell>
          <cell r="F659">
            <v>100384</v>
          </cell>
          <cell r="G659" t="str">
            <v>BS</v>
          </cell>
          <cell r="H659">
            <v>278</v>
          </cell>
          <cell r="I659" t="str">
            <v>NO</v>
          </cell>
          <cell r="J659" t="str">
            <v>MEDICO QUIRURGICO</v>
          </cell>
          <cell r="K659" t="str">
            <v>MEDICO QUIRURGICO</v>
          </cell>
          <cell r="L659" t="str">
            <v>PRECIO UNICO</v>
          </cell>
          <cell r="M659" t="str">
            <v>L.P. 02-2023</v>
          </cell>
          <cell r="N659" t="str">
            <v>I-CONVOCATORIA</v>
          </cell>
          <cell r="O659" t="str">
            <v>UNIDAD</v>
          </cell>
          <cell r="P659">
            <v>1</v>
          </cell>
          <cell r="Q659" t="str">
            <v>UNIDAD</v>
          </cell>
          <cell r="R659">
            <v>1483.01</v>
          </cell>
          <cell r="S659">
            <v>104</v>
          </cell>
          <cell r="T659" t="str">
            <v>VITALMEDIC, S.A</v>
          </cell>
          <cell r="U659" t="str">
            <v>ESTADOS UNIDOS</v>
          </cell>
          <cell r="V659">
            <v>8</v>
          </cell>
          <cell r="W659">
            <v>96</v>
          </cell>
          <cell r="X659">
            <v>216277776</v>
          </cell>
          <cell r="Y659">
            <v>0.75601326984674266</v>
          </cell>
          <cell r="Z659">
            <v>142368.95999999999</v>
          </cell>
          <cell r="AA659">
            <v>59743576.212000005</v>
          </cell>
          <cell r="AB659">
            <v>0.40455631094762251</v>
          </cell>
          <cell r="AC659">
            <v>0</v>
          </cell>
          <cell r="AD659">
            <v>0</v>
          </cell>
          <cell r="AE659">
            <v>0</v>
          </cell>
          <cell r="AF659">
            <v>0</v>
          </cell>
          <cell r="AG659">
            <v>0</v>
          </cell>
          <cell r="AH659">
            <v>10</v>
          </cell>
          <cell r="AI659">
            <v>0</v>
          </cell>
          <cell r="AJ659">
            <v>4</v>
          </cell>
          <cell r="AK659">
            <v>14</v>
          </cell>
          <cell r="AL659">
            <v>168</v>
          </cell>
          <cell r="AM659">
            <v>249145.68</v>
          </cell>
          <cell r="AN659">
            <v>24</v>
          </cell>
          <cell r="AO659">
            <v>0</v>
          </cell>
          <cell r="AP659">
            <v>0</v>
          </cell>
        </row>
        <row r="660">
          <cell r="C660">
            <v>209168001</v>
          </cell>
          <cell r="D660" t="str">
            <v>MA12040144</v>
          </cell>
          <cell r="E660" t="str">
            <v>INJERTO VASCULAR CONICO CON ANILLOS INTEGRADOS AL PTFE.   SE SOLICITA:  CON HEPARINA BIOACTIVA, CAN ANILLO INTEGRAD, INJERTO VASCULAR CÓNICO ENTRE 4MM y  7MM , LONGITUD 45CM</v>
          </cell>
          <cell r="F660">
            <v>100384</v>
          </cell>
          <cell r="G660" t="str">
            <v>BS</v>
          </cell>
          <cell r="H660">
            <v>278</v>
          </cell>
          <cell r="I660" t="str">
            <v>NO</v>
          </cell>
          <cell r="J660" t="str">
            <v>MEDICO QUIRURGICO</v>
          </cell>
          <cell r="K660" t="str">
            <v>MEDICO QUIRURGICO</v>
          </cell>
          <cell r="L660" t="str">
            <v>PRECIO UNICO</v>
          </cell>
          <cell r="M660" t="str">
            <v>L.P. 02-2023</v>
          </cell>
          <cell r="N660" t="str">
            <v>I-CONVOCATORIA</v>
          </cell>
          <cell r="O660" t="str">
            <v>UNIDAD</v>
          </cell>
          <cell r="P660">
            <v>1</v>
          </cell>
          <cell r="Q660" t="str">
            <v>UNIDAD</v>
          </cell>
          <cell r="R660">
            <v>1494.01</v>
          </cell>
          <cell r="S660">
            <v>103</v>
          </cell>
          <cell r="T660" t="str">
            <v>VITALMEDIC, S.A</v>
          </cell>
          <cell r="U660" t="str">
            <v>ESTADOS UNIDOS</v>
          </cell>
          <cell r="V660">
            <v>8</v>
          </cell>
          <cell r="W660">
            <v>96</v>
          </cell>
          <cell r="X660">
            <v>216277872</v>
          </cell>
          <cell r="Y660">
            <v>0.75601360542109175</v>
          </cell>
          <cell r="Z660">
            <v>143424.95999999999</v>
          </cell>
          <cell r="AA660">
            <v>59887001.172000006</v>
          </cell>
          <cell r="AB660">
            <v>0.40552751950918425</v>
          </cell>
          <cell r="AC660">
            <v>0</v>
          </cell>
          <cell r="AD660">
            <v>0</v>
          </cell>
          <cell r="AE660">
            <v>0</v>
          </cell>
          <cell r="AF660">
            <v>0</v>
          </cell>
          <cell r="AG660">
            <v>0</v>
          </cell>
          <cell r="AH660">
            <v>14</v>
          </cell>
          <cell r="AI660">
            <v>0</v>
          </cell>
          <cell r="AJ660">
            <v>1</v>
          </cell>
          <cell r="AK660">
            <v>15</v>
          </cell>
          <cell r="AL660">
            <v>180</v>
          </cell>
          <cell r="AM660">
            <v>268921.8</v>
          </cell>
          <cell r="AN660">
            <v>33</v>
          </cell>
          <cell r="AO660">
            <v>0</v>
          </cell>
          <cell r="AP660">
            <v>0</v>
          </cell>
        </row>
        <row r="661">
          <cell r="C661">
            <v>209171801</v>
          </cell>
          <cell r="D661" t="str">
            <v>MA12040101</v>
          </cell>
          <cell r="E661" t="str">
            <v xml:space="preserve">LENTE INTRAOCULAR PLEGABLE DE ACRILICO HIDROFOBICO DE +10.00 A +30.00 DIOPTRIAS. La institución solicitante indicará la dioptría que requiera. Al momento de la entrega, deben presentar el 50% de lentes intraoculares de una pieza y el otro 50% lentes intraoculares de tres piezas. Con respecto a los cartuchos e inyectores, serán adquiridos por cada unidad ejecutora que así lo requiera. </v>
          </cell>
          <cell r="F661">
            <v>100952</v>
          </cell>
          <cell r="G661" t="str">
            <v>FC</v>
          </cell>
          <cell r="H661">
            <v>278</v>
          </cell>
          <cell r="I661" t="str">
            <v>NO</v>
          </cell>
          <cell r="J661" t="str">
            <v>MEDICO QUIRURGICO</v>
          </cell>
          <cell r="K661" t="str">
            <v>MEDICO QUIRURGICO</v>
          </cell>
          <cell r="L661" t="str">
            <v>PRECIO UNICO</v>
          </cell>
          <cell r="M661" t="str">
            <v>L.P. 02-2023</v>
          </cell>
          <cell r="N661" t="str">
            <v>I-CONVOCATORIA</v>
          </cell>
          <cell r="O661" t="str">
            <v>UNIDAD</v>
          </cell>
          <cell r="P661" t="str">
            <v>UNIDAD</v>
          </cell>
          <cell r="Q661" t="str">
            <v>UNIDAD</v>
          </cell>
          <cell r="R661">
            <v>41.091000000000001</v>
          </cell>
          <cell r="S661">
            <v>130</v>
          </cell>
          <cell r="T661" t="str">
            <v>DROGUERIA RAMON GONZALEZ REVILLA, S.A.</v>
          </cell>
          <cell r="U661" t="str">
            <v>ESTADOS UNIDOS DE AMERICA</v>
          </cell>
          <cell r="V661">
            <v>340</v>
          </cell>
          <cell r="W661">
            <v>4080</v>
          </cell>
          <cell r="X661">
            <v>216281952</v>
          </cell>
          <cell r="Y661">
            <v>0.7560278673309283</v>
          </cell>
          <cell r="Z661">
            <v>167651.28</v>
          </cell>
          <cell r="AA661">
            <v>60054652.452000007</v>
          </cell>
          <cell r="AB661">
            <v>0.40666277768525616</v>
          </cell>
          <cell r="AC661">
            <v>340</v>
          </cell>
          <cell r="AD661">
            <v>0</v>
          </cell>
          <cell r="AE661">
            <v>0</v>
          </cell>
          <cell r="AF661">
            <v>340</v>
          </cell>
          <cell r="AG661">
            <v>0</v>
          </cell>
          <cell r="AH661">
            <v>340</v>
          </cell>
          <cell r="AI661">
            <v>0</v>
          </cell>
          <cell r="AJ661">
            <v>0</v>
          </cell>
          <cell r="AK661">
            <v>340</v>
          </cell>
          <cell r="AL661">
            <v>4080</v>
          </cell>
          <cell r="AM661">
            <v>167651.28</v>
          </cell>
          <cell r="AN661">
            <v>2036</v>
          </cell>
          <cell r="AO661">
            <v>0</v>
          </cell>
          <cell r="AP661">
            <v>0</v>
          </cell>
        </row>
        <row r="662">
          <cell r="C662">
            <v>209203101</v>
          </cell>
          <cell r="D662" t="str">
            <v>OA01010061</v>
          </cell>
          <cell r="E662" t="str">
            <v xml:space="preserve">GLUCONATO DE CLORHEXIDINA AL 2% EN ESPUMA PARA ANTISEPSIA DE MANO.  (LA EMPRESA QUE SE LE ADJUDIQUE DEBE PROPORCIONAR EL SISTEMA DE DISPENSACION POR BOMBA DE PIE)   (POR CADA SEIS UNIDADES UNA BOMBA DE PIE) </v>
          </cell>
          <cell r="F662">
            <v>102971</v>
          </cell>
          <cell r="G662" t="str">
            <v>JL</v>
          </cell>
          <cell r="H662">
            <v>249</v>
          </cell>
          <cell r="I662" t="str">
            <v>NO</v>
          </cell>
          <cell r="J662" t="str">
            <v>MEDICO QUIRURGICO</v>
          </cell>
          <cell r="K662" t="str">
            <v>MEDICO QUIRURGICO</v>
          </cell>
          <cell r="L662" t="str">
            <v>PRECIO UNICO</v>
          </cell>
          <cell r="M662" t="str">
            <v>L.P. 02-2023</v>
          </cell>
          <cell r="N662" t="str">
            <v>I-CONVOCATORIA</v>
          </cell>
          <cell r="O662" t="str">
            <v>UNIDAD</v>
          </cell>
          <cell r="P662" t="str">
            <v>UNIDAD</v>
          </cell>
          <cell r="Q662" t="str">
            <v>UNIDAD</v>
          </cell>
          <cell r="R662">
            <v>29</v>
          </cell>
          <cell r="S662">
            <v>85</v>
          </cell>
          <cell r="T662" t="str">
            <v>QUALITY REPRESENTATION AND SERVICES, S.A.</v>
          </cell>
          <cell r="U662" t="str">
            <v>NO APLICA</v>
          </cell>
          <cell r="V662">
            <v>3000</v>
          </cell>
          <cell r="W662">
            <v>36000</v>
          </cell>
          <cell r="X662">
            <v>216317952</v>
          </cell>
          <cell r="Y662">
            <v>0.75615370771183965</v>
          </cell>
          <cell r="Z662">
            <v>1044000</v>
          </cell>
          <cell r="AA662">
            <v>61098652.452000007</v>
          </cell>
          <cell r="AB662">
            <v>0.41373227059827805</v>
          </cell>
          <cell r="AC662">
            <v>3000</v>
          </cell>
          <cell r="AD662">
            <v>0</v>
          </cell>
          <cell r="AE662">
            <v>0</v>
          </cell>
          <cell r="AF662">
            <v>0</v>
          </cell>
          <cell r="AG662">
            <v>0</v>
          </cell>
          <cell r="AH662">
            <v>3000</v>
          </cell>
          <cell r="AI662">
            <v>105</v>
          </cell>
          <cell r="AJ662">
            <v>204</v>
          </cell>
          <cell r="AK662">
            <v>3309</v>
          </cell>
          <cell r="AL662">
            <v>39708</v>
          </cell>
          <cell r="AM662">
            <v>1151532</v>
          </cell>
          <cell r="AN662">
            <v>3298</v>
          </cell>
          <cell r="AO662">
            <v>0</v>
          </cell>
          <cell r="AP662">
            <v>660</v>
          </cell>
        </row>
        <row r="663">
          <cell r="C663">
            <v>209206601</v>
          </cell>
          <cell r="D663" t="str">
            <v>MN04010088</v>
          </cell>
          <cell r="E663" t="str">
            <v>MASCARA LARÍNGEA CON TUBO DE DRENAJE INCORPORADO</v>
          </cell>
          <cell r="F663">
            <v>103843</v>
          </cell>
          <cell r="G663" t="str">
            <v>OC</v>
          </cell>
          <cell r="H663">
            <v>277</v>
          </cell>
          <cell r="I663" t="str">
            <v>NO</v>
          </cell>
          <cell r="J663" t="str">
            <v>MEDICO QUIRURGICO</v>
          </cell>
          <cell r="K663" t="str">
            <v>APÓSITO GASA Y COMPRESA</v>
          </cell>
          <cell r="L663" t="str">
            <v>PRECIO UNICO</v>
          </cell>
          <cell r="M663" t="str">
            <v>L.P. 02-2023</v>
          </cell>
          <cell r="N663" t="str">
            <v>I-CONVOCATORIA</v>
          </cell>
          <cell r="O663" t="str">
            <v>UNIDAD</v>
          </cell>
          <cell r="P663" t="str">
            <v>UNIDAD</v>
          </cell>
          <cell r="R663">
            <v>34.5</v>
          </cell>
          <cell r="S663">
            <v>220</v>
          </cell>
          <cell r="T663" t="str">
            <v>HMG INVESTMENT CORP.</v>
          </cell>
          <cell r="U663" t="str">
            <v>NO APLICA</v>
          </cell>
          <cell r="V663">
            <v>400</v>
          </cell>
          <cell r="W663">
            <v>4800</v>
          </cell>
          <cell r="X663">
            <v>216322752</v>
          </cell>
          <cell r="Y663">
            <v>0.75617048642929441</v>
          </cell>
          <cell r="Z663">
            <v>165600</v>
          </cell>
          <cell r="AA663">
            <v>61264252.452000007</v>
          </cell>
          <cell r="AB663">
            <v>0.41485363843965395</v>
          </cell>
          <cell r="AC663">
            <v>400</v>
          </cell>
          <cell r="AD663">
            <v>0</v>
          </cell>
          <cell r="AE663">
            <v>0</v>
          </cell>
          <cell r="AF663">
            <v>400</v>
          </cell>
          <cell r="AG663">
            <v>13800</v>
          </cell>
          <cell r="AH663">
            <v>105</v>
          </cell>
          <cell r="AI663">
            <v>1</v>
          </cell>
          <cell r="AJ663">
            <v>1</v>
          </cell>
          <cell r="AK663">
            <v>107</v>
          </cell>
          <cell r="AL663">
            <v>1284</v>
          </cell>
          <cell r="AM663">
            <v>44298</v>
          </cell>
          <cell r="AN663">
            <v>282</v>
          </cell>
          <cell r="AO663">
            <v>0</v>
          </cell>
          <cell r="AP663">
            <v>0</v>
          </cell>
        </row>
        <row r="664">
          <cell r="C664">
            <v>209206701</v>
          </cell>
          <cell r="D664" t="str">
            <v>MN04010089</v>
          </cell>
          <cell r="E664" t="str">
            <v>MASCARA LARÍNGEA CON TUBO DE DRENAJE INCORPORADO</v>
          </cell>
          <cell r="F664">
            <v>103843</v>
          </cell>
          <cell r="G664" t="str">
            <v>OC</v>
          </cell>
          <cell r="H664">
            <v>277</v>
          </cell>
          <cell r="I664" t="str">
            <v>NO</v>
          </cell>
          <cell r="J664" t="str">
            <v>MEDICO QUIRURGICO</v>
          </cell>
          <cell r="K664" t="str">
            <v>APÓSITO GASA Y COMPRESA</v>
          </cell>
          <cell r="L664" t="str">
            <v>PRECIO UNICO</v>
          </cell>
          <cell r="M664" t="str">
            <v>L.P. 02-2023</v>
          </cell>
          <cell r="N664" t="str">
            <v>I-CONVOCATORIA</v>
          </cell>
          <cell r="O664" t="str">
            <v>UNIDAD</v>
          </cell>
          <cell r="P664" t="str">
            <v>UNIDAD</v>
          </cell>
          <cell r="R664">
            <v>33.9</v>
          </cell>
          <cell r="S664">
            <v>221</v>
          </cell>
          <cell r="T664" t="str">
            <v>HMG INVESTMENT CORP.</v>
          </cell>
          <cell r="U664" t="str">
            <v>NO APLICA</v>
          </cell>
          <cell r="V664">
            <v>200</v>
          </cell>
          <cell r="W664">
            <v>2400</v>
          </cell>
          <cell r="X664">
            <v>216325152</v>
          </cell>
          <cell r="Y664">
            <v>0.7561788757880219</v>
          </cell>
          <cell r="Z664">
            <v>81360</v>
          </cell>
          <cell r="AA664">
            <v>61345612.452000007</v>
          </cell>
          <cell r="AB664">
            <v>0.4154045713356343</v>
          </cell>
          <cell r="AC664">
            <v>200</v>
          </cell>
          <cell r="AD664">
            <v>0</v>
          </cell>
          <cell r="AE664">
            <v>0</v>
          </cell>
          <cell r="AF664">
            <v>200</v>
          </cell>
          <cell r="AG664">
            <v>6780</v>
          </cell>
          <cell r="AH664">
            <v>99</v>
          </cell>
          <cell r="AI664">
            <v>1</v>
          </cell>
          <cell r="AJ664">
            <v>1</v>
          </cell>
          <cell r="AK664">
            <v>101</v>
          </cell>
          <cell r="AL664">
            <v>1212</v>
          </cell>
          <cell r="AM664">
            <v>41086.799999999996</v>
          </cell>
          <cell r="AN664">
            <v>1100</v>
          </cell>
          <cell r="AO664">
            <v>0</v>
          </cell>
          <cell r="AP664">
            <v>0</v>
          </cell>
        </row>
        <row r="665">
          <cell r="C665">
            <v>209262401</v>
          </cell>
          <cell r="D665" t="str">
            <v>MA04010020</v>
          </cell>
          <cell r="E665" t="str">
            <v>BANDEJA DE ANESTESIA COMBINADA DESECHABLE SIN MEDICAMENTO (SE SOLICITA: Aguja Tuohy 18 G X 90 MM, con  orificio en la parte externa de la curvatura de punta, Sprotte de 25G  x  136mm , Jeringuilla  10cc 
pulgadas, con introductor).</v>
          </cell>
          <cell r="F665">
            <v>102230</v>
          </cell>
          <cell r="G665" t="str">
            <v>WP</v>
          </cell>
          <cell r="H665">
            <v>277</v>
          </cell>
          <cell r="I665" t="str">
            <v>NO</v>
          </cell>
          <cell r="J665" t="str">
            <v>MEDICO QUIRURGICO</v>
          </cell>
          <cell r="K665" t="str">
            <v>MEDICO QUIRURGICO</v>
          </cell>
          <cell r="L665" t="str">
            <v>PRECIO UNICO</v>
          </cell>
          <cell r="M665" t="str">
            <v>L.P. 02-2023</v>
          </cell>
          <cell r="N665" t="str">
            <v>I-CONVOCATORIA</v>
          </cell>
          <cell r="O665" t="str">
            <v>UNIDAD</v>
          </cell>
          <cell r="P665">
            <v>40</v>
          </cell>
          <cell r="Q665">
            <v>480</v>
          </cell>
          <cell r="R665">
            <v>29.599</v>
          </cell>
          <cell r="S665">
            <v>18</v>
          </cell>
          <cell r="T665" t="str">
            <v>GLENMEDICAL SUPPLY INC</v>
          </cell>
          <cell r="U665" t="str">
            <v>CHINA</v>
          </cell>
          <cell r="V665">
            <v>750</v>
          </cell>
          <cell r="W665">
            <v>9000</v>
          </cell>
          <cell r="X665">
            <v>216334152</v>
          </cell>
          <cell r="Y665">
            <v>0.75621033588324971</v>
          </cell>
          <cell r="Z665">
            <v>266391</v>
          </cell>
          <cell r="AA665">
            <v>61612003.452000007</v>
          </cell>
          <cell r="AB665">
            <v>0.41720844996263889</v>
          </cell>
          <cell r="AC665">
            <v>750</v>
          </cell>
          <cell r="AD665">
            <v>0</v>
          </cell>
          <cell r="AE665">
            <v>0</v>
          </cell>
          <cell r="AF665">
            <v>750</v>
          </cell>
          <cell r="AG665">
            <v>22199.25</v>
          </cell>
          <cell r="AH665">
            <v>550</v>
          </cell>
          <cell r="AI665">
            <v>33</v>
          </cell>
          <cell r="AJ665">
            <v>33</v>
          </cell>
          <cell r="AK665">
            <v>616</v>
          </cell>
          <cell r="AL665">
            <v>7392</v>
          </cell>
          <cell r="AM665">
            <v>218795.80799999999</v>
          </cell>
          <cell r="AN665">
            <v>465</v>
          </cell>
          <cell r="AO665">
            <v>160</v>
          </cell>
          <cell r="AP665">
            <v>0</v>
          </cell>
        </row>
        <row r="666">
          <cell r="C666">
            <v>209269601</v>
          </cell>
          <cell r="D666" t="str">
            <v>SC01050034</v>
          </cell>
          <cell r="E666" t="str">
            <v>GUANTES DE NITRILO PARA EXAMEN SIN POLVO, NO ESTÉRIL. SE SOLICITA TAMAÑO CHICO</v>
          </cell>
          <cell r="F666">
            <v>52935</v>
          </cell>
          <cell r="G666" t="str">
            <v>NS</v>
          </cell>
          <cell r="H666">
            <v>277</v>
          </cell>
          <cell r="I666" t="str">
            <v>NO</v>
          </cell>
          <cell r="J666" t="str">
            <v>MEDICO QUIRURGICO</v>
          </cell>
          <cell r="K666" t="str">
            <v>MEDICO QUIRURGICO</v>
          </cell>
          <cell r="L666" t="str">
            <v>PRECIO UNICO</v>
          </cell>
          <cell r="M666" t="str">
            <v>L.P. 02-2023</v>
          </cell>
          <cell r="N666" t="str">
            <v>I-CONVOCATORIA</v>
          </cell>
          <cell r="O666" t="str">
            <v>UNIDAD</v>
          </cell>
          <cell r="P666" t="str">
            <v>CAJITAS X 100 UNIDADES</v>
          </cell>
          <cell r="Q666" t="str">
            <v>PALLET  X 75,000 - 80,000 Unidades</v>
          </cell>
          <cell r="R666">
            <v>1.7999999999999999E-2</v>
          </cell>
          <cell r="S666">
            <v>92</v>
          </cell>
          <cell r="T666" t="str">
            <v>MEDI SOLUTIONS, INC</v>
          </cell>
          <cell r="U666" t="str">
            <v>CHINA</v>
          </cell>
          <cell r="V666">
            <v>800000</v>
          </cell>
          <cell r="W666">
            <v>9600000</v>
          </cell>
          <cell r="X666">
            <v>225934152</v>
          </cell>
          <cell r="Y666">
            <v>0.78976777079292215</v>
          </cell>
          <cell r="Z666">
            <v>172800</v>
          </cell>
          <cell r="AA666">
            <v>61784803.452000007</v>
          </cell>
          <cell r="AB666">
            <v>0.41837857292755287</v>
          </cell>
          <cell r="AC666">
            <v>800000</v>
          </cell>
          <cell r="AD666">
            <v>0</v>
          </cell>
          <cell r="AE666">
            <v>0</v>
          </cell>
          <cell r="AF666">
            <v>800000</v>
          </cell>
          <cell r="AG666">
            <v>14399.999999999998</v>
          </cell>
          <cell r="AH666">
            <v>387713</v>
          </cell>
          <cell r="AI666">
            <v>66903</v>
          </cell>
          <cell r="AJ666">
            <v>59877</v>
          </cell>
          <cell r="AK666">
            <v>514493</v>
          </cell>
          <cell r="AL666">
            <v>6173916</v>
          </cell>
          <cell r="AM666">
            <v>111130.488</v>
          </cell>
          <cell r="AN666">
            <v>949000</v>
          </cell>
          <cell r="AO666">
            <v>287000</v>
          </cell>
          <cell r="AP666">
            <v>50000</v>
          </cell>
        </row>
        <row r="667">
          <cell r="C667">
            <v>209270001</v>
          </cell>
          <cell r="D667" t="str">
            <v>MA08020053</v>
          </cell>
          <cell r="E667" t="str">
            <v xml:space="preserve">SET DE ROPA
</v>
          </cell>
          <cell r="F667">
            <v>103012</v>
          </cell>
          <cell r="G667" t="str">
            <v>LM</v>
          </cell>
          <cell r="H667">
            <v>215</v>
          </cell>
          <cell r="I667" t="str">
            <v xml:space="preserve">SI </v>
          </cell>
          <cell r="J667" t="str">
            <v>MEDICO QUIRURGICO</v>
          </cell>
          <cell r="K667" t="str">
            <v>MEDICO QUIRURGICO</v>
          </cell>
          <cell r="L667" t="str">
            <v>PRECIO UNICO</v>
          </cell>
          <cell r="M667" t="str">
            <v>L.P. 02-2023</v>
          </cell>
          <cell r="N667" t="str">
            <v>I-CONVOCATORIA</v>
          </cell>
          <cell r="O667" t="str">
            <v>POR UNIDAD</v>
          </cell>
          <cell r="P667" t="str">
            <v>UNIDAD</v>
          </cell>
          <cell r="Q667" t="str">
            <v>UNIDAD</v>
          </cell>
          <cell r="R667">
            <v>6.82</v>
          </cell>
          <cell r="S667">
            <v>171</v>
          </cell>
          <cell r="T667" t="str">
            <v>INTERMEDIC, S.A.</v>
          </cell>
          <cell r="U667" t="str">
            <v>CHINA</v>
          </cell>
          <cell r="V667">
            <v>3000</v>
          </cell>
          <cell r="W667">
            <v>36000</v>
          </cell>
          <cell r="X667">
            <v>225970152</v>
          </cell>
          <cell r="Y667">
            <v>0.7898936111738335</v>
          </cell>
          <cell r="Z667">
            <v>245520</v>
          </cell>
          <cell r="AA667">
            <v>62030323.452000007</v>
          </cell>
          <cell r="AB667">
            <v>0.42004112264020144</v>
          </cell>
          <cell r="AC667">
            <v>0</v>
          </cell>
          <cell r="AD667">
            <v>0</v>
          </cell>
          <cell r="AE667">
            <v>0</v>
          </cell>
          <cell r="AF667">
            <v>0</v>
          </cell>
          <cell r="AG667">
            <v>0</v>
          </cell>
          <cell r="AH667">
            <v>710</v>
          </cell>
          <cell r="AI667">
            <v>0</v>
          </cell>
          <cell r="AJ667">
            <v>219</v>
          </cell>
          <cell r="AK667">
            <v>929</v>
          </cell>
          <cell r="AL667">
            <v>11148</v>
          </cell>
          <cell r="AM667">
            <v>76029.36</v>
          </cell>
          <cell r="AN667">
            <v>1380</v>
          </cell>
          <cell r="AO667">
            <v>0</v>
          </cell>
          <cell r="AP667">
            <v>460</v>
          </cell>
        </row>
        <row r="668">
          <cell r="C668">
            <v>209292901</v>
          </cell>
          <cell r="D668" t="str">
            <v>MA10040018</v>
          </cell>
          <cell r="E668" t="str">
            <v>BOLSA PARA OBTENCIÓN DE MUESTRAS EN CIRUGÍA LAPAROSCÓPICA (Se solicita de 6.4cm x 15cm)</v>
          </cell>
          <cell r="F668">
            <v>102160</v>
          </cell>
          <cell r="G668" t="str">
            <v>BS</v>
          </cell>
          <cell r="H668">
            <v>274</v>
          </cell>
          <cell r="I668" t="str">
            <v>NO</v>
          </cell>
          <cell r="J668" t="str">
            <v>MEDICO QUIRURGICO</v>
          </cell>
          <cell r="K668" t="str">
            <v>MEDICO QUIRURGICO</v>
          </cell>
          <cell r="L668" t="str">
            <v>PRECIO UNICO</v>
          </cell>
          <cell r="M668" t="str">
            <v>L.P. 02-2023</v>
          </cell>
          <cell r="N668" t="str">
            <v>I-CONVOCATORIA</v>
          </cell>
          <cell r="O668" t="str">
            <v>UNIDAD</v>
          </cell>
          <cell r="P668">
            <v>6</v>
          </cell>
          <cell r="Q668">
            <v>576</v>
          </cell>
          <cell r="R668">
            <v>67.900000000000006</v>
          </cell>
          <cell r="S668">
            <v>41</v>
          </cell>
          <cell r="T668" t="str">
            <v>KENDALL, S. A.</v>
          </cell>
          <cell r="U668" t="str">
            <v>REPUBLICA DOMINICANA</v>
          </cell>
          <cell r="V668">
            <v>400</v>
          </cell>
          <cell r="W668">
            <v>4800</v>
          </cell>
          <cell r="X668">
            <v>225974952</v>
          </cell>
          <cell r="Y668">
            <v>0.78991038989128826</v>
          </cell>
          <cell r="Z668">
            <v>325920</v>
          </cell>
          <cell r="AA668">
            <v>62356243.452000007</v>
          </cell>
          <cell r="AB668">
            <v>0.42224810456569201</v>
          </cell>
          <cell r="AC668">
            <v>0</v>
          </cell>
          <cell r="AD668">
            <v>0</v>
          </cell>
          <cell r="AE668">
            <v>0</v>
          </cell>
          <cell r="AF668">
            <v>0</v>
          </cell>
          <cell r="AG668">
            <v>0</v>
          </cell>
          <cell r="AH668">
            <v>234</v>
          </cell>
          <cell r="AI668">
            <v>27</v>
          </cell>
          <cell r="AJ668">
            <v>67</v>
          </cell>
          <cell r="AK668">
            <v>328</v>
          </cell>
          <cell r="AL668">
            <v>3936</v>
          </cell>
          <cell r="AM668">
            <v>267254.40000000002</v>
          </cell>
          <cell r="AN668">
            <v>1080</v>
          </cell>
          <cell r="AO668">
            <v>0</v>
          </cell>
          <cell r="AP668">
            <v>0</v>
          </cell>
        </row>
        <row r="669">
          <cell r="C669">
            <v>209298301</v>
          </cell>
          <cell r="D669" t="str">
            <v>SC01070128</v>
          </cell>
          <cell r="E669" t="str">
            <v>SET DE ROPA DESECHABLE PARA CIRUGIA OFTALMOLOGICA</v>
          </cell>
          <cell r="F669">
            <v>23054</v>
          </cell>
          <cell r="G669" t="str">
            <v>LM</v>
          </cell>
          <cell r="H669">
            <v>215</v>
          </cell>
          <cell r="I669" t="str">
            <v xml:space="preserve">SI </v>
          </cell>
          <cell r="J669" t="str">
            <v>MEDICO QUIRURGICO</v>
          </cell>
          <cell r="K669" t="str">
            <v>MEDICO QUIRURGICO</v>
          </cell>
          <cell r="L669" t="str">
            <v>PRECIO UNICO</v>
          </cell>
          <cell r="M669" t="str">
            <v>L.P. 02-2023</v>
          </cell>
          <cell r="N669" t="str">
            <v>I-CONVOCATORIA</v>
          </cell>
          <cell r="O669" t="str">
            <v>UNIDAD</v>
          </cell>
          <cell r="P669" t="str">
            <v>UNIDAD</v>
          </cell>
          <cell r="Q669" t="str">
            <v>UNIDAD</v>
          </cell>
          <cell r="R669">
            <v>11.13</v>
          </cell>
          <cell r="S669">
            <v>168</v>
          </cell>
          <cell r="T669" t="str">
            <v>LABORATORIOS JAYOR PANAMA, S.A.</v>
          </cell>
          <cell r="U669" t="str">
            <v>CHINA</v>
          </cell>
          <cell r="V669">
            <v>1200</v>
          </cell>
          <cell r="W669">
            <v>14400</v>
          </cell>
          <cell r="X669">
            <v>225989352</v>
          </cell>
          <cell r="Y669">
            <v>0.78996072604365275</v>
          </cell>
          <cell r="Z669">
            <v>160272</v>
          </cell>
          <cell r="AA669">
            <v>62516515.452000007</v>
          </cell>
          <cell r="AB669">
            <v>0.4233333936156497</v>
          </cell>
          <cell r="AC669">
            <v>0</v>
          </cell>
          <cell r="AD669">
            <v>0</v>
          </cell>
          <cell r="AE669">
            <v>0</v>
          </cell>
          <cell r="AF669">
            <v>0</v>
          </cell>
          <cell r="AG669">
            <v>0</v>
          </cell>
          <cell r="AH669">
            <v>1708</v>
          </cell>
          <cell r="AI669">
            <v>154</v>
          </cell>
          <cell r="AJ669">
            <v>181</v>
          </cell>
          <cell r="AK669">
            <v>2043</v>
          </cell>
          <cell r="AL669">
            <v>24516</v>
          </cell>
          <cell r="AM669">
            <v>272863.08</v>
          </cell>
          <cell r="AN669">
            <v>8450</v>
          </cell>
          <cell r="AO669">
            <v>630</v>
          </cell>
          <cell r="AP669">
            <v>210</v>
          </cell>
        </row>
        <row r="670">
          <cell r="C670">
            <v>209334701</v>
          </cell>
          <cell r="D670" t="str">
            <v>SC02010033</v>
          </cell>
          <cell r="E670" t="str">
            <v>SISTEMA DE LIMPIEZA Y PROTECCION DE PIEL Y HERIDAS</v>
          </cell>
          <cell r="F670">
            <v>103017</v>
          </cell>
          <cell r="G670" t="str">
            <v>BS</v>
          </cell>
          <cell r="H670">
            <v>274</v>
          </cell>
          <cell r="I670" t="str">
            <v>NO</v>
          </cell>
          <cell r="J670" t="str">
            <v>MEDICO QUIRURGICO</v>
          </cell>
          <cell r="K670" t="str">
            <v>MEDICO QUIRURGICO</v>
          </cell>
          <cell r="L670" t="str">
            <v>PRECIO UNICO</v>
          </cell>
          <cell r="M670" t="str">
            <v>L.P. 02-2023</v>
          </cell>
          <cell r="N670" t="str">
            <v>I-CONVOCATORIA</v>
          </cell>
          <cell r="O670" t="str">
            <v>UNIDAD</v>
          </cell>
          <cell r="P670">
            <v>10</v>
          </cell>
          <cell r="Q670">
            <v>500</v>
          </cell>
          <cell r="R670">
            <v>35</v>
          </cell>
          <cell r="S670">
            <v>181</v>
          </cell>
          <cell r="T670" t="str">
            <v>ALTA TECNOLOGIA MEDICA, S.A.</v>
          </cell>
          <cell r="U670" t="str">
            <v>ESTADOS UNIDOS</v>
          </cell>
          <cell r="V670">
            <v>1500</v>
          </cell>
          <cell r="W670">
            <v>18000</v>
          </cell>
          <cell r="X670">
            <v>226007352</v>
          </cell>
          <cell r="Y670">
            <v>0.79002364623410848</v>
          </cell>
          <cell r="Z670">
            <v>630000</v>
          </cell>
          <cell r="AA670">
            <v>63146515.452000007</v>
          </cell>
          <cell r="AB670">
            <v>0.42759946692523187</v>
          </cell>
          <cell r="AC670">
            <v>0</v>
          </cell>
          <cell r="AD670">
            <v>0</v>
          </cell>
          <cell r="AE670">
            <v>0</v>
          </cell>
          <cell r="AF670">
            <v>0</v>
          </cell>
          <cell r="AG670">
            <v>0</v>
          </cell>
          <cell r="AH670">
            <v>3488</v>
          </cell>
          <cell r="AI670">
            <v>499</v>
          </cell>
          <cell r="AJ670">
            <v>493</v>
          </cell>
          <cell r="AK670">
            <v>4480</v>
          </cell>
          <cell r="AL670">
            <v>53760</v>
          </cell>
          <cell r="AM670">
            <v>1881600</v>
          </cell>
          <cell r="AN670">
            <v>0</v>
          </cell>
          <cell r="AO670">
            <v>0</v>
          </cell>
          <cell r="AP670">
            <v>0</v>
          </cell>
        </row>
        <row r="671">
          <cell r="C671">
            <v>209375601</v>
          </cell>
          <cell r="D671" t="str">
            <v>MA06050700</v>
          </cell>
          <cell r="E671" t="str">
            <v>JUEGO COMPLETO PARA CATETERIZACIÓN VESICAL CON SONDA FOLEY SE SOLICITA 18Fr DE SILICONA, CAPACIDAD DE BOLSA DE 2000cc, Solución para limpieza de Clorexidina acuosa al 1% CON Jeringuilla prellenada con agua bidestilada de  10cc CON UN PAR DE GUANTES DE NITRILO O VINILO</v>
          </cell>
          <cell r="F671">
            <v>104484</v>
          </cell>
          <cell r="G671" t="str">
            <v>OC</v>
          </cell>
          <cell r="H671">
            <v>274</v>
          </cell>
          <cell r="I671" t="str">
            <v>NO</v>
          </cell>
          <cell r="J671" t="str">
            <v>MEDICO QUIRURGICO</v>
          </cell>
          <cell r="K671" t="str">
            <v>APÓSITO GASA Y COMPRESA</v>
          </cell>
          <cell r="L671" t="str">
            <v>PRECIO UNICO</v>
          </cell>
          <cell r="M671" t="str">
            <v>L.P. 02-2023</v>
          </cell>
          <cell r="N671" t="str">
            <v>I-CONVOCATORIA</v>
          </cell>
          <cell r="O671" t="str">
            <v>UNIDAD</v>
          </cell>
          <cell r="P671" t="str">
            <v>UNIDAD</v>
          </cell>
          <cell r="R671">
            <v>8.25</v>
          </cell>
          <cell r="S671">
            <v>121</v>
          </cell>
          <cell r="T671" t="str">
            <v>ALTA TECNOLOGÍA MÉDICA, S.A.</v>
          </cell>
          <cell r="U671" t="str">
            <v>NO APLICA</v>
          </cell>
          <cell r="V671">
            <v>3500</v>
          </cell>
          <cell r="W671">
            <v>42000</v>
          </cell>
          <cell r="X671">
            <v>226049352</v>
          </cell>
          <cell r="Y671">
            <v>0.79017046001183822</v>
          </cell>
          <cell r="Z671">
            <v>346500</v>
          </cell>
          <cell r="AA671">
            <v>63493015.452000007</v>
          </cell>
          <cell r="AB671">
            <v>0.42994580724550208</v>
          </cell>
          <cell r="AC671">
            <v>2593</v>
          </cell>
          <cell r="AD671">
            <v>181</v>
          </cell>
          <cell r="AE671">
            <v>246</v>
          </cell>
          <cell r="AF671">
            <v>3020</v>
          </cell>
          <cell r="AG671">
            <v>24915</v>
          </cell>
          <cell r="AH671">
            <v>963</v>
          </cell>
          <cell r="AI671">
            <v>1</v>
          </cell>
          <cell r="AJ671">
            <v>1</v>
          </cell>
          <cell r="AK671">
            <v>965</v>
          </cell>
          <cell r="AL671">
            <v>11580</v>
          </cell>
          <cell r="AM671">
            <v>95535</v>
          </cell>
          <cell r="AN671">
            <v>340</v>
          </cell>
          <cell r="AO671">
            <v>0</v>
          </cell>
          <cell r="AP671">
            <v>370</v>
          </cell>
        </row>
        <row r="672">
          <cell r="C672">
            <v>209393201</v>
          </cell>
          <cell r="D672" t="str">
            <v>MA01010348</v>
          </cell>
          <cell r="E672" t="str">
            <v>APOSITO DE ESPUMA 3D CON PLATA IONICA (SE SOLICITA APOSITO NO ADHESIVO TAMAÑO 10X 10CM).</v>
          </cell>
          <cell r="F672">
            <v>104741</v>
          </cell>
          <cell r="G672" t="str">
            <v>FC</v>
          </cell>
          <cell r="H672">
            <v>274</v>
          </cell>
          <cell r="I672" t="str">
            <v>NO</v>
          </cell>
          <cell r="J672" t="str">
            <v>MEDICO QUIRURGICO</v>
          </cell>
          <cell r="K672" t="str">
            <v>MEDICO QUIRURGICO</v>
          </cell>
          <cell r="L672" t="str">
            <v>PRECIO UNICO</v>
          </cell>
          <cell r="M672" t="str">
            <v>L.P. 02-2023</v>
          </cell>
          <cell r="N672" t="str">
            <v>I CONVOCATORIA</v>
          </cell>
          <cell r="O672" t="str">
            <v>UNIDAD</v>
          </cell>
          <cell r="P672" t="str">
            <v>CJA DE 240 UNIDADES</v>
          </cell>
          <cell r="Q672" t="str">
            <v>UNIDAD</v>
          </cell>
          <cell r="R672">
            <v>16.998999999999999</v>
          </cell>
          <cell r="S672">
            <v>7</v>
          </cell>
          <cell r="T672" t="str">
            <v>GLENMEDICAL SUPPLY INC</v>
          </cell>
          <cell r="U672" t="str">
            <v>CHINA</v>
          </cell>
          <cell r="V672">
            <v>600</v>
          </cell>
          <cell r="W672">
            <v>7200</v>
          </cell>
          <cell r="X672">
            <v>226056552</v>
          </cell>
          <cell r="Y672">
            <v>0.79019562808802046</v>
          </cell>
          <cell r="Z672">
            <v>122392.79999999999</v>
          </cell>
          <cell r="AA672">
            <v>63615408.252000004</v>
          </cell>
          <cell r="AB672">
            <v>0.43077459559052589</v>
          </cell>
          <cell r="AC672">
            <v>600</v>
          </cell>
          <cell r="AD672">
            <v>0</v>
          </cell>
          <cell r="AE672">
            <v>0</v>
          </cell>
          <cell r="AF672">
            <v>600</v>
          </cell>
          <cell r="AG672">
            <v>0</v>
          </cell>
          <cell r="AH672">
            <v>154</v>
          </cell>
          <cell r="AI672">
            <v>94</v>
          </cell>
          <cell r="AJ672">
            <v>293</v>
          </cell>
          <cell r="AK672">
            <v>541</v>
          </cell>
          <cell r="AL672">
            <v>6492</v>
          </cell>
          <cell r="AM672">
            <v>110357.50799999999</v>
          </cell>
          <cell r="AN672">
            <v>0</v>
          </cell>
          <cell r="AO672">
            <v>1140</v>
          </cell>
          <cell r="AP672">
            <v>500</v>
          </cell>
        </row>
        <row r="673">
          <cell r="C673">
            <v>209410701</v>
          </cell>
          <cell r="D673" t="str">
            <v>OA01010118</v>
          </cell>
          <cell r="E673" t="str">
            <v xml:space="preserve">SOLUCIÓN DE GLUCONATO DE CLORHEXIDINA AL 2% Y ALCOHOL AL 70%, PARA LA ASEPSIA PRE QUIRÚRGICA DE LA PIEL Y PARA ACCESOS VASCULARES    </v>
          </cell>
          <cell r="F673">
            <v>103283</v>
          </cell>
          <cell r="G673" t="str">
            <v>BS</v>
          </cell>
          <cell r="H673">
            <v>249</v>
          </cell>
          <cell r="I673" t="str">
            <v>NO</v>
          </cell>
          <cell r="J673" t="str">
            <v>MEDICO QUIRURGICO</v>
          </cell>
          <cell r="K673" t="str">
            <v>MEDICO QUIRURGICO</v>
          </cell>
          <cell r="L673" t="str">
            <v>PRECIO UNICO</v>
          </cell>
          <cell r="M673" t="str">
            <v>L.P. 02-2023</v>
          </cell>
          <cell r="N673" t="str">
            <v>I-CONVOCATORIA</v>
          </cell>
          <cell r="O673" t="str">
            <v>UNIDAD</v>
          </cell>
          <cell r="P673">
            <v>25</v>
          </cell>
          <cell r="Q673" t="str">
            <v>UNIDAD</v>
          </cell>
          <cell r="R673">
            <v>13.5</v>
          </cell>
          <cell r="S673">
            <v>185</v>
          </cell>
          <cell r="T673" t="str">
            <v>EUROCIENCIA PANAMA, S.A.</v>
          </cell>
          <cell r="U673" t="str">
            <v>ESTADOS UNIDOS</v>
          </cell>
          <cell r="V673">
            <v>875</v>
          </cell>
          <cell r="W673">
            <v>10500</v>
          </cell>
          <cell r="X673">
            <v>226067052</v>
          </cell>
          <cell r="Y673">
            <v>0.79023233153245298</v>
          </cell>
          <cell r="Z673">
            <v>141750</v>
          </cell>
          <cell r="AA673">
            <v>63757158.252000004</v>
          </cell>
          <cell r="AB673">
            <v>0.4317344620851819</v>
          </cell>
          <cell r="AC673">
            <v>0</v>
          </cell>
          <cell r="AD673">
            <v>0</v>
          </cell>
          <cell r="AE673">
            <v>0</v>
          </cell>
          <cell r="AF673">
            <v>0</v>
          </cell>
          <cell r="AG673">
            <v>0</v>
          </cell>
          <cell r="AH673">
            <v>171</v>
          </cell>
          <cell r="AI673">
            <v>0</v>
          </cell>
          <cell r="AJ673">
            <v>0</v>
          </cell>
          <cell r="AK673">
            <v>171</v>
          </cell>
          <cell r="AL673">
            <v>2052</v>
          </cell>
          <cell r="AM673">
            <v>27702</v>
          </cell>
          <cell r="AN673">
            <v>0</v>
          </cell>
          <cell r="AO673">
            <v>0</v>
          </cell>
          <cell r="AP673">
            <v>0</v>
          </cell>
        </row>
        <row r="674">
          <cell r="C674">
            <v>209417801</v>
          </cell>
          <cell r="D674" t="str">
            <v>MN04010096</v>
          </cell>
          <cell r="E674" t="str">
            <v>MASCARA LARÍNGEA CON TUBO DE DRENAJE INCORPORADO</v>
          </cell>
          <cell r="F674">
            <v>103843</v>
          </cell>
          <cell r="G674" t="str">
            <v>OC</v>
          </cell>
          <cell r="H674">
            <v>277</v>
          </cell>
          <cell r="I674" t="str">
            <v>NO</v>
          </cell>
          <cell r="J674" t="str">
            <v>MEDICO QUIRURGICO</v>
          </cell>
          <cell r="K674" t="str">
            <v>MATERIAL INTRAOPERADOR</v>
          </cell>
          <cell r="L674" t="str">
            <v>PRECIO UNICO</v>
          </cell>
          <cell r="M674" t="str">
            <v>L.P. 02-2023</v>
          </cell>
          <cell r="N674" t="str">
            <v>I-CONVOCATORIA</v>
          </cell>
          <cell r="O674" t="str">
            <v>UNIDAD</v>
          </cell>
          <cell r="P674" t="str">
            <v>UNIDAD</v>
          </cell>
          <cell r="R674">
            <v>34.5</v>
          </cell>
          <cell r="S674">
            <v>219</v>
          </cell>
          <cell r="T674" t="str">
            <v>HMG INVESTMENT CORP.</v>
          </cell>
          <cell r="U674" t="str">
            <v>NO APLICA</v>
          </cell>
          <cell r="V674">
            <v>250</v>
          </cell>
          <cell r="W674">
            <v>3000</v>
          </cell>
          <cell r="X674">
            <v>226070052</v>
          </cell>
          <cell r="Y674">
            <v>0.79024281823086229</v>
          </cell>
          <cell r="Z674">
            <v>103500</v>
          </cell>
          <cell r="AA674">
            <v>63860658.252000004</v>
          </cell>
          <cell r="AB674">
            <v>0.43243531698604182</v>
          </cell>
          <cell r="AC674">
            <v>250</v>
          </cell>
          <cell r="AD674">
            <v>0</v>
          </cell>
          <cell r="AE674">
            <v>0</v>
          </cell>
          <cell r="AF674">
            <v>250</v>
          </cell>
          <cell r="AG674">
            <v>8625</v>
          </cell>
          <cell r="AH674">
            <v>70</v>
          </cell>
          <cell r="AI674">
            <v>1</v>
          </cell>
          <cell r="AJ674">
            <v>1</v>
          </cell>
          <cell r="AK674">
            <v>72</v>
          </cell>
          <cell r="AL674">
            <v>864</v>
          </cell>
          <cell r="AM674">
            <v>29808</v>
          </cell>
          <cell r="AN674">
            <v>510</v>
          </cell>
          <cell r="AO674">
            <v>0</v>
          </cell>
          <cell r="AP674">
            <v>0</v>
          </cell>
        </row>
        <row r="675">
          <cell r="C675">
            <v>209419501</v>
          </cell>
          <cell r="D675" t="str">
            <v>OA01010111</v>
          </cell>
          <cell r="E675" t="str">
            <v>DETERGENTE LIQUIDO CON ENZIMAS (SE SOLICITA DE 4 ENZIMA)</v>
          </cell>
          <cell r="F675">
            <v>105505</v>
          </cell>
          <cell r="G675" t="str">
            <v>JL</v>
          </cell>
          <cell r="H675">
            <v>249</v>
          </cell>
          <cell r="I675" t="str">
            <v>NO</v>
          </cell>
          <cell r="J675" t="str">
            <v>MEDICO QUIRURGICO</v>
          </cell>
          <cell r="K675" t="str">
            <v>MEDICO QUIRURGICO</v>
          </cell>
          <cell r="L675" t="str">
            <v>PRECIO UNICO</v>
          </cell>
          <cell r="M675" t="str">
            <v>L.P. 02-2023</v>
          </cell>
          <cell r="N675" t="str">
            <v>I-CONVOCATORIA</v>
          </cell>
          <cell r="O675" t="str">
            <v>UNIDAD</v>
          </cell>
          <cell r="P675" t="str">
            <v>CAJA x 4 GALONES</v>
          </cell>
          <cell r="Q675" t="str">
            <v>UNIDAD</v>
          </cell>
          <cell r="R675">
            <v>25</v>
          </cell>
          <cell r="S675">
            <v>61</v>
          </cell>
          <cell r="T675" t="str">
            <v>DENTI CLINICA, S.A.</v>
          </cell>
          <cell r="U675" t="str">
            <v>NO APLICA</v>
          </cell>
          <cell r="V675">
            <v>900</v>
          </cell>
          <cell r="W675">
            <v>10800</v>
          </cell>
          <cell r="X675">
            <v>226080852</v>
          </cell>
          <cell r="Y675">
            <v>0.79028057034513566</v>
          </cell>
          <cell r="Z675">
            <v>270000</v>
          </cell>
          <cell r="AA675">
            <v>64130658.252000004</v>
          </cell>
          <cell r="AB675">
            <v>0.43426363411871993</v>
          </cell>
          <cell r="AC675">
            <v>900</v>
          </cell>
          <cell r="AD675">
            <v>0</v>
          </cell>
          <cell r="AE675">
            <v>0</v>
          </cell>
          <cell r="AF675">
            <v>0</v>
          </cell>
          <cell r="AG675">
            <v>0</v>
          </cell>
          <cell r="AH675">
            <v>900</v>
          </cell>
          <cell r="AI675">
            <v>0</v>
          </cell>
          <cell r="AJ675">
            <v>0</v>
          </cell>
          <cell r="AK675">
            <v>900</v>
          </cell>
          <cell r="AL675">
            <v>10800</v>
          </cell>
          <cell r="AM675">
            <v>270000</v>
          </cell>
          <cell r="AN675">
            <v>2183</v>
          </cell>
          <cell r="AO675">
            <v>659</v>
          </cell>
          <cell r="AP675">
            <v>5</v>
          </cell>
        </row>
        <row r="676">
          <cell r="C676">
            <v>209422201</v>
          </cell>
          <cell r="D676" t="str">
            <v>MA01010458</v>
          </cell>
          <cell r="E676" t="str">
            <v>MULTICAPA DE TRIPLEACCION A BASE DE OCTENIDINA Y ACIDO HIALURONICO (SE SOLICITA TAMAÑO: 10CM X 10CM (3.9" X 3.9")).</v>
          </cell>
          <cell r="F676">
            <v>108130</v>
          </cell>
          <cell r="G676" t="str">
            <v>WP</v>
          </cell>
          <cell r="H676">
            <v>274</v>
          </cell>
          <cell r="I676" t="str">
            <v>NO</v>
          </cell>
          <cell r="J676" t="str">
            <v>MEDICO QUIRURGICO</v>
          </cell>
          <cell r="K676" t="str">
            <v>MEDICO QUIRURGICO</v>
          </cell>
          <cell r="L676" t="str">
            <v>PRECIO UNICO</v>
          </cell>
          <cell r="M676" t="str">
            <v>L.P. 02-2023</v>
          </cell>
          <cell r="N676" t="str">
            <v>I-CONVOCATORIA</v>
          </cell>
          <cell r="O676" t="str">
            <v>UNIDAD</v>
          </cell>
          <cell r="P676">
            <v>10</v>
          </cell>
          <cell r="Q676">
            <v>3600</v>
          </cell>
          <cell r="R676">
            <v>50</v>
          </cell>
          <cell r="S676">
            <v>144</v>
          </cell>
          <cell r="T676" t="str">
            <v>PANAFARMA, S.A.</v>
          </cell>
          <cell r="U676" t="str">
            <v>REPUBLICA CHECA</v>
          </cell>
          <cell r="V676">
            <v>1000</v>
          </cell>
          <cell r="W676">
            <v>12000</v>
          </cell>
          <cell r="X676">
            <v>226092852</v>
          </cell>
          <cell r="Y676">
            <v>0.79032251713877266</v>
          </cell>
          <cell r="Z676">
            <v>600000</v>
          </cell>
          <cell r="AA676">
            <v>64730658.252000004</v>
          </cell>
          <cell r="AB676">
            <v>0.43832656108022672</v>
          </cell>
          <cell r="AC676">
            <v>1000</v>
          </cell>
          <cell r="AD676">
            <v>0</v>
          </cell>
          <cell r="AE676">
            <v>0</v>
          </cell>
          <cell r="AF676">
            <v>1000</v>
          </cell>
          <cell r="AG676">
            <v>50000</v>
          </cell>
          <cell r="AH676">
            <v>1212</v>
          </cell>
          <cell r="AI676">
            <v>280</v>
          </cell>
          <cell r="AJ676">
            <v>206</v>
          </cell>
          <cell r="AK676">
            <v>1698</v>
          </cell>
          <cell r="AL676">
            <v>20376</v>
          </cell>
          <cell r="AM676">
            <v>1018800</v>
          </cell>
          <cell r="AN676">
            <v>5090</v>
          </cell>
          <cell r="AO676">
            <v>830</v>
          </cell>
          <cell r="AP676">
            <v>410</v>
          </cell>
        </row>
        <row r="677">
          <cell r="C677">
            <v>209423401</v>
          </cell>
          <cell r="D677" t="str">
            <v>MA03050220</v>
          </cell>
          <cell r="E677" t="str">
            <v>CATETER DE ARTERIA RADIAL PARA MONITORIZACION DE PRESION Y TOMA DE MUESTRAS SE SOLICITA CON ALETAS DE 3Fr Y 5cms DE LONGITUD DE POLIURETANO CON PUNTA RECTA</v>
          </cell>
          <cell r="F677">
            <v>103198</v>
          </cell>
          <cell r="G677" t="str">
            <v>BS</v>
          </cell>
          <cell r="H677">
            <v>277</v>
          </cell>
          <cell r="I677" t="str">
            <v>NO</v>
          </cell>
          <cell r="J677" t="str">
            <v>MEDICO QUIRURGICO</v>
          </cell>
          <cell r="K677" t="str">
            <v>MEDICO QUIRURGICO</v>
          </cell>
          <cell r="L677" t="str">
            <v>PRECIO UNICO</v>
          </cell>
          <cell r="M677" t="str">
            <v>L.P. 02-2023</v>
          </cell>
          <cell r="N677" t="str">
            <v>I-CONVOCATORIA</v>
          </cell>
          <cell r="O677" t="str">
            <v>UNIDAD</v>
          </cell>
          <cell r="P677">
            <v>25</v>
          </cell>
          <cell r="Q677">
            <v>250</v>
          </cell>
          <cell r="R677">
            <v>72</v>
          </cell>
          <cell r="S677">
            <v>46</v>
          </cell>
          <cell r="T677" t="str">
            <v>HMG INVESTMENT, CORP.</v>
          </cell>
          <cell r="U677" t="str">
            <v>ESTADOS UNIDOS</v>
          </cell>
          <cell r="V677">
            <v>350</v>
          </cell>
          <cell r="W677">
            <v>4200</v>
          </cell>
          <cell r="X677">
            <v>226097052</v>
          </cell>
          <cell r="Y677">
            <v>0.79033719851654571</v>
          </cell>
          <cell r="Z677">
            <v>302400</v>
          </cell>
          <cell r="AA677">
            <v>65033058.252000004</v>
          </cell>
          <cell r="AB677">
            <v>0.44037427626882619</v>
          </cell>
          <cell r="AC677">
            <v>0</v>
          </cell>
          <cell r="AD677">
            <v>0</v>
          </cell>
          <cell r="AE677">
            <v>0</v>
          </cell>
          <cell r="AF677">
            <v>0</v>
          </cell>
          <cell r="AG677">
            <v>0</v>
          </cell>
          <cell r="AH677">
            <v>300</v>
          </cell>
          <cell r="AI677">
            <v>22</v>
          </cell>
          <cell r="AJ677">
            <v>26</v>
          </cell>
          <cell r="AK677">
            <v>348</v>
          </cell>
          <cell r="AL677">
            <v>4176</v>
          </cell>
          <cell r="AM677">
            <v>300672</v>
          </cell>
          <cell r="AN677">
            <v>1052</v>
          </cell>
          <cell r="AO677">
            <v>25</v>
          </cell>
          <cell r="AP677">
            <v>0</v>
          </cell>
        </row>
        <row r="678">
          <cell r="C678">
            <v>209434101</v>
          </cell>
          <cell r="D678" t="str">
            <v>IN01010596</v>
          </cell>
          <cell r="E678" t="str">
            <v>TIJERA PARA BISTURI ARMONICO CON CONTROL MANUAL Y ALTA FRECUENCIA.  (SE SOLICITA VASTAGO DE 9CM)</v>
          </cell>
          <cell r="F678">
            <v>32407</v>
          </cell>
          <cell r="G678" t="str">
            <v>JL</v>
          </cell>
          <cell r="H678">
            <v>277</v>
          </cell>
          <cell r="I678" t="str">
            <v>NO</v>
          </cell>
          <cell r="J678" t="str">
            <v>MEDICO QUIRURGICO</v>
          </cell>
          <cell r="K678" t="str">
            <v>MEDICO QUIRURGICO</v>
          </cell>
          <cell r="L678" t="str">
            <v>PRECIO UNICO</v>
          </cell>
          <cell r="M678" t="str">
            <v>L.P. 02-2023</v>
          </cell>
          <cell r="N678" t="str">
            <v>I-CONVOCATORIA</v>
          </cell>
          <cell r="O678" t="str">
            <v>UNIDAD</v>
          </cell>
          <cell r="P678" t="str">
            <v>CAJADE 6 UNIDADES</v>
          </cell>
          <cell r="Q678" t="str">
            <v>UNIDAD</v>
          </cell>
          <cell r="R678">
            <v>1014</v>
          </cell>
          <cell r="S678">
            <v>200</v>
          </cell>
          <cell r="T678" t="str">
            <v>UCITECH, S.A.</v>
          </cell>
          <cell r="U678" t="str">
            <v>NO APLICA</v>
          </cell>
          <cell r="V678">
            <v>50</v>
          </cell>
          <cell r="W678">
            <v>600</v>
          </cell>
          <cell r="X678">
            <v>226097652</v>
          </cell>
          <cell r="Y678">
            <v>0.79033929585622753</v>
          </cell>
          <cell r="Z678">
            <v>608400</v>
          </cell>
          <cell r="AA678">
            <v>65641458.252000004</v>
          </cell>
          <cell r="AB678">
            <v>0.44449408420779413</v>
          </cell>
          <cell r="AC678">
            <v>50</v>
          </cell>
          <cell r="AD678">
            <v>0</v>
          </cell>
          <cell r="AE678">
            <v>0</v>
          </cell>
          <cell r="AF678">
            <v>0</v>
          </cell>
          <cell r="AG678">
            <v>0</v>
          </cell>
          <cell r="AH678">
            <v>52</v>
          </cell>
          <cell r="AI678">
            <v>18</v>
          </cell>
          <cell r="AJ678">
            <v>0</v>
          </cell>
          <cell r="AK678">
            <v>70</v>
          </cell>
          <cell r="AL678">
            <v>840</v>
          </cell>
          <cell r="AM678">
            <v>851760</v>
          </cell>
          <cell r="AN678">
            <v>126</v>
          </cell>
          <cell r="AO678">
            <v>0</v>
          </cell>
          <cell r="AP678">
            <v>0</v>
          </cell>
        </row>
        <row r="679">
          <cell r="C679">
            <v>209457801</v>
          </cell>
          <cell r="D679" t="str">
            <v>AF01060068</v>
          </cell>
          <cell r="E679" t="str">
            <v>LLAVES DE 3 VIAS CON SISTEMA CERRADO CON VÁLVULA DE INYECCIÓN Y EXTRACCIÓN LIBRE DE AGUJA, DESPLAZAMIENTO NEUTRO PARA ACCESO VASCULAR VENOSO.</v>
          </cell>
          <cell r="F679">
            <v>105024</v>
          </cell>
          <cell r="G679" t="str">
            <v>FC</v>
          </cell>
          <cell r="H679">
            <v>277</v>
          </cell>
          <cell r="I679" t="str">
            <v>NO</v>
          </cell>
          <cell r="J679" t="str">
            <v>MEDICO QUIRURGICO</v>
          </cell>
          <cell r="K679" t="str">
            <v>MEDICO QUIRURGICO</v>
          </cell>
          <cell r="L679" t="str">
            <v>PRECIO UNICO</v>
          </cell>
          <cell r="M679" t="str">
            <v>L.P. 02-2023</v>
          </cell>
          <cell r="N679" t="str">
            <v>I-CONVOCATORIA</v>
          </cell>
          <cell r="O679" t="str">
            <v>UNIDAD</v>
          </cell>
          <cell r="P679" t="str">
            <v>UNIDAD</v>
          </cell>
          <cell r="Q679" t="str">
            <v>UNIDAD</v>
          </cell>
          <cell r="R679">
            <v>1.9</v>
          </cell>
          <cell r="S679">
            <v>212</v>
          </cell>
          <cell r="T679" t="str">
            <v>ALTA TECNOLOGIA MEDICA, S.A.</v>
          </cell>
          <cell r="U679" t="str">
            <v>FRANCIA</v>
          </cell>
          <cell r="V679">
            <v>8000</v>
          </cell>
          <cell r="W679">
            <v>96000</v>
          </cell>
          <cell r="X679">
            <v>226193652</v>
          </cell>
          <cell r="Y679">
            <v>0.79067487020532423</v>
          </cell>
          <cell r="Z679">
            <v>182400</v>
          </cell>
          <cell r="AA679">
            <v>65823858.252000004</v>
          </cell>
          <cell r="AB679">
            <v>0.44572921400409221</v>
          </cell>
          <cell r="AC679">
            <v>8000</v>
          </cell>
          <cell r="AD679">
            <v>0</v>
          </cell>
          <cell r="AE679">
            <v>0</v>
          </cell>
          <cell r="AF679">
            <v>8000</v>
          </cell>
          <cell r="AG679">
            <v>0</v>
          </cell>
          <cell r="AH679">
            <v>4000</v>
          </cell>
          <cell r="AI679">
            <v>75</v>
          </cell>
          <cell r="AJ679">
            <v>2434</v>
          </cell>
          <cell r="AK679">
            <v>6509</v>
          </cell>
          <cell r="AL679">
            <v>78108</v>
          </cell>
          <cell r="AM679">
            <v>148405.19999999998</v>
          </cell>
          <cell r="AN679">
            <v>0</v>
          </cell>
          <cell r="AO679">
            <v>50</v>
          </cell>
          <cell r="AP679">
            <v>0</v>
          </cell>
        </row>
        <row r="680">
          <cell r="C680">
            <v>209459201</v>
          </cell>
          <cell r="D680" t="str">
            <v>MA08020079</v>
          </cell>
          <cell r="E680" t="str">
            <v>SET DE ROPA PARA CITOSCOPÍA</v>
          </cell>
          <cell r="F680">
            <v>103016</v>
          </cell>
          <cell r="G680" t="str">
            <v>LM</v>
          </cell>
          <cell r="H680">
            <v>215</v>
          </cell>
          <cell r="I680" t="str">
            <v xml:space="preserve">SI </v>
          </cell>
          <cell r="J680" t="str">
            <v>MEDICO QUIRURGICO</v>
          </cell>
          <cell r="K680" t="str">
            <v>MEDICO QUIRURGICO</v>
          </cell>
          <cell r="L680" t="str">
            <v>PRECIO UNICO</v>
          </cell>
          <cell r="M680" t="str">
            <v>L.P. 02-2023</v>
          </cell>
          <cell r="N680" t="str">
            <v>I-CONVOCATORIA</v>
          </cell>
          <cell r="O680" t="str">
            <v>POR UNIDAD</v>
          </cell>
          <cell r="P680" t="str">
            <v>UNIDAD</v>
          </cell>
          <cell r="Q680" t="str">
            <v>UNIDAD</v>
          </cell>
          <cell r="R680">
            <v>11.02</v>
          </cell>
          <cell r="S680">
            <v>170</v>
          </cell>
          <cell r="T680" t="str">
            <v>GLENMEDICAL SUPPLY INC</v>
          </cell>
          <cell r="U680" t="str">
            <v>CHINA</v>
          </cell>
          <cell r="V680">
            <v>1000</v>
          </cell>
          <cell r="W680">
            <v>12000</v>
          </cell>
          <cell r="X680">
            <v>226205652</v>
          </cell>
          <cell r="Y680">
            <v>0.79071681699896135</v>
          </cell>
          <cell r="Z680">
            <v>132240</v>
          </cell>
          <cell r="AA680">
            <v>65956098.252000004</v>
          </cell>
          <cell r="AB680">
            <v>0.44662468310640829</v>
          </cell>
          <cell r="AC680">
            <v>0</v>
          </cell>
          <cell r="AD680">
            <v>0</v>
          </cell>
          <cell r="AE680">
            <v>0</v>
          </cell>
          <cell r="AF680">
            <v>0</v>
          </cell>
          <cell r="AG680">
            <v>0</v>
          </cell>
          <cell r="AH680">
            <v>293</v>
          </cell>
          <cell r="AI680">
            <v>117</v>
          </cell>
          <cell r="AJ680">
            <v>42</v>
          </cell>
          <cell r="AK680">
            <v>452</v>
          </cell>
          <cell r="AL680">
            <v>5424</v>
          </cell>
          <cell r="AM680">
            <v>59772.479999999996</v>
          </cell>
          <cell r="AN680">
            <v>0</v>
          </cell>
          <cell r="AO680">
            <v>820</v>
          </cell>
          <cell r="AP680">
            <v>50</v>
          </cell>
        </row>
        <row r="681">
          <cell r="C681">
            <v>209462801</v>
          </cell>
          <cell r="D681" t="str">
            <v>MA09030011</v>
          </cell>
          <cell r="E681" t="str">
            <v>FERULAS SINTETICAS EN ROLLO  (SE SOLICITA DE 7.5CM X 4.6M)</v>
          </cell>
          <cell r="F681">
            <v>104463</v>
          </cell>
          <cell r="G681" t="str">
            <v>JL</v>
          </cell>
          <cell r="H681">
            <v>278</v>
          </cell>
          <cell r="I681" t="str">
            <v>NO</v>
          </cell>
          <cell r="J681" t="str">
            <v>MEDICO QUIRURGICO</v>
          </cell>
          <cell r="K681" t="str">
            <v>MEDICO QUIRURGICO</v>
          </cell>
          <cell r="L681" t="str">
            <v>PRECIO UNICO</v>
          </cell>
          <cell r="M681" t="str">
            <v>L.P. 02-2023</v>
          </cell>
          <cell r="N681" t="str">
            <v>I-CONVOCATORIA</v>
          </cell>
          <cell r="O681" t="str">
            <v>UNIDAD</v>
          </cell>
          <cell r="P681" t="str">
            <v>UNIDAD</v>
          </cell>
          <cell r="Q681" t="str">
            <v>UNIDAD</v>
          </cell>
          <cell r="R681">
            <v>89</v>
          </cell>
          <cell r="S681">
            <v>77</v>
          </cell>
          <cell r="T681" t="str">
            <v>ALPHA MEDIQ, S.A.</v>
          </cell>
          <cell r="U681" t="str">
            <v>NO APLICA</v>
          </cell>
          <cell r="V681">
            <v>75</v>
          </cell>
          <cell r="W681">
            <v>900</v>
          </cell>
          <cell r="X681">
            <v>226206552</v>
          </cell>
          <cell r="Y681">
            <v>0.79071996300848413</v>
          </cell>
          <cell r="Z681">
            <v>80100</v>
          </cell>
          <cell r="AA681">
            <v>66036198.252000004</v>
          </cell>
          <cell r="AB681">
            <v>0.44716708385576948</v>
          </cell>
          <cell r="AC681">
            <v>75</v>
          </cell>
          <cell r="AD681">
            <v>0</v>
          </cell>
          <cell r="AE681">
            <v>0</v>
          </cell>
          <cell r="AF681">
            <v>0</v>
          </cell>
          <cell r="AG681">
            <v>0</v>
          </cell>
          <cell r="AH681">
            <v>75</v>
          </cell>
          <cell r="AI681">
            <v>0</v>
          </cell>
          <cell r="AJ681">
            <v>0</v>
          </cell>
          <cell r="AK681">
            <v>75</v>
          </cell>
          <cell r="AL681">
            <v>900</v>
          </cell>
          <cell r="AM681">
            <v>80100</v>
          </cell>
          <cell r="AN681">
            <v>0</v>
          </cell>
          <cell r="AO681">
            <v>0</v>
          </cell>
          <cell r="AP681">
            <v>16</v>
          </cell>
        </row>
        <row r="682">
          <cell r="C682">
            <v>209462901</v>
          </cell>
          <cell r="D682" t="str">
            <v>MA09030012</v>
          </cell>
          <cell r="E682" t="str">
            <v>FERULA SINTETICAS EN ROLLO (SE SOLICITA DE 12.5CM X 4.6M)</v>
          </cell>
          <cell r="F682">
            <v>104463</v>
          </cell>
          <cell r="G682" t="str">
            <v>JL</v>
          </cell>
          <cell r="H682">
            <v>278</v>
          </cell>
          <cell r="I682" t="str">
            <v>NO</v>
          </cell>
          <cell r="J682" t="str">
            <v>MEDICO QUIRURGICO</v>
          </cell>
          <cell r="K682" t="str">
            <v>MEDICO QUIRURGICO</v>
          </cell>
          <cell r="L682" t="str">
            <v>PRECIO UNICO</v>
          </cell>
          <cell r="M682" t="str">
            <v>L.P. 02-2023</v>
          </cell>
          <cell r="N682" t="str">
            <v>I-CONVOCATORIA</v>
          </cell>
          <cell r="O682" t="str">
            <v>UNIDAD</v>
          </cell>
          <cell r="P682" t="str">
            <v>Caja x 2</v>
          </cell>
          <cell r="Q682" t="str">
            <v>UNIDAD</v>
          </cell>
          <cell r="R682">
            <v>135</v>
          </cell>
          <cell r="S682">
            <v>76</v>
          </cell>
          <cell r="T682" t="str">
            <v>ALPHA MEDIQ, S.A.</v>
          </cell>
          <cell r="U682" t="str">
            <v>NO APLICA</v>
          </cell>
          <cell r="V682">
            <v>75</v>
          </cell>
          <cell r="W682">
            <v>900</v>
          </cell>
          <cell r="X682">
            <v>226207452</v>
          </cell>
          <cell r="Y682">
            <v>0.79072310901800691</v>
          </cell>
          <cell r="Z682">
            <v>121500</v>
          </cell>
          <cell r="AA682">
            <v>66157698.252000004</v>
          </cell>
          <cell r="AB682">
            <v>0.44798982656547459</v>
          </cell>
          <cell r="AC682">
            <v>75</v>
          </cell>
          <cell r="AD682">
            <v>0</v>
          </cell>
          <cell r="AE682">
            <v>0</v>
          </cell>
          <cell r="AF682">
            <v>0</v>
          </cell>
          <cell r="AG682">
            <v>0</v>
          </cell>
          <cell r="AH682">
            <v>75</v>
          </cell>
          <cell r="AI682">
            <v>0</v>
          </cell>
          <cell r="AJ682">
            <v>0</v>
          </cell>
          <cell r="AK682">
            <v>75</v>
          </cell>
          <cell r="AL682">
            <v>900</v>
          </cell>
          <cell r="AM682">
            <v>121500</v>
          </cell>
          <cell r="AN682">
            <v>118</v>
          </cell>
          <cell r="AO682">
            <v>0</v>
          </cell>
          <cell r="AP682">
            <v>14</v>
          </cell>
        </row>
        <row r="683">
          <cell r="C683">
            <v>209463701</v>
          </cell>
          <cell r="D683" t="str">
            <v>SC01050128</v>
          </cell>
          <cell r="E683" t="str">
            <v>GUANTES DE PROTECCION DE NITRILO SIN TALCO CON LONGITUD DE 12” +/- 0.5” DESECHABLE, PARA ATENCIÓN DE PACIENTES..  SE SOLICTA TAMAÑO L</v>
          </cell>
          <cell r="F683">
            <v>104745</v>
          </cell>
          <cell r="G683" t="str">
            <v>NS</v>
          </cell>
          <cell r="H683">
            <v>277</v>
          </cell>
          <cell r="I683" t="str">
            <v>NO</v>
          </cell>
          <cell r="J683" t="str">
            <v>MEDICO QUIRURGICO</v>
          </cell>
          <cell r="K683" t="str">
            <v>MEDICO QUIRURGICO</v>
          </cell>
          <cell r="L683" t="str">
            <v>PRECIO UNICO</v>
          </cell>
          <cell r="M683" t="str">
            <v>L.P. 02-2023</v>
          </cell>
          <cell r="N683" t="str">
            <v>I-CONVOCATORIA</v>
          </cell>
          <cell r="O683" t="str">
            <v>UNIDAD</v>
          </cell>
          <cell r="P683" t="str">
            <v>UNIDAD</v>
          </cell>
          <cell r="Q683" t="str">
            <v>UNIDAD</v>
          </cell>
          <cell r="R683">
            <v>0.11799999999999999</v>
          </cell>
          <cell r="S683">
            <v>217</v>
          </cell>
          <cell r="T683" t="str">
            <v>TEM CONSULTING INTERNATIONAL,  S.A.</v>
          </cell>
          <cell r="U683" t="str">
            <v>MALASIA</v>
          </cell>
          <cell r="V683">
            <v>350000</v>
          </cell>
          <cell r="W683">
            <v>4200000</v>
          </cell>
          <cell r="X683">
            <v>230407452</v>
          </cell>
          <cell r="Y683">
            <v>0.80540448679098864</v>
          </cell>
          <cell r="Z683">
            <v>495600</v>
          </cell>
          <cell r="AA683">
            <v>66653298.252000004</v>
          </cell>
          <cell r="AB683">
            <v>0.45134580423567927</v>
          </cell>
          <cell r="AC683">
            <v>350000</v>
          </cell>
          <cell r="AD683">
            <v>0</v>
          </cell>
          <cell r="AE683">
            <v>0</v>
          </cell>
          <cell r="AF683">
            <v>350000</v>
          </cell>
          <cell r="AG683">
            <v>41300</v>
          </cell>
          <cell r="AH683">
            <v>99667</v>
          </cell>
          <cell r="AI683">
            <v>10938</v>
          </cell>
          <cell r="AJ683">
            <v>4688</v>
          </cell>
          <cell r="AK683">
            <v>115293</v>
          </cell>
          <cell r="AL683">
            <v>1383516</v>
          </cell>
          <cell r="AM683">
            <v>163254.88799999998</v>
          </cell>
          <cell r="AN683">
            <v>456000</v>
          </cell>
          <cell r="AO683">
            <v>0</v>
          </cell>
          <cell r="AP683">
            <v>0</v>
          </cell>
        </row>
        <row r="684">
          <cell r="C684">
            <v>209463801</v>
          </cell>
          <cell r="D684" t="str">
            <v>SC01050129</v>
          </cell>
          <cell r="E684" t="str">
            <v>GUANTES DE PROTECCION DE NITRILO SIN TALCO CON LONGITUD DE 12” +/- 0.5” DESECHABLE, PARA ATENCIÓN DE PACIENTES.  SE SOLICITA TAMAÑO M</v>
          </cell>
          <cell r="F684">
            <v>104745</v>
          </cell>
          <cell r="G684" t="str">
            <v>NS</v>
          </cell>
          <cell r="H684">
            <v>277</v>
          </cell>
          <cell r="I684" t="str">
            <v>NO</v>
          </cell>
          <cell r="J684" t="str">
            <v>MEDICO QUIRURGICO</v>
          </cell>
          <cell r="K684" t="str">
            <v>MEDICO QUIRURGICO</v>
          </cell>
          <cell r="L684" t="str">
            <v>PRECIO UNICO</v>
          </cell>
          <cell r="M684" t="str">
            <v>L.P. 02-2023</v>
          </cell>
          <cell r="N684" t="str">
            <v>I-CONVOCATORIA</v>
          </cell>
          <cell r="O684" t="str">
            <v>UNIDAD</v>
          </cell>
          <cell r="P684" t="str">
            <v>UNIDAD</v>
          </cell>
          <cell r="Q684" t="str">
            <v>UNIDAD</v>
          </cell>
          <cell r="R684">
            <v>0.11799999999999999</v>
          </cell>
          <cell r="S684">
            <v>218</v>
          </cell>
          <cell r="T684" t="str">
            <v>TEM CONSULTING INTERNATIONAL,  S.A.</v>
          </cell>
          <cell r="U684" t="str">
            <v>MALASIA</v>
          </cell>
          <cell r="V684">
            <v>300000</v>
          </cell>
          <cell r="W684">
            <v>3600000</v>
          </cell>
          <cell r="X684">
            <v>234007452</v>
          </cell>
          <cell r="Y684">
            <v>0.81798852488211582</v>
          </cell>
          <cell r="Z684">
            <v>424800</v>
          </cell>
          <cell r="AA684">
            <v>67078098.252000004</v>
          </cell>
          <cell r="AB684">
            <v>0.45422235652442611</v>
          </cell>
          <cell r="AC684">
            <v>300000</v>
          </cell>
          <cell r="AD684">
            <v>0</v>
          </cell>
          <cell r="AE684">
            <v>0</v>
          </cell>
          <cell r="AF684">
            <v>300000</v>
          </cell>
          <cell r="AG684">
            <v>35400</v>
          </cell>
          <cell r="AH684">
            <v>73938</v>
          </cell>
          <cell r="AI684">
            <v>18723</v>
          </cell>
          <cell r="AJ684">
            <v>22000</v>
          </cell>
          <cell r="AK684">
            <v>114661</v>
          </cell>
          <cell r="AL684">
            <v>1375932</v>
          </cell>
          <cell r="AM684">
            <v>162359.976</v>
          </cell>
          <cell r="AN684">
            <v>466000</v>
          </cell>
          <cell r="AO684">
            <v>19800</v>
          </cell>
          <cell r="AP684">
            <v>49000</v>
          </cell>
        </row>
        <row r="685">
          <cell r="C685">
            <v>209464301</v>
          </cell>
          <cell r="D685" t="str">
            <v>MA09030016</v>
          </cell>
          <cell r="E685" t="str">
            <v>FERULAS SINTETICAS EN ROLLO (SE SOLICITA DE 10CM X 4,6M)</v>
          </cell>
          <cell r="F685">
            <v>104463</v>
          </cell>
          <cell r="G685" t="str">
            <v>JL</v>
          </cell>
          <cell r="H685">
            <v>278</v>
          </cell>
          <cell r="I685" t="str">
            <v>NO</v>
          </cell>
          <cell r="J685" t="str">
            <v>MEDICO QUIRURGICO</v>
          </cell>
          <cell r="K685" t="str">
            <v>MEDICO QUIRURGICO</v>
          </cell>
          <cell r="L685" t="str">
            <v>PRECIO UNICO</v>
          </cell>
          <cell r="M685" t="str">
            <v>L.P. 02-2023</v>
          </cell>
          <cell r="N685" t="str">
            <v>I-CONVOCATORIA</v>
          </cell>
          <cell r="O685" t="str">
            <v>UNIDAD</v>
          </cell>
          <cell r="P685" t="str">
            <v>Caja x 2 Unidades</v>
          </cell>
          <cell r="Q685" t="str">
            <v>UNIDAD</v>
          </cell>
          <cell r="R685">
            <v>102.389</v>
          </cell>
          <cell r="S685">
            <v>78</v>
          </cell>
          <cell r="T685" t="str">
            <v>ALCALA PHARMA, S.A.</v>
          </cell>
          <cell r="U685" t="str">
            <v>NO APLICA</v>
          </cell>
          <cell r="V685">
            <v>100</v>
          </cell>
          <cell r="W685">
            <v>1200</v>
          </cell>
          <cell r="X685">
            <v>234008652</v>
          </cell>
          <cell r="Y685">
            <v>0.81799271956147956</v>
          </cell>
          <cell r="Z685">
            <v>122866.79999999999</v>
          </cell>
          <cell r="AA685">
            <v>67200965.052000001</v>
          </cell>
          <cell r="AB685">
            <v>0.45505435458174953</v>
          </cell>
          <cell r="AC685">
            <v>100</v>
          </cell>
          <cell r="AD685">
            <v>0</v>
          </cell>
          <cell r="AE685">
            <v>0</v>
          </cell>
          <cell r="AF685">
            <v>0</v>
          </cell>
          <cell r="AG685">
            <v>0</v>
          </cell>
          <cell r="AH685">
            <v>100</v>
          </cell>
          <cell r="AI685">
            <v>0</v>
          </cell>
          <cell r="AJ685">
            <v>0</v>
          </cell>
          <cell r="AK685">
            <v>100</v>
          </cell>
          <cell r="AL685">
            <v>1200</v>
          </cell>
          <cell r="AM685">
            <v>122866.79999999999</v>
          </cell>
          <cell r="AN685">
            <v>396</v>
          </cell>
          <cell r="AO685">
            <v>0</v>
          </cell>
          <cell r="AP685">
            <v>16</v>
          </cell>
        </row>
        <row r="686">
          <cell r="C686">
            <v>209471301</v>
          </cell>
          <cell r="D686" t="str">
            <v>SC01070126</v>
          </cell>
          <cell r="E686" t="str">
            <v>JUEGO DE ROPA DESECHABLE PARA CAMA DE PACIENTE</v>
          </cell>
          <cell r="F686">
            <v>23403</v>
          </cell>
          <cell r="G686" t="str">
            <v>FC</v>
          </cell>
          <cell r="H686">
            <v>215</v>
          </cell>
          <cell r="I686" t="str">
            <v>NO</v>
          </cell>
          <cell r="J686" t="str">
            <v>MEDICO QUIRURGICO</v>
          </cell>
          <cell r="K686" t="str">
            <v>MEDICO QUIRURGICO</v>
          </cell>
          <cell r="L686" t="str">
            <v>PRECIO UNICO</v>
          </cell>
          <cell r="M686" t="str">
            <v>L.P. 02-2023</v>
          </cell>
          <cell r="N686" t="str">
            <v>I-CONVOCATORIA</v>
          </cell>
          <cell r="O686" t="str">
            <v>UNIDAD</v>
          </cell>
          <cell r="P686" t="str">
            <v>UNIDAD</v>
          </cell>
          <cell r="Q686" t="str">
            <v>UNIDAD</v>
          </cell>
          <cell r="R686">
            <v>1.488</v>
          </cell>
          <cell r="S686">
            <v>123</v>
          </cell>
          <cell r="T686" t="str">
            <v>AJ MEDICAL SUPPLY, S.A.</v>
          </cell>
          <cell r="U686" t="str">
            <v>CHINA</v>
          </cell>
          <cell r="V686">
            <v>1702</v>
          </cell>
          <cell r="W686">
            <v>20424</v>
          </cell>
          <cell r="X686">
            <v>234029076</v>
          </cell>
          <cell r="Y686">
            <v>0.81806411300424986</v>
          </cell>
          <cell r="Z686">
            <v>30390.912</v>
          </cell>
          <cell r="AA686">
            <v>67231355.964000002</v>
          </cell>
          <cell r="AB686">
            <v>0.45526014800799885</v>
          </cell>
          <cell r="AC686">
            <v>1702</v>
          </cell>
          <cell r="AD686">
            <v>0</v>
          </cell>
          <cell r="AE686">
            <v>0</v>
          </cell>
          <cell r="AF686">
            <v>1702</v>
          </cell>
          <cell r="AG686">
            <v>0</v>
          </cell>
          <cell r="AH686">
            <v>1223</v>
          </cell>
          <cell r="AI686">
            <v>273</v>
          </cell>
          <cell r="AJ686">
            <v>554</v>
          </cell>
          <cell r="AK686">
            <v>2050</v>
          </cell>
          <cell r="AL686">
            <v>24600</v>
          </cell>
          <cell r="AM686">
            <v>36604.800000000003</v>
          </cell>
          <cell r="AN686">
            <v>36050</v>
          </cell>
          <cell r="AO686">
            <v>1375</v>
          </cell>
          <cell r="AP686">
            <v>1000</v>
          </cell>
        </row>
        <row r="687">
          <cell r="C687">
            <v>209472501</v>
          </cell>
          <cell r="D687" t="str">
            <v>MA09050083</v>
          </cell>
          <cell r="E687" t="str">
            <v xml:space="preserve">VENDA DE YESO DE POLIESTER SE SOLICITA 5"X4 YARDAS. </v>
          </cell>
          <cell r="F687">
            <v>104900</v>
          </cell>
          <cell r="G687" t="str">
            <v>BS</v>
          </cell>
          <cell r="H687">
            <v>274</v>
          </cell>
          <cell r="I687" t="str">
            <v>NO</v>
          </cell>
          <cell r="J687" t="str">
            <v>MEDICO QUIRURGICO</v>
          </cell>
          <cell r="K687" t="str">
            <v>MEDICO QUIRURGICO</v>
          </cell>
          <cell r="L687" t="str">
            <v>PRECIO UNICO</v>
          </cell>
          <cell r="M687" t="str">
            <v>L.P. 02-2023</v>
          </cell>
          <cell r="N687" t="str">
            <v>I-CONVOCATORIA</v>
          </cell>
          <cell r="O687" t="str">
            <v>UNIDAD</v>
          </cell>
          <cell r="P687">
            <v>90</v>
          </cell>
          <cell r="Q687">
            <v>1080</v>
          </cell>
          <cell r="R687">
            <v>2.8919999999999999</v>
          </cell>
          <cell r="S687">
            <v>210</v>
          </cell>
          <cell r="T687" t="str">
            <v>AJ MEDICAL SUPPLY, S.A.</v>
          </cell>
          <cell r="U687" t="str">
            <v>CHINA</v>
          </cell>
          <cell r="V687">
            <v>1500</v>
          </cell>
          <cell r="W687">
            <v>18000</v>
          </cell>
          <cell r="X687">
            <v>234047076</v>
          </cell>
          <cell r="Y687">
            <v>0.81812703319470548</v>
          </cell>
          <cell r="Z687">
            <v>52056</v>
          </cell>
          <cell r="AA687">
            <v>67283411.964000002</v>
          </cell>
          <cell r="AB687">
            <v>0.4556126475511792</v>
          </cell>
          <cell r="AC687">
            <v>0</v>
          </cell>
          <cell r="AD687">
            <v>0</v>
          </cell>
          <cell r="AE687">
            <v>0</v>
          </cell>
          <cell r="AF687">
            <v>0</v>
          </cell>
          <cell r="AG687">
            <v>0</v>
          </cell>
          <cell r="AH687">
            <v>28</v>
          </cell>
          <cell r="AI687">
            <v>9</v>
          </cell>
          <cell r="AJ687">
            <v>0</v>
          </cell>
          <cell r="AK687">
            <v>37</v>
          </cell>
          <cell r="AL687">
            <v>444</v>
          </cell>
          <cell r="AM687">
            <v>1284.048</v>
          </cell>
          <cell r="AN687">
            <v>5535</v>
          </cell>
          <cell r="AO687">
            <v>0</v>
          </cell>
          <cell r="AP687">
            <v>30</v>
          </cell>
        </row>
        <row r="688">
          <cell r="C688">
            <v>209484801</v>
          </cell>
          <cell r="D688" t="str">
            <v>MA03010122</v>
          </cell>
          <cell r="E688" t="str">
            <v>BANDEJA PARA CATETERIZACION VENOSO CENTRAL TRIPLE LUMEN PEDIATRICA.   (SE SOLICITA MATERIAL DE CATETER CON POLIURETANO DIAMETRO 5FR X 12CM DE LONGITUD).</v>
          </cell>
          <cell r="F688">
            <v>102941</v>
          </cell>
          <cell r="G688" t="str">
            <v>FC</v>
          </cell>
          <cell r="H688">
            <v>277</v>
          </cell>
          <cell r="I688" t="str">
            <v>NO</v>
          </cell>
          <cell r="J688" t="str">
            <v>MEDICO QUIRURGICO</v>
          </cell>
          <cell r="K688" t="str">
            <v>MEDICO QUIRURGICO</v>
          </cell>
          <cell r="L688" t="str">
            <v>PRECIO UNICO</v>
          </cell>
          <cell r="M688" t="str">
            <v>L.P. 02-2023</v>
          </cell>
          <cell r="N688" t="str">
            <v>I CONVOCATORIA</v>
          </cell>
          <cell r="O688" t="str">
            <v>UNIDAD</v>
          </cell>
          <cell r="P688" t="str">
            <v>CAJA DE 50 UNIDADES</v>
          </cell>
          <cell r="Q688" t="str">
            <v>UNIDAD</v>
          </cell>
          <cell r="R688">
            <v>162</v>
          </cell>
          <cell r="S688">
            <v>23</v>
          </cell>
          <cell r="T688" t="str">
            <v>HMG INVESTMENT, CORP.</v>
          </cell>
          <cell r="U688" t="str">
            <v>ESTADOS UNIDOS DE AMERICA</v>
          </cell>
          <cell r="V688">
            <v>100</v>
          </cell>
          <cell r="W688">
            <v>1200</v>
          </cell>
          <cell r="X688">
            <v>234048276</v>
          </cell>
          <cell r="Y688">
            <v>0.81813122787406922</v>
          </cell>
          <cell r="Z688">
            <v>194400</v>
          </cell>
          <cell r="AA688">
            <v>67477811.964000002</v>
          </cell>
          <cell r="AB688">
            <v>0.45692903588670741</v>
          </cell>
          <cell r="AC688">
            <v>100</v>
          </cell>
          <cell r="AD688">
            <v>0</v>
          </cell>
          <cell r="AE688">
            <v>0</v>
          </cell>
          <cell r="AF688">
            <v>100</v>
          </cell>
          <cell r="AG688">
            <v>0</v>
          </cell>
          <cell r="AH688">
            <v>38</v>
          </cell>
          <cell r="AI688">
            <v>0</v>
          </cell>
          <cell r="AJ688">
            <v>2</v>
          </cell>
          <cell r="AK688">
            <v>40</v>
          </cell>
          <cell r="AL688">
            <v>480</v>
          </cell>
          <cell r="AM688">
            <v>77760</v>
          </cell>
          <cell r="AN688">
            <v>380</v>
          </cell>
          <cell r="AO688">
            <v>0</v>
          </cell>
          <cell r="AP688">
            <v>0</v>
          </cell>
        </row>
        <row r="689">
          <cell r="C689">
            <v>209489901</v>
          </cell>
          <cell r="D689" t="str">
            <v>MA01010461</v>
          </cell>
          <cell r="E689" t="str">
            <v>APOSITO ELECTROESTATICO LAMINADO DE CARBON ACTIVADO DE BAJA ADHERENCIA (SE SOLICITA TAMAÑO: 20 CM X 10 CM (8" X 4")).</v>
          </cell>
          <cell r="F689">
            <v>108291</v>
          </cell>
          <cell r="G689" t="str">
            <v>WP</v>
          </cell>
          <cell r="H689">
            <v>274</v>
          </cell>
          <cell r="I689" t="str">
            <v>NO</v>
          </cell>
          <cell r="J689" t="str">
            <v>MEDICO QUIRURGICO</v>
          </cell>
          <cell r="K689" t="str">
            <v>MEDICO QUIRURGICO</v>
          </cell>
          <cell r="L689" t="str">
            <v>PRECIO UNICO</v>
          </cell>
          <cell r="M689" t="str">
            <v>L.P. 02-2023</v>
          </cell>
          <cell r="N689" t="str">
            <v>I-CONVOCATORIA</v>
          </cell>
          <cell r="O689" t="str">
            <v>UNIDAD</v>
          </cell>
          <cell r="P689">
            <v>10</v>
          </cell>
          <cell r="Q689">
            <v>5400</v>
          </cell>
          <cell r="R689">
            <v>36.75</v>
          </cell>
          <cell r="S689">
            <v>10</v>
          </cell>
          <cell r="T689" t="str">
            <v>PANAFARMA, S.A.</v>
          </cell>
          <cell r="U689" t="str">
            <v>REINO UNIDO</v>
          </cell>
          <cell r="V689">
            <v>1000</v>
          </cell>
          <cell r="W689">
            <v>12000</v>
          </cell>
          <cell r="X689">
            <v>234060276</v>
          </cell>
          <cell r="Y689">
            <v>0.81817317466770634</v>
          </cell>
          <cell r="Z689">
            <v>441000</v>
          </cell>
          <cell r="AA689">
            <v>67918811.964000002</v>
          </cell>
          <cell r="AB689">
            <v>0.4599152872034149</v>
          </cell>
          <cell r="AC689">
            <v>1000</v>
          </cell>
          <cell r="AD689">
            <v>0</v>
          </cell>
          <cell r="AE689">
            <v>0</v>
          </cell>
          <cell r="AF689">
            <v>1000</v>
          </cell>
          <cell r="AG689">
            <v>36750</v>
          </cell>
          <cell r="AH689">
            <v>295</v>
          </cell>
          <cell r="AI689">
            <v>113</v>
          </cell>
          <cell r="AJ689">
            <v>123</v>
          </cell>
          <cell r="AK689">
            <v>531</v>
          </cell>
          <cell r="AL689">
            <v>6372</v>
          </cell>
          <cell r="AM689">
            <v>234171</v>
          </cell>
          <cell r="AN689">
            <v>1130</v>
          </cell>
          <cell r="AO689">
            <v>1030</v>
          </cell>
          <cell r="AP689">
            <v>950</v>
          </cell>
        </row>
        <row r="690">
          <cell r="C690">
            <v>209496501</v>
          </cell>
          <cell r="D690" t="str">
            <v>MA01010471</v>
          </cell>
          <cell r="E690" t="str">
            <v>APOSITO ELECTROESTÁTICO DE TRIPLE ACCIÓN (SE SOLICITA TAMAÑO: 10 CM X 10 CM (4" X 4")).</v>
          </cell>
          <cell r="F690">
            <v>108293</v>
          </cell>
          <cell r="G690" t="str">
            <v>WP</v>
          </cell>
          <cell r="H690">
            <v>274</v>
          </cell>
          <cell r="I690" t="str">
            <v>NO</v>
          </cell>
          <cell r="J690" t="str">
            <v>MEDICO QUIRURGICO</v>
          </cell>
          <cell r="K690" t="str">
            <v>MEDICO QUIRURGICO</v>
          </cell>
          <cell r="L690" t="str">
            <v>PRECIO UNICO</v>
          </cell>
          <cell r="M690" t="str">
            <v>L.P. 02-2023</v>
          </cell>
          <cell r="N690" t="str">
            <v>I-CONVOCATORIA</v>
          </cell>
          <cell r="O690" t="str">
            <v>UNIDAD</v>
          </cell>
          <cell r="P690">
            <v>10</v>
          </cell>
          <cell r="Q690">
            <v>6000</v>
          </cell>
          <cell r="R690">
            <v>24</v>
          </cell>
          <cell r="S690">
            <v>9</v>
          </cell>
          <cell r="T690" t="str">
            <v>PANAFARMA, S.A.</v>
          </cell>
          <cell r="U690" t="str">
            <v>REINO UNIDO</v>
          </cell>
          <cell r="V690">
            <v>1000</v>
          </cell>
          <cell r="W690">
            <v>12000</v>
          </cell>
          <cell r="X690">
            <v>234072276</v>
          </cell>
          <cell r="Y690">
            <v>0.81821512146134334</v>
          </cell>
          <cell r="Z690">
            <v>288000</v>
          </cell>
          <cell r="AA690">
            <v>68206811.964000002</v>
          </cell>
          <cell r="AB690">
            <v>0.46186549214493822</v>
          </cell>
          <cell r="AC690">
            <v>1000</v>
          </cell>
          <cell r="AD690">
            <v>0</v>
          </cell>
          <cell r="AE690">
            <v>0</v>
          </cell>
          <cell r="AF690">
            <v>1000</v>
          </cell>
          <cell r="AG690">
            <v>24000</v>
          </cell>
          <cell r="AH690">
            <v>722</v>
          </cell>
          <cell r="AI690">
            <v>508</v>
          </cell>
          <cell r="AJ690">
            <v>325</v>
          </cell>
          <cell r="AK690">
            <v>1555</v>
          </cell>
          <cell r="AL690">
            <v>18660</v>
          </cell>
          <cell r="AM690">
            <v>447840</v>
          </cell>
          <cell r="AN690">
            <v>2410</v>
          </cell>
          <cell r="AO690">
            <v>1690</v>
          </cell>
          <cell r="AP690">
            <v>390</v>
          </cell>
        </row>
        <row r="691">
          <cell r="C691">
            <v>209519101</v>
          </cell>
          <cell r="D691" t="str">
            <v>MA07010053</v>
          </cell>
          <cell r="E691" t="str">
            <v>RECIPIENTE DESECHABLE PARA SISTEMA DE DRENAJE TORÁCICO DIGITAL  (SE SOLICITA RECIPIENTE DE 2000ML, (POLIPROPILENO)</v>
          </cell>
          <cell r="F691">
            <v>101418</v>
          </cell>
          <cell r="G691" t="str">
            <v>JL</v>
          </cell>
          <cell r="H691">
            <v>277</v>
          </cell>
          <cell r="I691" t="str">
            <v>NO</v>
          </cell>
          <cell r="J691" t="str">
            <v>MEDICO QUIRURGICO</v>
          </cell>
          <cell r="K691" t="str">
            <v>MEDICO QUIRURGICO</v>
          </cell>
          <cell r="L691" t="str">
            <v>PRECIO UNICO</v>
          </cell>
          <cell r="M691" t="str">
            <v>L.P. 02-2023</v>
          </cell>
          <cell r="N691" t="str">
            <v>I-CONVOCATORIA</v>
          </cell>
          <cell r="O691" t="str">
            <v>UNIDAD</v>
          </cell>
          <cell r="P691" t="str">
            <v>UNIDAD</v>
          </cell>
          <cell r="Q691" t="str">
            <v>UNIDAD</v>
          </cell>
          <cell r="R691">
            <v>30</v>
          </cell>
          <cell r="S691">
            <v>161</v>
          </cell>
          <cell r="T691" t="str">
            <v>ALPHA MEDIQ, S.A.</v>
          </cell>
          <cell r="U691" t="str">
            <v>NO APLICA</v>
          </cell>
          <cell r="V691">
            <v>200</v>
          </cell>
          <cell r="W691">
            <v>2400</v>
          </cell>
          <cell r="X691">
            <v>234074676</v>
          </cell>
          <cell r="Y691">
            <v>0.81822351082007083</v>
          </cell>
          <cell r="Z691">
            <v>72000</v>
          </cell>
          <cell r="AA691">
            <v>68278811.964000002</v>
          </cell>
          <cell r="AB691">
            <v>0.46235304338031902</v>
          </cell>
          <cell r="AC691">
            <v>200</v>
          </cell>
          <cell r="AD691">
            <v>0</v>
          </cell>
          <cell r="AE691">
            <v>0</v>
          </cell>
          <cell r="AF691">
            <v>0</v>
          </cell>
          <cell r="AG691">
            <v>0</v>
          </cell>
          <cell r="AH691">
            <v>179</v>
          </cell>
          <cell r="AI691">
            <v>19</v>
          </cell>
          <cell r="AJ691">
            <v>9</v>
          </cell>
          <cell r="AK691">
            <v>207</v>
          </cell>
          <cell r="AL691">
            <v>2484</v>
          </cell>
          <cell r="AM691">
            <v>74520</v>
          </cell>
          <cell r="AN691">
            <v>1034</v>
          </cell>
          <cell r="AO691">
            <v>228</v>
          </cell>
          <cell r="AP691">
            <v>0</v>
          </cell>
        </row>
        <row r="692">
          <cell r="C692">
            <v>209546001</v>
          </cell>
          <cell r="D692" t="str">
            <v>MA04010101</v>
          </cell>
          <cell r="E692" t="str">
            <v xml:space="preserve">MASCARILLA RECTANGULAR DE 3 PLIEGUES CON SUJECION EN LA OREJA. </v>
          </cell>
          <cell r="F692">
            <v>33589</v>
          </cell>
          <cell r="G692" t="str">
            <v>LM</v>
          </cell>
          <cell r="H692">
            <v>277</v>
          </cell>
          <cell r="I692" t="str">
            <v xml:space="preserve">SI </v>
          </cell>
          <cell r="J692" t="str">
            <v>MEDICO QUIRURGICO</v>
          </cell>
          <cell r="K692" t="str">
            <v>MEDICO QUIRURGICO</v>
          </cell>
          <cell r="L692" t="str">
            <v>PRECIO UNICO</v>
          </cell>
          <cell r="M692" t="str">
            <v>L.P. 02-2023</v>
          </cell>
          <cell r="N692" t="str">
            <v>I-CONVOCATORIA</v>
          </cell>
          <cell r="O692" t="str">
            <v>POR UNIDAD - 50 UNIDADES POR CAJA</v>
          </cell>
          <cell r="P692" t="str">
            <v>UNIDAD</v>
          </cell>
          <cell r="Q692" t="str">
            <v>UNIDAD</v>
          </cell>
          <cell r="R692">
            <v>7.4999999999999997E-2</v>
          </cell>
          <cell r="S692">
            <v>138</v>
          </cell>
          <cell r="T692" t="str">
            <v>BEST GLOBALMED, S.A.</v>
          </cell>
          <cell r="U692" t="str">
            <v>PANAMÁ</v>
          </cell>
          <cell r="V692">
            <v>300000</v>
          </cell>
          <cell r="W692">
            <v>3600000</v>
          </cell>
          <cell r="X692">
            <v>237674676</v>
          </cell>
          <cell r="Y692">
            <v>0.83080754891119801</v>
          </cell>
          <cell r="Z692">
            <v>270000</v>
          </cell>
          <cell r="AA692">
            <v>68548811.964000002</v>
          </cell>
          <cell r="AB692">
            <v>0.46418136051299708</v>
          </cell>
          <cell r="AC692">
            <v>0</v>
          </cell>
          <cell r="AD692">
            <v>0</v>
          </cell>
          <cell r="AE692">
            <v>0</v>
          </cell>
          <cell r="AF692">
            <v>0</v>
          </cell>
          <cell r="AG692">
            <v>0</v>
          </cell>
          <cell r="AH692">
            <v>519561</v>
          </cell>
          <cell r="AI692">
            <v>67321</v>
          </cell>
          <cell r="AJ692">
            <v>85167</v>
          </cell>
          <cell r="AK692">
            <v>672049</v>
          </cell>
          <cell r="AL692">
            <v>8064588</v>
          </cell>
          <cell r="AM692">
            <v>604844.1</v>
          </cell>
          <cell r="AN692">
            <v>85000</v>
          </cell>
          <cell r="AO692">
            <v>373500</v>
          </cell>
          <cell r="AP692">
            <v>187500</v>
          </cell>
        </row>
        <row r="693">
          <cell r="C693">
            <v>209546301</v>
          </cell>
          <cell r="D693" t="str">
            <v>SC01010129</v>
          </cell>
          <cell r="E693" t="str">
            <v>BATA DESECHABLE, PARA USO GENERAL NO ESTERIL .AAMI     NIVEL 3.  (SE SOLICITA TAMAÑO REGULAR O UNIVERSAL (MEDIANO -GRANDE)).</v>
          </cell>
          <cell r="F693">
            <v>102753</v>
          </cell>
          <cell r="G693" t="str">
            <v>FC</v>
          </cell>
          <cell r="H693">
            <v>215</v>
          </cell>
          <cell r="I693" t="str">
            <v>NO</v>
          </cell>
          <cell r="J693" t="str">
            <v>MEDICO QUIRURGICO</v>
          </cell>
          <cell r="K693" t="str">
            <v>MEDICO QUIRURGICO</v>
          </cell>
          <cell r="L693" t="str">
            <v>PRECIO UNICO</v>
          </cell>
          <cell r="M693" t="str">
            <v>L.P. 02-2023</v>
          </cell>
          <cell r="N693" t="str">
            <v>I CONVOCATORIA</v>
          </cell>
          <cell r="O693" t="str">
            <v>UNIDAD</v>
          </cell>
          <cell r="P693" t="str">
            <v>UNIDAD</v>
          </cell>
          <cell r="Q693" t="str">
            <v>UNIDAD</v>
          </cell>
          <cell r="R693">
            <v>0.5</v>
          </cell>
          <cell r="S693">
            <v>27</v>
          </cell>
          <cell r="T693" t="str">
            <v>HEALTHCARE PRODUCTS CENTROAMERICA, S.A.</v>
          </cell>
          <cell r="U693" t="str">
            <v>CHINA</v>
          </cell>
          <cell r="V693">
            <v>80000</v>
          </cell>
          <cell r="W693">
            <v>960000</v>
          </cell>
          <cell r="X693">
            <v>238634676</v>
          </cell>
          <cell r="Y693">
            <v>0.83416329240216525</v>
          </cell>
          <cell r="Z693">
            <v>480000</v>
          </cell>
          <cell r="AA693">
            <v>69028811.964000002</v>
          </cell>
          <cell r="AB693">
            <v>0.46743170208220258</v>
          </cell>
          <cell r="AC693">
            <v>80000</v>
          </cell>
          <cell r="AD693">
            <v>0</v>
          </cell>
          <cell r="AE693">
            <v>0</v>
          </cell>
          <cell r="AF693">
            <v>80000</v>
          </cell>
          <cell r="AG693">
            <v>0</v>
          </cell>
          <cell r="AH693">
            <v>40000</v>
          </cell>
          <cell r="AI693">
            <v>18615</v>
          </cell>
          <cell r="AJ693">
            <v>28377</v>
          </cell>
          <cell r="AK693">
            <v>86992</v>
          </cell>
          <cell r="AL693">
            <v>1043904</v>
          </cell>
          <cell r="AM693">
            <v>521952</v>
          </cell>
          <cell r="AN693">
            <v>0</v>
          </cell>
          <cell r="AO693">
            <v>0</v>
          </cell>
          <cell r="AP693">
            <v>0</v>
          </cell>
        </row>
        <row r="694">
          <cell r="C694">
            <v>209546401</v>
          </cell>
          <cell r="D694" t="str">
            <v>SC01010127</v>
          </cell>
          <cell r="E694" t="str">
            <v>BATA DESECHABLE, PARA USO GENERAL NO ESTERIL .AAMI NIVEL 3.       (SE SOLICITA TAMAÑO GRANDE)</v>
          </cell>
          <cell r="F694">
            <v>102753</v>
          </cell>
          <cell r="G694" t="str">
            <v>FC</v>
          </cell>
          <cell r="H694">
            <v>215</v>
          </cell>
          <cell r="I694" t="str">
            <v>NO</v>
          </cell>
          <cell r="J694" t="str">
            <v>MEDICO QUIRURGICO</v>
          </cell>
          <cell r="K694" t="str">
            <v>MEDICO QUIRURGICO</v>
          </cell>
          <cell r="L694" t="str">
            <v>PRECIO UNICO</v>
          </cell>
          <cell r="M694" t="str">
            <v>L.P. 02-2023</v>
          </cell>
          <cell r="N694" t="str">
            <v>I CONVOCATORIA</v>
          </cell>
          <cell r="O694" t="str">
            <v>UNIDAD</v>
          </cell>
          <cell r="P694" t="str">
            <v>UNIDAD</v>
          </cell>
          <cell r="Q694" t="str">
            <v>UNIDAD</v>
          </cell>
          <cell r="R694">
            <v>0.46</v>
          </cell>
          <cell r="S694">
            <v>28</v>
          </cell>
          <cell r="T694" t="str">
            <v>HEALTHCARE PRODUCTS CENTROAMERICA, S.A.</v>
          </cell>
          <cell r="U694" t="str">
            <v>CHINA</v>
          </cell>
          <cell r="V694">
            <v>210000</v>
          </cell>
          <cell r="W694">
            <v>2520000</v>
          </cell>
          <cell r="X694">
            <v>241154676</v>
          </cell>
          <cell r="Y694">
            <v>0.84297211906595426</v>
          </cell>
          <cell r="Z694">
            <v>1159200</v>
          </cell>
          <cell r="AA694">
            <v>70188011.964000002</v>
          </cell>
          <cell r="AB694">
            <v>0.47528127697183381</v>
          </cell>
          <cell r="AC694">
            <v>210000</v>
          </cell>
          <cell r="AD694">
            <v>0</v>
          </cell>
          <cell r="AE694">
            <v>0</v>
          </cell>
          <cell r="AF694">
            <v>210000</v>
          </cell>
          <cell r="AG694">
            <v>0</v>
          </cell>
          <cell r="AH694">
            <v>48068</v>
          </cell>
          <cell r="AI694">
            <v>25515</v>
          </cell>
          <cell r="AJ694">
            <v>39239</v>
          </cell>
          <cell r="AK694">
            <v>112822</v>
          </cell>
          <cell r="AL694">
            <v>1353864</v>
          </cell>
          <cell r="AM694">
            <v>622777.44000000006</v>
          </cell>
          <cell r="AN694">
            <v>0</v>
          </cell>
          <cell r="AO694">
            <v>0</v>
          </cell>
          <cell r="AP694">
            <v>0</v>
          </cell>
        </row>
        <row r="695">
          <cell r="C695">
            <v>209564401</v>
          </cell>
          <cell r="D695" t="str">
            <v>SU01010108</v>
          </cell>
          <cell r="E695" t="str">
            <v xml:space="preserve">SUTURA POLIGLACTINA 910 RECUBIERTO DE POLIGLACTINA 370 Y TRICLOSAN (SUTURA ACTIVA).CALIBRE 1 .   (SE SOLICITA AGUJA 36.4MM Y LONGITUD DE 90CM)                                                                                                                                                                                                                 </v>
          </cell>
          <cell r="F695">
            <v>100366</v>
          </cell>
          <cell r="G695" t="str">
            <v>FC</v>
          </cell>
          <cell r="H695">
            <v>277</v>
          </cell>
          <cell r="I695" t="str">
            <v>NO</v>
          </cell>
          <cell r="J695" t="str">
            <v>MEDICO QUIRURGICO</v>
          </cell>
          <cell r="K695" t="str">
            <v>MEDICO QUIRURGICO</v>
          </cell>
          <cell r="L695" t="str">
            <v>PRECIO UNICO</v>
          </cell>
          <cell r="M695" t="str">
            <v>L.P. 02-2023</v>
          </cell>
          <cell r="N695" t="str">
            <v>I-CONVOCATORIA</v>
          </cell>
          <cell r="O695" t="str">
            <v>UNIDAD</v>
          </cell>
          <cell r="P695" t="str">
            <v>UNIDAD</v>
          </cell>
          <cell r="Q695" t="str">
            <v>UNIDAD</v>
          </cell>
          <cell r="R695">
            <v>5.35</v>
          </cell>
          <cell r="S695">
            <v>157</v>
          </cell>
          <cell r="T695" t="str">
            <v>UCITECH, S.A.</v>
          </cell>
          <cell r="U695" t="str">
            <v>BRASIL</v>
          </cell>
          <cell r="V695">
            <v>4500</v>
          </cell>
          <cell r="W695">
            <v>54000</v>
          </cell>
          <cell r="X695">
            <v>241208676</v>
          </cell>
          <cell r="Y695">
            <v>0.84316087963732123</v>
          </cell>
          <cell r="Z695">
            <v>288900</v>
          </cell>
          <cell r="AA695">
            <v>70476911.964000002</v>
          </cell>
          <cell r="AB695">
            <v>0.47723757630379932</v>
          </cell>
          <cell r="AC695">
            <v>4500</v>
          </cell>
          <cell r="AD695">
            <v>0</v>
          </cell>
          <cell r="AE695">
            <v>0</v>
          </cell>
          <cell r="AF695">
            <v>4500</v>
          </cell>
          <cell r="AG695">
            <v>0</v>
          </cell>
          <cell r="AH695">
            <v>2187</v>
          </cell>
          <cell r="AI695">
            <v>306</v>
          </cell>
          <cell r="AJ695">
            <v>408</v>
          </cell>
          <cell r="AK695">
            <v>2901</v>
          </cell>
          <cell r="AL695">
            <v>34812</v>
          </cell>
          <cell r="AM695">
            <v>186244.19999999998</v>
          </cell>
          <cell r="AN695">
            <v>20016</v>
          </cell>
          <cell r="AO695">
            <v>252</v>
          </cell>
          <cell r="AP695">
            <v>108</v>
          </cell>
        </row>
        <row r="696">
          <cell r="C696">
            <v>209564501</v>
          </cell>
          <cell r="D696" t="str">
            <v>SU01020123</v>
          </cell>
          <cell r="E696" t="str">
            <v>SUTURA MONOFILAMENTO POLIDIOXANONA  CALIBRE 1                                                                                                                                                                                                                                                                                                                                                                                                                                                         DESCRIPCION: Recubierta de triclosan color violeta, longitud entre 70cm y 90cm, con aguja de 36.4mm, 40mm ó 48mm de 1/2 circulo, punta ahusada. (SE SOLICITA CALIBRE 1 CON AGUJA 40MM Y LONGITUD DE 90 CM)</v>
          </cell>
          <cell r="F696">
            <v>100759</v>
          </cell>
          <cell r="G696" t="str">
            <v>FC</v>
          </cell>
          <cell r="H696">
            <v>277</v>
          </cell>
          <cell r="I696" t="str">
            <v>NO</v>
          </cell>
          <cell r="J696" t="str">
            <v>MEDICO QUIRURGICO</v>
          </cell>
          <cell r="K696" t="str">
            <v>MEDICO QUIRURGICO</v>
          </cell>
          <cell r="L696" t="str">
            <v>PRECIO UNICO</v>
          </cell>
          <cell r="M696" t="str">
            <v>L.P. 02-2023</v>
          </cell>
          <cell r="N696" t="str">
            <v>I-CONVOCATORIA</v>
          </cell>
          <cell r="O696" t="str">
            <v>UNIDAD</v>
          </cell>
          <cell r="P696" t="str">
            <v>UNIDAD</v>
          </cell>
          <cell r="Q696" t="str">
            <v>UNIDAD</v>
          </cell>
          <cell r="R696">
            <v>17.78</v>
          </cell>
          <cell r="S696">
            <v>194</v>
          </cell>
          <cell r="T696" t="str">
            <v>UCITECH, S.A.</v>
          </cell>
          <cell r="U696" t="str">
            <v>MEXICO</v>
          </cell>
          <cell r="V696">
            <v>7200</v>
          </cell>
          <cell r="W696">
            <v>86400</v>
          </cell>
          <cell r="X696">
            <v>241295076</v>
          </cell>
          <cell r="Y696">
            <v>0.84346289655150819</v>
          </cell>
          <cell r="Z696">
            <v>1536192</v>
          </cell>
          <cell r="AA696">
            <v>72013103.964000002</v>
          </cell>
          <cell r="AB696">
            <v>0.48763996946188454</v>
          </cell>
          <cell r="AC696">
            <v>7200</v>
          </cell>
          <cell r="AD696">
            <v>0</v>
          </cell>
          <cell r="AE696">
            <v>0</v>
          </cell>
          <cell r="AF696">
            <v>7200</v>
          </cell>
          <cell r="AG696">
            <v>0</v>
          </cell>
          <cell r="AH696">
            <v>327</v>
          </cell>
          <cell r="AI696">
            <v>218</v>
          </cell>
          <cell r="AJ696">
            <v>85</v>
          </cell>
          <cell r="AK696">
            <v>630</v>
          </cell>
          <cell r="AL696">
            <v>7560</v>
          </cell>
          <cell r="AM696">
            <v>134416.80000000002</v>
          </cell>
          <cell r="AN696">
            <v>19464</v>
          </cell>
          <cell r="AO696">
            <v>1800</v>
          </cell>
          <cell r="AP696">
            <v>864</v>
          </cell>
        </row>
        <row r="697">
          <cell r="C697">
            <v>209566001</v>
          </cell>
          <cell r="D697" t="str">
            <v>MA07010005</v>
          </cell>
          <cell r="E697" t="str">
            <v>RECIPIENTE DESECHABLE PARA SISTEMA DE DRENAJE TORÁCICO DIGITAL   (RECIPIENTE DESECHABLE: - CON CAPACIDAD DE 2000 CC VERTICAL MATERIAL POLIPROPILENO, PROTECCIÓN ANTIDESBORDAMIENTO, FILTRO ANTIBACTERIANAS, VALVULA DE LIBERACIÓN DE PRESIÓN. - MATERIAL DE POLIPROPILENO Ó POLIMETILMETACRILATO (PMMA) - EL RECIPIENTE DEBE SER COMPATIBLE CON EL EQUIPO EXISTENTE EN LA INSTITUCIÓN SOLICITANTE O SE DEBE ENTREGAR UN MINIMO DE 250 EQUIPOS COMPATIBLES CON LOS INSUMOS OFERTADO).</v>
          </cell>
          <cell r="F697">
            <v>101418</v>
          </cell>
          <cell r="G697" t="str">
            <v>JL</v>
          </cell>
          <cell r="H697">
            <v>277</v>
          </cell>
          <cell r="I697" t="str">
            <v>NO</v>
          </cell>
          <cell r="J697" t="str">
            <v>MEDICO QUIRURGICO</v>
          </cell>
          <cell r="K697" t="str">
            <v>MEDICO QUIRURGICO</v>
          </cell>
          <cell r="L697" t="str">
            <v>PRECIO UNICO</v>
          </cell>
          <cell r="M697" t="str">
            <v>L.P. 02-2023</v>
          </cell>
          <cell r="N697" t="str">
            <v>I-CONVOCATORIA</v>
          </cell>
          <cell r="O697" t="str">
            <v>UNIDAD</v>
          </cell>
          <cell r="P697" t="str">
            <v>UNIDAD</v>
          </cell>
          <cell r="Q697" t="str">
            <v>UNIDAD</v>
          </cell>
          <cell r="R697">
            <v>65</v>
          </cell>
          <cell r="S697">
            <v>160</v>
          </cell>
          <cell r="T697" t="str">
            <v>ALPHA MEDIQ, S.A.</v>
          </cell>
          <cell r="U697" t="str">
            <v>NO APLICA</v>
          </cell>
          <cell r="V697">
            <v>350</v>
          </cell>
          <cell r="W697">
            <v>4200</v>
          </cell>
          <cell r="X697">
            <v>241299276</v>
          </cell>
          <cell r="Y697">
            <v>0.84347757792928124</v>
          </cell>
          <cell r="Z697">
            <v>273000</v>
          </cell>
          <cell r="AA697">
            <v>72286103.964000002</v>
          </cell>
          <cell r="AB697">
            <v>0.48948860122937016</v>
          </cell>
          <cell r="AC697">
            <v>350</v>
          </cell>
          <cell r="AD697">
            <v>0</v>
          </cell>
          <cell r="AE697">
            <v>0</v>
          </cell>
          <cell r="AF697">
            <v>0</v>
          </cell>
          <cell r="AG697">
            <v>0</v>
          </cell>
          <cell r="AH697">
            <v>8</v>
          </cell>
          <cell r="AI697">
            <v>4</v>
          </cell>
          <cell r="AJ697">
            <v>0</v>
          </cell>
          <cell r="AK697">
            <v>12</v>
          </cell>
          <cell r="AL697">
            <v>144</v>
          </cell>
          <cell r="AM697">
            <v>9360</v>
          </cell>
          <cell r="AN697">
            <v>25</v>
          </cell>
          <cell r="AO697">
            <v>316</v>
          </cell>
          <cell r="AP697">
            <v>0</v>
          </cell>
        </row>
        <row r="698">
          <cell r="C698">
            <v>209585001</v>
          </cell>
          <cell r="D698" t="str">
            <v>MA01010390</v>
          </cell>
          <cell r="E698" t="str">
            <v>APÓSITO CON MATRIZ DE COLAGENO CON PLATA (SE SOLICITA TAMAÑO: 4 pulgadas x 4 pulgadas (10cm x 10cm).</v>
          </cell>
          <cell r="F698">
            <v>105421</v>
          </cell>
          <cell r="G698" t="str">
            <v>WP</v>
          </cell>
          <cell r="H698">
            <v>274</v>
          </cell>
          <cell r="I698" t="str">
            <v>NO</v>
          </cell>
          <cell r="J698" t="str">
            <v>MEDICO QUIRURGICO</v>
          </cell>
          <cell r="K698" t="str">
            <v>MEDICO QUIRURGICO</v>
          </cell>
          <cell r="L698" t="str">
            <v>PRECIO UNICO</v>
          </cell>
          <cell r="M698" t="str">
            <v>L.P. 02-2023</v>
          </cell>
          <cell r="N698" t="str">
            <v>I-CONVOCATORIA</v>
          </cell>
          <cell r="O698" t="str">
            <v>UNIDAD</v>
          </cell>
          <cell r="P698">
            <v>10</v>
          </cell>
          <cell r="Q698">
            <v>8800</v>
          </cell>
          <cell r="R698">
            <v>50</v>
          </cell>
          <cell r="S698">
            <v>5</v>
          </cell>
          <cell r="T698" t="str">
            <v>PANAFARMA, S.A.</v>
          </cell>
          <cell r="U698" t="str">
            <v>ESTADOS UNIDOS</v>
          </cell>
          <cell r="V698">
            <v>1195</v>
          </cell>
          <cell r="W698">
            <v>14340</v>
          </cell>
          <cell r="X698">
            <v>241313616</v>
          </cell>
          <cell r="Y698">
            <v>0.84352770434767754</v>
          </cell>
          <cell r="Z698">
            <v>717000</v>
          </cell>
          <cell r="AA698">
            <v>73003103.964000002</v>
          </cell>
          <cell r="AB698">
            <v>0.49434379894837083</v>
          </cell>
          <cell r="AC698">
            <v>1195</v>
          </cell>
          <cell r="AD698">
            <v>0</v>
          </cell>
          <cell r="AE698">
            <v>0</v>
          </cell>
          <cell r="AF698">
            <v>1195</v>
          </cell>
          <cell r="AG698">
            <v>59750</v>
          </cell>
          <cell r="AH698">
            <v>1850</v>
          </cell>
          <cell r="AI698">
            <v>200</v>
          </cell>
          <cell r="AJ698">
            <v>130</v>
          </cell>
          <cell r="AK698">
            <v>2180</v>
          </cell>
          <cell r="AL698">
            <v>26160</v>
          </cell>
          <cell r="AM698">
            <v>1308000</v>
          </cell>
          <cell r="AN698">
            <v>10650</v>
          </cell>
          <cell r="AO698">
            <v>1530</v>
          </cell>
          <cell r="AP698">
            <v>1520</v>
          </cell>
        </row>
        <row r="699">
          <cell r="C699">
            <v>209666301</v>
          </cell>
          <cell r="D699" t="str">
            <v>MA08020076</v>
          </cell>
          <cell r="E699" t="str">
            <v>ROPA DESECHABLE DE NEUROCIRUGÍA</v>
          </cell>
          <cell r="F699">
            <v>105158</v>
          </cell>
          <cell r="G699" t="str">
            <v>LM</v>
          </cell>
          <cell r="H699">
            <v>215</v>
          </cell>
          <cell r="I699" t="str">
            <v xml:space="preserve">SI </v>
          </cell>
          <cell r="J699" t="str">
            <v>MEDICO QUIRURGICO</v>
          </cell>
          <cell r="K699" t="str">
            <v>MEDICO QUIRURGICO</v>
          </cell>
          <cell r="L699" t="str">
            <v>PRECIO UNICO</v>
          </cell>
          <cell r="M699" t="str">
            <v>L.P. 02-2023</v>
          </cell>
          <cell r="N699" t="str">
            <v>I-CONVOCATORIA</v>
          </cell>
          <cell r="O699" t="str">
            <v>POR UNIDAD - CAJA DE 6 UNIDADES</v>
          </cell>
          <cell r="P699" t="str">
            <v>UNIDAD</v>
          </cell>
          <cell r="Q699" t="str">
            <v>UNIDAD</v>
          </cell>
          <cell r="R699">
            <v>12.93</v>
          </cell>
          <cell r="S699">
            <v>165</v>
          </cell>
          <cell r="T699" t="str">
            <v>INTERMEDIC, S.A.</v>
          </cell>
          <cell r="U699" t="str">
            <v>CHINA</v>
          </cell>
          <cell r="V699">
            <v>250</v>
          </cell>
          <cell r="W699">
            <v>3000</v>
          </cell>
          <cell r="X699">
            <v>241316616</v>
          </cell>
          <cell r="Y699">
            <v>0.84353819104608685</v>
          </cell>
          <cell r="Z699">
            <v>38790</v>
          </cell>
          <cell r="AA699">
            <v>73041893.964000002</v>
          </cell>
          <cell r="AB699">
            <v>0.49460646717643225</v>
          </cell>
          <cell r="AC699">
            <v>0</v>
          </cell>
          <cell r="AD699">
            <v>0</v>
          </cell>
          <cell r="AE699">
            <v>0</v>
          </cell>
          <cell r="AF699">
            <v>0</v>
          </cell>
          <cell r="AG699">
            <v>0</v>
          </cell>
          <cell r="AH699">
            <v>425</v>
          </cell>
          <cell r="AI699">
            <v>100</v>
          </cell>
          <cell r="AJ699">
            <v>93</v>
          </cell>
          <cell r="AK699">
            <v>618</v>
          </cell>
          <cell r="AL699">
            <v>7416</v>
          </cell>
          <cell r="AM699">
            <v>95888.88</v>
          </cell>
          <cell r="AN699">
            <v>0</v>
          </cell>
          <cell r="AO699">
            <v>0</v>
          </cell>
          <cell r="AP699">
            <v>0</v>
          </cell>
        </row>
        <row r="700">
          <cell r="C700">
            <v>209679601</v>
          </cell>
          <cell r="D700" t="str">
            <v>MA01050175</v>
          </cell>
          <cell r="E700" t="str">
            <v>PAÑOS IMPREGNADOS CON HIPOCLORITO DE SODIO</v>
          </cell>
          <cell r="F700">
            <v>104882</v>
          </cell>
          <cell r="G700" t="str">
            <v>BS</v>
          </cell>
          <cell r="H700">
            <v>249</v>
          </cell>
          <cell r="I700" t="str">
            <v>NO</v>
          </cell>
          <cell r="J700" t="str">
            <v>MEDICO QUIRURGICO</v>
          </cell>
          <cell r="K700" t="str">
            <v>MEDICO QUIRURGICO</v>
          </cell>
          <cell r="L700" t="str">
            <v>PRECIO UNICO</v>
          </cell>
          <cell r="M700" t="str">
            <v>L.P. 02-2023</v>
          </cell>
          <cell r="N700" t="str">
            <v>I-CONVOCATORIA</v>
          </cell>
          <cell r="O700" t="str">
            <v>UNIDAD</v>
          </cell>
          <cell r="P700">
            <v>20</v>
          </cell>
          <cell r="Q700">
            <v>800</v>
          </cell>
          <cell r="R700">
            <v>4.25</v>
          </cell>
          <cell r="S700">
            <v>148</v>
          </cell>
          <cell r="T700" t="str">
            <v>ALTA TECNOLOGIA MEDICA, S.A.</v>
          </cell>
          <cell r="U700" t="str">
            <v>ESTADOS UNIDOS</v>
          </cell>
          <cell r="V700">
            <v>1000</v>
          </cell>
          <cell r="W700">
            <v>12000</v>
          </cell>
          <cell r="X700">
            <v>241328616</v>
          </cell>
          <cell r="Y700">
            <v>0.84358013783972396</v>
          </cell>
          <cell r="Z700">
            <v>51000</v>
          </cell>
          <cell r="AA700">
            <v>73092893.964000002</v>
          </cell>
          <cell r="AB700">
            <v>0.49495181596816029</v>
          </cell>
          <cell r="AC700">
            <v>0</v>
          </cell>
          <cell r="AD700">
            <v>0</v>
          </cell>
          <cell r="AE700">
            <v>0</v>
          </cell>
          <cell r="AF700">
            <v>0</v>
          </cell>
          <cell r="AG700">
            <v>0</v>
          </cell>
          <cell r="AH700">
            <v>789</v>
          </cell>
          <cell r="AI700">
            <v>526</v>
          </cell>
          <cell r="AJ700">
            <v>427</v>
          </cell>
          <cell r="AK700">
            <v>1742</v>
          </cell>
          <cell r="AL700">
            <v>20904</v>
          </cell>
          <cell r="AM700">
            <v>88842</v>
          </cell>
          <cell r="AN700">
            <v>0</v>
          </cell>
          <cell r="AO700">
            <v>0</v>
          </cell>
          <cell r="AP700">
            <v>0</v>
          </cell>
        </row>
        <row r="701">
          <cell r="C701">
            <v>209726201</v>
          </cell>
          <cell r="D701" t="str">
            <v>IN01061032</v>
          </cell>
          <cell r="E701" t="str">
            <v xml:space="preserve">FIJACION CUTANEO CON ADHESIVO DE SILICONA Y DOBLE PROTECCION ANTIMICROBIANA DE CLORHEXIDINA Y PLATA CON VENTANA (SE SOLICITA TAMAÑO: 6cm x 7cm).
</v>
          </cell>
          <cell r="F701">
            <v>106807</v>
          </cell>
          <cell r="G701" t="str">
            <v>WP</v>
          </cell>
          <cell r="H701">
            <v>274</v>
          </cell>
          <cell r="I701" t="str">
            <v>NO</v>
          </cell>
          <cell r="J701" t="str">
            <v>MEDICO QUIRURGICO</v>
          </cell>
          <cell r="K701" t="str">
            <v>MEDICO QUIRURGICO</v>
          </cell>
          <cell r="L701" t="str">
            <v>PRECIO UNICO</v>
          </cell>
          <cell r="M701" t="str">
            <v>L.P. 02-2023</v>
          </cell>
          <cell r="N701" t="str">
            <v>I-CONVOCATORIA</v>
          </cell>
          <cell r="O701" t="str">
            <v>UNIDAD</v>
          </cell>
          <cell r="P701">
            <v>25</v>
          </cell>
          <cell r="Q701">
            <v>14000</v>
          </cell>
          <cell r="R701">
            <v>18.5</v>
          </cell>
          <cell r="S701">
            <v>80</v>
          </cell>
          <cell r="T701" t="str">
            <v>PANAFARMA, S.A.</v>
          </cell>
          <cell r="U701" t="str">
            <v>ESTADOS UNIDOS</v>
          </cell>
          <cell r="V701">
            <v>1300</v>
          </cell>
          <cell r="W701">
            <v>15600</v>
          </cell>
          <cell r="X701">
            <v>241344216</v>
          </cell>
          <cell r="Y701">
            <v>0.84363466867145209</v>
          </cell>
          <cell r="Z701">
            <v>288600</v>
          </cell>
          <cell r="AA701">
            <v>73381493.964000002</v>
          </cell>
          <cell r="AB701">
            <v>0.49690608383664508</v>
          </cell>
          <cell r="AC701">
            <v>0</v>
          </cell>
          <cell r="AD701">
            <v>0</v>
          </cell>
          <cell r="AE701">
            <v>0</v>
          </cell>
          <cell r="AF701">
            <v>0</v>
          </cell>
          <cell r="AG701">
            <v>0</v>
          </cell>
          <cell r="AH701">
            <v>1032</v>
          </cell>
          <cell r="AI701">
            <v>923</v>
          </cell>
          <cell r="AJ701">
            <v>828</v>
          </cell>
          <cell r="AK701">
            <v>2783</v>
          </cell>
          <cell r="AL701">
            <v>33396</v>
          </cell>
          <cell r="AM701">
            <v>617826</v>
          </cell>
          <cell r="AN701">
            <v>500</v>
          </cell>
          <cell r="AO701">
            <v>600</v>
          </cell>
          <cell r="AP701">
            <v>650</v>
          </cell>
        </row>
        <row r="702">
          <cell r="C702">
            <v>209726301</v>
          </cell>
          <cell r="D702" t="str">
            <v>IN01061033</v>
          </cell>
          <cell r="E702" t="str">
            <v xml:space="preserve">FIJACION CUTANEO CON ADHESIVO DE SILICONA Y DOBLE PROTECCION ANTIMICROBIANA DE CLORHEXIDINA Y PLATA CON VENTANA (SE SOLICITA TAMAÑO: 10cm x 12cm).
</v>
          </cell>
          <cell r="F702">
            <v>106807</v>
          </cell>
          <cell r="G702" t="str">
            <v>WP</v>
          </cell>
          <cell r="H702">
            <v>274</v>
          </cell>
          <cell r="I702" t="str">
            <v>NO</v>
          </cell>
          <cell r="J702" t="str">
            <v>MEDICO QUIRURGICO</v>
          </cell>
          <cell r="K702" t="str">
            <v>MEDICO QUIRURGICO</v>
          </cell>
          <cell r="L702" t="str">
            <v>PRECIO UNICO</v>
          </cell>
          <cell r="M702" t="str">
            <v>L.P. 02-2023</v>
          </cell>
          <cell r="N702" t="str">
            <v>I-CONVOCATORIA</v>
          </cell>
          <cell r="O702" t="str">
            <v>UNIDAD</v>
          </cell>
          <cell r="P702">
            <v>25</v>
          </cell>
          <cell r="Q702">
            <v>14000</v>
          </cell>
          <cell r="R702">
            <v>29.5</v>
          </cell>
          <cell r="S702">
            <v>81</v>
          </cell>
          <cell r="T702" t="str">
            <v>PANAFARMA, S.A.</v>
          </cell>
          <cell r="U702" t="str">
            <v>ESTADOS UNIDOS</v>
          </cell>
          <cell r="V702">
            <v>1300</v>
          </cell>
          <cell r="W702">
            <v>15600</v>
          </cell>
          <cell r="X702">
            <v>241359816</v>
          </cell>
          <cell r="Y702">
            <v>0.84368919950318033</v>
          </cell>
          <cell r="Z702">
            <v>460200</v>
          </cell>
          <cell r="AA702">
            <v>73841693.964000002</v>
          </cell>
          <cell r="AB702">
            <v>0.50002234881612084</v>
          </cell>
          <cell r="AC702">
            <v>0</v>
          </cell>
          <cell r="AD702">
            <v>0</v>
          </cell>
          <cell r="AE702">
            <v>0</v>
          </cell>
          <cell r="AF702">
            <v>0</v>
          </cell>
          <cell r="AG702">
            <v>0</v>
          </cell>
          <cell r="AH702">
            <v>1260</v>
          </cell>
          <cell r="AI702">
            <v>320</v>
          </cell>
          <cell r="AJ702">
            <v>488</v>
          </cell>
          <cell r="AK702">
            <v>2068</v>
          </cell>
          <cell r="AL702">
            <v>24816</v>
          </cell>
          <cell r="AM702">
            <v>732072</v>
          </cell>
          <cell r="AN702">
            <v>1500</v>
          </cell>
          <cell r="AO702">
            <v>1600</v>
          </cell>
          <cell r="AP702">
            <v>2600</v>
          </cell>
        </row>
        <row r="703">
          <cell r="C703">
            <v>209732101</v>
          </cell>
          <cell r="D703" t="str">
            <v>SC02030455</v>
          </cell>
          <cell r="E703" t="str">
            <v>RESTRINGIDOR DE UN SOLO USO PARA PACIENTES.</v>
          </cell>
          <cell r="F703">
            <v>108372</v>
          </cell>
          <cell r="G703" t="str">
            <v>JL</v>
          </cell>
          <cell r="H703">
            <v>215</v>
          </cell>
          <cell r="I703" t="str">
            <v>NO</v>
          </cell>
          <cell r="J703" t="str">
            <v>MEDICO QUIRURGICO</v>
          </cell>
          <cell r="K703" t="str">
            <v>MEDICO QUIRURGICO</v>
          </cell>
          <cell r="L703" t="str">
            <v>PRECIO UNICO</v>
          </cell>
          <cell r="M703" t="str">
            <v>L.P. 02-2023</v>
          </cell>
          <cell r="N703" t="str">
            <v>I-CONVOCATORIA</v>
          </cell>
          <cell r="O703" t="str">
            <v>UNIDAD</v>
          </cell>
          <cell r="P703" t="str">
            <v>12 CAJAS X 360 UNIDADES</v>
          </cell>
          <cell r="Q703" t="str">
            <v>4,000 X PALLET</v>
          </cell>
          <cell r="R703">
            <v>5.93</v>
          </cell>
          <cell r="S703">
            <v>164</v>
          </cell>
          <cell r="T703" t="str">
            <v>HEALTHCARE PRODUCTS CENTROAMERICA, S.A.</v>
          </cell>
          <cell r="U703" t="str">
            <v>NO APLICA</v>
          </cell>
          <cell r="V703">
            <v>4100</v>
          </cell>
          <cell r="W703">
            <v>49200</v>
          </cell>
          <cell r="X703">
            <v>241409016</v>
          </cell>
          <cell r="Y703">
            <v>0.84386118135709243</v>
          </cell>
          <cell r="Z703">
            <v>291756</v>
          </cell>
          <cell r="AA703">
            <v>74133449.964000002</v>
          </cell>
          <cell r="AB703">
            <v>0.50199798768042314</v>
          </cell>
          <cell r="AC703">
            <v>0</v>
          </cell>
          <cell r="AD703">
            <v>0</v>
          </cell>
          <cell r="AE703">
            <v>0</v>
          </cell>
          <cell r="AF703">
            <v>0</v>
          </cell>
          <cell r="AG703">
            <v>0</v>
          </cell>
          <cell r="AH703">
            <v>3670</v>
          </cell>
          <cell r="AI703">
            <v>0</v>
          </cell>
          <cell r="AJ703">
            <v>0</v>
          </cell>
          <cell r="AK703">
            <v>3670</v>
          </cell>
          <cell r="AL703">
            <v>44040</v>
          </cell>
          <cell r="AM703">
            <v>261157.19999999998</v>
          </cell>
          <cell r="AN703">
            <v>0</v>
          </cell>
          <cell r="AO703">
            <v>5956</v>
          </cell>
          <cell r="AP703">
            <v>1440</v>
          </cell>
        </row>
        <row r="704">
          <cell r="C704">
            <v>209817201</v>
          </cell>
          <cell r="D704" t="str">
            <v>MA08020077</v>
          </cell>
          <cell r="E704" t="str">
            <v>ROPA DESECHABLE PARA LAPARATOMIA</v>
          </cell>
          <cell r="F704">
            <v>23207</v>
          </cell>
          <cell r="G704" t="str">
            <v>LM</v>
          </cell>
          <cell r="H704">
            <v>215</v>
          </cell>
          <cell r="I704" t="str">
            <v xml:space="preserve">SI </v>
          </cell>
          <cell r="J704" t="str">
            <v>MEDICO QUIRURGICO</v>
          </cell>
          <cell r="K704" t="str">
            <v>MEDICO QUIRURGICO</v>
          </cell>
          <cell r="L704" t="str">
            <v>PRECIO UNICO</v>
          </cell>
          <cell r="M704" t="str">
            <v>L.P. 02-2023</v>
          </cell>
          <cell r="N704" t="str">
            <v>I-CONVOCATORIA</v>
          </cell>
          <cell r="O704" t="str">
            <v>POR UNIDAD</v>
          </cell>
          <cell r="P704" t="str">
            <v>UNIDAD</v>
          </cell>
          <cell r="Q704" t="str">
            <v>UNIDAD</v>
          </cell>
          <cell r="R704">
            <v>8.0220000000000002</v>
          </cell>
          <cell r="S704">
            <v>167</v>
          </cell>
          <cell r="T704" t="str">
            <v>AJ MEDICAL SUPPLY, S.A.</v>
          </cell>
          <cell r="U704" t="str">
            <v>CHINA</v>
          </cell>
          <cell r="V704">
            <v>15000</v>
          </cell>
          <cell r="W704">
            <v>180000</v>
          </cell>
          <cell r="X704">
            <v>241589016</v>
          </cell>
          <cell r="Y704">
            <v>0.84449038326164882</v>
          </cell>
          <cell r="Z704">
            <v>1443960</v>
          </cell>
          <cell r="AA704">
            <v>75577409.964000002</v>
          </cell>
          <cell r="AB704">
            <v>0.51177582770598551</v>
          </cell>
          <cell r="AC704">
            <v>0</v>
          </cell>
          <cell r="AD704">
            <v>0</v>
          </cell>
          <cell r="AE704">
            <v>0</v>
          </cell>
          <cell r="AF704">
            <v>0</v>
          </cell>
          <cell r="AG704">
            <v>0</v>
          </cell>
          <cell r="AH704">
            <v>15000</v>
          </cell>
          <cell r="AI704">
            <v>0</v>
          </cell>
          <cell r="AJ704">
            <v>0</v>
          </cell>
          <cell r="AK704">
            <v>15000</v>
          </cell>
          <cell r="AL704">
            <v>180000</v>
          </cell>
          <cell r="AM704">
            <v>1443960</v>
          </cell>
          <cell r="AN704">
            <v>3063</v>
          </cell>
          <cell r="AO704">
            <v>0</v>
          </cell>
          <cell r="AP704">
            <v>0</v>
          </cell>
        </row>
        <row r="705">
          <cell r="C705">
            <v>209819201</v>
          </cell>
          <cell r="D705" t="str">
            <v>AP02040043</v>
          </cell>
          <cell r="E705" t="str">
            <v>MANGA DE COMPRESION NEUMATICA SECUENCIAL Y/O INTERMITENTE PARA  PANTORRILLA PARA LA PROFILAXIS DE LA TROMBOSIS VENOSA PROFUNDA. SE SOLICITA TAMAÑO GRANDE.</v>
          </cell>
          <cell r="F705">
            <v>27097</v>
          </cell>
          <cell r="G705" t="str">
            <v>LM</v>
          </cell>
          <cell r="H705">
            <v>277</v>
          </cell>
          <cell r="I705" t="str">
            <v xml:space="preserve">SI </v>
          </cell>
          <cell r="J705" t="str">
            <v>MEDICO QUIRURGICO</v>
          </cell>
          <cell r="K705" t="str">
            <v>MEDICO QUIRURGICO</v>
          </cell>
          <cell r="L705" t="str">
            <v>PRECIO UNICO</v>
          </cell>
          <cell r="M705" t="str">
            <v>L.P. 02-2023</v>
          </cell>
          <cell r="N705" t="str">
            <v>I-CONVOCATORIA</v>
          </cell>
          <cell r="O705" t="str">
            <v xml:space="preserve">	POR UNIDAD (CAJA DE 40 UNID)</v>
          </cell>
          <cell r="P705" t="str">
            <v>UNIDAD</v>
          </cell>
          <cell r="Q705" t="str">
            <v>UNIDAD</v>
          </cell>
          <cell r="R705">
            <v>26.23</v>
          </cell>
          <cell r="S705">
            <v>136</v>
          </cell>
          <cell r="T705" t="str">
            <v>MULTIMED SOLUTIONS PANAMA, INC.</v>
          </cell>
          <cell r="U705" t="str">
            <v>KOREA DEL SUR</v>
          </cell>
          <cell r="V705">
            <v>2000</v>
          </cell>
          <cell r="W705">
            <v>24000</v>
          </cell>
          <cell r="X705">
            <v>241613016</v>
          </cell>
          <cell r="Y705">
            <v>0.84457427684892294</v>
          </cell>
          <cell r="Z705">
            <v>629520</v>
          </cell>
          <cell r="AA705">
            <v>76206929.964000002</v>
          </cell>
          <cell r="AB705">
            <v>0.51603865067399846</v>
          </cell>
          <cell r="AC705">
            <v>0</v>
          </cell>
          <cell r="AD705">
            <v>0</v>
          </cell>
          <cell r="AE705">
            <v>0</v>
          </cell>
          <cell r="AF705">
            <v>0</v>
          </cell>
          <cell r="AG705">
            <v>0</v>
          </cell>
          <cell r="AH705">
            <v>896</v>
          </cell>
          <cell r="AI705">
            <v>197</v>
          </cell>
          <cell r="AJ705">
            <v>163</v>
          </cell>
          <cell r="AK705">
            <v>1256</v>
          </cell>
          <cell r="AL705">
            <v>15072</v>
          </cell>
          <cell r="AM705">
            <v>395338.56</v>
          </cell>
          <cell r="AN705">
            <v>12680</v>
          </cell>
          <cell r="AO705">
            <v>320</v>
          </cell>
          <cell r="AP705">
            <v>0</v>
          </cell>
        </row>
        <row r="706">
          <cell r="C706">
            <v>209819301</v>
          </cell>
          <cell r="D706" t="str">
            <v>AP02040044</v>
          </cell>
          <cell r="E706" t="str">
            <v>MANGA DE COMPRESION NEUMATICA SECUENCIAL Y/O INTERMITENTE PARA  PANTORRILLA PARA LA PROFILAXIS DE LA TROMBOSIS VENOSA PROFUNDA. SE SOLICITA TAMAÑO  MEDIANO</v>
          </cell>
          <cell r="F706">
            <v>27097</v>
          </cell>
          <cell r="G706" t="str">
            <v>LM</v>
          </cell>
          <cell r="H706">
            <v>277</v>
          </cell>
          <cell r="I706" t="str">
            <v xml:space="preserve">SI </v>
          </cell>
          <cell r="J706" t="str">
            <v>MEDICO QUIRURGICO</v>
          </cell>
          <cell r="K706" t="str">
            <v>MEDICO QUIRURGICO</v>
          </cell>
          <cell r="L706" t="str">
            <v>PRECIO UNICO</v>
          </cell>
          <cell r="M706" t="str">
            <v>L.P. 02-2023</v>
          </cell>
          <cell r="N706" t="str">
            <v>I-CONVOCATORIA</v>
          </cell>
          <cell r="O706" t="str">
            <v xml:space="preserve">	POR UNIDAD (CAJA DE 40 UNID)</v>
          </cell>
          <cell r="P706" t="str">
            <v>UNIDAD</v>
          </cell>
          <cell r="Q706" t="str">
            <v>UNIDAD</v>
          </cell>
          <cell r="R706">
            <v>25.69</v>
          </cell>
          <cell r="S706">
            <v>135</v>
          </cell>
          <cell r="T706" t="str">
            <v>MULTIMED SOLUTIONS PANAMA, INC.</v>
          </cell>
          <cell r="U706" t="str">
            <v>KOREA DEL SUR</v>
          </cell>
          <cell r="V706">
            <v>1000</v>
          </cell>
          <cell r="W706">
            <v>12000</v>
          </cell>
          <cell r="X706">
            <v>241625016</v>
          </cell>
          <cell r="Y706">
            <v>0.84461622364256006</v>
          </cell>
          <cell r="Z706">
            <v>308280</v>
          </cell>
          <cell r="AA706">
            <v>76515209.964000002</v>
          </cell>
          <cell r="AB706">
            <v>0.51812618254682075</v>
          </cell>
          <cell r="AC706">
            <v>0</v>
          </cell>
          <cell r="AD706">
            <v>0</v>
          </cell>
          <cell r="AE706">
            <v>0</v>
          </cell>
          <cell r="AF706">
            <v>0</v>
          </cell>
          <cell r="AG706">
            <v>0</v>
          </cell>
          <cell r="AH706">
            <v>496</v>
          </cell>
          <cell r="AI706">
            <v>267</v>
          </cell>
          <cell r="AJ706">
            <v>70</v>
          </cell>
          <cell r="AK706">
            <v>833</v>
          </cell>
          <cell r="AL706">
            <v>9996</v>
          </cell>
          <cell r="AM706">
            <v>256797.24000000002</v>
          </cell>
          <cell r="AN706">
            <v>2700</v>
          </cell>
          <cell r="AO706">
            <v>0</v>
          </cell>
          <cell r="AP706">
            <v>0</v>
          </cell>
        </row>
        <row r="707">
          <cell r="C707">
            <v>209833001</v>
          </cell>
          <cell r="D707" t="str">
            <v>MA05020066</v>
          </cell>
          <cell r="E707" t="str">
            <v>JERINGUILLA DE 1cc (U-100) PARA INSULINA DE RETRACCION. SE SOLICITA 30G X 8MM</v>
          </cell>
          <cell r="F707">
            <v>106250</v>
          </cell>
          <cell r="G707" t="str">
            <v>NS</v>
          </cell>
          <cell r="H707">
            <v>274</v>
          </cell>
          <cell r="I707" t="str">
            <v>NO</v>
          </cell>
          <cell r="J707" t="str">
            <v>MEDICO QUIRURGICO</v>
          </cell>
          <cell r="K707" t="str">
            <v>MEDICO QUIRURGICO</v>
          </cell>
          <cell r="L707" t="str">
            <v>PRECIO UNICO</v>
          </cell>
          <cell r="M707" t="str">
            <v>L.P. 02-2023</v>
          </cell>
          <cell r="N707" t="str">
            <v>I-CONVOCATORIA</v>
          </cell>
          <cell r="O707" t="str">
            <v>UNIDAD</v>
          </cell>
          <cell r="P707" t="str">
            <v xml:space="preserve">8 CAJAS DE 100 UNIDADES =  EXPORT PACK DE 800 UNIDADES </v>
          </cell>
          <cell r="Q707" t="str">
            <v>25 CAJAS DE 800 X PALLET</v>
          </cell>
          <cell r="R707">
            <v>0.28000000000000003</v>
          </cell>
          <cell r="S707">
            <v>117</v>
          </cell>
          <cell r="T707" t="str">
            <v>ALPHA MEDIQ, S.A.</v>
          </cell>
          <cell r="U707" t="str">
            <v>CHINA</v>
          </cell>
          <cell r="V707">
            <v>700000</v>
          </cell>
          <cell r="W707">
            <v>8400000</v>
          </cell>
          <cell r="X707">
            <v>250025016</v>
          </cell>
          <cell r="Y707">
            <v>0.87397897918852352</v>
          </cell>
          <cell r="Z707">
            <v>2352000</v>
          </cell>
          <cell r="AA707">
            <v>78867209.964000002</v>
          </cell>
          <cell r="AB707">
            <v>0.53405285623592758</v>
          </cell>
          <cell r="AC707">
            <v>376688</v>
          </cell>
          <cell r="AD707">
            <v>157275</v>
          </cell>
          <cell r="AE707">
            <v>168977</v>
          </cell>
          <cell r="AF707">
            <v>702940</v>
          </cell>
          <cell r="AG707">
            <v>196823.2</v>
          </cell>
          <cell r="AH707">
            <v>469150</v>
          </cell>
          <cell r="AI707">
            <v>145535</v>
          </cell>
          <cell r="AJ707">
            <v>117850</v>
          </cell>
          <cell r="AK707">
            <v>732535</v>
          </cell>
          <cell r="AL707">
            <v>8790420</v>
          </cell>
          <cell r="AM707">
            <v>2461317.6</v>
          </cell>
          <cell r="AN707">
            <v>938300</v>
          </cell>
          <cell r="AO707">
            <v>98400</v>
          </cell>
          <cell r="AP707">
            <v>51200</v>
          </cell>
        </row>
        <row r="708">
          <cell r="C708">
            <v>209833101</v>
          </cell>
          <cell r="D708" t="str">
            <v>MA05020067</v>
          </cell>
          <cell r="E708" t="str">
            <v>JERINGUILLA DE 0.5cc (U-100) PARA INSULINA DE RETRACCION     (SE SOLICITA 30G X 8MM)</v>
          </cell>
          <cell r="F708">
            <v>106249</v>
          </cell>
          <cell r="G708" t="str">
            <v>NS</v>
          </cell>
          <cell r="H708">
            <v>274</v>
          </cell>
          <cell r="I708" t="str">
            <v>NO</v>
          </cell>
          <cell r="J708" t="str">
            <v>MEDICO QUIRURGICO</v>
          </cell>
          <cell r="K708" t="str">
            <v>MEDICO QUIRURGICO</v>
          </cell>
          <cell r="L708" t="str">
            <v>PRECIO UNICO</v>
          </cell>
          <cell r="M708" t="str">
            <v>L.P. 02-2023</v>
          </cell>
          <cell r="N708" t="str">
            <v>I-CONVOCATORIA</v>
          </cell>
          <cell r="O708" t="str">
            <v>UNIDAD</v>
          </cell>
          <cell r="P708" t="str">
            <v>8 CAJAS DE 100 UNIDADES =  EXPORT PACK DE 800 UNIDADES</v>
          </cell>
          <cell r="Q708" t="str">
            <v>25 CAJAS DE 800 X PALLET</v>
          </cell>
          <cell r="R708">
            <v>0.3</v>
          </cell>
          <cell r="S708">
            <v>115</v>
          </cell>
          <cell r="T708" t="str">
            <v>ALPHA MEDIQ, S.A.</v>
          </cell>
          <cell r="U708" t="str">
            <v>CHINA</v>
          </cell>
          <cell r="V708">
            <v>141600</v>
          </cell>
          <cell r="W708">
            <v>1699200</v>
          </cell>
          <cell r="X708">
            <v>251724216</v>
          </cell>
          <cell r="Y708">
            <v>0.87991864516753548</v>
          </cell>
          <cell r="Z708">
            <v>509760</v>
          </cell>
          <cell r="AA708">
            <v>79376969.964000002</v>
          </cell>
          <cell r="AB708">
            <v>0.53750471898242369</v>
          </cell>
          <cell r="AC708">
            <v>141600</v>
          </cell>
          <cell r="AD708">
            <v>0</v>
          </cell>
          <cell r="AE708">
            <v>0</v>
          </cell>
          <cell r="AF708">
            <v>141600</v>
          </cell>
          <cell r="AG708">
            <v>42480</v>
          </cell>
          <cell r="AH708">
            <v>140233</v>
          </cell>
          <cell r="AI708">
            <v>45802</v>
          </cell>
          <cell r="AJ708">
            <v>25934</v>
          </cell>
          <cell r="AK708">
            <v>211969</v>
          </cell>
          <cell r="AL708">
            <v>2543628</v>
          </cell>
          <cell r="AM708">
            <v>763088.4</v>
          </cell>
          <cell r="AN708">
            <v>572800</v>
          </cell>
          <cell r="AO708">
            <v>42400</v>
          </cell>
          <cell r="AP708">
            <v>42400</v>
          </cell>
        </row>
        <row r="709">
          <cell r="C709">
            <v>209833401</v>
          </cell>
          <cell r="D709" t="str">
            <v>MA08020057</v>
          </cell>
          <cell r="E709" t="str">
            <v>SET DE ROPA DESECHABLE PARA DILATACION Y CURETAJE</v>
          </cell>
          <cell r="F709">
            <v>23052</v>
          </cell>
          <cell r="G709" t="str">
            <v>LM</v>
          </cell>
          <cell r="H709">
            <v>215</v>
          </cell>
          <cell r="I709" t="str">
            <v xml:space="preserve">SI </v>
          </cell>
          <cell r="J709" t="str">
            <v>MEDICO QUIRURGICO</v>
          </cell>
          <cell r="K709" t="str">
            <v>MEDICO QUIRURGICO</v>
          </cell>
          <cell r="L709" t="str">
            <v>PRECIO UNICO</v>
          </cell>
          <cell r="M709" t="str">
            <v>L.P. 02-2023</v>
          </cell>
          <cell r="N709" t="str">
            <v>I-CONVOCATORIA</v>
          </cell>
          <cell r="O709" t="str">
            <v>POR UNIDAD</v>
          </cell>
          <cell r="P709" t="str">
            <v>UNIDAD</v>
          </cell>
          <cell r="Q709" t="str">
            <v>UNIDAD</v>
          </cell>
          <cell r="R709">
            <v>12.54</v>
          </cell>
          <cell r="S709">
            <v>169</v>
          </cell>
          <cell r="T709" t="str">
            <v>LABORATORIOS JAYOR PANAMA, S.A.</v>
          </cell>
          <cell r="U709" t="str">
            <v>CHINA</v>
          </cell>
          <cell r="V709">
            <v>2000</v>
          </cell>
          <cell r="W709">
            <v>24000</v>
          </cell>
          <cell r="X709">
            <v>251748216</v>
          </cell>
          <cell r="Y709">
            <v>0.88000253875480972</v>
          </cell>
          <cell r="Z709">
            <v>300960</v>
          </cell>
          <cell r="AA709">
            <v>79677929.964000002</v>
          </cell>
          <cell r="AB709">
            <v>0.53954268314631559</v>
          </cell>
          <cell r="AC709">
            <v>0</v>
          </cell>
          <cell r="AD709">
            <v>0</v>
          </cell>
          <cell r="AE709">
            <v>0</v>
          </cell>
          <cell r="AF709">
            <v>0</v>
          </cell>
          <cell r="AG709">
            <v>0</v>
          </cell>
          <cell r="AH709">
            <v>833</v>
          </cell>
          <cell r="AI709">
            <v>37</v>
          </cell>
          <cell r="AJ709">
            <v>232</v>
          </cell>
          <cell r="AK709">
            <v>1102</v>
          </cell>
          <cell r="AL709">
            <v>13224</v>
          </cell>
          <cell r="AM709">
            <v>165828.96</v>
          </cell>
          <cell r="AN709">
            <v>1610</v>
          </cell>
          <cell r="AO709">
            <v>0</v>
          </cell>
          <cell r="AP709">
            <v>616</v>
          </cell>
        </row>
        <row r="710">
          <cell r="C710">
            <v>209833501</v>
          </cell>
          <cell r="D710" t="str">
            <v>MA09030013</v>
          </cell>
          <cell r="E710" t="str">
            <v>FERULAS SINTETICAS EN ROLLO (SE SOLICITA DE 15CM X 4.6M)</v>
          </cell>
          <cell r="F710">
            <v>104463</v>
          </cell>
          <cell r="G710" t="str">
            <v>JL</v>
          </cell>
          <cell r="H710">
            <v>278</v>
          </cell>
          <cell r="I710" t="str">
            <v>NO</v>
          </cell>
          <cell r="J710" t="str">
            <v>MEDICO QUIRURGICO</v>
          </cell>
          <cell r="K710" t="str">
            <v>MEDICO QUIRURGICO</v>
          </cell>
          <cell r="L710" t="str">
            <v>PRECIO UNICO</v>
          </cell>
          <cell r="M710" t="str">
            <v>L.P. 02-2023</v>
          </cell>
          <cell r="N710" t="str">
            <v>I-CONVOCATORIA</v>
          </cell>
          <cell r="O710" t="str">
            <v>UNIDAD</v>
          </cell>
          <cell r="P710" t="str">
            <v>UNIDAD</v>
          </cell>
          <cell r="Q710" t="str">
            <v>UNIDAD</v>
          </cell>
          <cell r="R710">
            <v>94.257999999999996</v>
          </cell>
          <cell r="S710">
            <v>79</v>
          </cell>
          <cell r="T710" t="str">
            <v>ALCALA PHARMA, S.A.</v>
          </cell>
          <cell r="U710" t="str">
            <v>NO APLICA</v>
          </cell>
          <cell r="V710">
            <v>75</v>
          </cell>
          <cell r="W710">
            <v>900</v>
          </cell>
          <cell r="X710">
            <v>251749116</v>
          </cell>
          <cell r="Y710">
            <v>0.8800056847643325</v>
          </cell>
          <cell r="Z710">
            <v>84832.2</v>
          </cell>
          <cell r="AA710">
            <v>79762762.164000005</v>
          </cell>
          <cell r="AB710">
            <v>0.54011712820062219</v>
          </cell>
          <cell r="AC710">
            <v>75</v>
          </cell>
          <cell r="AD710">
            <v>0</v>
          </cell>
          <cell r="AE710">
            <v>0</v>
          </cell>
          <cell r="AF710">
            <v>0</v>
          </cell>
          <cell r="AG710">
            <v>0</v>
          </cell>
          <cell r="AH710">
            <v>98</v>
          </cell>
          <cell r="AI710">
            <v>11</v>
          </cell>
          <cell r="AJ710">
            <v>6</v>
          </cell>
          <cell r="AK710">
            <v>115</v>
          </cell>
          <cell r="AL710">
            <v>1380</v>
          </cell>
          <cell r="AM710">
            <v>130076.04</v>
          </cell>
          <cell r="AN710">
            <v>366</v>
          </cell>
          <cell r="AO710">
            <v>24</v>
          </cell>
          <cell r="AP710">
            <v>34</v>
          </cell>
        </row>
        <row r="711">
          <cell r="C711">
            <v>209833601</v>
          </cell>
          <cell r="D711" t="str">
            <v>MA03050485</v>
          </cell>
          <cell r="E711" t="str">
            <v>CATETER INTRAVENOSO DE BIOSEGURIDAD   (SE SOLICITA CATETER DE POLIURETANO TAMAÑO 18G X 1 1/4")</v>
          </cell>
          <cell r="F711">
            <v>106248</v>
          </cell>
          <cell r="G711" t="str">
            <v>BS</v>
          </cell>
          <cell r="H711">
            <v>277</v>
          </cell>
          <cell r="I711" t="str">
            <v>NO</v>
          </cell>
          <cell r="J711" t="str">
            <v>MEDICO QUIRURGICO</v>
          </cell>
          <cell r="K711" t="str">
            <v>MEDICO QUIRURGICO</v>
          </cell>
          <cell r="L711" t="str">
            <v>PRECIO UNICO</v>
          </cell>
          <cell r="M711" t="str">
            <v>L.P. 02-2023</v>
          </cell>
          <cell r="N711" t="str">
            <v>I-CONVOCATORIA</v>
          </cell>
          <cell r="O711" t="str">
            <v>UNIDAD</v>
          </cell>
          <cell r="P711">
            <v>100</v>
          </cell>
          <cell r="Q711">
            <v>24000</v>
          </cell>
          <cell r="R711">
            <v>0.36799999999999999</v>
          </cell>
          <cell r="S711">
            <v>49</v>
          </cell>
          <cell r="T711" t="str">
            <v>AJ MEDICAL SUPPLY, S.A.</v>
          </cell>
          <cell r="U711" t="str">
            <v>CHINA</v>
          </cell>
          <cell r="V711">
            <v>43500</v>
          </cell>
          <cell r="W711">
            <v>522000</v>
          </cell>
          <cell r="X711">
            <v>252271116</v>
          </cell>
          <cell r="Y711">
            <v>0.88183037028754596</v>
          </cell>
          <cell r="Z711">
            <v>192096</v>
          </cell>
          <cell r="AA711">
            <v>79954858.164000005</v>
          </cell>
          <cell r="AB711">
            <v>0.54141791489661817</v>
          </cell>
          <cell r="AC711">
            <v>0</v>
          </cell>
          <cell r="AD711">
            <v>0</v>
          </cell>
          <cell r="AE711">
            <v>0</v>
          </cell>
          <cell r="AF711">
            <v>0</v>
          </cell>
          <cell r="AG711">
            <v>0</v>
          </cell>
          <cell r="AH711">
            <v>43500</v>
          </cell>
          <cell r="AI711">
            <v>6758</v>
          </cell>
          <cell r="AJ711">
            <v>9231</v>
          </cell>
          <cell r="AK711">
            <v>59489</v>
          </cell>
          <cell r="AL711">
            <v>713868</v>
          </cell>
          <cell r="AM711">
            <v>262703.424</v>
          </cell>
          <cell r="AN711">
            <v>57500</v>
          </cell>
          <cell r="AO711">
            <v>0</v>
          </cell>
          <cell r="AP711">
            <v>0</v>
          </cell>
        </row>
        <row r="712">
          <cell r="C712">
            <v>209833701</v>
          </cell>
          <cell r="D712" t="str">
            <v>MA03050486</v>
          </cell>
          <cell r="E712" t="str">
            <v>CATETER INTRAVENOSO DE BIOSEGURIDAD.  SE SOLICITA CATETER DE POLIURETANO TAMAÑO 20G X 1"  A 1 3/4"</v>
          </cell>
          <cell r="F712">
            <v>106248</v>
          </cell>
          <cell r="G712" t="str">
            <v>BS</v>
          </cell>
          <cell r="H712">
            <v>277</v>
          </cell>
          <cell r="I712" t="str">
            <v>NO</v>
          </cell>
          <cell r="J712" t="str">
            <v>MEDICO QUIRURGICO</v>
          </cell>
          <cell r="K712" t="str">
            <v>MEDICO QUIRURGICO</v>
          </cell>
          <cell r="L712" t="str">
            <v>PRECIO UNICO</v>
          </cell>
          <cell r="M712" t="str">
            <v>L.P. 02-2023</v>
          </cell>
          <cell r="N712" t="str">
            <v>I-CONVOCATORIA</v>
          </cell>
          <cell r="O712" t="str">
            <v>UNIDAD</v>
          </cell>
          <cell r="P712">
            <v>100</v>
          </cell>
          <cell r="Q712">
            <v>24000</v>
          </cell>
          <cell r="R712">
            <v>0.36799999999999999</v>
          </cell>
          <cell r="S712">
            <v>50</v>
          </cell>
          <cell r="T712" t="str">
            <v>AJ MEDICAL SUPPLY, S.A.</v>
          </cell>
          <cell r="U712" t="str">
            <v>CHINA</v>
          </cell>
          <cell r="V712">
            <v>85000</v>
          </cell>
          <cell r="W712">
            <v>1020000</v>
          </cell>
          <cell r="X712">
            <v>253291116</v>
          </cell>
          <cell r="Y712">
            <v>0.88539584774669866</v>
          </cell>
          <cell r="Z712">
            <v>375360</v>
          </cell>
          <cell r="AA712">
            <v>80330218.164000005</v>
          </cell>
          <cell r="AB712">
            <v>0.5439596820037369</v>
          </cell>
          <cell r="AC712">
            <v>0</v>
          </cell>
          <cell r="AD712">
            <v>0</v>
          </cell>
          <cell r="AE712">
            <v>0</v>
          </cell>
          <cell r="AF712">
            <v>0</v>
          </cell>
          <cell r="AG712">
            <v>0</v>
          </cell>
          <cell r="AH712">
            <v>85000</v>
          </cell>
          <cell r="AI712">
            <v>10871</v>
          </cell>
          <cell r="AJ712">
            <v>17938</v>
          </cell>
          <cell r="AK712">
            <v>113809</v>
          </cell>
          <cell r="AL712">
            <v>1365708</v>
          </cell>
          <cell r="AM712">
            <v>502580.54399999999</v>
          </cell>
          <cell r="AN712">
            <v>30000</v>
          </cell>
          <cell r="AO712">
            <v>0</v>
          </cell>
          <cell r="AP712">
            <v>0</v>
          </cell>
        </row>
        <row r="713">
          <cell r="C713">
            <v>209833801</v>
          </cell>
          <cell r="D713" t="str">
            <v>MA03050487</v>
          </cell>
          <cell r="E713" t="str">
            <v>CATETER INTRAVENOSO DE BIOSEGURIDAD SE SOLICITA CATETER DE POLIURETANO TAMAÑO 22G X 1 "</v>
          </cell>
          <cell r="F713">
            <v>106248</v>
          </cell>
          <cell r="G713" t="str">
            <v>BS</v>
          </cell>
          <cell r="H713">
            <v>277</v>
          </cell>
          <cell r="I713" t="str">
            <v>NO</v>
          </cell>
          <cell r="J713" t="str">
            <v>MEDICO QUIRURGICO</v>
          </cell>
          <cell r="K713" t="str">
            <v>MEDICO QUIRURGICO</v>
          </cell>
          <cell r="L713" t="str">
            <v>PRECIO UNICO</v>
          </cell>
          <cell r="M713" t="str">
            <v>L.P. 02-2023</v>
          </cell>
          <cell r="N713" t="str">
            <v>I-CONVOCATORIA</v>
          </cell>
          <cell r="O713" t="str">
            <v>UNIDAD</v>
          </cell>
          <cell r="P713">
            <v>100</v>
          </cell>
          <cell r="Q713">
            <v>24000</v>
          </cell>
          <cell r="R713">
            <v>0.36799999999999999</v>
          </cell>
          <cell r="S713">
            <v>47</v>
          </cell>
          <cell r="T713" t="str">
            <v>AJ MEDICAL SUPPLY, S.A.</v>
          </cell>
          <cell r="U713" t="str">
            <v>CHINA</v>
          </cell>
          <cell r="V713">
            <v>53000</v>
          </cell>
          <cell r="W713">
            <v>636000</v>
          </cell>
          <cell r="X713">
            <v>253927116</v>
          </cell>
          <cell r="Y713">
            <v>0.88761902780946444</v>
          </cell>
          <cell r="Z713">
            <v>234048</v>
          </cell>
          <cell r="AA713">
            <v>80564266.164000005</v>
          </cell>
          <cell r="AB713">
            <v>0.54554454855288148</v>
          </cell>
          <cell r="AC713">
            <v>0</v>
          </cell>
          <cell r="AD713">
            <v>0</v>
          </cell>
          <cell r="AE713">
            <v>0</v>
          </cell>
          <cell r="AF713">
            <v>0</v>
          </cell>
          <cell r="AG713">
            <v>0</v>
          </cell>
          <cell r="AH713">
            <v>53000</v>
          </cell>
          <cell r="AI713">
            <v>10541</v>
          </cell>
          <cell r="AJ713">
            <v>10881</v>
          </cell>
          <cell r="AK713">
            <v>74422</v>
          </cell>
          <cell r="AL713">
            <v>893064</v>
          </cell>
          <cell r="AM713">
            <v>328647.55199999997</v>
          </cell>
          <cell r="AN713">
            <v>19700</v>
          </cell>
          <cell r="AO713">
            <v>0</v>
          </cell>
          <cell r="AP713">
            <v>0</v>
          </cell>
        </row>
        <row r="714">
          <cell r="C714">
            <v>209833901</v>
          </cell>
          <cell r="D714" t="str">
            <v>MA03050488</v>
          </cell>
          <cell r="E714" t="str">
            <v xml:space="preserve">CATETER INTRAVENOSO DE BIOSEGURIDAD. SE SOLICITA CATETER DE POLIURETANO TAMAÑO 24G X 3/4 </v>
          </cell>
          <cell r="F714">
            <v>106248</v>
          </cell>
          <cell r="G714" t="str">
            <v>BS</v>
          </cell>
          <cell r="H714">
            <v>277</v>
          </cell>
          <cell r="I714" t="str">
            <v>NO</v>
          </cell>
          <cell r="J714" t="str">
            <v>MEDICO QUIRURGICO</v>
          </cell>
          <cell r="K714" t="str">
            <v>MEDICO QUIRURGICO</v>
          </cell>
          <cell r="L714" t="str">
            <v>PRECIO UNICO</v>
          </cell>
          <cell r="M714" t="str">
            <v>L.P. 02-2023</v>
          </cell>
          <cell r="N714" t="str">
            <v>I-CONVOCATORIA</v>
          </cell>
          <cell r="O714" t="str">
            <v>UNIDAD</v>
          </cell>
          <cell r="P714">
            <v>100</v>
          </cell>
          <cell r="Q714">
            <v>24000</v>
          </cell>
          <cell r="R714">
            <v>0.36799999999999999</v>
          </cell>
          <cell r="S714">
            <v>48</v>
          </cell>
          <cell r="T714" t="str">
            <v>AJ MEDICAL SUPPLY, S.A.</v>
          </cell>
          <cell r="U714" t="str">
            <v>CHINA</v>
          </cell>
          <cell r="V714">
            <v>43500</v>
          </cell>
          <cell r="W714">
            <v>522000</v>
          </cell>
          <cell r="X714">
            <v>254449116</v>
          </cell>
          <cell r="Y714">
            <v>0.88944371333267791</v>
          </cell>
          <cell r="Z714">
            <v>192096</v>
          </cell>
          <cell r="AA714">
            <v>80756362.164000005</v>
          </cell>
          <cell r="AB714">
            <v>0.54684533524887746</v>
          </cell>
          <cell r="AC714">
            <v>0</v>
          </cell>
          <cell r="AD714">
            <v>0</v>
          </cell>
          <cell r="AE714">
            <v>0</v>
          </cell>
          <cell r="AF714">
            <v>0</v>
          </cell>
          <cell r="AG714">
            <v>0</v>
          </cell>
          <cell r="AH714">
            <v>44130</v>
          </cell>
          <cell r="AI714">
            <v>4813</v>
          </cell>
          <cell r="AJ714">
            <v>5438</v>
          </cell>
          <cell r="AK714">
            <v>54381</v>
          </cell>
          <cell r="AL714">
            <v>652572</v>
          </cell>
          <cell r="AM714">
            <v>240146.49599999998</v>
          </cell>
          <cell r="AN714">
            <v>68600</v>
          </cell>
          <cell r="AO714">
            <v>53900</v>
          </cell>
          <cell r="AP714">
            <v>9900</v>
          </cell>
        </row>
        <row r="715">
          <cell r="C715">
            <v>209834501</v>
          </cell>
          <cell r="D715" t="str">
            <v>MA10030023</v>
          </cell>
          <cell r="E715" t="str">
            <v>SISTEMA DE DOS PIEZAS PARA COLOSTOMIA  / ILEOSTOMIA PARA ADULTO ABIERTO. SE SOLICITA DIAMETRO EXTERNO DE 50MM</v>
          </cell>
          <cell r="F715">
            <v>101733</v>
          </cell>
          <cell r="G715" t="str">
            <v>LM</v>
          </cell>
          <cell r="H715">
            <v>274</v>
          </cell>
          <cell r="I715" t="str">
            <v xml:space="preserve">SI </v>
          </cell>
          <cell r="J715" t="str">
            <v>MEDICO QUIRURGICO</v>
          </cell>
          <cell r="K715" t="str">
            <v>MEDICO QUIRURGICO</v>
          </cell>
          <cell r="L715" t="str">
            <v>PRECIO UNICO</v>
          </cell>
          <cell r="M715" t="str">
            <v>L.P. 02-2023</v>
          </cell>
          <cell r="N715" t="str">
            <v>I-CONVOCATORIA</v>
          </cell>
          <cell r="O715" t="str">
            <v xml:space="preserve">	POR UNIDAD (CAJA X 30 UNIDADES DE BOLSAS Y CAJA X 5 UNIDADES DE AROS)</v>
          </cell>
          <cell r="P715" t="str">
            <v>UNIDAD</v>
          </cell>
          <cell r="Q715" t="str">
            <v>UNIDAD</v>
          </cell>
          <cell r="R715">
            <v>4.55</v>
          </cell>
          <cell r="S715">
            <v>176</v>
          </cell>
          <cell r="T715" t="str">
            <v>ALPHA MEDIQ, S.A.</v>
          </cell>
          <cell r="U715" t="str">
            <v>DINAMARCA</v>
          </cell>
          <cell r="V715">
            <v>8000</v>
          </cell>
          <cell r="W715">
            <v>96000</v>
          </cell>
          <cell r="X715">
            <v>254545116</v>
          </cell>
          <cell r="Y715">
            <v>0.88977928768177461</v>
          </cell>
          <cell r="Z715">
            <v>436800</v>
          </cell>
          <cell r="AA715">
            <v>81193162.164000005</v>
          </cell>
          <cell r="AB715">
            <v>0.54980314607685443</v>
          </cell>
          <cell r="AC715">
            <v>0</v>
          </cell>
          <cell r="AD715">
            <v>0</v>
          </cell>
          <cell r="AE715">
            <v>0</v>
          </cell>
          <cell r="AF715">
            <v>0</v>
          </cell>
          <cell r="AG715">
            <v>0</v>
          </cell>
          <cell r="AH715">
            <v>10258</v>
          </cell>
          <cell r="AI715">
            <v>1266</v>
          </cell>
          <cell r="AJ715">
            <v>5000</v>
          </cell>
          <cell r="AK715">
            <v>16524</v>
          </cell>
          <cell r="AL715">
            <v>198288</v>
          </cell>
          <cell r="AM715">
            <v>902210.39999999991</v>
          </cell>
          <cell r="AN715">
            <v>1800</v>
          </cell>
          <cell r="AO715">
            <v>19770</v>
          </cell>
          <cell r="AP715">
            <v>14880</v>
          </cell>
        </row>
        <row r="716">
          <cell r="C716">
            <v>209834601</v>
          </cell>
          <cell r="D716" t="str">
            <v>MA10030024</v>
          </cell>
          <cell r="E716" t="str">
            <v>SISTEMA DE DOS PIEZAS PARA COLOSTOMIA / ILEOSTONIA PARA ADULTO ABIERTA. SE SOLICITA DIAMETRO EXTERNO 57MM A 60MM</v>
          </cell>
          <cell r="F716">
            <v>101733</v>
          </cell>
          <cell r="G716" t="str">
            <v>LM</v>
          </cell>
          <cell r="H716">
            <v>274</v>
          </cell>
          <cell r="I716" t="str">
            <v xml:space="preserve">SI </v>
          </cell>
          <cell r="J716" t="str">
            <v>MEDICO QUIRURGICO</v>
          </cell>
          <cell r="K716" t="str">
            <v>MEDICO QUIRURGICO</v>
          </cell>
          <cell r="L716" t="str">
            <v>PRECIO UNICO</v>
          </cell>
          <cell r="M716" t="str">
            <v>L.P. 02-2023</v>
          </cell>
          <cell r="N716" t="str">
            <v>I-CONVOCATORIA</v>
          </cell>
          <cell r="O716" t="str">
            <v>POR UNIDAD (CAJA X 30 UNIDADES DE BOLSAS Y CAJA DE 5 UNIDADES DE AROS)</v>
          </cell>
          <cell r="P716" t="str">
            <v>UNIDAD</v>
          </cell>
          <cell r="Q716" t="str">
            <v>UNIDAD</v>
          </cell>
          <cell r="R716">
            <v>4.4400000000000004</v>
          </cell>
          <cell r="S716">
            <v>177</v>
          </cell>
          <cell r="T716" t="str">
            <v>ALPHA MEDIQ, S.A.</v>
          </cell>
          <cell r="U716" t="str">
            <v>DINAMARCA</v>
          </cell>
          <cell r="V716">
            <v>5200</v>
          </cell>
          <cell r="W716">
            <v>62400</v>
          </cell>
          <cell r="X716">
            <v>254607516</v>
          </cell>
          <cell r="Y716">
            <v>0.88999741100868746</v>
          </cell>
          <cell r="Z716">
            <v>277056</v>
          </cell>
          <cell r="AA716">
            <v>81470218.164000005</v>
          </cell>
          <cell r="AB716">
            <v>0.55167924323059991</v>
          </cell>
          <cell r="AC716">
            <v>0</v>
          </cell>
          <cell r="AD716">
            <v>0</v>
          </cell>
          <cell r="AE716">
            <v>0</v>
          </cell>
          <cell r="AF716">
            <v>0</v>
          </cell>
          <cell r="AG716">
            <v>0</v>
          </cell>
          <cell r="AH716">
            <v>3431</v>
          </cell>
          <cell r="AI716">
            <v>600</v>
          </cell>
          <cell r="AJ716">
            <v>3000</v>
          </cell>
          <cell r="AK716">
            <v>7031</v>
          </cell>
          <cell r="AL716">
            <v>84372</v>
          </cell>
          <cell r="AM716">
            <v>374611.68000000005</v>
          </cell>
          <cell r="AN716">
            <v>0</v>
          </cell>
          <cell r="AO716">
            <v>6720</v>
          </cell>
          <cell r="AP716">
            <v>9000</v>
          </cell>
        </row>
        <row r="717">
          <cell r="C717">
            <v>209854501</v>
          </cell>
          <cell r="D717" t="str">
            <v>SC02030593</v>
          </cell>
          <cell r="E717" t="str">
            <v xml:space="preserve">LAMINA PROTECTORA DE SUPERFICIES AISLANTE DE FLUIDOS CONTAMINANTES.                           </v>
          </cell>
          <cell r="F717">
            <v>106143</v>
          </cell>
          <cell r="G717" t="str">
            <v>WP</v>
          </cell>
          <cell r="H717">
            <v>215</v>
          </cell>
          <cell r="I717" t="str">
            <v>NO</v>
          </cell>
          <cell r="J717" t="str">
            <v>MEDICO QUIRURGICO</v>
          </cell>
          <cell r="K717" t="str">
            <v>MEDICO QUIRURGICO</v>
          </cell>
          <cell r="L717" t="str">
            <v>PRECIO UNICO</v>
          </cell>
          <cell r="M717" t="str">
            <v>L.P. 02-2023</v>
          </cell>
          <cell r="N717" t="str">
            <v>I-CONVOCATORIA</v>
          </cell>
          <cell r="O717" t="str">
            <v>UNIDAD</v>
          </cell>
          <cell r="P717">
            <v>50</v>
          </cell>
          <cell r="Q717">
            <v>1200</v>
          </cell>
          <cell r="R717">
            <v>8.7799999999999994</v>
          </cell>
          <cell r="S717">
            <v>127</v>
          </cell>
          <cell r="T717" t="str">
            <v>PANAFARMA, S.A.</v>
          </cell>
          <cell r="U717" t="str">
            <v>MEXICO</v>
          </cell>
          <cell r="V717">
            <v>16000</v>
          </cell>
          <cell r="W717">
            <v>192000</v>
          </cell>
          <cell r="X717">
            <v>254799516</v>
          </cell>
          <cell r="Y717">
            <v>0.89066855970688097</v>
          </cell>
          <cell r="Z717">
            <v>1685759.9999999998</v>
          </cell>
          <cell r="AA717">
            <v>83155978.164000005</v>
          </cell>
          <cell r="AB717">
            <v>0.56309444282164944</v>
          </cell>
          <cell r="AC717">
            <v>16000</v>
          </cell>
          <cell r="AD717">
            <v>0</v>
          </cell>
          <cell r="AE717">
            <v>0</v>
          </cell>
          <cell r="AF717">
            <v>16000</v>
          </cell>
          <cell r="AG717">
            <v>140480</v>
          </cell>
          <cell r="AH717">
            <v>6223</v>
          </cell>
          <cell r="AI717">
            <v>3758</v>
          </cell>
          <cell r="AJ717">
            <v>2273</v>
          </cell>
          <cell r="AK717">
            <v>12254</v>
          </cell>
          <cell r="AL717">
            <v>147048</v>
          </cell>
          <cell r="AM717">
            <v>1291081.44</v>
          </cell>
          <cell r="AN717">
            <v>0</v>
          </cell>
          <cell r="AO717">
            <v>0</v>
          </cell>
          <cell r="AP717">
            <v>0</v>
          </cell>
        </row>
        <row r="718">
          <cell r="C718">
            <v>209856201</v>
          </cell>
          <cell r="D718" t="str">
            <v>IN01010841</v>
          </cell>
          <cell r="E718" t="str">
            <v>TIJERA PARA BISTURI ARMONICO CON CONTROL MANUAL Y ALTA FRECUENCIA.   VASTAGO DE 45CM</v>
          </cell>
          <cell r="F718">
            <v>32407</v>
          </cell>
          <cell r="G718" t="str">
            <v>JL</v>
          </cell>
          <cell r="H718">
            <v>277</v>
          </cell>
          <cell r="I718" t="str">
            <v>NO</v>
          </cell>
          <cell r="J718" t="str">
            <v>MEDICO QUIRURGICO</v>
          </cell>
          <cell r="K718" t="str">
            <v>MEDICO QUIRURGICO</v>
          </cell>
          <cell r="L718" t="str">
            <v>PRECIO UNICO</v>
          </cell>
          <cell r="M718" t="str">
            <v>L.P. 02-2023</v>
          </cell>
          <cell r="N718" t="str">
            <v>I-CONVOCATORIA</v>
          </cell>
          <cell r="O718" t="str">
            <v>UNIDAD</v>
          </cell>
          <cell r="P718" t="str">
            <v>CAJADE 6 UNIDADES</v>
          </cell>
          <cell r="Q718" t="str">
            <v>UNIDAD</v>
          </cell>
          <cell r="R718">
            <v>914</v>
          </cell>
          <cell r="S718">
            <v>201</v>
          </cell>
          <cell r="T718" t="str">
            <v>UCITECH, S.A.</v>
          </cell>
          <cell r="U718" t="str">
            <v>NO APLICA</v>
          </cell>
          <cell r="V718">
            <v>60</v>
          </cell>
          <cell r="W718">
            <v>720</v>
          </cell>
          <cell r="X718">
            <v>254800236</v>
          </cell>
          <cell r="Y718">
            <v>0.89067107651449917</v>
          </cell>
          <cell r="Z718">
            <v>658080</v>
          </cell>
          <cell r="AA718">
            <v>83814058.164000005</v>
          </cell>
          <cell r="AB718">
            <v>0.56755066111303021</v>
          </cell>
          <cell r="AC718">
            <v>0</v>
          </cell>
          <cell r="AD718">
            <v>0</v>
          </cell>
          <cell r="AE718">
            <v>0</v>
          </cell>
          <cell r="AF718">
            <v>0</v>
          </cell>
          <cell r="AG718">
            <v>0</v>
          </cell>
          <cell r="AH718">
            <v>35</v>
          </cell>
          <cell r="AI718">
            <v>3</v>
          </cell>
          <cell r="AJ718">
            <v>4</v>
          </cell>
          <cell r="AK718">
            <v>42</v>
          </cell>
          <cell r="AL718">
            <v>504</v>
          </cell>
          <cell r="AM718">
            <v>460656</v>
          </cell>
          <cell r="AN718">
            <v>241</v>
          </cell>
          <cell r="AO718">
            <v>0</v>
          </cell>
          <cell r="AP718">
            <v>0</v>
          </cell>
        </row>
        <row r="719">
          <cell r="C719">
            <v>209865701</v>
          </cell>
          <cell r="D719" t="str">
            <v>MA01010423</v>
          </cell>
          <cell r="E719" t="str">
            <v>APOSITO CON MATRIZ DE COLAGENO (Se solicita 4 pulgadas x 4 pulgadas (10cm x 10cm)</v>
          </cell>
          <cell r="F719">
            <v>105422</v>
          </cell>
          <cell r="G719" t="str">
            <v>WP</v>
          </cell>
          <cell r="H719">
            <v>274</v>
          </cell>
          <cell r="I719" t="str">
            <v>NO</v>
          </cell>
          <cell r="J719" t="str">
            <v>MEDICO QUIRURGICO</v>
          </cell>
          <cell r="K719" t="str">
            <v>MEDICO QUIRURGICO</v>
          </cell>
          <cell r="L719" t="str">
            <v>PRECIO UNICO</v>
          </cell>
          <cell r="M719" t="str">
            <v>L.P. 02-2023</v>
          </cell>
          <cell r="N719" t="str">
            <v>I-CONVOCATORIA</v>
          </cell>
          <cell r="O719" t="str">
            <v>UNIDAD</v>
          </cell>
          <cell r="P719">
            <v>10</v>
          </cell>
          <cell r="Q719">
            <v>8800</v>
          </cell>
          <cell r="R719">
            <v>50</v>
          </cell>
          <cell r="S719">
            <v>4</v>
          </cell>
          <cell r="T719" t="str">
            <v>PANAFARMA, S.A.</v>
          </cell>
          <cell r="U719" t="str">
            <v>ESTADOS UNIDOS</v>
          </cell>
          <cell r="V719">
            <v>1200</v>
          </cell>
          <cell r="W719">
            <v>14400</v>
          </cell>
          <cell r="X719">
            <v>254814636</v>
          </cell>
          <cell r="Y719">
            <v>0.89072141266686367</v>
          </cell>
          <cell r="Z719">
            <v>720000</v>
          </cell>
          <cell r="AA719">
            <v>84534058.164000005</v>
          </cell>
          <cell r="AB719">
            <v>0.57242617346683844</v>
          </cell>
          <cell r="AC719">
            <v>1200</v>
          </cell>
          <cell r="AD719">
            <v>0</v>
          </cell>
          <cell r="AE719">
            <v>0</v>
          </cell>
          <cell r="AF719">
            <v>1200</v>
          </cell>
          <cell r="AG719">
            <v>60000</v>
          </cell>
          <cell r="AH719">
            <v>2258</v>
          </cell>
          <cell r="AI719">
            <v>148</v>
          </cell>
          <cell r="AJ719">
            <v>195</v>
          </cell>
          <cell r="AK719">
            <v>2601</v>
          </cell>
          <cell r="AL719">
            <v>31212</v>
          </cell>
          <cell r="AM719">
            <v>1560600</v>
          </cell>
          <cell r="AN719">
            <v>9320</v>
          </cell>
          <cell r="AO719">
            <v>1810</v>
          </cell>
          <cell r="AP719">
            <v>1590</v>
          </cell>
        </row>
        <row r="720">
          <cell r="C720">
            <v>209871201</v>
          </cell>
          <cell r="D720" t="str">
            <v>IN01010844</v>
          </cell>
          <cell r="E720" t="str">
            <v xml:space="preserve">TIJERA LAPAROSCÓPICA PARA BISTURI ARMINICO CON CONTROL MANUAL Y ALTA FRECUENCIA. (SE SOLICITA VASTAGO DE 17 CM) </v>
          </cell>
          <cell r="F720">
            <v>32407</v>
          </cell>
          <cell r="G720" t="str">
            <v>JL</v>
          </cell>
          <cell r="H720">
            <v>277</v>
          </cell>
          <cell r="I720" t="str">
            <v>NO</v>
          </cell>
          <cell r="J720" t="str">
            <v>MEDICO QUIRURGICO</v>
          </cell>
          <cell r="K720" t="str">
            <v>MEDICO QUIRURGICO</v>
          </cell>
          <cell r="L720" t="str">
            <v>PRECIO UNICO</v>
          </cell>
          <cell r="M720" t="str">
            <v>L.P. 02-2023</v>
          </cell>
          <cell r="N720" t="str">
            <v>I-CONVOCATORIA</v>
          </cell>
          <cell r="O720" t="str">
            <v>UNIDAD</v>
          </cell>
          <cell r="P720" t="str">
            <v>CAJADE 6 UNIDADES</v>
          </cell>
          <cell r="Q720" t="str">
            <v>UNIDAD</v>
          </cell>
          <cell r="R720">
            <v>1074</v>
          </cell>
          <cell r="S720">
            <v>199</v>
          </cell>
          <cell r="T720" t="str">
            <v>UCITECH, S.A.</v>
          </cell>
          <cell r="U720" t="str">
            <v>NO APLICA</v>
          </cell>
          <cell r="V720">
            <v>50</v>
          </cell>
          <cell r="W720">
            <v>600</v>
          </cell>
          <cell r="X720">
            <v>254815236</v>
          </cell>
          <cell r="Y720">
            <v>0.89072351000654548</v>
          </cell>
          <cell r="Z720">
            <v>644400</v>
          </cell>
          <cell r="AA720">
            <v>85178458.164000005</v>
          </cell>
          <cell r="AB720">
            <v>0.57678975702349677</v>
          </cell>
          <cell r="AC720">
            <v>50</v>
          </cell>
          <cell r="AD720">
            <v>0</v>
          </cell>
          <cell r="AE720">
            <v>0</v>
          </cell>
          <cell r="AF720">
            <v>0</v>
          </cell>
          <cell r="AG720">
            <v>0</v>
          </cell>
          <cell r="AH720">
            <v>50</v>
          </cell>
          <cell r="AI720">
            <v>0</v>
          </cell>
          <cell r="AJ720">
            <v>0</v>
          </cell>
          <cell r="AK720">
            <v>50</v>
          </cell>
          <cell r="AL720">
            <v>600</v>
          </cell>
          <cell r="AM720">
            <v>644400</v>
          </cell>
          <cell r="AN720">
            <v>100</v>
          </cell>
          <cell r="AO720">
            <v>69</v>
          </cell>
          <cell r="AP720">
            <v>30</v>
          </cell>
        </row>
        <row r="721">
          <cell r="C721">
            <v>209871801</v>
          </cell>
          <cell r="D721" t="str">
            <v>MA03010158</v>
          </cell>
          <cell r="E721" t="str">
            <v>SISTEMA DE CATERIZACION VENOSA CENTRAL DE DOBLE O TRIPLE LUMEN CON 2 ANTIBIOTICOS (MINOCICLINA Y RIFAMPICINA), NEONATAL
O PEDIÁTRICO. SE SOLICITA 5FR X 8CM, DE TRES LUMENS DE POLIURETANO</v>
          </cell>
          <cell r="F721">
            <v>106643</v>
          </cell>
          <cell r="G721" t="str">
            <v>OC</v>
          </cell>
          <cell r="H721">
            <v>277</v>
          </cell>
          <cell r="I721" t="str">
            <v>NO</v>
          </cell>
          <cell r="J721" t="str">
            <v>MEDICO QUIRURGICO</v>
          </cell>
          <cell r="K721" t="str">
            <v>APÓSITO GASA Y COMPRESA</v>
          </cell>
          <cell r="L721" t="str">
            <v>PRECIO UNICO</v>
          </cell>
          <cell r="M721" t="str">
            <v>L.P. 02-2023</v>
          </cell>
          <cell r="N721" t="str">
            <v>I-CONVOCATORIA</v>
          </cell>
          <cell r="O721" t="str">
            <v>UNIDAD</v>
          </cell>
          <cell r="P721" t="str">
            <v>UNIDAD</v>
          </cell>
          <cell r="R721">
            <v>205</v>
          </cell>
          <cell r="S721">
            <v>174</v>
          </cell>
          <cell r="T721" t="str">
            <v>HMG INVESTMENT CORP.</v>
          </cell>
          <cell r="U721" t="str">
            <v>NO APLICA</v>
          </cell>
          <cell r="V721">
            <v>200</v>
          </cell>
          <cell r="W721">
            <v>2400</v>
          </cell>
          <cell r="X721">
            <v>254817636</v>
          </cell>
          <cell r="Y721">
            <v>0.89073189936527297</v>
          </cell>
          <cell r="Z721">
            <v>492000</v>
          </cell>
          <cell r="AA721">
            <v>85670458.164000005</v>
          </cell>
          <cell r="AB721">
            <v>0.58012135713193236</v>
          </cell>
          <cell r="AC721">
            <v>200</v>
          </cell>
          <cell r="AD721">
            <v>0</v>
          </cell>
          <cell r="AE721">
            <v>0</v>
          </cell>
          <cell r="AF721">
            <v>200</v>
          </cell>
          <cell r="AG721">
            <v>41000</v>
          </cell>
          <cell r="AH721">
            <v>45</v>
          </cell>
          <cell r="AI721">
            <v>1</v>
          </cell>
          <cell r="AJ721">
            <v>1</v>
          </cell>
          <cell r="AK721">
            <v>47</v>
          </cell>
          <cell r="AL721">
            <v>564</v>
          </cell>
          <cell r="AM721">
            <v>115620</v>
          </cell>
          <cell r="AN721">
            <v>233</v>
          </cell>
          <cell r="AO721">
            <v>0</v>
          </cell>
          <cell r="AP721">
            <v>0</v>
          </cell>
        </row>
        <row r="722">
          <cell r="C722">
            <v>209871901</v>
          </cell>
          <cell r="D722" t="str">
            <v>MA03010159</v>
          </cell>
          <cell r="E722" t="str">
            <v>SISTEMA DE CATERIZACION VENOSA CENTRAL DE DOBLE   LUMEN CON 2 ANTIBIOTICOS 4FR X 8CM</v>
          </cell>
          <cell r="F722">
            <v>106643</v>
          </cell>
          <cell r="G722" t="str">
            <v>OC</v>
          </cell>
          <cell r="H722">
            <v>277</v>
          </cell>
          <cell r="I722" t="str">
            <v>NO</v>
          </cell>
          <cell r="J722" t="str">
            <v>MEDICO QUIRURGICO</v>
          </cell>
          <cell r="K722" t="str">
            <v>APÓSITO GASA Y COMPRESA</v>
          </cell>
          <cell r="L722" t="str">
            <v>PRECIO UNICO</v>
          </cell>
          <cell r="M722" t="str">
            <v>L.P. 02-2023</v>
          </cell>
          <cell r="N722" t="str">
            <v>I-CONVOCATORIA</v>
          </cell>
          <cell r="O722" t="str">
            <v>UNIDAD</v>
          </cell>
          <cell r="P722" t="str">
            <v>UNIDAD</v>
          </cell>
          <cell r="R722">
            <v>205</v>
          </cell>
          <cell r="S722">
            <v>173</v>
          </cell>
          <cell r="T722" t="str">
            <v>HMG INVESTMENT CORPORATION</v>
          </cell>
          <cell r="U722" t="str">
            <v>ESTADOS UNIDOS</v>
          </cell>
          <cell r="V722">
            <v>250</v>
          </cell>
          <cell r="W722">
            <v>3000</v>
          </cell>
          <cell r="X722">
            <v>254820636</v>
          </cell>
          <cell r="Y722">
            <v>0.89074238606368217</v>
          </cell>
          <cell r="Z722">
            <v>615000</v>
          </cell>
          <cell r="AA722">
            <v>86285458.164000005</v>
          </cell>
          <cell r="AB722">
            <v>0.58428585726747684</v>
          </cell>
          <cell r="AC722">
            <v>20</v>
          </cell>
          <cell r="AD722">
            <v>0</v>
          </cell>
          <cell r="AE722">
            <v>0</v>
          </cell>
          <cell r="AF722">
            <v>20</v>
          </cell>
          <cell r="AG722">
            <v>4100</v>
          </cell>
          <cell r="AH722">
            <v>20</v>
          </cell>
          <cell r="AI722">
            <v>1</v>
          </cell>
          <cell r="AJ722">
            <v>1</v>
          </cell>
          <cell r="AK722">
            <v>22</v>
          </cell>
          <cell r="AL722">
            <v>264</v>
          </cell>
          <cell r="AM722">
            <v>54120</v>
          </cell>
          <cell r="AN722">
            <v>404</v>
          </cell>
          <cell r="AO722">
            <v>0</v>
          </cell>
          <cell r="AP722">
            <v>0</v>
          </cell>
        </row>
        <row r="723">
          <cell r="C723">
            <v>209910801</v>
          </cell>
          <cell r="D723" t="str">
            <v>MA12030343</v>
          </cell>
          <cell r="E723" t="str">
            <v>ESTIMULADOR NERVIO VAGO (PROTESIS)   1. GENERADOR IMPLANTABLE, MULTIPROGRAMABLE; HERMÉTICAMENTE CERRADO EN UNA CAJA DE TITANIO ALIMENTADO CON BATERÍA DE HASTA 6 AÑOS DE VIDA ÚTIL O MÁS, QUE INDIQUE BAJA CARGA POR LO MENOS CON SEIS MESES DE ANTICIPACIÓN.   ESPESOR DEL GENERADOR DE HASTA 7 MM.  3. VOLUMEN DEL GENERADOR DE 8CC, UN PESO NO MAYOR DE 16 GRAMOS. 4. ESTÉRIL.5. De un solo uso.</v>
          </cell>
          <cell r="F723">
            <v>100995</v>
          </cell>
          <cell r="G723" t="str">
            <v>JL</v>
          </cell>
          <cell r="H723">
            <v>278</v>
          </cell>
          <cell r="I723" t="str">
            <v>NO</v>
          </cell>
          <cell r="J723" t="str">
            <v>MEDICO QUIRURGICO</v>
          </cell>
          <cell r="K723" t="str">
            <v>MEDICO QUIRURGICO</v>
          </cell>
          <cell r="L723" t="str">
            <v>PRECIO UNICO</v>
          </cell>
          <cell r="M723" t="str">
            <v>L.P. 02-2023</v>
          </cell>
          <cell r="N723" t="str">
            <v>I-CONVOCATORIA</v>
          </cell>
          <cell r="O723" t="str">
            <v>UNIDAD</v>
          </cell>
          <cell r="P723" t="str">
            <v>UNIDAD</v>
          </cell>
          <cell r="Q723" t="str">
            <v>UNIDAD</v>
          </cell>
          <cell r="R723">
            <v>40000</v>
          </cell>
          <cell r="S723">
            <v>75</v>
          </cell>
          <cell r="T723" t="str">
            <v>ALOIMPLANTES DE PANAMÁ, S.A.</v>
          </cell>
          <cell r="U723" t="str">
            <v>NO APLICA</v>
          </cell>
          <cell r="V723">
            <v>1</v>
          </cell>
          <cell r="W723">
            <v>12</v>
          </cell>
          <cell r="X723">
            <v>254820648</v>
          </cell>
          <cell r="Y723">
            <v>0.89074242801047587</v>
          </cell>
          <cell r="Z723">
            <v>480000</v>
          </cell>
          <cell r="AA723">
            <v>86765458.164000005</v>
          </cell>
          <cell r="AB723">
            <v>0.58753619883668229</v>
          </cell>
          <cell r="AC723">
            <v>1</v>
          </cell>
          <cell r="AD723">
            <v>0</v>
          </cell>
          <cell r="AE723">
            <v>0</v>
          </cell>
          <cell r="AF723">
            <v>0</v>
          </cell>
          <cell r="AG723">
            <v>0</v>
          </cell>
          <cell r="AH723">
            <v>1</v>
          </cell>
          <cell r="AI723">
            <v>0</v>
          </cell>
          <cell r="AJ723">
            <v>0</v>
          </cell>
          <cell r="AK723">
            <v>1</v>
          </cell>
          <cell r="AL723">
            <v>12</v>
          </cell>
          <cell r="AM723">
            <v>480000</v>
          </cell>
          <cell r="AN723">
            <v>0</v>
          </cell>
          <cell r="AO723">
            <v>0</v>
          </cell>
          <cell r="AP723">
            <v>0</v>
          </cell>
        </row>
        <row r="724">
          <cell r="C724">
            <v>209975301</v>
          </cell>
          <cell r="D724" t="str">
            <v>MA08030015</v>
          </cell>
          <cell r="E724" t="str">
            <v>CEPILLO PLANO PARA LIMPIEZA DE 75MM X 20MM X 15MM RIGIDO</v>
          </cell>
          <cell r="F724">
            <v>106882</v>
          </cell>
          <cell r="G724" t="str">
            <v>LM</v>
          </cell>
          <cell r="H724">
            <v>277</v>
          </cell>
          <cell r="I724" t="str">
            <v xml:space="preserve">SI </v>
          </cell>
          <cell r="J724" t="str">
            <v>MEDICO QUIRURGICO</v>
          </cell>
          <cell r="K724" t="str">
            <v>MEDICO QUIRURGICO</v>
          </cell>
          <cell r="L724" t="str">
            <v>PRECIO UNICO</v>
          </cell>
          <cell r="M724" t="str">
            <v>L.P. 02-2023</v>
          </cell>
          <cell r="N724" t="str">
            <v>I-CONVOCATORIA</v>
          </cell>
          <cell r="O724" t="str">
            <v xml:space="preserve">	UNIDAD (CAJA X 100 UNIDADES)</v>
          </cell>
          <cell r="P724" t="str">
            <v>UNIDAD</v>
          </cell>
          <cell r="Q724" t="str">
            <v>UNIDAD</v>
          </cell>
          <cell r="R724">
            <v>16.8</v>
          </cell>
          <cell r="S724">
            <v>53</v>
          </cell>
          <cell r="T724" t="str">
            <v>HEALTHCARE PRODUCTS CENTROAMERICA, S.A.</v>
          </cell>
          <cell r="U724" t="str">
            <v>CHINA</v>
          </cell>
          <cell r="V724">
            <v>1500</v>
          </cell>
          <cell r="W724">
            <v>18000</v>
          </cell>
          <cell r="X724">
            <v>254838648</v>
          </cell>
          <cell r="Y724">
            <v>0.89080534820093149</v>
          </cell>
          <cell r="Z724">
            <v>302400</v>
          </cell>
          <cell r="AA724">
            <v>87067858.164000005</v>
          </cell>
          <cell r="AB724">
            <v>0.58958391402528176</v>
          </cell>
          <cell r="AC724">
            <v>0</v>
          </cell>
          <cell r="AD724">
            <v>0</v>
          </cell>
          <cell r="AE724">
            <v>0</v>
          </cell>
          <cell r="AF724">
            <v>0</v>
          </cell>
          <cell r="AG724">
            <v>0</v>
          </cell>
          <cell r="AH724">
            <v>1034</v>
          </cell>
          <cell r="AI724">
            <v>7</v>
          </cell>
          <cell r="AJ724">
            <v>153</v>
          </cell>
          <cell r="AK724">
            <v>1194</v>
          </cell>
          <cell r="AL724">
            <v>14328</v>
          </cell>
          <cell r="AM724">
            <v>240710.40000000002</v>
          </cell>
          <cell r="AN724">
            <v>0</v>
          </cell>
          <cell r="AO724">
            <v>0</v>
          </cell>
          <cell r="AP724">
            <v>1540</v>
          </cell>
        </row>
        <row r="725">
          <cell r="C725">
            <v>209975501</v>
          </cell>
          <cell r="D725" t="str">
            <v>MA08030017</v>
          </cell>
          <cell r="E725" t="str">
            <v>CEPILLO PARA LIMPIAR 75mm x 20mm x 15mm FLEXIBLE</v>
          </cell>
          <cell r="F725">
            <v>106882</v>
          </cell>
          <cell r="G725" t="str">
            <v>LM</v>
          </cell>
          <cell r="H725">
            <v>277</v>
          </cell>
          <cell r="I725" t="str">
            <v xml:space="preserve">SI </v>
          </cell>
          <cell r="J725" t="str">
            <v>MEDICO QUIRURGICO</v>
          </cell>
          <cell r="K725" t="str">
            <v>MEDICO QUIRURGICO</v>
          </cell>
          <cell r="L725" t="str">
            <v>PRECIO UNICO</v>
          </cell>
          <cell r="M725" t="str">
            <v>L.P. 02-2023</v>
          </cell>
          <cell r="N725" t="str">
            <v>I-CONVOCATORIA</v>
          </cell>
          <cell r="O725" t="str">
            <v xml:space="preserve">	UNIDAD (CAJA X 100 UNIDADES)</v>
          </cell>
          <cell r="P725" t="str">
            <v>UNIDAD</v>
          </cell>
          <cell r="Q725" t="str">
            <v>UNIDAD</v>
          </cell>
          <cell r="R725">
            <v>16.8</v>
          </cell>
          <cell r="S725">
            <v>52</v>
          </cell>
          <cell r="T725" t="str">
            <v>HEALTHCARE PRODUCTS CENTROAMERICA, S.A.</v>
          </cell>
          <cell r="U725" t="str">
            <v>CHINA</v>
          </cell>
          <cell r="V725">
            <v>1500</v>
          </cell>
          <cell r="W725">
            <v>18000</v>
          </cell>
          <cell r="X725">
            <v>254856648</v>
          </cell>
          <cell r="Y725">
            <v>0.89086826839138711</v>
          </cell>
          <cell r="Z725">
            <v>302400</v>
          </cell>
          <cell r="AA725">
            <v>87370258.164000005</v>
          </cell>
          <cell r="AB725">
            <v>0.59163162921388124</v>
          </cell>
          <cell r="AC725">
            <v>0</v>
          </cell>
          <cell r="AD725">
            <v>0</v>
          </cell>
          <cell r="AE725">
            <v>0</v>
          </cell>
          <cell r="AF725">
            <v>0</v>
          </cell>
          <cell r="AG725">
            <v>0</v>
          </cell>
          <cell r="AH725">
            <v>1374</v>
          </cell>
          <cell r="AI725">
            <v>4</v>
          </cell>
          <cell r="AJ725">
            <v>120</v>
          </cell>
          <cell r="AK725">
            <v>1498</v>
          </cell>
          <cell r="AL725">
            <v>17976</v>
          </cell>
          <cell r="AM725">
            <v>301996.79999999999</v>
          </cell>
          <cell r="AN725">
            <v>0</v>
          </cell>
          <cell r="AO725">
            <v>0</v>
          </cell>
          <cell r="AP725">
            <v>398</v>
          </cell>
        </row>
        <row r="726">
          <cell r="C726">
            <v>209991001</v>
          </cell>
          <cell r="D726" t="str">
            <v>MA01010431</v>
          </cell>
          <cell r="E726" t="str">
            <v>PELICULA DE SILICONA, CON PROTECCIÓN DE CLORHEXIDINA Y PLATA SE SOLICITA TAMAÑO: 10 cm X 12 cm.</v>
          </cell>
          <cell r="F726">
            <v>106808</v>
          </cell>
          <cell r="G726" t="str">
            <v>WP</v>
          </cell>
          <cell r="H726">
            <v>274</v>
          </cell>
          <cell r="I726" t="str">
            <v>NO</v>
          </cell>
          <cell r="J726" t="str">
            <v>MEDICO QUIRURGICO</v>
          </cell>
          <cell r="K726" t="str">
            <v>MEDICO QUIRURGICO</v>
          </cell>
          <cell r="L726" t="str">
            <v>PRECIO UNICO</v>
          </cell>
          <cell r="M726" t="str">
            <v>L.P. 02-2023</v>
          </cell>
          <cell r="N726" t="str">
            <v>I-CONVOCATORIA</v>
          </cell>
          <cell r="O726" t="str">
            <v>UNIDAD</v>
          </cell>
          <cell r="P726">
            <v>25</v>
          </cell>
          <cell r="Q726">
            <v>7200</v>
          </cell>
          <cell r="R726">
            <v>35.94</v>
          </cell>
          <cell r="S726">
            <v>151</v>
          </cell>
          <cell r="T726" t="str">
            <v>PANAFARMA, S.A.</v>
          </cell>
          <cell r="U726" t="str">
            <v>ESTADOS UNIDOS</v>
          </cell>
          <cell r="V726">
            <v>833</v>
          </cell>
          <cell r="W726">
            <v>9996</v>
          </cell>
          <cell r="X726">
            <v>254866644</v>
          </cell>
          <cell r="Y726">
            <v>0.89090321007048678</v>
          </cell>
          <cell r="Z726">
            <v>359256.24</v>
          </cell>
          <cell r="AA726">
            <v>87729514.403999999</v>
          </cell>
          <cell r="AB726">
            <v>0.59406434898652383</v>
          </cell>
          <cell r="AC726">
            <v>833</v>
          </cell>
          <cell r="AD726">
            <v>0</v>
          </cell>
          <cell r="AE726">
            <v>0</v>
          </cell>
          <cell r="AF726">
            <v>833</v>
          </cell>
          <cell r="AG726">
            <v>29938.019999999997</v>
          </cell>
          <cell r="AH726">
            <v>634</v>
          </cell>
          <cell r="AI726">
            <v>82</v>
          </cell>
          <cell r="AJ726">
            <v>368</v>
          </cell>
          <cell r="AK726">
            <v>1084</v>
          </cell>
          <cell r="AL726">
            <v>13008</v>
          </cell>
          <cell r="AM726">
            <v>467507.51999999996</v>
          </cell>
          <cell r="AN726">
            <v>2025</v>
          </cell>
          <cell r="AO726">
            <v>460</v>
          </cell>
          <cell r="AP726">
            <v>1475</v>
          </cell>
        </row>
        <row r="727">
          <cell r="C727">
            <v>209991101</v>
          </cell>
          <cell r="D727" t="str">
            <v>MA01010432</v>
          </cell>
          <cell r="E727" t="str">
            <v>PELICULA DE SILICONA, CON PROTECCIÓN DE CLORHEXIDINA Y PLATA SE SOLICITA TAMAÑO: 6 cm X 20 cm.</v>
          </cell>
          <cell r="F727">
            <v>106808</v>
          </cell>
          <cell r="G727" t="str">
            <v>WP</v>
          </cell>
          <cell r="H727">
            <v>274</v>
          </cell>
          <cell r="I727" t="str">
            <v>NO</v>
          </cell>
          <cell r="J727" t="str">
            <v>MEDICO QUIRURGICO</v>
          </cell>
          <cell r="K727" t="str">
            <v>MEDICO QUIRURGICO</v>
          </cell>
          <cell r="L727" t="str">
            <v>PRECIO UNICO</v>
          </cell>
          <cell r="M727" t="str">
            <v>L.P. 02-2023</v>
          </cell>
          <cell r="N727" t="str">
            <v>I-CONVOCATORIA</v>
          </cell>
          <cell r="O727" t="str">
            <v>UNIDAD</v>
          </cell>
          <cell r="P727">
            <v>25</v>
          </cell>
          <cell r="Q727">
            <v>7200</v>
          </cell>
          <cell r="R727">
            <v>29.5</v>
          </cell>
          <cell r="S727">
            <v>150</v>
          </cell>
          <cell r="T727" t="str">
            <v>PANAFARMA, S.A.</v>
          </cell>
          <cell r="U727" t="str">
            <v>ESTADOS UNIDOS</v>
          </cell>
          <cell r="V727">
            <v>833</v>
          </cell>
          <cell r="W727">
            <v>9996</v>
          </cell>
          <cell r="X727">
            <v>254876640</v>
          </cell>
          <cell r="Y727">
            <v>0.89093815174958646</v>
          </cell>
          <cell r="Z727">
            <v>294882</v>
          </cell>
          <cell r="AA727">
            <v>88024396.403999999</v>
          </cell>
          <cell r="AB727">
            <v>0.59606115570029561</v>
          </cell>
          <cell r="AC727">
            <v>833</v>
          </cell>
          <cell r="AD727">
            <v>0</v>
          </cell>
          <cell r="AE727">
            <v>0</v>
          </cell>
          <cell r="AF727">
            <v>833</v>
          </cell>
          <cell r="AG727">
            <v>24573.5</v>
          </cell>
          <cell r="AH727">
            <v>193</v>
          </cell>
          <cell r="AI727">
            <v>346</v>
          </cell>
          <cell r="AJ727">
            <v>405</v>
          </cell>
          <cell r="AK727">
            <v>944</v>
          </cell>
          <cell r="AL727">
            <v>11328</v>
          </cell>
          <cell r="AM727">
            <v>334176</v>
          </cell>
          <cell r="AN727">
            <v>1300</v>
          </cell>
          <cell r="AO727">
            <v>1030</v>
          </cell>
          <cell r="AP727">
            <v>2175</v>
          </cell>
        </row>
        <row r="728">
          <cell r="C728">
            <v>209991201</v>
          </cell>
          <cell r="D728" t="str">
            <v>MA01050121</v>
          </cell>
          <cell r="E728" t="str">
            <v>APOSITO PROTECTOR, (SE SOLICITA TAMAÑO 15CM X 15CM).</v>
          </cell>
          <cell r="F728">
            <v>107132</v>
          </cell>
          <cell r="G728" t="str">
            <v>WP</v>
          </cell>
          <cell r="H728">
            <v>274</v>
          </cell>
          <cell r="I728" t="str">
            <v>NO</v>
          </cell>
          <cell r="J728" t="str">
            <v>MEDICO QUIRURGICO</v>
          </cell>
          <cell r="K728" t="str">
            <v>MEDICO QUIRURGICO</v>
          </cell>
          <cell r="L728" t="str">
            <v>PRECIO UNICO</v>
          </cell>
          <cell r="M728" t="str">
            <v>L.P. 02-2023</v>
          </cell>
          <cell r="N728" t="str">
            <v>I-CONVOCATORIA</v>
          </cell>
          <cell r="O728" t="str">
            <v>UNIDAD</v>
          </cell>
          <cell r="P728">
            <v>10</v>
          </cell>
          <cell r="Q728">
            <v>4800</v>
          </cell>
          <cell r="R728">
            <v>4.25</v>
          </cell>
          <cell r="S728">
            <v>14</v>
          </cell>
          <cell r="T728" t="str">
            <v>PANAFARMA, S.A.</v>
          </cell>
          <cell r="U728" t="str">
            <v>CHINA</v>
          </cell>
          <cell r="V728">
            <v>660</v>
          </cell>
          <cell r="W728">
            <v>7920</v>
          </cell>
          <cell r="X728">
            <v>254884560</v>
          </cell>
          <cell r="Y728">
            <v>0.89096583663338702</v>
          </cell>
          <cell r="Z728">
            <v>33660</v>
          </cell>
          <cell r="AA728">
            <v>88058056.403999999</v>
          </cell>
          <cell r="AB728">
            <v>0.59628908590283614</v>
          </cell>
          <cell r="AC728">
            <v>660</v>
          </cell>
          <cell r="AD728">
            <v>0</v>
          </cell>
          <cell r="AE728">
            <v>0</v>
          </cell>
          <cell r="AF728">
            <v>660</v>
          </cell>
          <cell r="AG728">
            <v>2805</v>
          </cell>
          <cell r="AH728">
            <v>213</v>
          </cell>
          <cell r="AI728">
            <v>200</v>
          </cell>
          <cell r="AJ728">
            <v>200</v>
          </cell>
          <cell r="AK728">
            <v>613</v>
          </cell>
          <cell r="AL728">
            <v>7356</v>
          </cell>
          <cell r="AM728">
            <v>31263</v>
          </cell>
          <cell r="AN728">
            <v>0</v>
          </cell>
          <cell r="AO728">
            <v>60</v>
          </cell>
          <cell r="AP728">
            <v>60</v>
          </cell>
        </row>
        <row r="729">
          <cell r="C729">
            <v>209991301</v>
          </cell>
          <cell r="D729" t="str">
            <v>MA01050122</v>
          </cell>
          <cell r="E729" t="str">
            <v>APOSITO PROTECTOR, (SE SOLICITA TAMAÑO 20CM X 20CM).</v>
          </cell>
          <cell r="F729">
            <v>107132</v>
          </cell>
          <cell r="G729" t="str">
            <v>WP</v>
          </cell>
          <cell r="H729">
            <v>274</v>
          </cell>
          <cell r="I729" t="str">
            <v>NO</v>
          </cell>
          <cell r="J729" t="str">
            <v>MEDICO QUIRURGICO</v>
          </cell>
          <cell r="K729" t="str">
            <v>MEDICO QUIRURGICO</v>
          </cell>
          <cell r="L729" t="str">
            <v>PRECIO UNICO</v>
          </cell>
          <cell r="M729" t="str">
            <v>L.P. 02-2023</v>
          </cell>
          <cell r="N729" t="str">
            <v>I-CONVOCATORIA</v>
          </cell>
          <cell r="O729" t="str">
            <v>UNIDAD</v>
          </cell>
          <cell r="P729">
            <v>10</v>
          </cell>
          <cell r="Q729">
            <v>2400</v>
          </cell>
          <cell r="R729">
            <v>5.9</v>
          </cell>
          <cell r="S729">
            <v>15</v>
          </cell>
          <cell r="T729" t="str">
            <v>PANAFARMA, S.A.</v>
          </cell>
          <cell r="U729" t="str">
            <v>CHINA</v>
          </cell>
          <cell r="V729">
            <v>500</v>
          </cell>
          <cell r="W729">
            <v>6000</v>
          </cell>
          <cell r="X729">
            <v>254890560</v>
          </cell>
          <cell r="Y729">
            <v>0.89098681003020552</v>
          </cell>
          <cell r="Z729">
            <v>35400</v>
          </cell>
          <cell r="AA729">
            <v>88093456.403999999</v>
          </cell>
          <cell r="AB729">
            <v>0.596528798593565</v>
          </cell>
          <cell r="AC729">
            <v>500</v>
          </cell>
          <cell r="AD729">
            <v>0</v>
          </cell>
          <cell r="AE729">
            <v>0</v>
          </cell>
          <cell r="AF729">
            <v>500</v>
          </cell>
          <cell r="AG729">
            <v>2950</v>
          </cell>
          <cell r="AH729">
            <v>235</v>
          </cell>
          <cell r="AI729">
            <v>217</v>
          </cell>
          <cell r="AJ729">
            <v>102</v>
          </cell>
          <cell r="AK729">
            <v>554</v>
          </cell>
          <cell r="AL729">
            <v>6648</v>
          </cell>
          <cell r="AM729">
            <v>39223.200000000004</v>
          </cell>
          <cell r="AN729">
            <v>1120</v>
          </cell>
          <cell r="AO729">
            <v>760</v>
          </cell>
          <cell r="AP729">
            <v>680</v>
          </cell>
        </row>
        <row r="730">
          <cell r="C730">
            <v>209991401</v>
          </cell>
          <cell r="D730" t="str">
            <v>MA01050123</v>
          </cell>
          <cell r="E730" t="str">
            <v>APOSITO ESPUMA , (SE SOLICITA Tamaños con borde, 12.5X 12.5 CM).</v>
          </cell>
          <cell r="F730">
            <v>107133</v>
          </cell>
          <cell r="G730" t="str">
            <v>FC</v>
          </cell>
          <cell r="H730">
            <v>274</v>
          </cell>
          <cell r="I730" t="str">
            <v>NO</v>
          </cell>
          <cell r="J730" t="str">
            <v>MEDICO QUIRURGICO</v>
          </cell>
          <cell r="K730" t="str">
            <v>MEDICO QUIRURGICO</v>
          </cell>
          <cell r="L730" t="str">
            <v>PRECIO UNICO</v>
          </cell>
          <cell r="M730" t="str">
            <v>L.P. 02-2023</v>
          </cell>
          <cell r="N730" t="str">
            <v>I CONVOCATORIA</v>
          </cell>
          <cell r="O730" t="str">
            <v>UNIDAD</v>
          </cell>
          <cell r="P730" t="str">
            <v>UNIDAD</v>
          </cell>
          <cell r="Q730" t="str">
            <v>UNIDAD</v>
          </cell>
          <cell r="R730">
            <v>1.82</v>
          </cell>
          <cell r="S730">
            <v>11</v>
          </cell>
          <cell r="T730" t="str">
            <v>LABORATORIOS JAYOR PANAMA, S.A.</v>
          </cell>
          <cell r="U730" t="str">
            <v>CHINA</v>
          </cell>
          <cell r="V730">
            <v>300</v>
          </cell>
          <cell r="W730">
            <v>3600</v>
          </cell>
          <cell r="X730">
            <v>254894160</v>
          </cell>
          <cell r="Y730">
            <v>0.89099939406829665</v>
          </cell>
          <cell r="Z730">
            <v>6552</v>
          </cell>
          <cell r="AA730">
            <v>88100008.403999999</v>
          </cell>
          <cell r="AB730">
            <v>0.59657316575598462</v>
          </cell>
          <cell r="AC730">
            <v>300</v>
          </cell>
          <cell r="AD730">
            <v>0</v>
          </cell>
          <cell r="AE730">
            <v>0</v>
          </cell>
          <cell r="AF730">
            <v>300</v>
          </cell>
          <cell r="AG730">
            <v>0</v>
          </cell>
          <cell r="AH730">
            <v>121</v>
          </cell>
          <cell r="AI730">
            <v>0</v>
          </cell>
          <cell r="AJ730">
            <v>0</v>
          </cell>
          <cell r="AK730">
            <v>121</v>
          </cell>
          <cell r="AL730">
            <v>1452</v>
          </cell>
          <cell r="AM730">
            <v>2642.64</v>
          </cell>
          <cell r="AN730">
            <v>590</v>
          </cell>
          <cell r="AO730">
            <v>0</v>
          </cell>
          <cell r="AP730">
            <v>0</v>
          </cell>
        </row>
        <row r="731">
          <cell r="C731">
            <v>209991801</v>
          </cell>
          <cell r="D731" t="str">
            <v>MA01050127</v>
          </cell>
          <cell r="E731" t="str">
            <v>APOSITO ESPUMA , (SE SOLICITA TAMAÑO:  con borde 20CMX 26CM PARA TALON).</v>
          </cell>
          <cell r="F731">
            <v>107133</v>
          </cell>
          <cell r="G731" t="str">
            <v>FC</v>
          </cell>
          <cell r="H731">
            <v>274</v>
          </cell>
          <cell r="I731" t="str">
            <v>NO</v>
          </cell>
          <cell r="J731" t="str">
            <v>MEDICO QUIRURGICO</v>
          </cell>
          <cell r="K731" t="str">
            <v>MEDICO QUIRURGICO</v>
          </cell>
          <cell r="L731" t="str">
            <v>PRECIO UNICO</v>
          </cell>
          <cell r="M731" t="str">
            <v>L.P. 02-2023</v>
          </cell>
          <cell r="N731" t="str">
            <v>I CONVOCATORIA</v>
          </cell>
          <cell r="O731" t="str">
            <v>UNIDAD</v>
          </cell>
          <cell r="P731" t="str">
            <v>UNIDAD</v>
          </cell>
          <cell r="Q731" t="str">
            <v>UNIDAD</v>
          </cell>
          <cell r="R731">
            <v>7</v>
          </cell>
          <cell r="S731">
            <v>12</v>
          </cell>
          <cell r="T731" t="str">
            <v>IFARMA LABS, S.A</v>
          </cell>
          <cell r="U731" t="str">
            <v>CHINA</v>
          </cell>
          <cell r="V731">
            <v>300</v>
          </cell>
          <cell r="W731">
            <v>3600</v>
          </cell>
          <cell r="X731">
            <v>254897760</v>
          </cell>
          <cell r="Y731">
            <v>0.89101197810638777</v>
          </cell>
          <cell r="Z731">
            <v>25200</v>
          </cell>
          <cell r="AA731">
            <v>88125208.403999999</v>
          </cell>
          <cell r="AB731">
            <v>0.59674380868836796</v>
          </cell>
          <cell r="AC731">
            <v>127</v>
          </cell>
          <cell r="AD731">
            <v>0</v>
          </cell>
          <cell r="AE731">
            <v>0</v>
          </cell>
          <cell r="AF731">
            <v>127</v>
          </cell>
          <cell r="AG731">
            <v>0</v>
          </cell>
          <cell r="AH731">
            <v>127</v>
          </cell>
          <cell r="AI731">
            <v>0</v>
          </cell>
          <cell r="AJ731">
            <v>0</v>
          </cell>
          <cell r="AK731">
            <v>127</v>
          </cell>
          <cell r="AL731">
            <v>1524</v>
          </cell>
          <cell r="AM731">
            <v>10668</v>
          </cell>
          <cell r="AN731">
            <v>2300</v>
          </cell>
          <cell r="AO731">
            <v>0</v>
          </cell>
          <cell r="AP731">
            <v>0</v>
          </cell>
        </row>
        <row r="732">
          <cell r="C732">
            <v>209992601</v>
          </cell>
          <cell r="D732" t="str">
            <v>MA03060502</v>
          </cell>
          <cell r="E732" t="str">
            <v>ESTABILIZADOR DE CATETER SUPRA PUBICO O URETERAL (11. Soporte o estabilizador de catéter: 1.1. De silicona. 1.2. Con transpiración. 2. Impermeable: 2.1. Traslucido. 2.2. Adhesivo. 2.3. Almohadilla de gel. 2.4. Con anillo giratorio de 360° 3. Cierre de clip. 3.1. Compatible con catéteres desde 3 Fr o más. 3.2. Libre de látex. 4. No estéril. 4.1. De un solo uso. VER FICHA TÉCNICA.))</v>
          </cell>
          <cell r="F732">
            <v>107134</v>
          </cell>
          <cell r="G732" t="str">
            <v>WP</v>
          </cell>
          <cell r="H732">
            <v>277</v>
          </cell>
          <cell r="I732" t="str">
            <v>NO</v>
          </cell>
          <cell r="J732" t="str">
            <v>MEDICO QUIRURGICO</v>
          </cell>
          <cell r="K732" t="str">
            <v>MEDICO QUIRURGICO</v>
          </cell>
          <cell r="L732" t="str">
            <v>PRECIO UNICO</v>
          </cell>
          <cell r="M732" t="str">
            <v>L.P. 02-2023</v>
          </cell>
          <cell r="N732" t="str">
            <v>I-CONVOCATORIA</v>
          </cell>
          <cell r="O732" t="str">
            <v>UNIDAD</v>
          </cell>
          <cell r="P732">
            <v>5</v>
          </cell>
          <cell r="Q732">
            <v>3600</v>
          </cell>
          <cell r="R732">
            <v>4.9800000000000004</v>
          </cell>
          <cell r="S732">
            <v>74</v>
          </cell>
          <cell r="T732" t="str">
            <v>PANAFARMA, S.A.</v>
          </cell>
          <cell r="U732" t="str">
            <v>INGLATERRA</v>
          </cell>
          <cell r="V732">
            <v>1820</v>
          </cell>
          <cell r="W732">
            <v>21840</v>
          </cell>
          <cell r="X732">
            <v>254919600</v>
          </cell>
          <cell r="Y732">
            <v>0.89108832127080728</v>
          </cell>
          <cell r="Z732">
            <v>108763.20000000001</v>
          </cell>
          <cell r="AA732">
            <v>88233971.604000002</v>
          </cell>
          <cell r="AB732">
            <v>0.59748030358453419</v>
          </cell>
          <cell r="AC732">
            <v>1820</v>
          </cell>
          <cell r="AD732">
            <v>0</v>
          </cell>
          <cell r="AE732">
            <v>0</v>
          </cell>
          <cell r="AF732">
            <v>1820</v>
          </cell>
          <cell r="AG732">
            <v>9063.6</v>
          </cell>
          <cell r="AH732">
            <v>767</v>
          </cell>
          <cell r="AI732">
            <v>584</v>
          </cell>
          <cell r="AJ732">
            <v>702</v>
          </cell>
          <cell r="AK732">
            <v>2053</v>
          </cell>
          <cell r="AL732">
            <v>24636</v>
          </cell>
          <cell r="AM732">
            <v>122687.28000000001</v>
          </cell>
          <cell r="AN732">
            <v>3600</v>
          </cell>
          <cell r="AO732">
            <v>2090</v>
          </cell>
          <cell r="AP732">
            <v>2020</v>
          </cell>
        </row>
        <row r="733">
          <cell r="C733">
            <v>210014801</v>
          </cell>
          <cell r="D733" t="str">
            <v>MA07010074</v>
          </cell>
          <cell r="E733" t="str">
            <v>SISTEMA CERRADO (ESPIGA) BIDIRECCIONAL PARA INYECCION Y EXTRACCIÓN DE
SOLUCIONES EN BOTELLA O BOLSAS, CON O SIN FILTRO DE AIRE Y CONECTOR LIBRE
DE AGUJA</v>
          </cell>
          <cell r="F733">
            <v>106814</v>
          </cell>
          <cell r="G733" t="str">
            <v>BS</v>
          </cell>
          <cell r="H733">
            <v>277</v>
          </cell>
          <cell r="I733" t="str">
            <v>NO</v>
          </cell>
          <cell r="J733" t="str">
            <v>MEDICO QUIRURGICO</v>
          </cell>
          <cell r="K733" t="str">
            <v>MEDICO QUIRURGICO</v>
          </cell>
          <cell r="L733" t="str">
            <v>PRECIO UNICO</v>
          </cell>
          <cell r="M733" t="str">
            <v>L.P. 02-2023</v>
          </cell>
          <cell r="N733" t="str">
            <v>I-CONVOCATORIA</v>
          </cell>
          <cell r="O733" t="str">
            <v>UNIDAD</v>
          </cell>
          <cell r="P733">
            <v>50</v>
          </cell>
          <cell r="Q733">
            <v>105</v>
          </cell>
          <cell r="R733">
            <v>2.0099999999999998</v>
          </cell>
          <cell r="S733">
            <v>172</v>
          </cell>
          <cell r="T733" t="str">
            <v>COMPAÑIA ASTOR, S.A.</v>
          </cell>
          <cell r="U733" t="str">
            <v>ESTADOS UNIDOS</v>
          </cell>
          <cell r="V733">
            <v>10000</v>
          </cell>
          <cell r="W733">
            <v>120000</v>
          </cell>
          <cell r="X733">
            <v>255039600</v>
          </cell>
          <cell r="Y733">
            <v>0.89150778920717821</v>
          </cell>
          <cell r="Z733">
            <v>241199.99999999997</v>
          </cell>
          <cell r="AA733">
            <v>88475171.604000002</v>
          </cell>
          <cell r="AB733">
            <v>0.59911360022306004</v>
          </cell>
          <cell r="AC733">
            <v>0</v>
          </cell>
          <cell r="AD733">
            <v>0</v>
          </cell>
          <cell r="AE733">
            <v>0</v>
          </cell>
          <cell r="AF733">
            <v>0</v>
          </cell>
          <cell r="AG733">
            <v>0</v>
          </cell>
          <cell r="AH733">
            <v>5492</v>
          </cell>
          <cell r="AI733">
            <v>1675</v>
          </cell>
          <cell r="AJ733">
            <v>842</v>
          </cell>
          <cell r="AK733">
            <v>8009</v>
          </cell>
          <cell r="AL733">
            <v>96108</v>
          </cell>
          <cell r="AM733">
            <v>193177.08</v>
          </cell>
          <cell r="AN733">
            <v>20000</v>
          </cell>
          <cell r="AO733">
            <v>3000</v>
          </cell>
          <cell r="AP733">
            <v>2500</v>
          </cell>
        </row>
        <row r="734">
          <cell r="C734">
            <v>210064701</v>
          </cell>
          <cell r="D734" t="str">
            <v>SC01010126</v>
          </cell>
          <cell r="E734" t="str">
            <v>BATA TIPO QUIRURGICA REUTILIZABLE /ESTERILIZABLE DE 1 CAPA (SE SOLICITA Talla universal (Talla grande)).</v>
          </cell>
          <cell r="F734">
            <v>108696</v>
          </cell>
          <cell r="G734" t="str">
            <v>FC</v>
          </cell>
          <cell r="H734">
            <v>215</v>
          </cell>
          <cell r="I734" t="str">
            <v>NO</v>
          </cell>
          <cell r="J734" t="str">
            <v>MEDICO QUIRURGICO</v>
          </cell>
          <cell r="K734" t="str">
            <v>MEDICO QUIRURGICO</v>
          </cell>
          <cell r="L734" t="str">
            <v>PRECIO UNICO</v>
          </cell>
          <cell r="M734" t="str">
            <v>L.P. 02-2023</v>
          </cell>
          <cell r="N734" t="str">
            <v>I-CONVOCATORIA</v>
          </cell>
          <cell r="O734" t="str">
            <v>UNIDAD</v>
          </cell>
          <cell r="P734" t="str">
            <v>UNIDAD</v>
          </cell>
          <cell r="Q734" t="str">
            <v>UNIDAD</v>
          </cell>
          <cell r="R734">
            <v>36.049999999999997</v>
          </cell>
          <cell r="S734">
            <v>34</v>
          </cell>
          <cell r="T734" t="str">
            <v>BEST GLOBALMED, S.A.</v>
          </cell>
          <cell r="U734" t="str">
            <v>MEXICO</v>
          </cell>
          <cell r="V734">
            <v>8000</v>
          </cell>
          <cell r="W734">
            <v>96000</v>
          </cell>
          <cell r="X734">
            <v>255135600</v>
          </cell>
          <cell r="Y734">
            <v>0.89184336355627492</v>
          </cell>
          <cell r="Z734">
            <v>3460799.9999999995</v>
          </cell>
          <cell r="AA734">
            <v>91935971.604000002</v>
          </cell>
          <cell r="AB734">
            <v>0.62254856293703142</v>
          </cell>
          <cell r="AC734">
            <v>8000</v>
          </cell>
          <cell r="AD734">
            <v>0</v>
          </cell>
          <cell r="AE734">
            <v>0</v>
          </cell>
          <cell r="AF734">
            <v>8000</v>
          </cell>
          <cell r="AG734">
            <v>0</v>
          </cell>
          <cell r="AH734">
            <v>8000</v>
          </cell>
          <cell r="AI734">
            <v>0</v>
          </cell>
          <cell r="AJ734">
            <v>0</v>
          </cell>
          <cell r="AK734">
            <v>8000</v>
          </cell>
          <cell r="AL734">
            <v>96000</v>
          </cell>
          <cell r="AM734">
            <v>3460799.9999999995</v>
          </cell>
          <cell r="AN734">
            <v>23460</v>
          </cell>
          <cell r="AO734">
            <v>4884</v>
          </cell>
          <cell r="AP734">
            <v>2100</v>
          </cell>
        </row>
        <row r="735">
          <cell r="C735">
            <v>210064801</v>
          </cell>
          <cell r="D735" t="str">
            <v>SC01010124</v>
          </cell>
          <cell r="E735" t="str">
            <v>BATA DE AISLAMIENTO REUTILIZABLE DE 1 CAPA (SE SOLICITA TAMAÑO: GRANDE (AAMI 3)).</v>
          </cell>
          <cell r="F735">
            <v>108697</v>
          </cell>
          <cell r="G735" t="str">
            <v>WP</v>
          </cell>
          <cell r="H735">
            <v>215</v>
          </cell>
          <cell r="I735" t="str">
            <v>NO</v>
          </cell>
          <cell r="J735" t="str">
            <v>MEDICO QUIRURGICO</v>
          </cell>
          <cell r="K735" t="str">
            <v>MEDICO QUIRURGICO</v>
          </cell>
          <cell r="L735" t="str">
            <v>PRECIO UNICO</v>
          </cell>
          <cell r="M735" t="str">
            <v>L.P. 02-2023</v>
          </cell>
          <cell r="N735" t="str">
            <v>I-CONVOCATORIA</v>
          </cell>
          <cell r="O735" t="str">
            <v>UNIDAD</v>
          </cell>
          <cell r="P735">
            <v>70</v>
          </cell>
          <cell r="Q735">
            <v>840</v>
          </cell>
          <cell r="R735">
            <v>34.887999999999998</v>
          </cell>
          <cell r="S735">
            <v>25</v>
          </cell>
          <cell r="T735" t="str">
            <v>AJ MEDICAL SUPPLY, S.A.</v>
          </cell>
          <cell r="U735" t="str">
            <v>CHINA</v>
          </cell>
          <cell r="V735">
            <v>8000</v>
          </cell>
          <cell r="W735">
            <v>96000</v>
          </cell>
          <cell r="X735">
            <v>255231600</v>
          </cell>
          <cell r="Y735">
            <v>0.89217893790537162</v>
          </cell>
          <cell r="Z735">
            <v>3349248</v>
          </cell>
          <cell r="AA735">
            <v>95285219.604000002</v>
          </cell>
          <cell r="AB735">
            <v>0.64522814627031955</v>
          </cell>
          <cell r="AC735">
            <v>8000</v>
          </cell>
          <cell r="AD735">
            <v>0</v>
          </cell>
          <cell r="AE735">
            <v>0</v>
          </cell>
          <cell r="AF735">
            <v>8000</v>
          </cell>
          <cell r="AG735">
            <v>279104</v>
          </cell>
          <cell r="AH735">
            <v>4500</v>
          </cell>
          <cell r="AI735">
            <v>1500</v>
          </cell>
          <cell r="AJ735">
            <v>1000</v>
          </cell>
          <cell r="AK735">
            <v>7000</v>
          </cell>
          <cell r="AL735">
            <v>84000</v>
          </cell>
          <cell r="AM735">
            <v>2930592</v>
          </cell>
          <cell r="AN735">
            <v>26720</v>
          </cell>
          <cell r="AO735">
            <v>8880</v>
          </cell>
          <cell r="AP735">
            <v>4970</v>
          </cell>
        </row>
        <row r="736">
          <cell r="C736">
            <v>210067301</v>
          </cell>
          <cell r="D736" t="str">
            <v>SC01010125</v>
          </cell>
          <cell r="E736" t="str">
            <v>BATA TIPO QUIRURGICA REUTILIZABLE /ESTERILIZABLE DE 2 O 3 CAPAS (SE SOLICITA TAMAÑO GRANDE (AAMI3)).</v>
          </cell>
          <cell r="F736">
            <v>107935</v>
          </cell>
          <cell r="G736" t="str">
            <v>FC</v>
          </cell>
          <cell r="H736">
            <v>215</v>
          </cell>
          <cell r="I736" t="str">
            <v>NO</v>
          </cell>
          <cell r="J736" t="str">
            <v>MEDICO QUIRURGICO</v>
          </cell>
          <cell r="K736" t="str">
            <v>MEDICO QUIRURGICO</v>
          </cell>
          <cell r="L736" t="str">
            <v>PRECIO UNICO</v>
          </cell>
          <cell r="M736" t="str">
            <v>L.P. 02-2023</v>
          </cell>
          <cell r="N736" t="str">
            <v>I-CONVOCATORIA</v>
          </cell>
          <cell r="O736" t="str">
            <v>UNIDAD</v>
          </cell>
          <cell r="P736" t="str">
            <v>CAJA HASTA 100 UNIDADES</v>
          </cell>
          <cell r="Q736" t="str">
            <v>UNIDAD</v>
          </cell>
          <cell r="R736">
            <v>45</v>
          </cell>
          <cell r="S736">
            <v>35</v>
          </cell>
          <cell r="T736" t="str">
            <v>BEST GLOBALMED, S.A.</v>
          </cell>
          <cell r="U736" t="str">
            <v>MEXICO</v>
          </cell>
          <cell r="V736">
            <v>5000</v>
          </cell>
          <cell r="W736">
            <v>60000</v>
          </cell>
          <cell r="X736">
            <v>255291600</v>
          </cell>
          <cell r="Y736">
            <v>0.89238867187355708</v>
          </cell>
          <cell r="Z736">
            <v>2700000</v>
          </cell>
          <cell r="AA736">
            <v>97985219.604000002</v>
          </cell>
          <cell r="AB736">
            <v>0.66351131759710036</v>
          </cell>
          <cell r="AC736">
            <v>5000</v>
          </cell>
          <cell r="AD736">
            <v>0</v>
          </cell>
          <cell r="AE736">
            <v>0</v>
          </cell>
          <cell r="AF736">
            <v>5000</v>
          </cell>
          <cell r="AG736">
            <v>0</v>
          </cell>
          <cell r="AH736">
            <v>5000</v>
          </cell>
          <cell r="AI736">
            <v>0</v>
          </cell>
          <cell r="AJ736">
            <v>0</v>
          </cell>
          <cell r="AK736">
            <v>5000</v>
          </cell>
          <cell r="AL736">
            <v>60000</v>
          </cell>
          <cell r="AM736">
            <v>2700000</v>
          </cell>
          <cell r="AN736">
            <v>17028</v>
          </cell>
          <cell r="AO736">
            <v>4692</v>
          </cell>
          <cell r="AP736">
            <v>1068</v>
          </cell>
        </row>
        <row r="737">
          <cell r="C737">
            <v>210069201</v>
          </cell>
          <cell r="D737" t="str">
            <v>MA01050160</v>
          </cell>
          <cell r="E737" t="str">
            <v>BOLSA APOSITO PARA PROTECCION DE CATETERES (SE SOLICITA TAMAÑO:  8 X 7.5 cm FIJACION DE POLIURETANO ADHESIVO):</v>
          </cell>
          <cell r="F737">
            <v>106821</v>
          </cell>
          <cell r="G737" t="str">
            <v>OC</v>
          </cell>
          <cell r="H737">
            <v>274</v>
          </cell>
          <cell r="I737" t="str">
            <v>NO</v>
          </cell>
          <cell r="J737" t="str">
            <v>MEDICO QUIRURGICO</v>
          </cell>
          <cell r="K737" t="str">
            <v>LIMPIEZA DETERGENTE ANTISÉPTICO</v>
          </cell>
          <cell r="L737" t="str">
            <v>PRECIO UNICO</v>
          </cell>
          <cell r="M737" t="str">
            <v>L.P. 02-2023</v>
          </cell>
          <cell r="N737" t="str">
            <v>I-CONVOCATORIA</v>
          </cell>
          <cell r="O737" t="str">
            <v>UNIDAD</v>
          </cell>
          <cell r="P737" t="str">
            <v>UNIDAD</v>
          </cell>
          <cell r="R737">
            <v>3.8</v>
          </cell>
          <cell r="S737">
            <v>36</v>
          </cell>
          <cell r="T737" t="str">
            <v>TEM CONSULTING INTERNATIONAL S.A.</v>
          </cell>
          <cell r="U737" t="str">
            <v>NO APLICA</v>
          </cell>
          <cell r="V737">
            <v>7000</v>
          </cell>
          <cell r="W737">
            <v>84000</v>
          </cell>
          <cell r="X737">
            <v>255375600</v>
          </cell>
          <cell r="Y737">
            <v>0.89268229942901678</v>
          </cell>
          <cell r="Z737">
            <v>319200</v>
          </cell>
          <cell r="AA737">
            <v>98304419.604000002</v>
          </cell>
          <cell r="AB737">
            <v>0.66567279474062202</v>
          </cell>
          <cell r="AC737">
            <v>7000</v>
          </cell>
          <cell r="AD737">
            <v>0</v>
          </cell>
          <cell r="AE737">
            <v>0</v>
          </cell>
          <cell r="AF737">
            <v>7000</v>
          </cell>
          <cell r="AG737">
            <v>26600</v>
          </cell>
          <cell r="AH737">
            <v>1600</v>
          </cell>
          <cell r="AI737">
            <v>100</v>
          </cell>
          <cell r="AJ737">
            <v>1300</v>
          </cell>
          <cell r="AK737">
            <v>3000</v>
          </cell>
          <cell r="AL737">
            <v>36000</v>
          </cell>
          <cell r="AM737">
            <v>136800</v>
          </cell>
          <cell r="AN737">
            <v>45400</v>
          </cell>
          <cell r="AO737">
            <v>0</v>
          </cell>
          <cell r="AP737">
            <v>1843</v>
          </cell>
        </row>
        <row r="738">
          <cell r="C738">
            <v>210069301</v>
          </cell>
          <cell r="D738" t="str">
            <v>MA01050161</v>
          </cell>
          <cell r="E738" t="str">
            <v>BOLSA APOSITO PARA PROTECCION DE CATETERES (SE SOLICITA TAMAÑO: 16 X 5 cm FIJACION DE POLIURETANO ADHESIVO).</v>
          </cell>
          <cell r="F738">
            <v>106821</v>
          </cell>
          <cell r="G738" t="str">
            <v>OC</v>
          </cell>
          <cell r="H738">
            <v>274</v>
          </cell>
          <cell r="I738" t="str">
            <v>NO</v>
          </cell>
          <cell r="J738" t="str">
            <v>MEDICO QUIRURGICO</v>
          </cell>
          <cell r="K738" t="str">
            <v>LIMPIEZA DETERGENTE ANTISÉPTICO</v>
          </cell>
          <cell r="L738" t="str">
            <v>PRECIO UNICO</v>
          </cell>
          <cell r="M738" t="str">
            <v>L.P. 02-2023</v>
          </cell>
          <cell r="N738" t="str">
            <v>I-CONVOCATORIA</v>
          </cell>
          <cell r="O738" t="str">
            <v>UNIDAD</v>
          </cell>
          <cell r="P738" t="str">
            <v>UNIDAD</v>
          </cell>
          <cell r="R738">
            <v>3.8</v>
          </cell>
          <cell r="S738">
            <v>37</v>
          </cell>
          <cell r="T738" t="str">
            <v>TEM CONSULTING INTERNATIONAL S.A.</v>
          </cell>
          <cell r="U738" t="str">
            <v>NO APLICA</v>
          </cell>
          <cell r="V738">
            <v>7000</v>
          </cell>
          <cell r="W738">
            <v>84000</v>
          </cell>
          <cell r="X738">
            <v>255459600</v>
          </cell>
          <cell r="Y738">
            <v>0.89297592698447636</v>
          </cell>
          <cell r="Z738">
            <v>319200</v>
          </cell>
          <cell r="AA738">
            <v>98623619.604000002</v>
          </cell>
          <cell r="AB738">
            <v>0.66783427188414357</v>
          </cell>
          <cell r="AC738">
            <v>7000</v>
          </cell>
          <cell r="AD738">
            <v>0</v>
          </cell>
          <cell r="AE738">
            <v>0</v>
          </cell>
          <cell r="AF738">
            <v>7000</v>
          </cell>
          <cell r="AG738">
            <v>26600</v>
          </cell>
          <cell r="AH738">
            <v>2110</v>
          </cell>
          <cell r="AI738">
            <v>90</v>
          </cell>
          <cell r="AJ738">
            <v>1300</v>
          </cell>
          <cell r="AK738">
            <v>3500</v>
          </cell>
          <cell r="AL738">
            <v>42000</v>
          </cell>
          <cell r="AM738">
            <v>159600</v>
          </cell>
          <cell r="AN738">
            <v>47750</v>
          </cell>
          <cell r="AO738">
            <v>0</v>
          </cell>
          <cell r="AP738">
            <v>1350</v>
          </cell>
        </row>
        <row r="739">
          <cell r="C739">
            <v>210086101</v>
          </cell>
          <cell r="D739" t="str">
            <v>SC01070145</v>
          </cell>
          <cell r="E739" t="str">
            <v>TAPETE DE ABSORSIÓN, CONTROL Y SEGURIDAD DE HOSPITALES TAMAÑO GRANDE.  177.80 x 50.80 cm</v>
          </cell>
          <cell r="F739">
            <v>108968</v>
          </cell>
          <cell r="G739" t="str">
            <v>BS</v>
          </cell>
          <cell r="H739">
            <v>269</v>
          </cell>
          <cell r="I739" t="str">
            <v>NO</v>
          </cell>
          <cell r="J739" t="str">
            <v>MEDICO QUIRURGICO</v>
          </cell>
          <cell r="K739" t="str">
            <v>MEDICO QUIRURGICO</v>
          </cell>
          <cell r="L739" t="str">
            <v>PRECIO UNICO</v>
          </cell>
          <cell r="M739" t="str">
            <v>L.P. 02-2023</v>
          </cell>
          <cell r="N739" t="str">
            <v>I-CONVOCATORIA</v>
          </cell>
          <cell r="O739" t="str">
            <v>UNIDAD</v>
          </cell>
          <cell r="P739">
            <v>4</v>
          </cell>
          <cell r="Q739">
            <v>100</v>
          </cell>
          <cell r="R739">
            <v>115</v>
          </cell>
          <cell r="S739">
            <v>196</v>
          </cell>
          <cell r="T739" t="str">
            <v>HEALTHCARE PRODUCTS CENTROAMERICA, S.A.</v>
          </cell>
          <cell r="U739" t="str">
            <v>ESTADOS UNIDOS</v>
          </cell>
          <cell r="V739">
            <v>2000</v>
          </cell>
          <cell r="W739">
            <v>24000</v>
          </cell>
          <cell r="X739">
            <v>255483600</v>
          </cell>
          <cell r="Y739">
            <v>0.8930598205717506</v>
          </cell>
          <cell r="Z739">
            <v>2760000</v>
          </cell>
          <cell r="AA739">
            <v>101383619.604</v>
          </cell>
          <cell r="AB739">
            <v>0.68652373590707505</v>
          </cell>
          <cell r="AC739">
            <v>0</v>
          </cell>
          <cell r="AD739">
            <v>0</v>
          </cell>
          <cell r="AE739">
            <v>0</v>
          </cell>
          <cell r="AF739">
            <v>0</v>
          </cell>
          <cell r="AG739">
            <v>0</v>
          </cell>
          <cell r="AH739">
            <v>1142</v>
          </cell>
          <cell r="AI739">
            <v>43</v>
          </cell>
          <cell r="AJ739">
            <v>105</v>
          </cell>
          <cell r="AK739">
            <v>1290</v>
          </cell>
          <cell r="AL739">
            <v>15480</v>
          </cell>
          <cell r="AM739">
            <v>1780200</v>
          </cell>
          <cell r="AN739">
            <v>460</v>
          </cell>
          <cell r="AO739">
            <v>0</v>
          </cell>
          <cell r="AP739">
            <v>0</v>
          </cell>
        </row>
        <row r="740">
          <cell r="C740">
            <v>210086201</v>
          </cell>
          <cell r="D740" t="str">
            <v>SC01070146</v>
          </cell>
          <cell r="E740" t="str">
            <v>TAPETE DE ABSORSIÓN, CONTROL Y SEGURIDAD DE HOSPITALES TAMAÑO MEDIANO.  88.90 x 50.80 cm</v>
          </cell>
          <cell r="F740">
            <v>108968</v>
          </cell>
          <cell r="G740" t="str">
            <v>BS</v>
          </cell>
          <cell r="H740">
            <v>269</v>
          </cell>
          <cell r="I740" t="str">
            <v>NO</v>
          </cell>
          <cell r="J740" t="str">
            <v>MEDICO QUIRURGICO</v>
          </cell>
          <cell r="K740" t="str">
            <v>MEDICO QUIRURGICO</v>
          </cell>
          <cell r="L740" t="str">
            <v>PRECIO UNICO</v>
          </cell>
          <cell r="M740" t="str">
            <v>L.P. 02-2023</v>
          </cell>
          <cell r="N740" t="str">
            <v>I-CONVOCATORIA</v>
          </cell>
          <cell r="O740" t="str">
            <v>UNIDAD</v>
          </cell>
          <cell r="P740">
            <v>6</v>
          </cell>
          <cell r="Q740">
            <v>180</v>
          </cell>
          <cell r="R740">
            <v>65</v>
          </cell>
          <cell r="S740">
            <v>197</v>
          </cell>
          <cell r="T740" t="str">
            <v>HEALTHCARE PRODUCTS CENTROAMERICA, S.A.</v>
          </cell>
          <cell r="U740" t="str">
            <v>ESTADOS UNIDOS</v>
          </cell>
          <cell r="V740">
            <v>2000</v>
          </cell>
          <cell r="W740">
            <v>24000</v>
          </cell>
          <cell r="X740">
            <v>255507600</v>
          </cell>
          <cell r="Y740">
            <v>0.89314371415902472</v>
          </cell>
          <cell r="Z740">
            <v>1560000</v>
          </cell>
          <cell r="AA740">
            <v>102943619.604</v>
          </cell>
          <cell r="AB740">
            <v>0.69708734600699285</v>
          </cell>
          <cell r="AC740">
            <v>0</v>
          </cell>
          <cell r="AD740">
            <v>0</v>
          </cell>
          <cell r="AE740">
            <v>0</v>
          </cell>
          <cell r="AF740">
            <v>0</v>
          </cell>
          <cell r="AG740">
            <v>0</v>
          </cell>
          <cell r="AH740">
            <v>2181</v>
          </cell>
          <cell r="AI740">
            <v>71</v>
          </cell>
          <cell r="AJ740">
            <v>157</v>
          </cell>
          <cell r="AK740">
            <v>2409</v>
          </cell>
          <cell r="AL740">
            <v>28908</v>
          </cell>
          <cell r="AM740">
            <v>1879020</v>
          </cell>
          <cell r="AN740">
            <v>54</v>
          </cell>
          <cell r="AO740">
            <v>0</v>
          </cell>
          <cell r="AP740">
            <v>0</v>
          </cell>
        </row>
        <row r="741">
          <cell r="C741">
            <v>210086301</v>
          </cell>
          <cell r="D741" t="str">
            <v>SC01070147</v>
          </cell>
          <cell r="E741" t="str">
            <v>TAPETE DE ABSORSIÓN, CONTROL Y SEGURIDAD DE HOSPITALES TAMAÑO PEQUEÑO. 43.18 x 33.02 cm</v>
          </cell>
          <cell r="F741">
            <v>108968</v>
          </cell>
          <cell r="G741" t="str">
            <v>BS</v>
          </cell>
          <cell r="H741">
            <v>269</v>
          </cell>
          <cell r="I741" t="str">
            <v>NO</v>
          </cell>
          <cell r="J741" t="str">
            <v>MEDICO QUIRURGICO</v>
          </cell>
          <cell r="K741" t="str">
            <v>MEDICO QUIRURGICO</v>
          </cell>
          <cell r="L741" t="str">
            <v>PRECIO UNICO</v>
          </cell>
          <cell r="M741" t="str">
            <v>L.P. 02-2023</v>
          </cell>
          <cell r="N741" t="str">
            <v>I-CONVOCATORIA</v>
          </cell>
          <cell r="O741" t="str">
            <v>UNIDAD</v>
          </cell>
          <cell r="P741">
            <v>10</v>
          </cell>
          <cell r="Q741">
            <v>480</v>
          </cell>
          <cell r="R741">
            <v>42</v>
          </cell>
          <cell r="S741">
            <v>198</v>
          </cell>
          <cell r="T741" t="str">
            <v>HEALTHCARE PRODUCTS CENTROAMERICA, S.A.</v>
          </cell>
          <cell r="U741" t="str">
            <v>ESTADOS UNIDOS</v>
          </cell>
          <cell r="V741">
            <v>2000</v>
          </cell>
          <cell r="W741">
            <v>24000</v>
          </cell>
          <cell r="X741">
            <v>255531600</v>
          </cell>
          <cell r="Y741">
            <v>0.89322760774629895</v>
          </cell>
          <cell r="Z741">
            <v>1008000</v>
          </cell>
          <cell r="AA741">
            <v>103951619.604</v>
          </cell>
          <cell r="AB741">
            <v>0.70391306330232439</v>
          </cell>
          <cell r="AC741">
            <v>0</v>
          </cell>
          <cell r="AD741">
            <v>0</v>
          </cell>
          <cell r="AE741">
            <v>0</v>
          </cell>
          <cell r="AF741">
            <v>0</v>
          </cell>
          <cell r="AG741">
            <v>0</v>
          </cell>
          <cell r="AH741">
            <v>2333</v>
          </cell>
          <cell r="AI741">
            <v>87</v>
          </cell>
          <cell r="AJ741">
            <v>268</v>
          </cell>
          <cell r="AK741">
            <v>2688</v>
          </cell>
          <cell r="AL741">
            <v>32256</v>
          </cell>
          <cell r="AM741">
            <v>1354752</v>
          </cell>
          <cell r="AN741">
            <v>1490</v>
          </cell>
          <cell r="AO741">
            <v>270</v>
          </cell>
          <cell r="AP741">
            <v>1300</v>
          </cell>
        </row>
        <row r="742">
          <cell r="C742">
            <v>210086401</v>
          </cell>
          <cell r="D742" t="str">
            <v>IN01061055</v>
          </cell>
          <cell r="E742" t="str">
            <v>KIT DE INSUMO PREOPERATORIO</v>
          </cell>
          <cell r="F742">
            <v>108994</v>
          </cell>
          <cell r="G742" t="str">
            <v>BS</v>
          </cell>
          <cell r="H742">
            <v>277</v>
          </cell>
          <cell r="I742" t="str">
            <v>NO</v>
          </cell>
          <cell r="J742" t="str">
            <v>MEDICO QUIRURGICO</v>
          </cell>
          <cell r="K742" t="str">
            <v>MEDICO QUIRURGICO</v>
          </cell>
          <cell r="L742" t="str">
            <v>PRECIO UNICO</v>
          </cell>
          <cell r="M742" t="str">
            <v>L.P. 02-2023</v>
          </cell>
          <cell r="N742" t="str">
            <v>I-CONVOCATORIA</v>
          </cell>
          <cell r="O742" t="str">
            <v>UNIDAD</v>
          </cell>
          <cell r="P742">
            <v>12</v>
          </cell>
          <cell r="Q742">
            <v>240</v>
          </cell>
          <cell r="R742">
            <v>46</v>
          </cell>
          <cell r="S742">
            <v>125</v>
          </cell>
          <cell r="T742" t="str">
            <v>HEALTHCARE PRODUCTS CENTROAMERICA, S.A.</v>
          </cell>
          <cell r="U742" t="str">
            <v>ESTADOS UNIDOS</v>
          </cell>
          <cell r="V742">
            <v>4100</v>
          </cell>
          <cell r="W742">
            <v>49200</v>
          </cell>
          <cell r="X742">
            <v>255580800</v>
          </cell>
          <cell r="Y742">
            <v>0.89339958960021093</v>
          </cell>
          <cell r="Z742">
            <v>2263200</v>
          </cell>
          <cell r="AA742">
            <v>106214819.604</v>
          </cell>
          <cell r="AB742">
            <v>0.71923842380112812</v>
          </cell>
          <cell r="AC742">
            <v>0</v>
          </cell>
          <cell r="AD742">
            <v>0</v>
          </cell>
          <cell r="AE742">
            <v>0</v>
          </cell>
          <cell r="AF742">
            <v>0</v>
          </cell>
          <cell r="AG742">
            <v>0</v>
          </cell>
          <cell r="AH742">
            <v>10986</v>
          </cell>
          <cell r="AI742">
            <v>284</v>
          </cell>
          <cell r="AJ742">
            <v>792</v>
          </cell>
          <cell r="AK742">
            <v>12062</v>
          </cell>
          <cell r="AL742">
            <v>144744</v>
          </cell>
          <cell r="AM742">
            <v>6658224</v>
          </cell>
          <cell r="AN742">
            <v>2652</v>
          </cell>
          <cell r="AO742">
            <v>1000</v>
          </cell>
          <cell r="AP742">
            <v>2916</v>
          </cell>
        </row>
        <row r="743">
          <cell r="C743">
            <v>210097101</v>
          </cell>
          <cell r="D743" t="str">
            <v>MA01050163</v>
          </cell>
          <cell r="E743" t="str">
            <v>BOLSA DE CONTEO SEGURO PARA GASAS Y COMPRESAS</v>
          </cell>
          <cell r="F743">
            <v>108956</v>
          </cell>
          <cell r="G743" t="str">
            <v>BS</v>
          </cell>
          <cell r="H743">
            <v>279</v>
          </cell>
          <cell r="I743" t="str">
            <v>NO</v>
          </cell>
          <cell r="J743" t="str">
            <v>MEDICO QUIRURGICO</v>
          </cell>
          <cell r="K743" t="str">
            <v>MEDICO QUIRURGICO</v>
          </cell>
          <cell r="L743" t="str">
            <v>PRECIO UNICO</v>
          </cell>
          <cell r="M743" t="str">
            <v>L.P. 02-2023</v>
          </cell>
          <cell r="N743" t="str">
            <v>I-CONVOCATORIA</v>
          </cell>
          <cell r="O743" t="str">
            <v>UNIDAD</v>
          </cell>
          <cell r="P743">
            <v>50</v>
          </cell>
          <cell r="Q743" t="str">
            <v>UNIDAD</v>
          </cell>
          <cell r="R743">
            <v>1.22</v>
          </cell>
          <cell r="S743">
            <v>42</v>
          </cell>
          <cell r="T743" t="str">
            <v>HEALTHCARE PRODUCTS CENTROAMERICA, S.A.</v>
          </cell>
          <cell r="U743" t="str">
            <v>ESTADOS UNIDOS</v>
          </cell>
          <cell r="V743">
            <v>104000</v>
          </cell>
          <cell r="W743">
            <v>1248000</v>
          </cell>
          <cell r="X743">
            <v>256828800</v>
          </cell>
          <cell r="Y743">
            <v>0.89776205613846838</v>
          </cell>
          <cell r="Z743">
            <v>1522560</v>
          </cell>
          <cell r="AA743">
            <v>107737379.604</v>
          </cell>
          <cell r="AB743">
            <v>0.72954850725864795</v>
          </cell>
          <cell r="AC743">
            <v>0</v>
          </cell>
          <cell r="AD743">
            <v>0</v>
          </cell>
          <cell r="AE743">
            <v>0</v>
          </cell>
          <cell r="AF743">
            <v>0</v>
          </cell>
          <cell r="AG743">
            <v>0</v>
          </cell>
          <cell r="AH743">
            <v>13122</v>
          </cell>
          <cell r="AI743">
            <v>0</v>
          </cell>
          <cell r="AJ743">
            <v>0</v>
          </cell>
          <cell r="AK743">
            <v>13122</v>
          </cell>
          <cell r="AL743">
            <v>157464</v>
          </cell>
          <cell r="AM743">
            <v>192106.08</v>
          </cell>
          <cell r="AN743">
            <v>312500</v>
          </cell>
          <cell r="AO743">
            <v>76900</v>
          </cell>
          <cell r="AP743">
            <v>0</v>
          </cell>
        </row>
        <row r="744">
          <cell r="C744">
            <v>210115101</v>
          </cell>
          <cell r="D744" t="str">
            <v>SU02030038</v>
          </cell>
          <cell r="E744" t="str">
            <v>RECARGA ROTICULABLE CON MEDIDA PROGRESIVA DE ALTURA DE LA GRAPA   (SE SOLICITA LONGITUD DE 60MM CON ALTURA DE GRAPA DE 3MM, 3.5MM  Y 4MM SIN PUNTA CURVA)</v>
          </cell>
          <cell r="F744">
            <v>104376</v>
          </cell>
          <cell r="G744" t="str">
            <v>OC</v>
          </cell>
          <cell r="H744">
            <v>277</v>
          </cell>
          <cell r="I744" t="str">
            <v>NO</v>
          </cell>
          <cell r="J744" t="str">
            <v>MEDICO QUIRURGICO</v>
          </cell>
          <cell r="K744" t="str">
            <v>ESPARADRAPO FIJACIÓN VENDA E INMOVILIZACIÓN</v>
          </cell>
          <cell r="L744" t="str">
            <v>PRECIO UNICO</v>
          </cell>
          <cell r="M744" t="str">
            <v>L.P. 02-2023</v>
          </cell>
          <cell r="N744" t="str">
            <v>I-CONVOCATORIA</v>
          </cell>
          <cell r="O744" t="str">
            <v>UNIDAD</v>
          </cell>
          <cell r="P744" t="str">
            <v>UNIDAD</v>
          </cell>
          <cell r="R744">
            <v>102.73</v>
          </cell>
          <cell r="S744">
            <v>110</v>
          </cell>
          <cell r="T744" t="str">
            <v>ALTA TECNOLOGÍA MÉDICA, S.A.</v>
          </cell>
          <cell r="U744" t="str">
            <v>NO APLICA</v>
          </cell>
          <cell r="V744">
            <v>70</v>
          </cell>
          <cell r="W744">
            <v>840</v>
          </cell>
          <cell r="X744">
            <v>256829640</v>
          </cell>
          <cell r="Y744">
            <v>0.89776499241402297</v>
          </cell>
          <cell r="Z744">
            <v>86293.2</v>
          </cell>
          <cell r="AA744">
            <v>107823672.80400001</v>
          </cell>
          <cell r="AB744">
            <v>0.73013284554010571</v>
          </cell>
          <cell r="AC744">
            <v>70</v>
          </cell>
          <cell r="AD744">
            <v>0</v>
          </cell>
          <cell r="AE744">
            <v>0</v>
          </cell>
          <cell r="AF744">
            <v>70</v>
          </cell>
          <cell r="AG744">
            <v>7191.1</v>
          </cell>
          <cell r="AH744">
            <v>90</v>
          </cell>
          <cell r="AI744">
            <v>1</v>
          </cell>
          <cell r="AJ744">
            <v>1</v>
          </cell>
          <cell r="AK744">
            <v>92</v>
          </cell>
          <cell r="AL744">
            <v>1104</v>
          </cell>
          <cell r="AM744">
            <v>113413.92</v>
          </cell>
          <cell r="AN744">
            <v>0</v>
          </cell>
          <cell r="AO744">
            <v>0</v>
          </cell>
          <cell r="AP744">
            <v>0</v>
          </cell>
        </row>
        <row r="745">
          <cell r="C745">
            <v>210133101</v>
          </cell>
          <cell r="D745" t="str">
            <v>MA01050165</v>
          </cell>
          <cell r="E745" t="str">
            <v>BOLSA APOSITO PARA PROTECCIÓN DE CATETERES (SE SOLICITA TAMAÑO: 8 X 7.5  CON FIJACIÓN DE TEJIDO NO TEJIDO ADHESIVADO).</v>
          </cell>
          <cell r="F745">
            <v>106821</v>
          </cell>
          <cell r="G745" t="str">
            <v>OC</v>
          </cell>
          <cell r="H745">
            <v>274</v>
          </cell>
          <cell r="I745" t="str">
            <v>NO</v>
          </cell>
          <cell r="J745" t="str">
            <v>MEDICO QUIRURGICO</v>
          </cell>
          <cell r="K745" t="str">
            <v>APÓSITO GASA Y COMPRESA</v>
          </cell>
          <cell r="L745" t="str">
            <v>PRECIO UNICO</v>
          </cell>
          <cell r="M745" t="str">
            <v>L.P. 02-2023</v>
          </cell>
          <cell r="N745" t="str">
            <v>I-CONVOCATORIA</v>
          </cell>
          <cell r="O745" t="str">
            <v>UNIDAD</v>
          </cell>
          <cell r="P745" t="str">
            <v>UNIDAD</v>
          </cell>
          <cell r="R745">
            <v>5.8</v>
          </cell>
          <cell r="S745">
            <v>215</v>
          </cell>
          <cell r="T745" t="str">
            <v>TEM CONSULTING INTERNATIONAL S.A.</v>
          </cell>
          <cell r="U745" t="str">
            <v>NO APLICA</v>
          </cell>
          <cell r="V745">
            <v>16000</v>
          </cell>
          <cell r="W745">
            <v>192000</v>
          </cell>
          <cell r="X745">
            <v>257021640</v>
          </cell>
          <cell r="Y745">
            <v>0.89843614111221648</v>
          </cell>
          <cell r="Z745">
            <v>1113600</v>
          </cell>
          <cell r="AA745">
            <v>108937272.80400001</v>
          </cell>
          <cell r="AB745">
            <v>0.73767363798066243</v>
          </cell>
          <cell r="AC745">
            <v>16000</v>
          </cell>
          <cell r="AD745">
            <v>0</v>
          </cell>
          <cell r="AE745">
            <v>0</v>
          </cell>
          <cell r="AF745">
            <v>16000</v>
          </cell>
          <cell r="AG745">
            <v>92800</v>
          </cell>
          <cell r="AH745">
            <v>16000</v>
          </cell>
          <cell r="AI745">
            <v>1</v>
          </cell>
          <cell r="AJ745">
            <v>1</v>
          </cell>
          <cell r="AK745">
            <v>16002</v>
          </cell>
          <cell r="AL745">
            <v>192024</v>
          </cell>
          <cell r="AM745">
            <v>1113739.2</v>
          </cell>
          <cell r="AN745">
            <v>62500</v>
          </cell>
          <cell r="AO745">
            <v>0</v>
          </cell>
          <cell r="AP745">
            <v>0</v>
          </cell>
        </row>
        <row r="746">
          <cell r="C746">
            <v>210133201</v>
          </cell>
          <cell r="D746" t="str">
            <v>MA01050166</v>
          </cell>
          <cell r="E746" t="str">
            <v>BOLSA APOSITO PARA PROTECCIÓN DE CATETERES (SE SOLICITA TAMAÑO: 16 cm x 5 cm  CON FIJACIÓN DE TEJIDO NO TEJIDO ADHESIVADO).</v>
          </cell>
          <cell r="F746">
            <v>106821</v>
          </cell>
          <cell r="G746" t="str">
            <v>OC</v>
          </cell>
          <cell r="H746">
            <v>274</v>
          </cell>
          <cell r="I746" t="str">
            <v>NO</v>
          </cell>
          <cell r="J746" t="str">
            <v>MEDICO QUIRURGICO</v>
          </cell>
          <cell r="K746" t="str">
            <v>APÓSITO GASA Y COMPRESA</v>
          </cell>
          <cell r="L746" t="str">
            <v>PRECIO UNICO</v>
          </cell>
          <cell r="M746" t="str">
            <v>L.P. 02-2023</v>
          </cell>
          <cell r="N746" t="str">
            <v>I-CONVOCATORIA</v>
          </cell>
          <cell r="O746" t="str">
            <v>UNIDAD</v>
          </cell>
          <cell r="P746" t="str">
            <v>UNIDAD</v>
          </cell>
          <cell r="R746">
            <v>5.8</v>
          </cell>
          <cell r="S746">
            <v>216</v>
          </cell>
          <cell r="T746" t="str">
            <v>TEM CONSULTING INTERNATIONAL S.A.</v>
          </cell>
          <cell r="U746" t="str">
            <v>NO APLICA</v>
          </cell>
          <cell r="V746">
            <v>16000</v>
          </cell>
          <cell r="W746">
            <v>192000</v>
          </cell>
          <cell r="X746">
            <v>257213640</v>
          </cell>
          <cell r="Y746">
            <v>0.89910728981040988</v>
          </cell>
          <cell r="Z746">
            <v>1113600</v>
          </cell>
          <cell r="AA746">
            <v>110050872.80400001</v>
          </cell>
          <cell r="AB746">
            <v>0.74521443042121915</v>
          </cell>
          <cell r="AC746">
            <v>16000</v>
          </cell>
          <cell r="AD746">
            <v>0</v>
          </cell>
          <cell r="AE746">
            <v>0</v>
          </cell>
          <cell r="AF746">
            <v>16000</v>
          </cell>
          <cell r="AG746">
            <v>92800</v>
          </cell>
          <cell r="AH746">
            <v>13000</v>
          </cell>
          <cell r="AI746">
            <v>1050</v>
          </cell>
          <cell r="AJ746">
            <v>1168</v>
          </cell>
          <cell r="AK746">
            <v>15218</v>
          </cell>
          <cell r="AL746">
            <v>182616</v>
          </cell>
          <cell r="AM746">
            <v>1059172.8</v>
          </cell>
          <cell r="AN746">
            <v>20500</v>
          </cell>
          <cell r="AO746">
            <v>11750</v>
          </cell>
          <cell r="AP746">
            <v>14025</v>
          </cell>
        </row>
        <row r="747">
          <cell r="C747">
            <v>210199501</v>
          </cell>
          <cell r="D747" t="str">
            <v>SC02010315</v>
          </cell>
          <cell r="E747" t="str">
            <v xml:space="preserve">FIBRA (ESPONJA) GUANTE O ROLLO PARA LIMPIEZA DE PACIENTES QUE CONTIENE LAURIL ETER SULFATO DE SODIO, MAS CAMOMILA Y COCAMIDROPIL BETANAINA </v>
          </cell>
          <cell r="F747">
            <v>109237</v>
          </cell>
          <cell r="G747" t="str">
            <v>BS</v>
          </cell>
          <cell r="H747">
            <v>277</v>
          </cell>
          <cell r="I747" t="str">
            <v>NO</v>
          </cell>
          <cell r="J747" t="str">
            <v>MEDICO QUIRURGICO</v>
          </cell>
          <cell r="K747" t="str">
            <v>MEDICO QUIRURGICO</v>
          </cell>
          <cell r="L747" t="str">
            <v>PRECIO UNICO</v>
          </cell>
          <cell r="M747" t="str">
            <v>L.P. 02-2023</v>
          </cell>
          <cell r="N747" t="str">
            <v>I-CONVOCATORIA</v>
          </cell>
          <cell r="O747" t="str">
            <v>UNIDAD</v>
          </cell>
          <cell r="P747">
            <v>920</v>
          </cell>
          <cell r="Q747">
            <v>13800</v>
          </cell>
          <cell r="R747">
            <v>0.9</v>
          </cell>
          <cell r="S747">
            <v>66</v>
          </cell>
          <cell r="T747" t="str">
            <v>INVERSIONES RONA, S.A</v>
          </cell>
          <cell r="U747" t="str">
            <v>ISRAEL</v>
          </cell>
          <cell r="V747">
            <v>77000</v>
          </cell>
          <cell r="W747">
            <v>924000</v>
          </cell>
          <cell r="X747">
            <v>258137640</v>
          </cell>
          <cell r="Y747">
            <v>0.90233719292046588</v>
          </cell>
          <cell r="Z747">
            <v>831600</v>
          </cell>
          <cell r="AA747">
            <v>110882472.80400001</v>
          </cell>
          <cell r="AB747">
            <v>0.75084564718986768</v>
          </cell>
          <cell r="AC747">
            <v>0</v>
          </cell>
          <cell r="AD747">
            <v>0</v>
          </cell>
          <cell r="AE747">
            <v>0</v>
          </cell>
          <cell r="AF747">
            <v>0</v>
          </cell>
          <cell r="AG747">
            <v>0</v>
          </cell>
          <cell r="AH747">
            <v>119856</v>
          </cell>
          <cell r="AI747">
            <v>38882</v>
          </cell>
          <cell r="AJ747">
            <v>45234</v>
          </cell>
          <cell r="AK747">
            <v>203972</v>
          </cell>
          <cell r="AL747">
            <v>2447664</v>
          </cell>
          <cell r="AM747">
            <v>2202897.6</v>
          </cell>
          <cell r="AN747">
            <v>920</v>
          </cell>
          <cell r="AO747">
            <v>0</v>
          </cell>
          <cell r="AP747">
            <v>13800</v>
          </cell>
        </row>
        <row r="748">
          <cell r="C748">
            <v>210223601</v>
          </cell>
          <cell r="D748" t="str">
            <v>OA01010175</v>
          </cell>
          <cell r="E748" t="str">
            <v xml:space="preserve">SOLUCION PARA LIMPIEZA E IRRIGACION DE LESIONES Y CAVIDADES QUIRURGICAS, TAMAÑO: BOTELLA DE 250ML PARA IRRIGAR. </v>
          </cell>
          <cell r="F748">
            <v>109328</v>
          </cell>
          <cell r="G748" t="str">
            <v>WP</v>
          </cell>
          <cell r="H748">
            <v>274</v>
          </cell>
          <cell r="I748" t="str">
            <v>NO</v>
          </cell>
          <cell r="J748" t="str">
            <v>MEDICO QUIRURGICO</v>
          </cell>
          <cell r="K748" t="str">
            <v>MEDICO QUIRURGICO</v>
          </cell>
          <cell r="L748" t="str">
            <v>PRECIO UNICO</v>
          </cell>
          <cell r="M748" t="str">
            <v>L.P. 02-2023</v>
          </cell>
          <cell r="N748" t="str">
            <v>I-CONVOCATORIA</v>
          </cell>
          <cell r="O748" t="str">
            <v>UNIDAD</v>
          </cell>
          <cell r="P748">
            <v>12</v>
          </cell>
          <cell r="Q748">
            <v>960</v>
          </cell>
          <cell r="R748">
            <v>37.5</v>
          </cell>
          <cell r="S748">
            <v>187</v>
          </cell>
          <cell r="T748" t="str">
            <v>PANAFARMA, S.A.</v>
          </cell>
          <cell r="U748" t="str">
            <v>ESTADOS UNIDOS</v>
          </cell>
          <cell r="V748">
            <v>555</v>
          </cell>
          <cell r="W748">
            <v>6660</v>
          </cell>
          <cell r="X748">
            <v>258144300</v>
          </cell>
          <cell r="Y748">
            <v>0.9023604733909345</v>
          </cell>
          <cell r="Z748">
            <v>249750</v>
          </cell>
          <cell r="AA748">
            <v>111132222.80400001</v>
          </cell>
          <cell r="AB748">
            <v>0.75253684053759484</v>
          </cell>
          <cell r="AC748">
            <v>555</v>
          </cell>
          <cell r="AD748">
            <v>0</v>
          </cell>
          <cell r="AE748">
            <v>0</v>
          </cell>
          <cell r="AF748">
            <v>555</v>
          </cell>
          <cell r="AG748">
            <v>20812.5</v>
          </cell>
          <cell r="AH748">
            <v>500</v>
          </cell>
          <cell r="AI748">
            <v>250</v>
          </cell>
          <cell r="AJ748">
            <v>185</v>
          </cell>
          <cell r="AK748">
            <v>935</v>
          </cell>
          <cell r="AL748">
            <v>11220</v>
          </cell>
          <cell r="AM748">
            <v>420750</v>
          </cell>
          <cell r="AN748">
            <v>1524</v>
          </cell>
          <cell r="AO748">
            <v>213</v>
          </cell>
          <cell r="AP748">
            <v>0</v>
          </cell>
        </row>
        <row r="749">
          <cell r="C749">
            <v>210223701</v>
          </cell>
          <cell r="D749" t="str">
            <v>OA01010176</v>
          </cell>
          <cell r="E749" t="str">
            <v xml:space="preserve">SOLUCION PARA LIMPIEZA E IRRIGACION DE LESIONES Y CAVIDADES QUIRURGICAS, TAMAÑO: BOTELLA DE 475ML PARA IRRIGAR. </v>
          </cell>
          <cell r="F749">
            <v>109328</v>
          </cell>
          <cell r="G749" t="str">
            <v>WP</v>
          </cell>
          <cell r="H749">
            <v>274</v>
          </cell>
          <cell r="I749" t="str">
            <v>NO</v>
          </cell>
          <cell r="J749" t="str">
            <v>MEDICO QUIRURGICO</v>
          </cell>
          <cell r="K749" t="str">
            <v>MEDICO QUIRURGICO</v>
          </cell>
          <cell r="L749" t="str">
            <v>PRECIO UNICO</v>
          </cell>
          <cell r="M749" t="str">
            <v>L.P. 02-2023</v>
          </cell>
          <cell r="N749" t="str">
            <v>I-CONVOCATORIA</v>
          </cell>
          <cell r="O749" t="str">
            <v>UNIDAD</v>
          </cell>
          <cell r="P749">
            <v>12</v>
          </cell>
          <cell r="Q749">
            <v>960</v>
          </cell>
          <cell r="R749">
            <v>67.5</v>
          </cell>
          <cell r="S749">
            <v>186</v>
          </cell>
          <cell r="T749" t="str">
            <v>PANAFARMA, S.A.</v>
          </cell>
          <cell r="U749" t="str">
            <v>ESTADOS UNIDOS</v>
          </cell>
          <cell r="V749">
            <v>240</v>
          </cell>
          <cell r="W749">
            <v>2880</v>
          </cell>
          <cell r="X749">
            <v>258147180</v>
          </cell>
          <cell r="Y749">
            <v>0.90237054062140731</v>
          </cell>
          <cell r="Z749">
            <v>194400</v>
          </cell>
          <cell r="AA749">
            <v>111326622.80400001</v>
          </cell>
          <cell r="AB749">
            <v>0.75385322887312312</v>
          </cell>
          <cell r="AC749">
            <v>240</v>
          </cell>
          <cell r="AD749">
            <v>0</v>
          </cell>
          <cell r="AE749">
            <v>0</v>
          </cell>
          <cell r="AF749">
            <v>240</v>
          </cell>
          <cell r="AG749">
            <v>16200</v>
          </cell>
          <cell r="AH749">
            <v>200</v>
          </cell>
          <cell r="AI749">
            <v>150</v>
          </cell>
          <cell r="AJ749">
            <v>150</v>
          </cell>
          <cell r="AK749">
            <v>500</v>
          </cell>
          <cell r="AL749">
            <v>6000</v>
          </cell>
          <cell r="AM749">
            <v>405000</v>
          </cell>
          <cell r="AN749">
            <v>0</v>
          </cell>
          <cell r="AO749">
            <v>0</v>
          </cell>
          <cell r="AP749">
            <v>113</v>
          </cell>
        </row>
        <row r="750">
          <cell r="C750">
            <v>210224101</v>
          </cell>
          <cell r="D750" t="str">
            <v>OA01010180</v>
          </cell>
          <cell r="E750" t="str">
            <v xml:space="preserve">SOLUCION PARA LIMPIEZA E IRRIGACION DE LESIONES Y CAVIDADES QUIRURGICAS, TAMAÑO: BOTELLA DE 34 ONZASPARA INSTILACION. </v>
          </cell>
          <cell r="F750">
            <v>109328</v>
          </cell>
          <cell r="G750" t="str">
            <v>WP</v>
          </cell>
          <cell r="H750">
            <v>274</v>
          </cell>
          <cell r="I750" t="str">
            <v>NO</v>
          </cell>
          <cell r="J750" t="str">
            <v>MEDICO QUIRURGICO</v>
          </cell>
          <cell r="K750" t="str">
            <v>MEDICO QUIRURGICO</v>
          </cell>
          <cell r="L750" t="str">
            <v>PRECIO UNICO</v>
          </cell>
          <cell r="M750" t="str">
            <v>L.P. 02-2023</v>
          </cell>
          <cell r="N750" t="str">
            <v>I-CONVOCATORIA</v>
          </cell>
          <cell r="O750" t="str">
            <v>UNIDAD</v>
          </cell>
          <cell r="P750" t="str">
            <v> 6</v>
          </cell>
          <cell r="Q750">
            <v>352</v>
          </cell>
          <cell r="R750">
            <v>157.37</v>
          </cell>
          <cell r="S750">
            <v>188</v>
          </cell>
          <cell r="T750" t="str">
            <v>PANAFARMA, S.A.</v>
          </cell>
          <cell r="U750" t="str">
            <v>ESTADOS UNIDOS</v>
          </cell>
          <cell r="V750">
            <v>405</v>
          </cell>
          <cell r="W750">
            <v>4860</v>
          </cell>
          <cell r="X750">
            <v>258152040</v>
          </cell>
          <cell r="Y750">
            <v>0.90238752907283037</v>
          </cell>
          <cell r="Z750">
            <v>764818.20000000007</v>
          </cell>
          <cell r="AA750">
            <v>112091441.00400001</v>
          </cell>
          <cell r="AB750">
            <v>0.75903222968217499</v>
          </cell>
          <cell r="AC750">
            <v>405</v>
          </cell>
          <cell r="AD750">
            <v>0</v>
          </cell>
          <cell r="AE750">
            <v>0</v>
          </cell>
          <cell r="AF750">
            <v>405</v>
          </cell>
          <cell r="AG750">
            <v>63734.85</v>
          </cell>
          <cell r="AH750">
            <v>288</v>
          </cell>
          <cell r="AI750">
            <v>690</v>
          </cell>
          <cell r="AJ750">
            <v>118</v>
          </cell>
          <cell r="AK750">
            <v>1096</v>
          </cell>
          <cell r="AL750">
            <v>13152</v>
          </cell>
          <cell r="AM750">
            <v>2069730.24</v>
          </cell>
          <cell r="AN750">
            <v>954</v>
          </cell>
          <cell r="AO750">
            <v>3169</v>
          </cell>
          <cell r="AP750">
            <v>0</v>
          </cell>
        </row>
        <row r="751">
          <cell r="C751">
            <v>210226501</v>
          </cell>
          <cell r="D751" t="str">
            <v>SC01070110</v>
          </cell>
          <cell r="E751" t="str">
            <v>PROTECTOR DE FLUIDOS Y PARTÍCULAS SECAS, TIPO PANTALÓN CON CUBRE CALZADO</v>
          </cell>
          <cell r="F751">
            <v>108092</v>
          </cell>
          <cell r="G751" t="str">
            <v>JL</v>
          </cell>
          <cell r="H751">
            <v>215</v>
          </cell>
          <cell r="I751" t="str">
            <v>NO</v>
          </cell>
          <cell r="J751" t="str">
            <v>MEDICO QUIRURGICO</v>
          </cell>
          <cell r="K751" t="str">
            <v>MEDICO QUIRURGICO</v>
          </cell>
          <cell r="L751" t="str">
            <v>PRECIO UNICO</v>
          </cell>
          <cell r="M751" t="str">
            <v>L.P. 02-2023</v>
          </cell>
          <cell r="N751" t="str">
            <v>I-CONVOCATORIA</v>
          </cell>
          <cell r="O751" t="str">
            <v>UNIDAD</v>
          </cell>
          <cell r="P751" t="str">
            <v>UNIDAD</v>
          </cell>
          <cell r="Q751" t="str">
            <v>UNIDAD</v>
          </cell>
          <cell r="R751">
            <v>7.39</v>
          </cell>
          <cell r="S751">
            <v>59</v>
          </cell>
          <cell r="T751" t="str">
            <v>HEALTHCARE PRODUCTS CENTROAMERICA, S.A.</v>
          </cell>
          <cell r="U751" t="str">
            <v>NO APLICA</v>
          </cell>
          <cell r="V751">
            <v>22000</v>
          </cell>
          <cell r="W751">
            <v>264000</v>
          </cell>
          <cell r="X751">
            <v>258416040</v>
          </cell>
          <cell r="Y751">
            <v>0.90331035853284636</v>
          </cell>
          <cell r="Z751">
            <v>1950960</v>
          </cell>
          <cell r="AA751">
            <v>114042401.00400001</v>
          </cell>
          <cell r="AB751">
            <v>0.77224324299021063</v>
          </cell>
          <cell r="AC751">
            <v>22000</v>
          </cell>
          <cell r="AD751">
            <v>0</v>
          </cell>
          <cell r="AE751">
            <v>0</v>
          </cell>
          <cell r="AF751">
            <v>0</v>
          </cell>
          <cell r="AG751">
            <v>0</v>
          </cell>
          <cell r="AH751">
            <v>1750</v>
          </cell>
          <cell r="AI751">
            <v>431</v>
          </cell>
          <cell r="AJ751">
            <v>859</v>
          </cell>
          <cell r="AK751">
            <v>3040</v>
          </cell>
          <cell r="AL751">
            <v>36480</v>
          </cell>
          <cell r="AM751">
            <v>269587.20000000001</v>
          </cell>
          <cell r="AN751">
            <v>140500</v>
          </cell>
          <cell r="AO751">
            <v>1070</v>
          </cell>
          <cell r="AP751">
            <v>0</v>
          </cell>
        </row>
        <row r="752">
          <cell r="C752">
            <v>210235801</v>
          </cell>
          <cell r="D752" t="str">
            <v>SC01070111</v>
          </cell>
          <cell r="E752" t="str">
            <v xml:space="preserve">FORRO DE COLCHON PARA PROTEGER EL COLCHON DEL PASCIENTE DURANTE SU ATENCION </v>
          </cell>
          <cell r="F752">
            <v>109308</v>
          </cell>
          <cell r="G752" t="str">
            <v>JL</v>
          </cell>
          <cell r="H752">
            <v>215</v>
          </cell>
          <cell r="I752" t="str">
            <v>NO</v>
          </cell>
          <cell r="J752" t="str">
            <v>MEDICO QUIRURGICO</v>
          </cell>
          <cell r="K752" t="str">
            <v>MEDICO QUIRURGICO</v>
          </cell>
          <cell r="L752" t="str">
            <v>PRECIO UNICO</v>
          </cell>
          <cell r="M752" t="str">
            <v>L.P. 02-2023</v>
          </cell>
          <cell r="N752" t="str">
            <v>I-CONVOCATORIA</v>
          </cell>
          <cell r="O752" t="str">
            <v>UNIDAD</v>
          </cell>
          <cell r="P752" t="str">
            <v>UNIDAD</v>
          </cell>
          <cell r="Q752" t="str">
            <v>420 X PALLET</v>
          </cell>
          <cell r="R752">
            <v>39.86</v>
          </cell>
          <cell r="S752">
            <v>82</v>
          </cell>
          <cell r="T752" t="str">
            <v>HEALTHCARE PRODUCTS CENTROAMERICA, S.A.</v>
          </cell>
          <cell r="U752" t="str">
            <v>NO APLICA</v>
          </cell>
          <cell r="V752">
            <v>4500</v>
          </cell>
          <cell r="W752">
            <v>54000</v>
          </cell>
          <cell r="X752">
            <v>258470040</v>
          </cell>
          <cell r="Y752">
            <v>0.90349911910421332</v>
          </cell>
          <cell r="Z752">
            <v>2152440</v>
          </cell>
          <cell r="AA752">
            <v>116194841.00400001</v>
          </cell>
          <cell r="AB752">
            <v>0.78681858717192021</v>
          </cell>
          <cell r="AC752">
            <v>4500</v>
          </cell>
          <cell r="AD752">
            <v>0</v>
          </cell>
          <cell r="AE752">
            <v>0</v>
          </cell>
          <cell r="AF752">
            <v>0</v>
          </cell>
          <cell r="AG752">
            <v>0</v>
          </cell>
          <cell r="AH752">
            <v>4049</v>
          </cell>
          <cell r="AI752">
            <v>618</v>
          </cell>
          <cell r="AJ752">
            <v>455</v>
          </cell>
          <cell r="AK752">
            <v>5122</v>
          </cell>
          <cell r="AL752">
            <v>61464</v>
          </cell>
          <cell r="AM752">
            <v>2449955.04</v>
          </cell>
          <cell r="AN752">
            <v>0</v>
          </cell>
          <cell r="AO752">
            <v>0</v>
          </cell>
          <cell r="AP752">
            <v>1710</v>
          </cell>
        </row>
        <row r="753">
          <cell r="C753">
            <v>2002741</v>
          </cell>
          <cell r="D753" t="str">
            <v>AP03020006</v>
          </cell>
          <cell r="E753" t="str">
            <v>ELECTRÓDO PARA RESECTOSCOPIO DE FLUJO CONTÍNUO BIPOLAR. Se solicita de acero inoxidable de 24FR a 26 FR, de corte 0.34 a 0.35 mm de diámetro, altura de 6 a 6.5mm, y 283 a 287.5mm de largo. La empresa</v>
          </cell>
          <cell r="F753">
            <v>46627</v>
          </cell>
          <cell r="G753" t="str">
            <v>WP</v>
          </cell>
          <cell r="H753">
            <v>274</v>
          </cell>
          <cell r="I753" t="str">
            <v>NO</v>
          </cell>
          <cell r="J753" t="str">
            <v>UROLOGIA</v>
          </cell>
          <cell r="K753" t="str">
            <v>UROLOGIA</v>
          </cell>
          <cell r="L753" t="str">
            <v>PRECIO UNICO</v>
          </cell>
          <cell r="M753" t="str">
            <v>L.P. 10-2025</v>
          </cell>
          <cell r="N753" t="str">
            <v>I-CONVOCATORIA</v>
          </cell>
          <cell r="O753" t="str">
            <v>UNIDAD</v>
          </cell>
          <cell r="P753" t="str">
            <v>UNIDAD</v>
          </cell>
          <cell r="R753">
            <v>198.5</v>
          </cell>
          <cell r="S753">
            <v>14</v>
          </cell>
          <cell r="T753" t="str">
            <v>PROMOCION MEDICA, S.A.    (PROMED, S.A.)</v>
          </cell>
          <cell r="U753" t="str">
            <v>ALEMANIA</v>
          </cell>
          <cell r="V753">
            <v>100</v>
          </cell>
          <cell r="W753">
            <v>1200</v>
          </cell>
          <cell r="X753">
            <v>258471240</v>
          </cell>
          <cell r="Y753">
            <v>0.90350331378357696</v>
          </cell>
          <cell r="Z753">
            <v>238200</v>
          </cell>
          <cell r="AA753">
            <v>116433041.00400001</v>
          </cell>
          <cell r="AB753">
            <v>0.7884315691756385</v>
          </cell>
          <cell r="AC753">
            <v>100</v>
          </cell>
          <cell r="AD753">
            <v>0</v>
          </cell>
          <cell r="AE753">
            <v>0</v>
          </cell>
          <cell r="AF753">
            <v>100</v>
          </cell>
          <cell r="AG753">
            <v>19850</v>
          </cell>
          <cell r="AH753">
            <v>100</v>
          </cell>
          <cell r="AI753">
            <v>0</v>
          </cell>
          <cell r="AJ753">
            <v>0</v>
          </cell>
          <cell r="AK753">
            <v>100</v>
          </cell>
          <cell r="AL753">
            <v>1200</v>
          </cell>
          <cell r="AM753">
            <v>238200</v>
          </cell>
          <cell r="AN753">
            <v>0</v>
          </cell>
          <cell r="AO753">
            <v>0</v>
          </cell>
          <cell r="AP753">
            <v>0</v>
          </cell>
        </row>
        <row r="754">
          <cell r="C754">
            <v>209008201</v>
          </cell>
          <cell r="D754" t="str">
            <v>IN02020030</v>
          </cell>
          <cell r="E754" t="str">
            <v>SISTEMA AVANZADO DE INSUFLACIÓN Y EVACUACIÓN DE GASES PARA CIRUGÍA DE LAPAROSCÓPICA.  Se solicita trocar de 8mm longitud 100mm</v>
          </cell>
          <cell r="F754">
            <v>106588</v>
          </cell>
          <cell r="G754" t="str">
            <v>OC</v>
          </cell>
          <cell r="H754">
            <v>277</v>
          </cell>
          <cell r="I754" t="str">
            <v>NO</v>
          </cell>
          <cell r="J754" t="str">
            <v>UROLOGIA</v>
          </cell>
          <cell r="K754" t="str">
            <v>UROLOGIA</v>
          </cell>
          <cell r="L754" t="str">
            <v>PRECIO UNICO</v>
          </cell>
          <cell r="M754" t="str">
            <v>L.P. 10-2025</v>
          </cell>
          <cell r="N754" t="str">
            <v>NO APLICA</v>
          </cell>
          <cell r="O754" t="str">
            <v>UNIDAD</v>
          </cell>
          <cell r="P754" t="str">
            <v>UNIDAD</v>
          </cell>
          <cell r="R754">
            <v>189</v>
          </cell>
          <cell r="S754">
            <v>11</v>
          </cell>
          <cell r="T754" t="str">
            <v>DISTRIBUIDORA LAF, S.A</v>
          </cell>
          <cell r="U754" t="str">
            <v>NO APLICA</v>
          </cell>
          <cell r="V754">
            <v>25</v>
          </cell>
          <cell r="W754">
            <v>300</v>
          </cell>
          <cell r="X754">
            <v>258471540</v>
          </cell>
          <cell r="Y754">
            <v>0.90350436245341792</v>
          </cell>
          <cell r="Z754">
            <v>56700</v>
          </cell>
          <cell r="AA754">
            <v>116489741.00400001</v>
          </cell>
          <cell r="AB754">
            <v>0.78881551577350084</v>
          </cell>
          <cell r="AC754">
            <v>25</v>
          </cell>
          <cell r="AD754">
            <v>0</v>
          </cell>
          <cell r="AE754">
            <v>0</v>
          </cell>
          <cell r="AF754">
            <v>25</v>
          </cell>
          <cell r="AG754">
            <v>4725</v>
          </cell>
          <cell r="AH754">
            <v>25</v>
          </cell>
          <cell r="AI754">
            <v>0</v>
          </cell>
          <cell r="AJ754">
            <v>0</v>
          </cell>
          <cell r="AK754">
            <v>25</v>
          </cell>
          <cell r="AL754">
            <v>300</v>
          </cell>
          <cell r="AM754">
            <v>56700</v>
          </cell>
          <cell r="AN754">
            <v>0</v>
          </cell>
          <cell r="AO754">
            <v>0</v>
          </cell>
          <cell r="AP754">
            <v>0</v>
          </cell>
        </row>
        <row r="755">
          <cell r="C755">
            <v>209008401</v>
          </cell>
          <cell r="D755" t="str">
            <v>IN02020032</v>
          </cell>
          <cell r="E755" t="str">
            <v>SISTEMA AVANZADO DE INSUFLACIÓN Y EVACUACIÓN DE GASES PARA CIRUGÍA DE LAPAROSCÓPICA. Se solicita trocar de 12mm longitud 100mm</v>
          </cell>
          <cell r="F755">
            <v>106588</v>
          </cell>
          <cell r="G755" t="str">
            <v>NS</v>
          </cell>
          <cell r="H755">
            <v>277</v>
          </cell>
          <cell r="I755" t="str">
            <v>NO</v>
          </cell>
          <cell r="J755" t="str">
            <v>MEDICO QUIRURGICO</v>
          </cell>
          <cell r="K755" t="str">
            <v>UROLOGIA</v>
          </cell>
          <cell r="L755" t="str">
            <v>PRECIO UNICO</v>
          </cell>
          <cell r="M755" t="str">
            <v>L.P. 10-2025</v>
          </cell>
          <cell r="N755" t="str">
            <v>I-CONVOCATORIA</v>
          </cell>
          <cell r="O755" t="str">
            <v>UNIDAD</v>
          </cell>
          <cell r="P755" t="str">
            <v>UNIDAD</v>
          </cell>
          <cell r="Q755" t="str">
            <v>UNIDAD</v>
          </cell>
          <cell r="R755">
            <v>189</v>
          </cell>
          <cell r="S755">
            <v>12</v>
          </cell>
          <cell r="T755" t="str">
            <v>DISTRIBUIDORA LAF, S.A.</v>
          </cell>
          <cell r="U755" t="str">
            <v>ESTADOS UNIDOS DE AMERICA</v>
          </cell>
          <cell r="V755">
            <v>15</v>
          </cell>
          <cell r="W755">
            <v>180</v>
          </cell>
          <cell r="X755">
            <v>258471720</v>
          </cell>
          <cell r="Y755">
            <v>0.9035049916553225</v>
          </cell>
          <cell r="Z755">
            <v>34020</v>
          </cell>
          <cell r="AA755">
            <v>116523761.00400001</v>
          </cell>
          <cell r="AB755">
            <v>0.78904588373221829</v>
          </cell>
          <cell r="AC755">
            <v>15</v>
          </cell>
          <cell r="AD755">
            <v>0</v>
          </cell>
          <cell r="AE755">
            <v>0</v>
          </cell>
          <cell r="AF755">
            <v>15</v>
          </cell>
          <cell r="AG755">
            <v>2835</v>
          </cell>
          <cell r="AH755">
            <v>15</v>
          </cell>
          <cell r="AI755">
            <v>0</v>
          </cell>
          <cell r="AJ755">
            <v>0</v>
          </cell>
          <cell r="AK755">
            <v>15</v>
          </cell>
          <cell r="AL755">
            <v>180</v>
          </cell>
          <cell r="AM755">
            <v>34020</v>
          </cell>
          <cell r="AN755">
            <v>0</v>
          </cell>
          <cell r="AO755">
            <v>0</v>
          </cell>
          <cell r="AP755">
            <v>0</v>
          </cell>
        </row>
        <row r="756">
          <cell r="C756">
            <v>209008601</v>
          </cell>
          <cell r="D756" t="str">
            <v>IN02020034</v>
          </cell>
          <cell r="E756" t="str">
            <v>SISTEMA AVANZADO DE INSUFLACIÓN Y EVACUACIÓN DE GASES PARA CIRUGÍA DE LAPAROSCÓPICA. Se solicita Tubos con filtro ULPA, con filtrado del CO2 de la cavidad menor o igual a 0.2µ, con prefiltro de carbón activado</v>
          </cell>
          <cell r="F756">
            <v>106588</v>
          </cell>
          <cell r="G756" t="str">
            <v>NS</v>
          </cell>
          <cell r="H756">
            <v>277</v>
          </cell>
          <cell r="I756" t="str">
            <v>NO</v>
          </cell>
          <cell r="J756" t="str">
            <v>MEDICO QUIRURGICO</v>
          </cell>
          <cell r="K756" t="str">
            <v>UROLOGIA</v>
          </cell>
          <cell r="L756" t="str">
            <v>PRECIO UNICO</v>
          </cell>
          <cell r="M756" t="str">
            <v>L.P. 10-2025</v>
          </cell>
          <cell r="N756" t="str">
            <v>I-CONVOCATORIA</v>
          </cell>
          <cell r="O756" t="str">
            <v>UNIDAD</v>
          </cell>
          <cell r="P756" t="str">
            <v>UNIDAD</v>
          </cell>
          <cell r="Q756" t="str">
            <v>UNIDAD</v>
          </cell>
          <cell r="R756">
            <v>189</v>
          </cell>
          <cell r="S756">
            <v>13</v>
          </cell>
          <cell r="T756" t="str">
            <v>DISTRIBUIDORA LAF, S.A.</v>
          </cell>
          <cell r="U756" t="str">
            <v>ESTADOS UNIDOS DE AMERICA</v>
          </cell>
          <cell r="V756">
            <v>25</v>
          </cell>
          <cell r="W756">
            <v>300</v>
          </cell>
          <cell r="X756">
            <v>258472020</v>
          </cell>
          <cell r="Y756">
            <v>0.90350604032516346</v>
          </cell>
          <cell r="Z756">
            <v>56700</v>
          </cell>
          <cell r="AA756">
            <v>116580461.00400001</v>
          </cell>
          <cell r="AB756">
            <v>0.78942983033008074</v>
          </cell>
          <cell r="AC756">
            <v>25</v>
          </cell>
          <cell r="AD756">
            <v>0</v>
          </cell>
          <cell r="AE756">
            <v>0</v>
          </cell>
          <cell r="AF756">
            <v>25</v>
          </cell>
          <cell r="AG756">
            <v>4725</v>
          </cell>
          <cell r="AH756">
            <v>25</v>
          </cell>
          <cell r="AI756">
            <v>0</v>
          </cell>
          <cell r="AJ756">
            <v>0</v>
          </cell>
          <cell r="AK756">
            <v>25</v>
          </cell>
          <cell r="AL756">
            <v>300</v>
          </cell>
          <cell r="AM756">
            <v>56700</v>
          </cell>
          <cell r="AN756">
            <v>10</v>
          </cell>
          <cell r="AO756">
            <v>0</v>
          </cell>
          <cell r="AP756">
            <v>0</v>
          </cell>
        </row>
        <row r="757">
          <cell r="C757">
            <v>209030400</v>
          </cell>
          <cell r="D757" t="str">
            <v>MA03030007</v>
          </cell>
          <cell r="E757" t="str">
            <v>CATÉTER URETERAL DE PUNTA ABIERTA Se solicita de 5Fr</v>
          </cell>
          <cell r="F757">
            <v>102157</v>
          </cell>
          <cell r="G757" t="str">
            <v>OC</v>
          </cell>
          <cell r="H757">
            <v>277</v>
          </cell>
          <cell r="I757" t="str">
            <v>NO</v>
          </cell>
          <cell r="J757" t="str">
            <v>UROLOGIA</v>
          </cell>
          <cell r="K757" t="str">
            <v>UROLOGIA</v>
          </cell>
          <cell r="L757" t="str">
            <v>PRECIO UNICO</v>
          </cell>
          <cell r="M757" t="str">
            <v>L.P. 10-2025</v>
          </cell>
          <cell r="N757" t="str">
            <v>I-CONVOCATORIA</v>
          </cell>
          <cell r="O757" t="str">
            <v>UNIDAD</v>
          </cell>
          <cell r="P757" t="str">
            <v>UNIDAD</v>
          </cell>
          <cell r="R757">
            <v>27.75</v>
          </cell>
          <cell r="S757">
            <v>3</v>
          </cell>
          <cell r="T757" t="str">
            <v>HMG INVESTMENT CORP.</v>
          </cell>
          <cell r="U757" t="str">
            <v>ESTADOS UNIDOS DE AMÉRICA</v>
          </cell>
          <cell r="V757">
            <v>112</v>
          </cell>
          <cell r="W757">
            <v>1344</v>
          </cell>
          <cell r="X757">
            <v>258473364</v>
          </cell>
          <cell r="Y757">
            <v>0.90351073836605078</v>
          </cell>
          <cell r="Z757">
            <v>37296</v>
          </cell>
          <cell r="AA757">
            <v>116617757.00400001</v>
          </cell>
          <cell r="AB757">
            <v>0.78968238187000794</v>
          </cell>
          <cell r="AC757">
            <v>112</v>
          </cell>
          <cell r="AD757">
            <v>0</v>
          </cell>
          <cell r="AE757">
            <v>0</v>
          </cell>
          <cell r="AF757">
            <v>112</v>
          </cell>
          <cell r="AG757">
            <v>3108</v>
          </cell>
          <cell r="AH757">
            <v>112</v>
          </cell>
          <cell r="AI757">
            <v>0</v>
          </cell>
          <cell r="AJ757">
            <v>0</v>
          </cell>
          <cell r="AK757">
            <v>112</v>
          </cell>
          <cell r="AL757">
            <v>1344</v>
          </cell>
          <cell r="AM757">
            <v>37296</v>
          </cell>
          <cell r="AN757">
            <v>278</v>
          </cell>
          <cell r="AO757">
            <v>0</v>
          </cell>
          <cell r="AP757">
            <v>0</v>
          </cell>
        </row>
        <row r="758">
          <cell r="C758">
            <v>209124101</v>
          </cell>
          <cell r="D758" t="str">
            <v>MA03030506</v>
          </cell>
          <cell r="E758" t="str">
            <v>BALÓN DE DILATACIÓN DE TRACTO DE NEFROSTOMÍA. Se solicita sin punta longitud del balón 15cm, balón inflado de 30Fr</v>
          </cell>
          <cell r="F758">
            <v>106167</v>
          </cell>
          <cell r="G758" t="str">
            <v>NS</v>
          </cell>
          <cell r="H758">
            <v>277</v>
          </cell>
          <cell r="I758" t="str">
            <v>NO</v>
          </cell>
          <cell r="J758" t="str">
            <v>MEDICO QUIRURGICO</v>
          </cell>
          <cell r="K758" t="str">
            <v>UROLOGIA</v>
          </cell>
          <cell r="L758" t="str">
            <v>PRECIO UNICO</v>
          </cell>
          <cell r="M758" t="str">
            <v>L.P. 10-2025</v>
          </cell>
          <cell r="N758" t="str">
            <v>I-CONVOCATORIA</v>
          </cell>
          <cell r="O758" t="str">
            <v>UNIDAD</v>
          </cell>
          <cell r="P758" t="str">
            <v>UNIDAD</v>
          </cell>
          <cell r="Q758" t="str">
            <v>UNIDAD</v>
          </cell>
          <cell r="R758">
            <v>414.5</v>
          </cell>
          <cell r="S758">
            <v>18</v>
          </cell>
          <cell r="T758" t="str">
            <v>PROMOCION MEDICA, S.A. (PROMED, S.A.)</v>
          </cell>
          <cell r="U758" t="str">
            <v>ESTADOS UNIDOS DE AMERICA</v>
          </cell>
          <cell r="V758">
            <v>17</v>
          </cell>
          <cell r="W758">
            <v>204</v>
          </cell>
          <cell r="X758">
            <v>258473568</v>
          </cell>
          <cell r="Y758">
            <v>0.90351145146154255</v>
          </cell>
          <cell r="Z758">
            <v>84558</v>
          </cell>
          <cell r="AA758">
            <v>116702315.00400001</v>
          </cell>
          <cell r="AB758">
            <v>0.7902549701666931</v>
          </cell>
          <cell r="AC758">
            <v>17</v>
          </cell>
          <cell r="AD758">
            <v>0</v>
          </cell>
          <cell r="AE758">
            <v>0</v>
          </cell>
          <cell r="AF758">
            <v>17</v>
          </cell>
          <cell r="AG758">
            <v>7046.5</v>
          </cell>
          <cell r="AH758">
            <v>17</v>
          </cell>
          <cell r="AI758">
            <v>0</v>
          </cell>
          <cell r="AJ758">
            <v>0</v>
          </cell>
          <cell r="AK758">
            <v>17</v>
          </cell>
          <cell r="AL758">
            <v>204</v>
          </cell>
          <cell r="AM758">
            <v>84558</v>
          </cell>
          <cell r="AN758">
            <v>0</v>
          </cell>
          <cell r="AO758">
            <v>0</v>
          </cell>
          <cell r="AP758">
            <v>0</v>
          </cell>
        </row>
        <row r="759">
          <cell r="C759">
            <v>209176601</v>
          </cell>
          <cell r="D759" t="str">
            <v>MA03030058</v>
          </cell>
          <cell r="E759" t="str">
            <v>CANASTA UROLÓGICA DE NITINOL Se solicita de apertura frontal 1.7Fr, 115cm</v>
          </cell>
          <cell r="F759">
            <v>105018</v>
          </cell>
          <cell r="G759" t="str">
            <v>NS</v>
          </cell>
          <cell r="H759">
            <v>277</v>
          </cell>
          <cell r="I759" t="str">
            <v>NO</v>
          </cell>
          <cell r="J759" t="str">
            <v>MEDICO QUIRURGICO</v>
          </cell>
          <cell r="K759" t="str">
            <v>UROLOGIA</v>
          </cell>
          <cell r="L759" t="str">
            <v>PRECIO UNICO</v>
          </cell>
          <cell r="M759" t="str">
            <v>L.P. 10-2025</v>
          </cell>
          <cell r="N759" t="str">
            <v>I-CONVOCATORIA</v>
          </cell>
          <cell r="O759" t="str">
            <v>UNIDAD</v>
          </cell>
          <cell r="P759" t="str">
            <v>CAJA  x 10 UNIDADES</v>
          </cell>
          <cell r="Q759" t="str">
            <v>28 CAJAS x 10 UNIDADES = 280 UNIDADES x PALLET</v>
          </cell>
          <cell r="R759">
            <v>570</v>
          </cell>
          <cell r="S759">
            <v>19</v>
          </cell>
          <cell r="T759" t="str">
            <v>PANSALUD, S.A.</v>
          </cell>
          <cell r="U759" t="str">
            <v>INDIA</v>
          </cell>
          <cell r="V759">
            <v>38</v>
          </cell>
          <cell r="W759">
            <v>456</v>
          </cell>
          <cell r="X759">
            <v>258474024</v>
          </cell>
          <cell r="Y759">
            <v>0.90351304543970079</v>
          </cell>
          <cell r="Z759">
            <v>259920</v>
          </cell>
          <cell r="AA759">
            <v>116962235.00400001</v>
          </cell>
          <cell r="AB759">
            <v>0.79201503012641794</v>
          </cell>
          <cell r="AC759">
            <v>38</v>
          </cell>
          <cell r="AD759">
            <v>0</v>
          </cell>
          <cell r="AE759">
            <v>0</v>
          </cell>
          <cell r="AF759">
            <v>38</v>
          </cell>
          <cell r="AG759">
            <v>21660</v>
          </cell>
          <cell r="AH759">
            <v>38</v>
          </cell>
          <cell r="AI759">
            <v>0</v>
          </cell>
          <cell r="AJ759">
            <v>0</v>
          </cell>
          <cell r="AK759">
            <v>38</v>
          </cell>
          <cell r="AL759">
            <v>456</v>
          </cell>
          <cell r="AM759">
            <v>259920</v>
          </cell>
          <cell r="AN759">
            <v>19</v>
          </cell>
          <cell r="AO759">
            <v>0</v>
          </cell>
          <cell r="AP759">
            <v>0</v>
          </cell>
        </row>
        <row r="760">
          <cell r="C760">
            <v>209184701</v>
          </cell>
          <cell r="D760" t="str">
            <v>MA03030063</v>
          </cell>
          <cell r="E760" t="str">
            <v>CATÉTER BALÓN DE OCLUSIÓN. Se solicita de 7Fr, longitud 100cms</v>
          </cell>
          <cell r="F760">
            <v>102134</v>
          </cell>
          <cell r="G760" t="str">
            <v>OC</v>
          </cell>
          <cell r="H760">
            <v>277</v>
          </cell>
          <cell r="I760" t="str">
            <v>NO</v>
          </cell>
          <cell r="J760" t="str">
            <v>UROLOGIA</v>
          </cell>
          <cell r="K760" t="str">
            <v>UROLOGIA</v>
          </cell>
          <cell r="L760" t="str">
            <v>PRECIO UNICO</v>
          </cell>
          <cell r="M760" t="str">
            <v>L.P. 10-2025</v>
          </cell>
          <cell r="N760" t="str">
            <v>I-CONVOCATORIA</v>
          </cell>
          <cell r="O760" t="str">
            <v>UNIDAD</v>
          </cell>
          <cell r="P760" t="str">
            <v>UNIDAD</v>
          </cell>
          <cell r="R760">
            <v>321.7</v>
          </cell>
          <cell r="S760">
            <v>5</v>
          </cell>
          <cell r="T760" t="str">
            <v>PROMED, S.A.</v>
          </cell>
          <cell r="U760" t="str">
            <v>ESTADOS UNIDOS DE AMÉRICA</v>
          </cell>
          <cell r="V760">
            <v>10</v>
          </cell>
          <cell r="W760">
            <v>120</v>
          </cell>
          <cell r="X760">
            <v>258474144</v>
          </cell>
          <cell r="Y760">
            <v>0.90351346490763718</v>
          </cell>
          <cell r="Z760">
            <v>38604</v>
          </cell>
          <cell r="AA760">
            <v>117000839.00400001</v>
          </cell>
          <cell r="AB760">
            <v>0.79227643884712129</v>
          </cell>
          <cell r="AC760">
            <v>10</v>
          </cell>
          <cell r="AD760">
            <v>0</v>
          </cell>
          <cell r="AE760">
            <v>0</v>
          </cell>
          <cell r="AF760">
            <v>10</v>
          </cell>
          <cell r="AG760">
            <v>3217</v>
          </cell>
          <cell r="AH760">
            <v>10</v>
          </cell>
          <cell r="AI760">
            <v>0</v>
          </cell>
          <cell r="AJ760">
            <v>0</v>
          </cell>
          <cell r="AK760">
            <v>10</v>
          </cell>
          <cell r="AL760">
            <v>120</v>
          </cell>
          <cell r="AM760">
            <v>38604</v>
          </cell>
          <cell r="AN760">
            <v>0</v>
          </cell>
          <cell r="AO760">
            <v>0</v>
          </cell>
          <cell r="AP760">
            <v>0</v>
          </cell>
        </row>
        <row r="761">
          <cell r="C761">
            <v>209194001</v>
          </cell>
          <cell r="D761" t="str">
            <v>IN01060285</v>
          </cell>
          <cell r="E761" t="str">
            <v>SISTEMA DE PUNCIÓN DE NEFROSTOMÍA</v>
          </cell>
          <cell r="F761">
            <v>102144</v>
          </cell>
          <cell r="G761" t="str">
            <v>OC</v>
          </cell>
          <cell r="H761">
            <v>277</v>
          </cell>
          <cell r="I761" t="str">
            <v>NO</v>
          </cell>
          <cell r="J761" t="str">
            <v>UROLOGIA</v>
          </cell>
          <cell r="K761" t="str">
            <v>UROLOGIA</v>
          </cell>
          <cell r="L761" t="str">
            <v>PRECIO UNICO</v>
          </cell>
          <cell r="M761" t="str">
            <v>L.P. 10-2025</v>
          </cell>
          <cell r="N761" t="str">
            <v>I-CONVOCATORIA</v>
          </cell>
          <cell r="O761" t="str">
            <v>UNIDAD</v>
          </cell>
          <cell r="P761" t="str">
            <v>UNIDAD</v>
          </cell>
          <cell r="Q761">
            <v>5600</v>
          </cell>
          <cell r="R761">
            <v>63.18</v>
          </cell>
          <cell r="S761">
            <v>4</v>
          </cell>
          <cell r="T761" t="str">
            <v>PANSALUD, S.A.</v>
          </cell>
          <cell r="U761" t="str">
            <v>CHINA</v>
          </cell>
          <cell r="V761">
            <v>20</v>
          </cell>
          <cell r="W761">
            <v>240</v>
          </cell>
          <cell r="X761">
            <v>258474384</v>
          </cell>
          <cell r="Y761">
            <v>0.90351430384350995</v>
          </cell>
          <cell r="Z761">
            <v>15163.2</v>
          </cell>
          <cell r="AA761">
            <v>117016002.20400001</v>
          </cell>
          <cell r="AB761">
            <v>0.79237911713729248</v>
          </cell>
          <cell r="AC761">
            <v>20</v>
          </cell>
          <cell r="AD761">
            <v>0</v>
          </cell>
          <cell r="AE761">
            <v>0</v>
          </cell>
          <cell r="AF761">
            <v>20</v>
          </cell>
          <cell r="AG761">
            <v>1263.5999999999999</v>
          </cell>
          <cell r="AH761">
            <v>20</v>
          </cell>
          <cell r="AI761">
            <v>0</v>
          </cell>
          <cell r="AJ761">
            <v>0</v>
          </cell>
          <cell r="AK761">
            <v>20</v>
          </cell>
          <cell r="AL761">
            <v>240</v>
          </cell>
          <cell r="AM761">
            <v>15163.2</v>
          </cell>
          <cell r="AN761">
            <v>36</v>
          </cell>
          <cell r="AO761">
            <v>0</v>
          </cell>
          <cell r="AP761">
            <v>0</v>
          </cell>
        </row>
        <row r="762">
          <cell r="C762">
            <v>209197000</v>
          </cell>
          <cell r="D762" t="str">
            <v>SC02020002</v>
          </cell>
          <cell r="E762" t="str">
            <v>EVACUADOR VESICAL DESECHABLE. Se solicita con adaptador multimarca</v>
          </cell>
          <cell r="F762">
            <v>102149</v>
          </cell>
          <cell r="G762" t="str">
            <v>NS</v>
          </cell>
          <cell r="H762">
            <v>277</v>
          </cell>
          <cell r="I762" t="str">
            <v>NO</v>
          </cell>
          <cell r="J762" t="str">
            <v>MEDICO QUIRURGICO</v>
          </cell>
          <cell r="K762" t="str">
            <v>UROLOGIA</v>
          </cell>
          <cell r="L762" t="str">
            <v>PRECIO UNICO</v>
          </cell>
          <cell r="M762" t="str">
            <v>L.P. 10-2025</v>
          </cell>
          <cell r="N762" t="str">
            <v>I-CONVOCATORIA</v>
          </cell>
          <cell r="O762" t="str">
            <v>UNIDAD</v>
          </cell>
          <cell r="P762" t="str">
            <v>CAJA  x 90 UNIDADES</v>
          </cell>
          <cell r="Q762" t="str">
            <v>9 CAJAS x 90 UNIDADES= 1800 UNIDADES x PALLET</v>
          </cell>
          <cell r="R762">
            <v>52.8</v>
          </cell>
          <cell r="S762">
            <v>16</v>
          </cell>
          <cell r="T762" t="str">
            <v>PANSALUD, S.A.</v>
          </cell>
          <cell r="U762" t="str">
            <v>INDIA</v>
          </cell>
          <cell r="V762">
            <v>100</v>
          </cell>
          <cell r="W762">
            <v>1200</v>
          </cell>
          <cell r="X762">
            <v>258475584</v>
          </cell>
          <cell r="Y762">
            <v>0.90351849852287358</v>
          </cell>
          <cell r="Z762">
            <v>63360</v>
          </cell>
          <cell r="AA762">
            <v>117079362.20400001</v>
          </cell>
          <cell r="AB762">
            <v>0.79280816222442763</v>
          </cell>
          <cell r="AC762">
            <v>100</v>
          </cell>
          <cell r="AD762">
            <v>0</v>
          </cell>
          <cell r="AE762">
            <v>0</v>
          </cell>
          <cell r="AF762">
            <v>100</v>
          </cell>
          <cell r="AG762">
            <v>5280</v>
          </cell>
          <cell r="AH762">
            <v>100</v>
          </cell>
          <cell r="AI762">
            <v>0</v>
          </cell>
          <cell r="AJ762">
            <v>0</v>
          </cell>
          <cell r="AK762">
            <v>100</v>
          </cell>
          <cell r="AL762">
            <v>1200</v>
          </cell>
          <cell r="AM762">
            <v>63360</v>
          </cell>
          <cell r="AN762">
            <v>0</v>
          </cell>
          <cell r="AO762">
            <v>0</v>
          </cell>
          <cell r="AP762">
            <v>0</v>
          </cell>
        </row>
        <row r="763">
          <cell r="C763">
            <v>209215100</v>
          </cell>
          <cell r="D763" t="str">
            <v>IN01060005</v>
          </cell>
          <cell r="E763" t="str">
            <v>SISTEMA DE DILATADORES RENALES TIPO AMPLATZ</v>
          </cell>
          <cell r="F763">
            <v>102136</v>
          </cell>
          <cell r="G763" t="str">
            <v>NS</v>
          </cell>
          <cell r="H763">
            <v>277</v>
          </cell>
          <cell r="I763" t="str">
            <v>NO</v>
          </cell>
          <cell r="J763" t="str">
            <v>MEDICO QUIRURGICO</v>
          </cell>
          <cell r="K763" t="str">
            <v>UROLOGIA</v>
          </cell>
          <cell r="L763" t="str">
            <v>PRECIO UNICO</v>
          </cell>
          <cell r="M763" t="str">
            <v>L.P. 10-2025</v>
          </cell>
          <cell r="N763" t="str">
            <v>I-CONVOCATORIA</v>
          </cell>
          <cell r="O763" t="str">
            <v>UNIDAD</v>
          </cell>
          <cell r="P763" t="str">
            <v>UNIDAD</v>
          </cell>
          <cell r="Q763" t="str">
            <v>UNIDAD</v>
          </cell>
          <cell r="R763">
            <v>442</v>
          </cell>
          <cell r="S763">
            <v>17</v>
          </cell>
          <cell r="T763" t="str">
            <v>HMG INVESTMENT CORP.</v>
          </cell>
          <cell r="U763" t="str">
            <v>ESTADOS UNIDOS DE AMERICA</v>
          </cell>
          <cell r="V763">
            <v>4</v>
          </cell>
          <cell r="W763">
            <v>48</v>
          </cell>
          <cell r="X763">
            <v>258475632</v>
          </cell>
          <cell r="Y763">
            <v>0.90351866631004818</v>
          </cell>
          <cell r="Z763">
            <v>21216</v>
          </cell>
          <cell r="AA763">
            <v>117100578.20400001</v>
          </cell>
          <cell r="AB763">
            <v>0.79295182732178648</v>
          </cell>
          <cell r="AC763">
            <v>4</v>
          </cell>
          <cell r="AD763">
            <v>0</v>
          </cell>
          <cell r="AE763">
            <v>0</v>
          </cell>
          <cell r="AF763">
            <v>4</v>
          </cell>
          <cell r="AG763">
            <v>1768</v>
          </cell>
          <cell r="AH763">
            <v>4</v>
          </cell>
          <cell r="AI763">
            <v>0</v>
          </cell>
          <cell r="AJ763">
            <v>0</v>
          </cell>
          <cell r="AK763">
            <v>4</v>
          </cell>
          <cell r="AL763">
            <v>48</v>
          </cell>
          <cell r="AM763">
            <v>21216</v>
          </cell>
          <cell r="AN763">
            <v>0</v>
          </cell>
          <cell r="AO763">
            <v>0</v>
          </cell>
          <cell r="AP763">
            <v>0</v>
          </cell>
        </row>
        <row r="764">
          <cell r="C764">
            <v>209260201</v>
          </cell>
          <cell r="D764" t="str">
            <v>MA03030047</v>
          </cell>
          <cell r="E764" t="str">
            <v>CANASTA UROLÓGICA DE NITINOL Se solicita 1.9Fr, 120 CM</v>
          </cell>
          <cell r="F764">
            <v>102154</v>
          </cell>
          <cell r="G764" t="str">
            <v>NS</v>
          </cell>
          <cell r="H764">
            <v>277</v>
          </cell>
          <cell r="I764" t="str">
            <v>NO</v>
          </cell>
          <cell r="J764" t="str">
            <v>MEDICO QUIRURGICO</v>
          </cell>
          <cell r="K764" t="str">
            <v>UROLOGIA</v>
          </cell>
          <cell r="L764" t="str">
            <v>PRECIO UNICO</v>
          </cell>
          <cell r="M764" t="str">
            <v>L.P. 10-2025</v>
          </cell>
          <cell r="N764" t="str">
            <v>I-CONVOCATORIA</v>
          </cell>
          <cell r="O764" t="str">
            <v>UNIDAD</v>
          </cell>
          <cell r="P764" t="str">
            <v>CAJA  x 10 UNIDADES</v>
          </cell>
          <cell r="Q764" t="str">
            <v>28 CAJAS x 10 UNIDADES = 280 UNIDADES x PALLET</v>
          </cell>
          <cell r="R764">
            <v>237.6</v>
          </cell>
          <cell r="S764">
            <v>20</v>
          </cell>
          <cell r="T764" t="str">
            <v>PANSALUD, S.A.</v>
          </cell>
          <cell r="U764" t="str">
            <v>ALEMANIA</v>
          </cell>
          <cell r="V764">
            <v>92</v>
          </cell>
          <cell r="W764">
            <v>1104</v>
          </cell>
          <cell r="X764">
            <v>258476736</v>
          </cell>
          <cell r="Y764">
            <v>0.90352252541506284</v>
          </cell>
          <cell r="Z764">
            <v>262310.39999999997</v>
          </cell>
          <cell r="AA764">
            <v>117362888.60400002</v>
          </cell>
          <cell r="AB764">
            <v>0.79472807398252587</v>
          </cell>
          <cell r="AC764">
            <v>92</v>
          </cell>
          <cell r="AD764">
            <v>0</v>
          </cell>
          <cell r="AE764">
            <v>0</v>
          </cell>
          <cell r="AF764">
            <v>92</v>
          </cell>
          <cell r="AG764">
            <v>21859.200000000001</v>
          </cell>
          <cell r="AH764">
            <v>92</v>
          </cell>
          <cell r="AI764">
            <v>0</v>
          </cell>
          <cell r="AJ764">
            <v>0</v>
          </cell>
          <cell r="AK764">
            <v>92</v>
          </cell>
          <cell r="AL764">
            <v>1104</v>
          </cell>
          <cell r="AM764">
            <v>262310.39999999997</v>
          </cell>
          <cell r="AN764">
            <v>0</v>
          </cell>
          <cell r="AO764">
            <v>0</v>
          </cell>
          <cell r="AP764">
            <v>0</v>
          </cell>
        </row>
        <row r="765">
          <cell r="C765">
            <v>209456801</v>
          </cell>
          <cell r="D765" t="str">
            <v>AP02060870</v>
          </cell>
          <cell r="E765" t="str">
            <v xml:space="preserve">FIBRA DE LÁSER PARA USO EN UROLOGÍA.  Se solicita fibra láser holmio para litotricia (destrucción) urinaria en rango 200-272 micra. Cada fibra tiene que ser reusable mínimo 10 usos.  Igualmente deben entregar generadores láseres de 30 watts o más en las unidades que designe la institución </v>
          </cell>
          <cell r="F765">
            <v>100893</v>
          </cell>
          <cell r="G765" t="str">
            <v>OC</v>
          </cell>
          <cell r="H765">
            <v>277</v>
          </cell>
          <cell r="I765" t="str">
            <v>NO</v>
          </cell>
          <cell r="J765" t="str">
            <v>UROLOGIA</v>
          </cell>
          <cell r="K765" t="str">
            <v>UROLOGIA</v>
          </cell>
          <cell r="L765" t="str">
            <v>PRECIO UNICO</v>
          </cell>
          <cell r="M765" t="str">
            <v>L.P. 10-2025</v>
          </cell>
          <cell r="N765" t="str">
            <v>NO APLICA</v>
          </cell>
          <cell r="O765" t="str">
            <v>UNIDAD</v>
          </cell>
          <cell r="P765" t="str">
            <v>UNIDAD</v>
          </cell>
          <cell r="R765">
            <v>768</v>
          </cell>
          <cell r="S765">
            <v>6</v>
          </cell>
          <cell r="T765" t="str">
            <v xml:space="preserve">GLOBAL MEDICAL INVESTMENT S.A.	</v>
          </cell>
          <cell r="U765" t="str">
            <v>NO APLICA</v>
          </cell>
          <cell r="V765">
            <v>10</v>
          </cell>
          <cell r="W765">
            <v>120</v>
          </cell>
          <cell r="X765">
            <v>258476856</v>
          </cell>
          <cell r="Y765">
            <v>0.90352294488299911</v>
          </cell>
          <cell r="Z765">
            <v>92160</v>
          </cell>
          <cell r="AA765">
            <v>117455048.60400002</v>
          </cell>
          <cell r="AB765">
            <v>0.79535213956381334</v>
          </cell>
          <cell r="AC765">
            <v>10</v>
          </cell>
          <cell r="AD765">
            <v>0</v>
          </cell>
          <cell r="AE765">
            <v>0</v>
          </cell>
          <cell r="AF765">
            <v>10</v>
          </cell>
          <cell r="AG765">
            <v>7680</v>
          </cell>
          <cell r="AH765">
            <v>10</v>
          </cell>
          <cell r="AI765">
            <v>0</v>
          </cell>
          <cell r="AJ765">
            <v>0</v>
          </cell>
          <cell r="AK765">
            <v>10</v>
          </cell>
          <cell r="AL765">
            <v>120</v>
          </cell>
          <cell r="AM765">
            <v>92160</v>
          </cell>
          <cell r="AN765">
            <v>0</v>
          </cell>
          <cell r="AO765">
            <v>0</v>
          </cell>
          <cell r="AP765">
            <v>0</v>
          </cell>
        </row>
        <row r="766">
          <cell r="C766">
            <v>209457001</v>
          </cell>
          <cell r="D766" t="str">
            <v>AP02060872</v>
          </cell>
          <cell r="E766" t="str">
            <v>FIBRA DE LÁSER PARA USO EN UROLOGÍA.   Se solicita fibra láser holmio para litotricia (destrucción) urinaria en rango 365-400 micra. Cada fibra tiene que ser reusable mínimo 10 usos.  Igualmente deben entregar generadores láseres de 30 watts watts o más en las unidades que designe la institución</v>
          </cell>
          <cell r="F766">
            <v>100893</v>
          </cell>
          <cell r="G766" t="str">
            <v>OC</v>
          </cell>
          <cell r="H766">
            <v>277</v>
          </cell>
          <cell r="I766" t="str">
            <v>NO</v>
          </cell>
          <cell r="J766" t="str">
            <v>UROLOGIA</v>
          </cell>
          <cell r="K766" t="str">
            <v>UROLOGIA</v>
          </cell>
          <cell r="L766" t="str">
            <v>PRECIO UNICO</v>
          </cell>
          <cell r="M766" t="str">
            <v>L.P. 10-2025</v>
          </cell>
          <cell r="N766" t="str">
            <v>NO APLICA</v>
          </cell>
          <cell r="O766" t="str">
            <v>UNIDAD</v>
          </cell>
          <cell r="P766" t="str">
            <v>UNIDAD</v>
          </cell>
          <cell r="R766">
            <v>768</v>
          </cell>
          <cell r="S766">
            <v>7</v>
          </cell>
          <cell r="T766" t="str">
            <v xml:space="preserve">GLOBAL MEDICAL INVESTMENT S.A.	</v>
          </cell>
          <cell r="U766" t="str">
            <v>ESTADOS UNIDOS DE AMÉRICA</v>
          </cell>
          <cell r="V766">
            <v>17</v>
          </cell>
          <cell r="W766">
            <v>204</v>
          </cell>
          <cell r="X766">
            <v>258477060</v>
          </cell>
          <cell r="Y766">
            <v>0.90352365797849099</v>
          </cell>
          <cell r="Z766">
            <v>156672</v>
          </cell>
          <cell r="AA766">
            <v>117611720.60400002</v>
          </cell>
          <cell r="AB766">
            <v>0.796413051052002</v>
          </cell>
          <cell r="AC766">
            <v>17</v>
          </cell>
          <cell r="AD766">
            <v>0</v>
          </cell>
          <cell r="AE766">
            <v>0</v>
          </cell>
          <cell r="AF766">
            <v>17</v>
          </cell>
          <cell r="AG766">
            <v>13056</v>
          </cell>
          <cell r="AH766">
            <v>17</v>
          </cell>
          <cell r="AI766">
            <v>0</v>
          </cell>
          <cell r="AJ766">
            <v>0</v>
          </cell>
          <cell r="AK766">
            <v>17</v>
          </cell>
          <cell r="AL766">
            <v>204</v>
          </cell>
          <cell r="AM766">
            <v>156672</v>
          </cell>
          <cell r="AN766">
            <v>0</v>
          </cell>
          <cell r="AO766">
            <v>0</v>
          </cell>
          <cell r="AP766">
            <v>0</v>
          </cell>
        </row>
        <row r="767">
          <cell r="C767">
            <v>209709501</v>
          </cell>
          <cell r="D767" t="str">
            <v>IN02020048</v>
          </cell>
          <cell r="E767" t="str">
            <v>TROCAR PARA CIRUGÍA LAPAROSCÓPICA CON VISIÓN ASISTIDA. Se solicita de 11 a 12mm, con mango y punta roma</v>
          </cell>
          <cell r="F767">
            <v>102335</v>
          </cell>
          <cell r="G767" t="str">
            <v>OC</v>
          </cell>
          <cell r="H767">
            <v>277</v>
          </cell>
          <cell r="I767" t="str">
            <v>NO</v>
          </cell>
          <cell r="J767" t="str">
            <v>UROLOGIA</v>
          </cell>
          <cell r="K767" t="str">
            <v>UROLOGIA</v>
          </cell>
          <cell r="L767" t="str">
            <v>PRECIO UNICO</v>
          </cell>
          <cell r="M767" t="str">
            <v>L.P. 10-2025</v>
          </cell>
          <cell r="N767" t="str">
            <v>NO APLICA</v>
          </cell>
          <cell r="O767" t="str">
            <v>UNIDAD</v>
          </cell>
          <cell r="P767" t="str">
            <v>UNIDAD</v>
          </cell>
          <cell r="R767">
            <v>13.44</v>
          </cell>
          <cell r="S767">
            <v>10</v>
          </cell>
          <cell r="T767" t="str">
            <v>GENCEPT LABS, INC</v>
          </cell>
          <cell r="U767" t="str">
            <v>NO APLICA</v>
          </cell>
          <cell r="V767">
            <v>27</v>
          </cell>
          <cell r="W767">
            <v>324</v>
          </cell>
          <cell r="X767">
            <v>258477384</v>
          </cell>
          <cell r="Y767">
            <v>0.90352479054191914</v>
          </cell>
          <cell r="Z767">
            <v>4354.5599999999995</v>
          </cell>
          <cell r="AA767">
            <v>117616075.16400002</v>
          </cell>
          <cell r="AB767">
            <v>0.79644253815071786</v>
          </cell>
          <cell r="AC767">
            <v>27</v>
          </cell>
          <cell r="AD767">
            <v>0</v>
          </cell>
          <cell r="AE767">
            <v>0</v>
          </cell>
          <cell r="AF767">
            <v>27</v>
          </cell>
          <cell r="AG767">
            <v>362.88</v>
          </cell>
          <cell r="AH767">
            <v>27</v>
          </cell>
          <cell r="AI767">
            <v>0</v>
          </cell>
          <cell r="AJ767">
            <v>0</v>
          </cell>
          <cell r="AK767">
            <v>27</v>
          </cell>
          <cell r="AL767">
            <v>324</v>
          </cell>
          <cell r="AM767">
            <v>4354.5599999999995</v>
          </cell>
          <cell r="AN767">
            <v>0</v>
          </cell>
          <cell r="AO767">
            <v>0</v>
          </cell>
          <cell r="AP767">
            <v>0</v>
          </cell>
        </row>
        <row r="768">
          <cell r="C768">
            <v>209754301</v>
          </cell>
          <cell r="D768" t="str">
            <v>AF01030005</v>
          </cell>
          <cell r="E768" t="str">
            <v>SISTEMA DE IRRIGACIÓN PARA URETERORRENOSCOPIO</v>
          </cell>
          <cell r="F768">
            <v>102148</v>
          </cell>
          <cell r="G768" t="str">
            <v>WP</v>
          </cell>
          <cell r="H768">
            <v>277</v>
          </cell>
          <cell r="I768" t="str">
            <v>NO</v>
          </cell>
          <cell r="J768" t="str">
            <v>UROLOGIA</v>
          </cell>
          <cell r="K768" t="str">
            <v>UROLOGIA</v>
          </cell>
          <cell r="L768" t="str">
            <v>PRECIO UNICO</v>
          </cell>
          <cell r="M768" t="str">
            <v>L.P. 10-2025</v>
          </cell>
          <cell r="N768" t="str">
            <v>I-CONVOCATORIA</v>
          </cell>
          <cell r="O768" t="str">
            <v>UNIDAD</v>
          </cell>
          <cell r="P768" t="str">
            <v>UNIDAD</v>
          </cell>
          <cell r="R768">
            <v>120</v>
          </cell>
          <cell r="S768">
            <v>21</v>
          </cell>
          <cell r="T768" t="str">
            <v>PROMOCION MEDICA, S.A.    (PROMED, S.A.)</v>
          </cell>
          <cell r="U768" t="str">
            <v>ESTADOS UNIDOS</v>
          </cell>
          <cell r="V768">
            <v>92</v>
          </cell>
          <cell r="W768">
            <v>1104</v>
          </cell>
          <cell r="X768">
            <v>258478488</v>
          </cell>
          <cell r="Y768">
            <v>0.9035286496469338</v>
          </cell>
          <cell r="Z768">
            <v>132480</v>
          </cell>
          <cell r="AA768">
            <v>117748555.16400002</v>
          </cell>
          <cell r="AB768">
            <v>0.79733963242381856</v>
          </cell>
          <cell r="AC768">
            <v>92</v>
          </cell>
          <cell r="AD768">
            <v>0</v>
          </cell>
          <cell r="AE768">
            <v>0</v>
          </cell>
          <cell r="AF768">
            <v>92</v>
          </cell>
          <cell r="AG768">
            <v>11040</v>
          </cell>
          <cell r="AH768">
            <v>92</v>
          </cell>
          <cell r="AI768">
            <v>0</v>
          </cell>
          <cell r="AJ768">
            <v>0</v>
          </cell>
          <cell r="AK768">
            <v>92</v>
          </cell>
          <cell r="AL768">
            <v>1104</v>
          </cell>
          <cell r="AM768">
            <v>132480</v>
          </cell>
          <cell r="AN768">
            <v>0</v>
          </cell>
          <cell r="AO768">
            <v>0</v>
          </cell>
          <cell r="AP768">
            <v>0</v>
          </cell>
        </row>
        <row r="769">
          <cell r="C769">
            <v>209763901</v>
          </cell>
          <cell r="D769" t="str">
            <v>IN01060758</v>
          </cell>
          <cell r="E769" t="str">
            <v>SISTEMA DE RECOLECCIÓN DE FLUÍDOS</v>
          </cell>
          <cell r="F769">
            <v>104487</v>
          </cell>
          <cell r="G769" t="str">
            <v>NS</v>
          </cell>
          <cell r="H769">
            <v>277</v>
          </cell>
          <cell r="I769" t="str">
            <v>NO</v>
          </cell>
          <cell r="J769" t="str">
            <v>MEDICO QUIRURGICO</v>
          </cell>
          <cell r="K769" t="str">
            <v>UROLOGIA</v>
          </cell>
          <cell r="L769" t="str">
            <v>PRECIO UNICO</v>
          </cell>
          <cell r="M769" t="str">
            <v>L.P. 10-2025</v>
          </cell>
          <cell r="N769" t="str">
            <v>I-CONVOCATORIA</v>
          </cell>
          <cell r="O769" t="str">
            <v>UNIDAD</v>
          </cell>
          <cell r="P769" t="str">
            <v>20 BOLSAS X CAJA      /             20 ANCLAJE X
CAJA</v>
          </cell>
          <cell r="Q769" t="str">
            <v>2,160 BOLSAS POR
PALLET
108 CAJAS X PALLET      /        2,160 ANCLAJES
POR PALLET
108 CAJAS / PALLET</v>
          </cell>
          <cell r="R769">
            <v>34.24</v>
          </cell>
          <cell r="S769">
            <v>15</v>
          </cell>
          <cell r="T769" t="str">
            <v>DEYANIRA REYES MDS-MULTIPLES DISPOSITIVOS Y SERVICIOS.</v>
          </cell>
          <cell r="U769" t="str">
            <v>ESTADOS UNIDOS DE AMERICA</v>
          </cell>
          <cell r="V769">
            <v>192</v>
          </cell>
          <cell r="W769">
            <v>2304</v>
          </cell>
          <cell r="X769">
            <v>258480792</v>
          </cell>
          <cell r="Y769">
            <v>0.90353670343131209</v>
          </cell>
          <cell r="Z769">
            <v>78888.960000000006</v>
          </cell>
          <cell r="AA769">
            <v>117827444.12400001</v>
          </cell>
          <cell r="AB769">
            <v>0.79787383256140065</v>
          </cell>
          <cell r="AC769">
            <v>192</v>
          </cell>
          <cell r="AD769">
            <v>0</v>
          </cell>
          <cell r="AE769">
            <v>0</v>
          </cell>
          <cell r="AF769">
            <v>192</v>
          </cell>
          <cell r="AG769">
            <v>6574.08</v>
          </cell>
          <cell r="AH769">
            <v>192</v>
          </cell>
          <cell r="AI769">
            <v>0</v>
          </cell>
          <cell r="AJ769">
            <v>0</v>
          </cell>
          <cell r="AK769">
            <v>192</v>
          </cell>
          <cell r="AL769">
            <v>2304</v>
          </cell>
          <cell r="AM769">
            <v>78888.960000000006</v>
          </cell>
          <cell r="AN769">
            <v>0</v>
          </cell>
          <cell r="AO769">
            <v>0</v>
          </cell>
          <cell r="AP769">
            <v>0</v>
          </cell>
        </row>
        <row r="770">
          <cell r="C770">
            <v>209869401</v>
          </cell>
          <cell r="D770" t="str">
            <v>MA03030498</v>
          </cell>
          <cell r="E770" t="str">
            <v>BALÓN DE DILATACIÓN URETERAL. Se solicita longitud del balón de 4cm, diámetro de balón de 6mm</v>
          </cell>
          <cell r="F770">
            <v>102132</v>
          </cell>
          <cell r="G770" t="str">
            <v>NS</v>
          </cell>
          <cell r="H770">
            <v>277</v>
          </cell>
          <cell r="I770" t="str">
            <v>NO</v>
          </cell>
          <cell r="J770" t="str">
            <v>MEDICO QUIRURGICO</v>
          </cell>
          <cell r="K770" t="str">
            <v>UROLOGIA</v>
          </cell>
          <cell r="L770" t="str">
            <v>PRECIO UNICO</v>
          </cell>
          <cell r="M770" t="str">
            <v>L.P. 10-2025</v>
          </cell>
          <cell r="N770" t="str">
            <v>I-CONVOCATORIA</v>
          </cell>
          <cell r="O770" t="str">
            <v>UNIDAD</v>
          </cell>
          <cell r="P770" t="str">
            <v>UNIDAD</v>
          </cell>
          <cell r="Q770" t="str">
            <v>UNIDAD</v>
          </cell>
          <cell r="R770">
            <v>438</v>
          </cell>
          <cell r="S770">
            <v>23</v>
          </cell>
          <cell r="T770" t="str">
            <v>PROMOCION MEDICA, S.A. (PROMED, S.A.)</v>
          </cell>
          <cell r="U770" t="str">
            <v>ESTADOS UNIDOS DE AMERICA</v>
          </cell>
          <cell r="V770">
            <v>11</v>
          </cell>
          <cell r="W770">
            <v>132</v>
          </cell>
          <cell r="X770">
            <v>258480924</v>
          </cell>
          <cell r="Y770">
            <v>0.90353716484604218</v>
          </cell>
          <cell r="Z770">
            <v>57816</v>
          </cell>
          <cell r="AA770">
            <v>117885260.12400001</v>
          </cell>
          <cell r="AB770">
            <v>0.79826533620341145</v>
          </cell>
          <cell r="AC770">
            <v>11</v>
          </cell>
          <cell r="AD770">
            <v>0</v>
          </cell>
          <cell r="AE770">
            <v>0</v>
          </cell>
          <cell r="AF770">
            <v>11</v>
          </cell>
          <cell r="AG770">
            <v>4818</v>
          </cell>
          <cell r="AH770">
            <v>11</v>
          </cell>
          <cell r="AI770">
            <v>0</v>
          </cell>
          <cell r="AJ770">
            <v>0</v>
          </cell>
          <cell r="AK770">
            <v>11</v>
          </cell>
          <cell r="AL770">
            <v>132</v>
          </cell>
          <cell r="AM770">
            <v>57816</v>
          </cell>
          <cell r="AN770">
            <v>33</v>
          </cell>
          <cell r="AO770">
            <v>0</v>
          </cell>
          <cell r="AP770">
            <v>0</v>
          </cell>
        </row>
        <row r="771">
          <cell r="C771">
            <v>209895101</v>
          </cell>
          <cell r="D771" t="str">
            <v>MN01010038</v>
          </cell>
          <cell r="E771" t="str">
            <v>CONTENEDOR DE FLUÍDOS.</v>
          </cell>
          <cell r="F771">
            <v>104486</v>
          </cell>
          <cell r="G771" t="str">
            <v>OC</v>
          </cell>
          <cell r="H771">
            <v>277</v>
          </cell>
          <cell r="I771" t="str">
            <v>NO</v>
          </cell>
          <cell r="J771" t="str">
            <v>UROLOGIA</v>
          </cell>
          <cell r="K771" t="str">
            <v>UROLOGIA</v>
          </cell>
          <cell r="L771" t="str">
            <v>PRECIO UNICO</v>
          </cell>
          <cell r="M771" t="str">
            <v>L.P. 10-2025</v>
          </cell>
          <cell r="N771" t="str">
            <v>NO APLICA</v>
          </cell>
          <cell r="O771" t="str">
            <v>UNIDAD</v>
          </cell>
          <cell r="P771" t="str">
            <v>UNIDAD</v>
          </cell>
          <cell r="R771">
            <v>55</v>
          </cell>
          <cell r="S771">
            <v>9</v>
          </cell>
          <cell r="T771" t="str">
            <v>PROMED, S.A.</v>
          </cell>
          <cell r="U771" t="str">
            <v>ESTADOS UNIDOS DE AMÉRICA</v>
          </cell>
          <cell r="V771">
            <v>612</v>
          </cell>
          <cell r="W771">
            <v>7344</v>
          </cell>
          <cell r="X771">
            <v>258488268</v>
          </cell>
          <cell r="Y771">
            <v>0.90356283628374801</v>
          </cell>
          <cell r="Z771">
            <v>403920</v>
          </cell>
          <cell r="AA771">
            <v>118289180.12400001</v>
          </cell>
          <cell r="AB771">
            <v>0.80100049863389777</v>
          </cell>
          <cell r="AC771">
            <v>612</v>
          </cell>
          <cell r="AD771">
            <v>0</v>
          </cell>
          <cell r="AE771">
            <v>0</v>
          </cell>
          <cell r="AF771">
            <v>612</v>
          </cell>
          <cell r="AG771">
            <v>33660</v>
          </cell>
          <cell r="AH771">
            <v>612</v>
          </cell>
          <cell r="AI771">
            <v>0</v>
          </cell>
          <cell r="AJ771">
            <v>0</v>
          </cell>
          <cell r="AK771">
            <v>612</v>
          </cell>
          <cell r="AL771">
            <v>7344</v>
          </cell>
          <cell r="AM771">
            <v>403920</v>
          </cell>
          <cell r="AN771">
            <v>620</v>
          </cell>
          <cell r="AO771">
            <v>0</v>
          </cell>
          <cell r="AP771">
            <v>0</v>
          </cell>
        </row>
        <row r="772">
          <cell r="C772">
            <v>210191201</v>
          </cell>
          <cell r="D772" t="str">
            <v>MA03060169</v>
          </cell>
          <cell r="E772" t="str">
            <v>GUÍA DE ACCESO UROLÓGICA DE NITINOL Y TUNGSTENO.  Se solicita de 0.035" de diámetro</v>
          </cell>
          <cell r="F772">
            <v>102127</v>
          </cell>
          <cell r="G772" t="str">
            <v>OC</v>
          </cell>
          <cell r="H772">
            <v>277</v>
          </cell>
          <cell r="I772" t="str">
            <v>NO</v>
          </cell>
          <cell r="J772" t="str">
            <v>UROLOGIA</v>
          </cell>
          <cell r="K772" t="str">
            <v>UROLOGIA</v>
          </cell>
          <cell r="L772" t="str">
            <v>PRECIO UNICO</v>
          </cell>
          <cell r="M772" t="str">
            <v>L.P. 10-2025</v>
          </cell>
          <cell r="N772" t="str">
            <v>I-CONVOCATORIA</v>
          </cell>
          <cell r="O772" t="str">
            <v>UNIDAD</v>
          </cell>
          <cell r="P772" t="str">
            <v>UNIDAD</v>
          </cell>
          <cell r="R772">
            <v>120</v>
          </cell>
          <cell r="S772">
            <v>2</v>
          </cell>
          <cell r="T772" t="str">
            <v>PROMED, S.A.</v>
          </cell>
          <cell r="U772" t="str">
            <v>ITALIA</v>
          </cell>
          <cell r="V772">
            <v>114</v>
          </cell>
          <cell r="W772">
            <v>1368</v>
          </cell>
          <cell r="X772">
            <v>258489636</v>
          </cell>
          <cell r="Y772">
            <v>0.90356761821822262</v>
          </cell>
          <cell r="Z772">
            <v>164160</v>
          </cell>
          <cell r="AA772">
            <v>118453340.12400001</v>
          </cell>
          <cell r="AB772">
            <v>0.80211211545056604</v>
          </cell>
          <cell r="AC772">
            <v>114</v>
          </cell>
          <cell r="AD772">
            <v>0</v>
          </cell>
          <cell r="AE772">
            <v>0</v>
          </cell>
          <cell r="AF772">
            <v>114</v>
          </cell>
          <cell r="AG772">
            <v>13680</v>
          </cell>
          <cell r="AH772">
            <v>114</v>
          </cell>
          <cell r="AI772">
            <v>0</v>
          </cell>
          <cell r="AJ772">
            <v>0</v>
          </cell>
          <cell r="AK772">
            <v>114</v>
          </cell>
          <cell r="AL772">
            <v>1368</v>
          </cell>
          <cell r="AM772">
            <v>164160</v>
          </cell>
          <cell r="AN772">
            <v>205</v>
          </cell>
          <cell r="AO772">
            <v>0</v>
          </cell>
          <cell r="AP772">
            <v>0</v>
          </cell>
        </row>
        <row r="773">
          <cell r="C773">
            <v>210336101</v>
          </cell>
          <cell r="D773" t="str">
            <v>IN01061094</v>
          </cell>
          <cell r="E773" t="str">
            <v>URETEROSCOPIO DIGITAL DE UN SOLO USO. Se solicita con diámetro exterior de 7.5Fr.</v>
          </cell>
          <cell r="F773">
            <v>109573</v>
          </cell>
          <cell r="G773" t="str">
            <v>NS</v>
          </cell>
          <cell r="H773">
            <v>277</v>
          </cell>
          <cell r="I773" t="str">
            <v>NO</v>
          </cell>
          <cell r="J773" t="str">
            <v>MEDICO QUIRURGICO</v>
          </cell>
          <cell r="K773" t="str">
            <v>UROLOGIA</v>
          </cell>
          <cell r="L773" t="str">
            <v>PRECIO UNICO</v>
          </cell>
          <cell r="M773" t="str">
            <v>L.P. 10-2025</v>
          </cell>
          <cell r="N773" t="str">
            <v>I-CONVOCATORIA</v>
          </cell>
          <cell r="O773" t="str">
            <v>UNIDAD</v>
          </cell>
          <cell r="P773" t="str">
            <v>CAJA  X 10 UNIDADES</v>
          </cell>
          <cell r="Q773" t="str">
            <v>204 UNIDADES MAXIMO X PALLET</v>
          </cell>
          <cell r="R773">
            <v>425</v>
          </cell>
          <cell r="S773">
            <v>22</v>
          </cell>
          <cell r="T773" t="str">
            <v>SERVICIO Y MANTENIMIENTO DE EQUIPOS MEDICOS S.A. (SEMADEMED)</v>
          </cell>
          <cell r="U773" t="str">
            <v>CHINA</v>
          </cell>
          <cell r="V773">
            <v>17</v>
          </cell>
          <cell r="W773">
            <v>204</v>
          </cell>
          <cell r="X773">
            <v>258489840</v>
          </cell>
          <cell r="Y773">
            <v>0.9035683313137145</v>
          </cell>
          <cell r="Z773">
            <v>86700</v>
          </cell>
          <cell r="AA773">
            <v>118540040.12400001</v>
          </cell>
          <cell r="AB773">
            <v>0.80269920839650377</v>
          </cell>
          <cell r="AC773">
            <v>17</v>
          </cell>
          <cell r="AD773">
            <v>0</v>
          </cell>
          <cell r="AE773">
            <v>0</v>
          </cell>
          <cell r="AF773">
            <v>17</v>
          </cell>
          <cell r="AG773">
            <v>7225</v>
          </cell>
          <cell r="AH773">
            <v>17</v>
          </cell>
          <cell r="AI773">
            <v>0</v>
          </cell>
          <cell r="AJ773">
            <v>0</v>
          </cell>
          <cell r="AK773">
            <v>17</v>
          </cell>
          <cell r="AL773">
            <v>204</v>
          </cell>
          <cell r="AM773">
            <v>86700</v>
          </cell>
          <cell r="AN773">
            <v>0</v>
          </cell>
          <cell r="AO773">
            <v>0</v>
          </cell>
          <cell r="AP773">
            <v>0</v>
          </cell>
        </row>
        <row r="774">
          <cell r="C774">
            <v>210544201</v>
          </cell>
          <cell r="D774" t="str">
            <v>MA08020081</v>
          </cell>
          <cell r="E774" t="str">
            <v>EQUIPO AVANZADO ROBOTICO PARA ASISTENCIA DECIRUGIAS CON TELECIRUGIA / TIPO DAVINCI. SE SOLICITAD KIT DE ACCESORIOS</v>
          </cell>
          <cell r="F774">
            <v>110198</v>
          </cell>
          <cell r="G774" t="str">
            <v>WP</v>
          </cell>
          <cell r="H774">
            <v>277</v>
          </cell>
          <cell r="I774" t="str">
            <v>NO</v>
          </cell>
          <cell r="J774" t="str">
            <v>UROLOGIA</v>
          </cell>
          <cell r="K774" t="str">
            <v>UROLOGIA</v>
          </cell>
          <cell r="L774" t="str">
            <v>PRECIO UNICO</v>
          </cell>
          <cell r="M774" t="str">
            <v>L.P. 10-2025</v>
          </cell>
          <cell r="N774" t="str">
            <v>I-CONVOCATORIA</v>
          </cell>
          <cell r="O774" t="str">
            <v>UNIDAD</v>
          </cell>
          <cell r="P774" t="str">
            <v>UNIDAD</v>
          </cell>
          <cell r="R774">
            <v>4850</v>
          </cell>
          <cell r="S774">
            <v>24</v>
          </cell>
          <cell r="T774" t="str">
            <v>ALPHA MEDIQ, S.A.</v>
          </cell>
          <cell r="U774" t="str">
            <v>CHINA</v>
          </cell>
          <cell r="V774">
            <v>60</v>
          </cell>
          <cell r="W774">
            <v>720</v>
          </cell>
          <cell r="X774">
            <v>258490560</v>
          </cell>
          <cell r="Y774">
            <v>0.9035708481213327</v>
          </cell>
          <cell r="Z774">
            <v>3492000</v>
          </cell>
          <cell r="AA774">
            <v>122032040.12400001</v>
          </cell>
          <cell r="AB774">
            <v>0.82634544331247362</v>
          </cell>
          <cell r="AC774">
            <v>60</v>
          </cell>
          <cell r="AD774">
            <v>0</v>
          </cell>
          <cell r="AE774">
            <v>0</v>
          </cell>
          <cell r="AF774">
            <v>60</v>
          </cell>
          <cell r="AG774">
            <v>291000</v>
          </cell>
          <cell r="AH774">
            <v>60</v>
          </cell>
          <cell r="AI774">
            <v>0</v>
          </cell>
          <cell r="AJ774">
            <v>0</v>
          </cell>
          <cell r="AK774">
            <v>60</v>
          </cell>
          <cell r="AL774">
            <v>720</v>
          </cell>
          <cell r="AM774">
            <v>3492000</v>
          </cell>
          <cell r="AN774">
            <v>0</v>
          </cell>
          <cell r="AO774">
            <v>0</v>
          </cell>
          <cell r="AP774">
            <v>0</v>
          </cell>
        </row>
        <row r="775">
          <cell r="C775" t="str">
            <v>15-01-000000-07</v>
          </cell>
          <cell r="D775" t="str">
            <v>MA03060277</v>
          </cell>
          <cell r="E775" t="str">
            <v>ALAMBRE GUÍA SUPER RÍGIDO TIPO AMPLATZ.  Se solicita diámetro de 0.038" y longitud de 145cm</v>
          </cell>
          <cell r="F775">
            <v>102749</v>
          </cell>
          <cell r="G775" t="str">
            <v>OC</v>
          </cell>
          <cell r="H775">
            <v>277</v>
          </cell>
          <cell r="I775" t="str">
            <v>NO</v>
          </cell>
          <cell r="J775" t="str">
            <v>UROLOGIA</v>
          </cell>
          <cell r="K775" t="str">
            <v>UROLOGIA</v>
          </cell>
          <cell r="L775" t="str">
            <v>PRECIO UNICO</v>
          </cell>
          <cell r="M775" t="str">
            <v>L.P. 10-2025</v>
          </cell>
          <cell r="N775" t="str">
            <v>I-CONVOCATORIA</v>
          </cell>
          <cell r="O775" t="str">
            <v>UNIDAD</v>
          </cell>
          <cell r="P775" t="str">
            <v>UNIDAD</v>
          </cell>
          <cell r="R775">
            <v>74</v>
          </cell>
          <cell r="S775">
            <v>1</v>
          </cell>
          <cell r="T775" t="str">
            <v>IAMCO</v>
          </cell>
          <cell r="U775" t="str">
            <v>ITALIA</v>
          </cell>
          <cell r="V775">
            <v>20</v>
          </cell>
          <cell r="W775">
            <v>240</v>
          </cell>
          <cell r="X775">
            <v>258490800</v>
          </cell>
          <cell r="Y775">
            <v>0.90357168705720547</v>
          </cell>
          <cell r="Z775">
            <v>17760</v>
          </cell>
          <cell r="AA775">
            <v>122049800.12400001</v>
          </cell>
          <cell r="AB775">
            <v>0.82646570595053426</v>
          </cell>
          <cell r="AC775">
            <v>20</v>
          </cell>
          <cell r="AD775">
            <v>0</v>
          </cell>
          <cell r="AE775">
            <v>0</v>
          </cell>
          <cell r="AF775">
            <v>20</v>
          </cell>
          <cell r="AG775">
            <v>1480</v>
          </cell>
          <cell r="AH775">
            <v>20</v>
          </cell>
          <cell r="AI775">
            <v>0</v>
          </cell>
          <cell r="AJ775">
            <v>0</v>
          </cell>
          <cell r="AK775">
            <v>20</v>
          </cell>
          <cell r="AL775">
            <v>240</v>
          </cell>
          <cell r="AM775">
            <v>17760</v>
          </cell>
          <cell r="AN775">
            <v>0</v>
          </cell>
          <cell r="AO775">
            <v>0</v>
          </cell>
          <cell r="AP775">
            <v>0</v>
          </cell>
        </row>
        <row r="776">
          <cell r="C776">
            <v>209003700</v>
          </cell>
          <cell r="D776" t="str">
            <v>MA04060008</v>
          </cell>
          <cell r="E776" t="str">
            <v>AGUJA PARA NEUMOPERITONEO  (TIPO VERESS) PARA LAPARASCOPIA (Se solicita 120mm)</v>
          </cell>
          <cell r="F776">
            <v>102340</v>
          </cell>
          <cell r="G776" t="str">
            <v>NS</v>
          </cell>
          <cell r="H776">
            <v>277</v>
          </cell>
          <cell r="I776" t="str">
            <v>NO</v>
          </cell>
          <cell r="J776" t="str">
            <v>MEDICO QUIRURGICO</v>
          </cell>
          <cell r="K776" t="str">
            <v>MEDICO QUIRURGICO</v>
          </cell>
          <cell r="L776" t="str">
            <v>TRAMITE USUAL</v>
          </cell>
          <cell r="M776" t="str">
            <v>TRAMITE USUAL</v>
          </cell>
          <cell r="N776" t="str">
            <v>NO APLICA</v>
          </cell>
          <cell r="O776" t="str">
            <v>UNIDAD</v>
          </cell>
          <cell r="P776" t="str">
            <v>CJA x 50 UNI</v>
          </cell>
          <cell r="Q776" t="str">
            <v>UNIDAD</v>
          </cell>
          <cell r="R776">
            <v>10.17</v>
          </cell>
          <cell r="S776" t="str">
            <v>NO APLICA</v>
          </cell>
          <cell r="T776" t="str">
            <v>NO APLICA</v>
          </cell>
          <cell r="U776" t="str">
            <v>NO APLICA</v>
          </cell>
          <cell r="V776">
            <v>402</v>
          </cell>
          <cell r="W776">
            <v>4824</v>
          </cell>
          <cell r="X776">
            <v>258495624</v>
          </cell>
          <cell r="Y776">
            <v>0.90358854966824753</v>
          </cell>
          <cell r="Z776">
            <v>49060.08</v>
          </cell>
          <cell r="AA776">
            <v>122098860.20400001</v>
          </cell>
          <cell r="AB776">
            <v>0.82679791848681039</v>
          </cell>
          <cell r="AC776">
            <v>402</v>
          </cell>
          <cell r="AD776">
            <v>0</v>
          </cell>
          <cell r="AE776">
            <v>0</v>
          </cell>
          <cell r="AF776">
            <v>402</v>
          </cell>
          <cell r="AG776">
            <v>4088.34</v>
          </cell>
          <cell r="AH776">
            <v>100</v>
          </cell>
          <cell r="AI776">
            <v>30</v>
          </cell>
          <cell r="AJ776">
            <v>30</v>
          </cell>
          <cell r="AK776">
            <v>160</v>
          </cell>
          <cell r="AL776">
            <v>1920</v>
          </cell>
          <cell r="AM776">
            <v>19526.400000000001</v>
          </cell>
          <cell r="AN776">
            <v>0</v>
          </cell>
          <cell r="AO776">
            <v>0</v>
          </cell>
          <cell r="AP776">
            <v>0</v>
          </cell>
        </row>
        <row r="777">
          <cell r="C777">
            <v>209008100</v>
          </cell>
          <cell r="D777" t="str">
            <v>MA04030001</v>
          </cell>
          <cell r="E777" t="str">
            <v>AGUJA HIPODÉRMICA,  (SE SOLICITA CALIBRE 18G X 1  1/2 PULGADAS, 38MM DE LONGITUD)</v>
          </cell>
          <cell r="F777">
            <v>21708</v>
          </cell>
          <cell r="G777" t="str">
            <v>NS</v>
          </cell>
          <cell r="H777">
            <v>277</v>
          </cell>
          <cell r="I777" t="str">
            <v>NO</v>
          </cell>
          <cell r="J777" t="str">
            <v>MEDICO QUIRURGICO</v>
          </cell>
          <cell r="K777" t="str">
            <v>MEDICO QUIRURGICO</v>
          </cell>
          <cell r="L777" t="str">
            <v>TRAMITE USUAL</v>
          </cell>
          <cell r="M777" t="str">
            <v>TRAMITE USUAL</v>
          </cell>
          <cell r="N777" t="str">
            <v>NO APLICA</v>
          </cell>
          <cell r="O777" t="str">
            <v>UNIDAD</v>
          </cell>
          <cell r="P777" t="str">
            <v>CAJA X 5,000 UNIDADES</v>
          </cell>
          <cell r="Q777" t="str">
            <v>UNIDAD</v>
          </cell>
          <cell r="R777">
            <v>0.02</v>
          </cell>
          <cell r="S777" t="str">
            <v>NO APLICA</v>
          </cell>
          <cell r="T777" t="str">
            <v>NO APLICA</v>
          </cell>
          <cell r="U777" t="str">
            <v>NO APLICA</v>
          </cell>
          <cell r="V777">
            <v>150000</v>
          </cell>
          <cell r="W777">
            <v>1800000</v>
          </cell>
          <cell r="X777">
            <v>260295624</v>
          </cell>
          <cell r="Y777">
            <v>0.90988056871381118</v>
          </cell>
          <cell r="Z777">
            <v>36000</v>
          </cell>
          <cell r="AA777">
            <v>122134860.20400001</v>
          </cell>
          <cell r="AB777">
            <v>0.82704169410450079</v>
          </cell>
          <cell r="AC777">
            <v>150000</v>
          </cell>
          <cell r="AD777">
            <v>0</v>
          </cell>
          <cell r="AE777">
            <v>0</v>
          </cell>
          <cell r="AF777">
            <v>150000</v>
          </cell>
          <cell r="AG777">
            <v>3000</v>
          </cell>
          <cell r="AH777">
            <v>100000</v>
          </cell>
          <cell r="AI777">
            <v>8000</v>
          </cell>
          <cell r="AJ777">
            <v>15000</v>
          </cell>
          <cell r="AK777">
            <v>123000</v>
          </cell>
          <cell r="AL777">
            <v>1476000</v>
          </cell>
          <cell r="AM777">
            <v>29520</v>
          </cell>
          <cell r="AN777">
            <v>0</v>
          </cell>
          <cell r="AO777">
            <v>0</v>
          </cell>
          <cell r="AP777">
            <v>0</v>
          </cell>
        </row>
        <row r="778">
          <cell r="C778">
            <v>209008400</v>
          </cell>
          <cell r="D778" t="str">
            <v>MA04030005</v>
          </cell>
          <cell r="E778" t="str">
            <v xml:space="preserve">AGUJA HIPODÉRMICA,   (SE SOLICITA CALIBRE 21G, 1 PULGADAS, 25MM DE LONGITUD.) </v>
          </cell>
          <cell r="F778">
            <v>21708</v>
          </cell>
          <cell r="G778" t="str">
            <v>NS</v>
          </cell>
          <cell r="H778">
            <v>277</v>
          </cell>
          <cell r="I778" t="str">
            <v>NO</v>
          </cell>
          <cell r="J778" t="str">
            <v>MEDICO QUIRURGICO</v>
          </cell>
          <cell r="K778" t="str">
            <v>MEDICO QUIRURGICO</v>
          </cell>
          <cell r="L778" t="str">
            <v>TRAMITE USUAL</v>
          </cell>
          <cell r="M778" t="str">
            <v>TRAMITE USUAL</v>
          </cell>
          <cell r="N778" t="str">
            <v>NO APLICA</v>
          </cell>
          <cell r="O778" t="str">
            <v>UNIDAD</v>
          </cell>
          <cell r="P778" t="str">
            <v>UNIDAD</v>
          </cell>
          <cell r="Q778" t="str">
            <v>UNIDAD</v>
          </cell>
          <cell r="R778">
            <v>0.02</v>
          </cell>
          <cell r="S778" t="str">
            <v>NO APLICA</v>
          </cell>
          <cell r="T778" t="str">
            <v>NO APLICA</v>
          </cell>
          <cell r="U778" t="str">
            <v>NO APLICA</v>
          </cell>
          <cell r="V778">
            <v>60000</v>
          </cell>
          <cell r="W778">
            <v>720000</v>
          </cell>
          <cell r="X778">
            <v>261015624</v>
          </cell>
          <cell r="Y778">
            <v>0.91239737633203655</v>
          </cell>
          <cell r="Z778">
            <v>14400</v>
          </cell>
          <cell r="AA778">
            <v>122149260.20400001</v>
          </cell>
          <cell r="AB778">
            <v>0.82713920435157695</v>
          </cell>
          <cell r="AC778">
            <v>60000</v>
          </cell>
          <cell r="AD778">
            <v>0</v>
          </cell>
          <cell r="AE778">
            <v>0</v>
          </cell>
          <cell r="AF778">
            <v>60000</v>
          </cell>
          <cell r="AG778">
            <v>1200</v>
          </cell>
          <cell r="AH778">
            <v>60000</v>
          </cell>
          <cell r="AI778">
            <v>5000</v>
          </cell>
          <cell r="AJ778">
            <v>2400</v>
          </cell>
          <cell r="AK778">
            <v>67400</v>
          </cell>
          <cell r="AL778">
            <v>808800</v>
          </cell>
          <cell r="AM778">
            <v>16176</v>
          </cell>
          <cell r="AN778">
            <v>0</v>
          </cell>
          <cell r="AO778">
            <v>0</v>
          </cell>
          <cell r="AP778">
            <v>0</v>
          </cell>
        </row>
        <row r="779">
          <cell r="C779">
            <v>209008500</v>
          </cell>
          <cell r="D779" t="str">
            <v>MA04030006</v>
          </cell>
          <cell r="E779" t="str">
            <v>AGUJA HIPODÉRMICA,  SE SOLICITA CALIBRE 21G X 1 1/2 PULGADAS, 38MM DE LONGITUD</v>
          </cell>
          <cell r="F779">
            <v>21708</v>
          </cell>
          <cell r="G779" t="str">
            <v>NS</v>
          </cell>
          <cell r="H779">
            <v>277</v>
          </cell>
          <cell r="I779" t="str">
            <v>NO</v>
          </cell>
          <cell r="J779" t="str">
            <v>MEDICO QUIRURGICO</v>
          </cell>
          <cell r="K779" t="str">
            <v>MEDICO QUIRURGICO</v>
          </cell>
          <cell r="L779" t="str">
            <v>TRAMITE USUAL</v>
          </cell>
          <cell r="M779" t="str">
            <v>TRAMITE USUAL</v>
          </cell>
          <cell r="N779" t="str">
            <v>NO APLICA</v>
          </cell>
          <cell r="O779" t="str">
            <v>UNIDAD</v>
          </cell>
          <cell r="P779" t="str">
            <v>CAJA x 100 UNI</v>
          </cell>
          <cell r="Q779" t="str">
            <v>UNIDAD</v>
          </cell>
          <cell r="R779">
            <v>0.03</v>
          </cell>
          <cell r="S779" t="str">
            <v>NO APLICA</v>
          </cell>
          <cell r="T779" t="str">
            <v>NO APLICA</v>
          </cell>
          <cell r="U779" t="str">
            <v>NO APLICA</v>
          </cell>
          <cell r="V779">
            <v>135000</v>
          </cell>
          <cell r="W779">
            <v>1620000</v>
          </cell>
          <cell r="X779">
            <v>262635624</v>
          </cell>
          <cell r="Y779">
            <v>0.9180601934730438</v>
          </cell>
          <cell r="Z779">
            <v>48600</v>
          </cell>
          <cell r="AA779">
            <v>122197860.20400001</v>
          </cell>
          <cell r="AB779">
            <v>0.82746830143545902</v>
          </cell>
          <cell r="AC779">
            <v>135000</v>
          </cell>
          <cell r="AD779">
            <v>0</v>
          </cell>
          <cell r="AE779">
            <v>0</v>
          </cell>
          <cell r="AF779">
            <v>135000</v>
          </cell>
          <cell r="AG779">
            <v>4050</v>
          </cell>
          <cell r="AH779">
            <v>87000</v>
          </cell>
          <cell r="AI779">
            <v>8000</v>
          </cell>
          <cell r="AJ779">
            <v>10000</v>
          </cell>
          <cell r="AK779">
            <v>105000</v>
          </cell>
          <cell r="AL779">
            <v>1260000</v>
          </cell>
          <cell r="AM779">
            <v>37800</v>
          </cell>
          <cell r="AN779">
            <v>0</v>
          </cell>
          <cell r="AO779">
            <v>0</v>
          </cell>
          <cell r="AP779">
            <v>0</v>
          </cell>
        </row>
        <row r="780">
          <cell r="C780">
            <v>209008600</v>
          </cell>
          <cell r="D780" t="str">
            <v>MA04030007</v>
          </cell>
          <cell r="E780" t="str">
            <v xml:space="preserve">AGUJA HIPODÉRMICA, (SE SOLICITA CALIBRE 22G X 1 PULGADAS). </v>
          </cell>
          <cell r="F780">
            <v>21708</v>
          </cell>
          <cell r="G780" t="str">
            <v>NS</v>
          </cell>
          <cell r="H780">
            <v>277</v>
          </cell>
          <cell r="I780" t="str">
            <v>NO</v>
          </cell>
          <cell r="J780" t="str">
            <v>MEDICO QUIRURGICO</v>
          </cell>
          <cell r="K780" t="str">
            <v>MEDICO QUIRURGICO</v>
          </cell>
          <cell r="L780" t="str">
            <v>TRAMITE USUAL</v>
          </cell>
          <cell r="M780" t="str">
            <v>TRAMITE USUAL</v>
          </cell>
          <cell r="N780" t="str">
            <v>NO APLICA</v>
          </cell>
          <cell r="O780" t="str">
            <v>UNIDAD</v>
          </cell>
          <cell r="P780" t="str">
            <v>CAJA HASTA 200 UNIDADES</v>
          </cell>
          <cell r="Q780" t="str">
            <v>UNIDAD</v>
          </cell>
          <cell r="R780">
            <v>0.02</v>
          </cell>
          <cell r="S780" t="str">
            <v>NO APLICA</v>
          </cell>
          <cell r="T780" t="str">
            <v>NO APLICA</v>
          </cell>
          <cell r="U780" t="str">
            <v>NO APLICA</v>
          </cell>
          <cell r="V780">
            <v>85000</v>
          </cell>
          <cell r="W780">
            <v>1020000</v>
          </cell>
          <cell r="X780">
            <v>263655624</v>
          </cell>
          <cell r="Y780">
            <v>0.92162567093219649</v>
          </cell>
          <cell r="Z780">
            <v>20400</v>
          </cell>
          <cell r="AA780">
            <v>122218260.20400001</v>
          </cell>
          <cell r="AB780">
            <v>0.82760644095215019</v>
          </cell>
          <cell r="AC780">
            <v>85000</v>
          </cell>
          <cell r="AD780">
            <v>0</v>
          </cell>
          <cell r="AE780">
            <v>0</v>
          </cell>
          <cell r="AF780">
            <v>85000</v>
          </cell>
          <cell r="AG780">
            <v>1700</v>
          </cell>
          <cell r="AH780">
            <v>40600</v>
          </cell>
          <cell r="AI780">
            <v>4840</v>
          </cell>
          <cell r="AJ780">
            <v>8580</v>
          </cell>
          <cell r="AK780">
            <v>54020</v>
          </cell>
          <cell r="AL780">
            <v>648240</v>
          </cell>
          <cell r="AM780">
            <v>12964.800000000001</v>
          </cell>
          <cell r="AN780">
            <v>0</v>
          </cell>
          <cell r="AO780">
            <v>0</v>
          </cell>
          <cell r="AP780">
            <v>0</v>
          </cell>
        </row>
        <row r="781">
          <cell r="C781">
            <v>209008700</v>
          </cell>
          <cell r="D781" t="str">
            <v>MA04030008</v>
          </cell>
          <cell r="E781" t="str">
            <v>AGUJA HIPODÉRMICA    (SE SOLICITA CALIBRE 22G X 1 1/2 PULGADAS, 38MM DE LONGITUD)</v>
          </cell>
          <cell r="F781">
            <v>21708</v>
          </cell>
          <cell r="G781" t="str">
            <v>NS</v>
          </cell>
          <cell r="H781">
            <v>277</v>
          </cell>
          <cell r="I781" t="str">
            <v>NO</v>
          </cell>
          <cell r="J781" t="str">
            <v>MEDICO QUIRURGICO</v>
          </cell>
          <cell r="K781" t="str">
            <v>MEDICO QUIRURGICO</v>
          </cell>
          <cell r="L781" t="str">
            <v>TRAMITE USUAL</v>
          </cell>
          <cell r="M781" t="str">
            <v>TRAMITE USUAL</v>
          </cell>
          <cell r="N781" t="str">
            <v>NO APLICA</v>
          </cell>
          <cell r="O781" t="str">
            <v>UNIDAD</v>
          </cell>
          <cell r="P781" t="str">
            <v>CJA x 200 UNI</v>
          </cell>
          <cell r="Q781" t="str">
            <v>UNIDAD</v>
          </cell>
          <cell r="R781">
            <v>0.02</v>
          </cell>
          <cell r="S781" t="str">
            <v>NO APLICA</v>
          </cell>
          <cell r="T781" t="str">
            <v>NO APLICA</v>
          </cell>
          <cell r="U781" t="str">
            <v>NO APLICA</v>
          </cell>
          <cell r="V781">
            <v>145000</v>
          </cell>
          <cell r="W781">
            <v>1740000</v>
          </cell>
          <cell r="X781">
            <v>265395624</v>
          </cell>
          <cell r="Y781">
            <v>0.92770795600957467</v>
          </cell>
          <cell r="Z781">
            <v>34800</v>
          </cell>
          <cell r="AA781">
            <v>122253060.20400001</v>
          </cell>
          <cell r="AB781">
            <v>0.82784209071591763</v>
          </cell>
          <cell r="AC781">
            <v>145000</v>
          </cell>
          <cell r="AD781">
            <v>0</v>
          </cell>
          <cell r="AE781">
            <v>0</v>
          </cell>
          <cell r="AF781">
            <v>145000</v>
          </cell>
          <cell r="AG781">
            <v>2900</v>
          </cell>
          <cell r="AH781">
            <v>105330</v>
          </cell>
          <cell r="AI781">
            <v>28870</v>
          </cell>
          <cell r="AJ781">
            <v>28300</v>
          </cell>
          <cell r="AK781">
            <v>162500</v>
          </cell>
          <cell r="AL781">
            <v>1950000</v>
          </cell>
          <cell r="AM781">
            <v>39000</v>
          </cell>
          <cell r="AN781">
            <v>0</v>
          </cell>
          <cell r="AO781">
            <v>0</v>
          </cell>
          <cell r="AP781">
            <v>0</v>
          </cell>
        </row>
        <row r="782">
          <cell r="C782">
            <v>209008800</v>
          </cell>
          <cell r="D782" t="str">
            <v>MA04030009</v>
          </cell>
          <cell r="E782" t="str">
            <v>AGUJA HIPODÉRMICA, (SE SOLICITA CALIBRE 23G X 1 PULGADAS 25MM DE LONGITUD)</v>
          </cell>
          <cell r="F782">
            <v>21708</v>
          </cell>
          <cell r="G782" t="str">
            <v>NS</v>
          </cell>
          <cell r="H782">
            <v>277</v>
          </cell>
          <cell r="I782" t="str">
            <v>NO</v>
          </cell>
          <cell r="J782" t="str">
            <v>MEDICO QUIRURGICO</v>
          </cell>
          <cell r="K782" t="str">
            <v>MEDICO QUIRURGICO</v>
          </cell>
          <cell r="L782" t="str">
            <v>TRAMITE USUAL</v>
          </cell>
          <cell r="M782" t="str">
            <v>TRAMITE USUAL</v>
          </cell>
          <cell r="N782" t="str">
            <v>NO APLICA</v>
          </cell>
          <cell r="O782" t="str">
            <v>UNIDAD</v>
          </cell>
          <cell r="P782" t="str">
            <v>CAJA X 100 UNIDADES</v>
          </cell>
          <cell r="Q782" t="str">
            <v>UNIDAD</v>
          </cell>
          <cell r="R782">
            <v>0.02</v>
          </cell>
          <cell r="S782" t="str">
            <v>NO APLICA</v>
          </cell>
          <cell r="T782" t="str">
            <v>NO APLICA</v>
          </cell>
          <cell r="U782" t="str">
            <v>NO APLICA</v>
          </cell>
          <cell r="V782">
            <v>66000</v>
          </cell>
          <cell r="W782">
            <v>792000</v>
          </cell>
          <cell r="X782">
            <v>266187624</v>
          </cell>
          <cell r="Y782">
            <v>0.93047644438962263</v>
          </cell>
          <cell r="Z782">
            <v>15840</v>
          </cell>
          <cell r="AA782">
            <v>122268900.20400001</v>
          </cell>
          <cell r="AB782">
            <v>0.82794935198770137</v>
          </cell>
          <cell r="AC782">
            <v>66000</v>
          </cell>
          <cell r="AD782">
            <v>0</v>
          </cell>
          <cell r="AE782">
            <v>0</v>
          </cell>
          <cell r="AF782">
            <v>66000</v>
          </cell>
          <cell r="AG782">
            <v>1320</v>
          </cell>
          <cell r="AH782">
            <v>31250</v>
          </cell>
          <cell r="AI782">
            <v>31250</v>
          </cell>
          <cell r="AJ782">
            <v>31250</v>
          </cell>
          <cell r="AK782">
            <v>93750</v>
          </cell>
          <cell r="AL782">
            <v>1125000</v>
          </cell>
          <cell r="AM782">
            <v>22500</v>
          </cell>
          <cell r="AN782">
            <v>0</v>
          </cell>
          <cell r="AO782">
            <v>0</v>
          </cell>
          <cell r="AP782">
            <v>0</v>
          </cell>
        </row>
        <row r="783">
          <cell r="C783">
            <v>209008900</v>
          </cell>
          <cell r="D783" t="str">
            <v>MA04030010</v>
          </cell>
          <cell r="E783" t="str">
            <v>AGUJA HIPODÉRMICA,   SE SOLICITA CALIBRE 24G X 1 PULGADAS 25MM DE LONGITUD</v>
          </cell>
          <cell r="F783">
            <v>21708</v>
          </cell>
          <cell r="G783" t="str">
            <v>NS</v>
          </cell>
          <cell r="H783">
            <v>277</v>
          </cell>
          <cell r="I783" t="str">
            <v>NO</v>
          </cell>
          <cell r="J783" t="str">
            <v>MEDICO QUIRURGICO</v>
          </cell>
          <cell r="K783" t="str">
            <v>MEDICO QUIRURGICO</v>
          </cell>
          <cell r="L783" t="str">
            <v>TRAMITE USUAL</v>
          </cell>
          <cell r="M783" t="str">
            <v>TRAMITE USUAL</v>
          </cell>
          <cell r="N783" t="str">
            <v>NO APLICA</v>
          </cell>
          <cell r="O783" t="str">
            <v>UNIDAD</v>
          </cell>
          <cell r="P783" t="str">
            <v>CJA HASTA 100 UNI</v>
          </cell>
          <cell r="Q783" t="str">
            <v>UNIDAD</v>
          </cell>
          <cell r="R783">
            <v>0.02</v>
          </cell>
          <cell r="S783" t="str">
            <v>NO APLICA</v>
          </cell>
          <cell r="T783" t="str">
            <v>NO APLICA</v>
          </cell>
          <cell r="U783" t="str">
            <v>NO APLICA</v>
          </cell>
          <cell r="V783">
            <v>30000</v>
          </cell>
          <cell r="W783">
            <v>360000</v>
          </cell>
          <cell r="X783">
            <v>266547624</v>
          </cell>
          <cell r="Y783">
            <v>0.93173484819873542</v>
          </cell>
          <cell r="Z783">
            <v>7200</v>
          </cell>
          <cell r="AA783">
            <v>122276100.20400001</v>
          </cell>
          <cell r="AB783">
            <v>0.82799810711123945</v>
          </cell>
          <cell r="AC783">
            <v>30000</v>
          </cell>
          <cell r="AD783">
            <v>0</v>
          </cell>
          <cell r="AE783">
            <v>0</v>
          </cell>
          <cell r="AF783">
            <v>30000</v>
          </cell>
          <cell r="AG783">
            <v>600</v>
          </cell>
          <cell r="AH783">
            <v>25328</v>
          </cell>
          <cell r="AI783">
            <v>3563</v>
          </cell>
          <cell r="AJ783">
            <v>1109</v>
          </cell>
          <cell r="AK783">
            <v>30000</v>
          </cell>
          <cell r="AL783">
            <v>360000</v>
          </cell>
          <cell r="AM783">
            <v>7200</v>
          </cell>
          <cell r="AN783">
            <v>0</v>
          </cell>
          <cell r="AO783">
            <v>0</v>
          </cell>
          <cell r="AP783">
            <v>0</v>
          </cell>
        </row>
        <row r="784">
          <cell r="C784">
            <v>209009000</v>
          </cell>
          <cell r="D784" t="str">
            <v>MA04030012</v>
          </cell>
          <cell r="E784" t="str">
            <v xml:space="preserve">AGUJA HIPODÉRMICA DESECHABLE (Se solicita calibre 25G de 1" de longitud) </v>
          </cell>
          <cell r="F784">
            <v>21708</v>
          </cell>
          <cell r="G784" t="str">
            <v>NS</v>
          </cell>
          <cell r="H784">
            <v>277</v>
          </cell>
          <cell r="I784" t="str">
            <v>NO</v>
          </cell>
          <cell r="J784" t="str">
            <v>MEDICO QUIRURGICO</v>
          </cell>
          <cell r="K784" t="str">
            <v>MEDICO QUIRURGICO</v>
          </cell>
          <cell r="L784" t="str">
            <v>TRAMITE USUAL</v>
          </cell>
          <cell r="M784" t="str">
            <v>TRAMITE USUAL</v>
          </cell>
          <cell r="N784" t="str">
            <v>NO APLICA</v>
          </cell>
          <cell r="O784" t="str">
            <v>UNIDAD</v>
          </cell>
          <cell r="P784" t="str">
            <v>CAJA x 100 UNIDADES</v>
          </cell>
          <cell r="Q784" t="str">
            <v>UNIDAD</v>
          </cell>
          <cell r="R784">
            <v>0.02</v>
          </cell>
          <cell r="S784" t="str">
            <v>NO APLICA</v>
          </cell>
          <cell r="T784" t="str">
            <v>NO APLICA</v>
          </cell>
          <cell r="U784" t="str">
            <v>NO APLICA</v>
          </cell>
          <cell r="V784">
            <v>150000</v>
          </cell>
          <cell r="W784">
            <v>1800000</v>
          </cell>
          <cell r="X784">
            <v>268347624</v>
          </cell>
          <cell r="Y784">
            <v>0.93802686724429896</v>
          </cell>
          <cell r="Z784">
            <v>36000</v>
          </cell>
          <cell r="AA784">
            <v>122312100.20400001</v>
          </cell>
          <cell r="AB784">
            <v>0.82824188272892985</v>
          </cell>
          <cell r="AC784">
            <v>150000</v>
          </cell>
          <cell r="AD784">
            <v>0</v>
          </cell>
          <cell r="AE784">
            <v>0</v>
          </cell>
          <cell r="AF784">
            <v>150000</v>
          </cell>
          <cell r="AG784">
            <v>3000</v>
          </cell>
          <cell r="AH784">
            <v>40123</v>
          </cell>
          <cell r="AI784">
            <v>7068</v>
          </cell>
          <cell r="AJ784">
            <v>3676</v>
          </cell>
          <cell r="AK784">
            <v>50867</v>
          </cell>
          <cell r="AL784">
            <v>610404</v>
          </cell>
          <cell r="AM784">
            <v>12208.08</v>
          </cell>
          <cell r="AN784">
            <v>75000</v>
          </cell>
          <cell r="AO784">
            <v>0</v>
          </cell>
          <cell r="AP784">
            <v>6700</v>
          </cell>
        </row>
        <row r="785">
          <cell r="C785">
            <v>209009002</v>
          </cell>
          <cell r="D785" t="str">
            <v>MA04030013</v>
          </cell>
          <cell r="E785" t="str">
            <v>AGUJA HIPODÉRMICA    (SE SOLICITA CALIBRE 25G X 1 1/2 PULGADAS, 38MM DE LONGITUD)</v>
          </cell>
          <cell r="F785">
            <v>21708</v>
          </cell>
          <cell r="G785" t="str">
            <v>NS</v>
          </cell>
          <cell r="H785">
            <v>277</v>
          </cell>
          <cell r="I785" t="str">
            <v>NO</v>
          </cell>
          <cell r="J785" t="str">
            <v>MEDICO QUIRURGICO</v>
          </cell>
          <cell r="K785" t="str">
            <v>MEDICO QUIRURGICO</v>
          </cell>
          <cell r="L785" t="str">
            <v>TRAMITE USUAL</v>
          </cell>
          <cell r="M785" t="str">
            <v>TRAMITE USUAL</v>
          </cell>
          <cell r="N785" t="str">
            <v>NO APLICA</v>
          </cell>
          <cell r="O785" t="str">
            <v>UNIDAD</v>
          </cell>
          <cell r="P785" t="str">
            <v>CJA x 100 UNI</v>
          </cell>
          <cell r="Q785" t="str">
            <v>UNIDAD</v>
          </cell>
          <cell r="R785">
            <v>0.02</v>
          </cell>
          <cell r="S785" t="str">
            <v>NO APLICA</v>
          </cell>
          <cell r="T785" t="str">
            <v>NO APLICA</v>
          </cell>
          <cell r="U785" t="str">
            <v>NO APLICA</v>
          </cell>
          <cell r="V785">
            <v>30000</v>
          </cell>
          <cell r="W785">
            <v>360000</v>
          </cell>
          <cell r="X785">
            <v>268707624</v>
          </cell>
          <cell r="Y785">
            <v>0.93928527105341164</v>
          </cell>
          <cell r="Z785">
            <v>7200</v>
          </cell>
          <cell r="AA785">
            <v>122319300.20400001</v>
          </cell>
          <cell r="AB785">
            <v>0.82829063785246793</v>
          </cell>
          <cell r="AC785">
            <v>30000</v>
          </cell>
          <cell r="AD785">
            <v>0</v>
          </cell>
          <cell r="AE785">
            <v>0</v>
          </cell>
          <cell r="AF785">
            <v>30000</v>
          </cell>
          <cell r="AG785">
            <v>600</v>
          </cell>
          <cell r="AH785">
            <v>40086</v>
          </cell>
          <cell r="AI785">
            <v>3648</v>
          </cell>
          <cell r="AJ785">
            <v>3896</v>
          </cell>
          <cell r="AK785">
            <v>47630</v>
          </cell>
          <cell r="AL785">
            <v>571560</v>
          </cell>
          <cell r="AM785">
            <v>11431.2</v>
          </cell>
          <cell r="AN785">
            <v>1431800</v>
          </cell>
          <cell r="AO785">
            <v>700</v>
          </cell>
          <cell r="AP785">
            <v>700</v>
          </cell>
        </row>
        <row r="786">
          <cell r="C786">
            <v>209011222</v>
          </cell>
          <cell r="D786" t="str">
            <v>MA03010019</v>
          </cell>
          <cell r="E786" t="str">
            <v>BANDEJA PARA CATETERIZACION VENOSA CENTRAL TRIPLE LUMEN.  SE SOLICITA CATETER DE POLIURETANO</v>
          </cell>
          <cell r="F786">
            <v>102939</v>
          </cell>
          <cell r="G786" t="str">
            <v>NS</v>
          </cell>
          <cell r="H786">
            <v>277</v>
          </cell>
          <cell r="I786" t="str">
            <v>NO</v>
          </cell>
          <cell r="J786" t="str">
            <v>MEDICO QUIRURGICO</v>
          </cell>
          <cell r="K786" t="str">
            <v>MEDICO QUIRURGICO</v>
          </cell>
          <cell r="L786" t="str">
            <v>TRAMITE USUAL</v>
          </cell>
          <cell r="M786" t="str">
            <v>TRAMITE USUAL</v>
          </cell>
          <cell r="N786" t="str">
            <v>NO APLICA</v>
          </cell>
          <cell r="O786" t="str">
            <v>UNIDAD</v>
          </cell>
          <cell r="P786" t="str">
            <v>CAJA HASTA 25 UND</v>
          </cell>
          <cell r="Q786" t="str">
            <v>UNIDAD</v>
          </cell>
          <cell r="R786">
            <v>60.5</v>
          </cell>
          <cell r="S786" t="str">
            <v>NO APLICA</v>
          </cell>
          <cell r="T786" t="str">
            <v>NO APLICA</v>
          </cell>
          <cell r="U786" t="str">
            <v>NO APLICA</v>
          </cell>
          <cell r="V786">
            <v>600</v>
          </cell>
          <cell r="W786">
            <v>7200</v>
          </cell>
          <cell r="X786">
            <v>268714824</v>
          </cell>
          <cell r="Y786">
            <v>0.93931043912959389</v>
          </cell>
          <cell r="Z786">
            <v>435600</v>
          </cell>
          <cell r="AA786">
            <v>122754900.20400001</v>
          </cell>
          <cell r="AB786">
            <v>0.83124032282652194</v>
          </cell>
          <cell r="AC786">
            <v>600</v>
          </cell>
          <cell r="AD786">
            <v>0</v>
          </cell>
          <cell r="AE786">
            <v>0</v>
          </cell>
          <cell r="AF786">
            <v>600</v>
          </cell>
          <cell r="AG786">
            <v>36300</v>
          </cell>
          <cell r="AH786">
            <v>476</v>
          </cell>
          <cell r="AI786">
            <v>42</v>
          </cell>
          <cell r="AJ786">
            <v>82</v>
          </cell>
          <cell r="AK786">
            <v>600</v>
          </cell>
          <cell r="AL786">
            <v>7200</v>
          </cell>
          <cell r="AM786">
            <v>435600</v>
          </cell>
          <cell r="AN786">
            <v>0</v>
          </cell>
          <cell r="AO786">
            <v>0</v>
          </cell>
          <cell r="AP786">
            <v>0</v>
          </cell>
        </row>
        <row r="787">
          <cell r="C787">
            <v>209013400</v>
          </cell>
          <cell r="D787" t="str">
            <v>MA07020044</v>
          </cell>
          <cell r="E787" t="str">
            <v>TUBO PARA SISTEMA DE DRENAJE TORÁCICO DIGITAL CONEXIÓN DOBLE (Se solicita longitud de 1.5 mts). DEBE SER COMPATIBLE CON EL EQUIPO EXISTENTE EN LA INSTITUCIÓN.</v>
          </cell>
          <cell r="F787">
            <v>101420</v>
          </cell>
          <cell r="G787" t="str">
            <v>NS</v>
          </cell>
          <cell r="H787">
            <v>277</v>
          </cell>
          <cell r="I787" t="str">
            <v>NO</v>
          </cell>
          <cell r="J787" t="str">
            <v>MEDICO QUIRURGICO</v>
          </cell>
          <cell r="K787" t="str">
            <v>MEDICO QUIRURGICO</v>
          </cell>
          <cell r="L787" t="str">
            <v>TRAMITE USUAL</v>
          </cell>
          <cell r="M787" t="str">
            <v>TRAMITE USUAL</v>
          </cell>
          <cell r="N787" t="str">
            <v>NO APLICA</v>
          </cell>
          <cell r="O787" t="str">
            <v>UNIDAD</v>
          </cell>
          <cell r="P787" t="str">
            <v>UNIDAD</v>
          </cell>
          <cell r="Q787" t="str">
            <v>UNIDAD</v>
          </cell>
          <cell r="R787">
            <v>23.61</v>
          </cell>
          <cell r="S787" t="str">
            <v>NO APLICA</v>
          </cell>
          <cell r="T787" t="str">
            <v>NO APLICA</v>
          </cell>
          <cell r="U787" t="str">
            <v>NO APLICA</v>
          </cell>
          <cell r="V787">
            <v>250</v>
          </cell>
          <cell r="W787">
            <v>3000</v>
          </cell>
          <cell r="X787">
            <v>268717824</v>
          </cell>
          <cell r="Y787">
            <v>0.93932092582800319</v>
          </cell>
          <cell r="Z787">
            <v>70830</v>
          </cell>
          <cell r="AA787">
            <v>122825730.20400001</v>
          </cell>
          <cell r="AB787">
            <v>0.83171995135432786</v>
          </cell>
          <cell r="AC787">
            <v>250</v>
          </cell>
          <cell r="AD787">
            <v>0</v>
          </cell>
          <cell r="AE787">
            <v>0</v>
          </cell>
          <cell r="AF787">
            <v>250</v>
          </cell>
          <cell r="AG787">
            <v>5902.5</v>
          </cell>
          <cell r="AH787">
            <v>215</v>
          </cell>
          <cell r="AI787">
            <v>10</v>
          </cell>
          <cell r="AJ787">
            <v>25</v>
          </cell>
          <cell r="AK787">
            <v>250</v>
          </cell>
          <cell r="AL787">
            <v>3000</v>
          </cell>
          <cell r="AM787">
            <v>70830</v>
          </cell>
          <cell r="AN787">
            <v>0</v>
          </cell>
          <cell r="AO787">
            <v>0</v>
          </cell>
          <cell r="AP787">
            <v>0</v>
          </cell>
        </row>
        <row r="788">
          <cell r="C788">
            <v>209016801</v>
          </cell>
          <cell r="D788" t="str">
            <v>MA12010059</v>
          </cell>
          <cell r="E788" t="str">
            <v>ESPONJA HEMOSTATICA DE GELATINA ABSORBIBLE.   SE SOLICITA TAMAÑO 7CMx5CMx1CM ( 70MMX50MMX10MM)</v>
          </cell>
          <cell r="F788">
            <v>22165</v>
          </cell>
          <cell r="G788" t="str">
            <v>JL</v>
          </cell>
          <cell r="H788">
            <v>274</v>
          </cell>
          <cell r="I788" t="str">
            <v>NO</v>
          </cell>
          <cell r="J788" t="str">
            <v>MEDICO QUIRURGICO</v>
          </cell>
          <cell r="K788" t="str">
            <v>MEDICO QUIRURGICO</v>
          </cell>
          <cell r="L788" t="str">
            <v>TRAMITE USUAL</v>
          </cell>
          <cell r="M788" t="str">
            <v>TRAMITE USUAL</v>
          </cell>
          <cell r="N788" t="str">
            <v>NO APLICA</v>
          </cell>
          <cell r="O788" t="str">
            <v>UNIDAD</v>
          </cell>
          <cell r="P788" t="str">
            <v>UNIDAD</v>
          </cell>
          <cell r="Q788" t="str">
            <v>UNIDAD</v>
          </cell>
          <cell r="R788">
            <v>3.09</v>
          </cell>
          <cell r="S788" t="str">
            <v>NO APLICA</v>
          </cell>
          <cell r="T788" t="str">
            <v>NO APLICA</v>
          </cell>
          <cell r="U788" t="str">
            <v>NO APLICA</v>
          </cell>
          <cell r="V788">
            <v>0</v>
          </cell>
          <cell r="W788">
            <v>0</v>
          </cell>
          <cell r="X788">
            <v>268717824</v>
          </cell>
          <cell r="Y788">
            <v>0.93932092582800319</v>
          </cell>
          <cell r="Z788">
            <v>0</v>
          </cell>
          <cell r="AA788">
            <v>122825730.20400001</v>
          </cell>
          <cell r="AB788">
            <v>0.83171995135432786</v>
          </cell>
          <cell r="AC788" t="str">
            <v>0</v>
          </cell>
          <cell r="AD788">
            <v>0</v>
          </cell>
          <cell r="AE788">
            <v>0</v>
          </cell>
          <cell r="AF788">
            <v>0</v>
          </cell>
          <cell r="AG788">
            <v>0</v>
          </cell>
          <cell r="AH788">
            <v>8300</v>
          </cell>
          <cell r="AI788">
            <v>249</v>
          </cell>
          <cell r="AJ788">
            <v>139</v>
          </cell>
          <cell r="AK788">
            <v>8688</v>
          </cell>
          <cell r="AL788">
            <v>104256</v>
          </cell>
          <cell r="AM788">
            <v>322151.03999999998</v>
          </cell>
          <cell r="AN788">
            <v>9390</v>
          </cell>
          <cell r="AO788">
            <v>700</v>
          </cell>
          <cell r="AP788">
            <v>50</v>
          </cell>
        </row>
        <row r="789">
          <cell r="C789">
            <v>209017402</v>
          </cell>
          <cell r="D789" t="str">
            <v>MA06060006</v>
          </cell>
          <cell r="E789" t="str">
            <v>JALEA LUBRICANTE ESTÉRIL  (SE SOLICITA TUBO DE 113.4 GM)</v>
          </cell>
          <cell r="F789">
            <v>22189</v>
          </cell>
          <cell r="G789" t="str">
            <v>FC</v>
          </cell>
          <cell r="H789">
            <v>249</v>
          </cell>
          <cell r="I789" t="str">
            <v>NO</v>
          </cell>
          <cell r="J789" t="str">
            <v>MEDICO QUIRURGICO</v>
          </cell>
          <cell r="K789" t="str">
            <v>MEDICO QUIRURGICO</v>
          </cell>
          <cell r="L789" t="str">
            <v>TRAMITE USUAL</v>
          </cell>
          <cell r="M789" t="str">
            <v>TRAMITE USUAL</v>
          </cell>
          <cell r="N789" t="str">
            <v>NO APLICA</v>
          </cell>
          <cell r="O789" t="str">
            <v>UNIDAD</v>
          </cell>
          <cell r="P789" t="str">
            <v>UNIDAD</v>
          </cell>
          <cell r="Q789" t="str">
            <v>UNIDAD</v>
          </cell>
          <cell r="R789">
            <v>3.15</v>
          </cell>
          <cell r="S789" t="str">
            <v>NO APLICA</v>
          </cell>
          <cell r="T789" t="str">
            <v>IMPORTADORA BARMED, S.A.</v>
          </cell>
          <cell r="U789" t="str">
            <v>TURQUIA</v>
          </cell>
          <cell r="V789">
            <v>0</v>
          </cell>
          <cell r="W789">
            <v>0</v>
          </cell>
          <cell r="X789">
            <v>268717824</v>
          </cell>
          <cell r="Y789">
            <v>0.93932092582800319</v>
          </cell>
          <cell r="Z789">
            <v>0</v>
          </cell>
          <cell r="AA789">
            <v>122825730.20400001</v>
          </cell>
          <cell r="AB789">
            <v>0.83171995135432786</v>
          </cell>
          <cell r="AC789">
            <v>0</v>
          </cell>
          <cell r="AD789">
            <v>0</v>
          </cell>
          <cell r="AE789">
            <v>0</v>
          </cell>
          <cell r="AF789">
            <v>0</v>
          </cell>
          <cell r="AG789">
            <v>0</v>
          </cell>
          <cell r="AH789">
            <v>4703</v>
          </cell>
          <cell r="AI789">
            <v>0</v>
          </cell>
          <cell r="AJ789">
            <v>200</v>
          </cell>
          <cell r="AK789">
            <v>4903</v>
          </cell>
          <cell r="AL789">
            <v>58836</v>
          </cell>
          <cell r="AM789">
            <v>185333.4</v>
          </cell>
          <cell r="AN789">
            <v>12885</v>
          </cell>
          <cell r="AO789">
            <v>0</v>
          </cell>
          <cell r="AP789">
            <v>30</v>
          </cell>
        </row>
        <row r="790">
          <cell r="C790">
            <v>209018401</v>
          </cell>
          <cell r="D790" t="str">
            <v>SC01070083</v>
          </cell>
          <cell r="E790" t="str">
            <v>TRAJE DE PROTECCION PERSONAL (TIPO OVEROL) TAMAÑO L</v>
          </cell>
          <cell r="F790">
            <v>104726</v>
          </cell>
          <cell r="G790" t="str">
            <v>NS</v>
          </cell>
          <cell r="H790">
            <v>215</v>
          </cell>
          <cell r="I790" t="str">
            <v>NO</v>
          </cell>
          <cell r="J790" t="str">
            <v>MEDICO QUIRURGICO</v>
          </cell>
          <cell r="K790" t="str">
            <v>MEDICO QUIRURGICO</v>
          </cell>
          <cell r="L790" t="str">
            <v>TRAMITE USUAL</v>
          </cell>
          <cell r="M790" t="str">
            <v>TRAMITE USUAL</v>
          </cell>
          <cell r="N790" t="str">
            <v>NO APLICA</v>
          </cell>
          <cell r="O790" t="str">
            <v>UNIDAD</v>
          </cell>
          <cell r="P790" t="str">
            <v>CAJA X 12, 24 Ó 36.UNIDADES</v>
          </cell>
          <cell r="Q790" t="str">
            <v>UNIDAD</v>
          </cell>
          <cell r="R790">
            <v>10.76</v>
          </cell>
          <cell r="S790" t="str">
            <v>NO APLICA</v>
          </cell>
          <cell r="T790" t="str">
            <v>NO APLICA</v>
          </cell>
          <cell r="U790" t="str">
            <v>NO APLICA</v>
          </cell>
          <cell r="V790">
            <v>17503</v>
          </cell>
          <cell r="W790">
            <v>210036</v>
          </cell>
          <cell r="X790">
            <v>268927860</v>
          </cell>
          <cell r="Y790">
            <v>0.94005512055703322</v>
          </cell>
          <cell r="Z790">
            <v>2259987.36</v>
          </cell>
          <cell r="AA790">
            <v>125085717.56400001</v>
          </cell>
          <cell r="AB790">
            <v>0.84702355731700896</v>
          </cell>
          <cell r="AC790">
            <v>17503</v>
          </cell>
          <cell r="AD790">
            <v>0</v>
          </cell>
          <cell r="AE790">
            <v>0</v>
          </cell>
          <cell r="AF790">
            <v>17503</v>
          </cell>
          <cell r="AG790">
            <v>188332.28</v>
          </cell>
          <cell r="AH790">
            <v>12058</v>
          </cell>
          <cell r="AI790">
            <v>945</v>
          </cell>
          <cell r="AJ790">
            <v>4500</v>
          </cell>
          <cell r="AK790">
            <v>17503</v>
          </cell>
          <cell r="AL790">
            <v>210036</v>
          </cell>
          <cell r="AM790">
            <v>2259987.36</v>
          </cell>
          <cell r="AN790">
            <v>305426</v>
          </cell>
          <cell r="AO790">
            <v>3440</v>
          </cell>
          <cell r="AP790">
            <v>0</v>
          </cell>
        </row>
        <row r="791">
          <cell r="C791">
            <v>209018501</v>
          </cell>
          <cell r="D791" t="str">
            <v>SC01070084</v>
          </cell>
          <cell r="E791" t="str">
            <v>TRAJE DE PROTECCION PERSONAL (TIPO OVEROL)TAMAÑO XL</v>
          </cell>
          <cell r="F791">
            <v>104726</v>
          </cell>
          <cell r="G791" t="str">
            <v>NS</v>
          </cell>
          <cell r="H791">
            <v>215</v>
          </cell>
          <cell r="I791" t="str">
            <v>NO</v>
          </cell>
          <cell r="J791" t="str">
            <v>MEDICO QUIRURGICO</v>
          </cell>
          <cell r="K791" t="str">
            <v>MEDICO QUIRURGICO</v>
          </cell>
          <cell r="L791" t="str">
            <v>TRAMITE USUAL</v>
          </cell>
          <cell r="M791" t="str">
            <v>TRAMITE USUAL</v>
          </cell>
          <cell r="N791" t="str">
            <v>NO APLICA</v>
          </cell>
          <cell r="O791" t="str">
            <v>UNIDAD</v>
          </cell>
          <cell r="P791" t="str">
            <v>CAJA X 12, 24 Ó 36.UNIDADES</v>
          </cell>
          <cell r="Q791" t="str">
            <v>UNIDAD</v>
          </cell>
          <cell r="R791">
            <v>10.76</v>
          </cell>
          <cell r="S791" t="str">
            <v>NO APLICA</v>
          </cell>
          <cell r="T791" t="str">
            <v>NO APLICA</v>
          </cell>
          <cell r="U791" t="str">
            <v>NO APLICA</v>
          </cell>
          <cell r="V791">
            <v>7098</v>
          </cell>
          <cell r="W791">
            <v>85176</v>
          </cell>
          <cell r="X791">
            <v>269013036</v>
          </cell>
          <cell r="Y791">
            <v>0.94035285889826925</v>
          </cell>
          <cell r="Z791">
            <v>916493.76</v>
          </cell>
          <cell r="AA791">
            <v>126002211.32400002</v>
          </cell>
          <cell r="AB791">
            <v>0.85322963599627022</v>
          </cell>
          <cell r="AC791">
            <v>7098</v>
          </cell>
          <cell r="AD791">
            <v>0</v>
          </cell>
          <cell r="AE791">
            <v>0</v>
          </cell>
          <cell r="AF791">
            <v>7098</v>
          </cell>
          <cell r="AG791">
            <v>76374.48</v>
          </cell>
          <cell r="AH791">
            <v>5194</v>
          </cell>
          <cell r="AI791">
            <v>394</v>
          </cell>
          <cell r="AJ791">
            <v>1510</v>
          </cell>
          <cell r="AK791">
            <v>7098</v>
          </cell>
          <cell r="AL791">
            <v>85176</v>
          </cell>
          <cell r="AM791">
            <v>916493.76</v>
          </cell>
          <cell r="AN791">
            <v>286185</v>
          </cell>
          <cell r="AO791">
            <v>0</v>
          </cell>
          <cell r="AP791">
            <v>0</v>
          </cell>
        </row>
        <row r="792">
          <cell r="C792">
            <v>209019006</v>
          </cell>
          <cell r="D792" t="str">
            <v>MA09050053</v>
          </cell>
          <cell r="E792" t="str">
            <v>VENDA DE GASA PRESATURADAS DE CLORURO DE SODIO AL 20%   (TAMAÑO 6" (15 CM ) X 6 3/4" (17 CM ).</v>
          </cell>
          <cell r="F792">
            <v>52528</v>
          </cell>
          <cell r="G792" t="str">
            <v>NS</v>
          </cell>
          <cell r="H792">
            <v>274</v>
          </cell>
          <cell r="I792" t="str">
            <v>NO</v>
          </cell>
          <cell r="J792" t="str">
            <v>MEDICO QUIRURGICO</v>
          </cell>
          <cell r="K792" t="str">
            <v>MEDICO QUIRURGICO</v>
          </cell>
          <cell r="L792" t="str">
            <v>TRAMITE USUAL</v>
          </cell>
          <cell r="M792" t="str">
            <v>TRAMITE USUAL</v>
          </cell>
          <cell r="N792" t="str">
            <v>NO APLICA</v>
          </cell>
          <cell r="O792" t="str">
            <v>UNIDAD</v>
          </cell>
          <cell r="P792" t="str">
            <v>UNIDAD</v>
          </cell>
          <cell r="Q792" t="str">
            <v>UNIDAD</v>
          </cell>
          <cell r="R792">
            <v>5.1239999999999997</v>
          </cell>
          <cell r="S792" t="str">
            <v>NO APLICA</v>
          </cell>
          <cell r="T792" t="str">
            <v>NO APLICA</v>
          </cell>
          <cell r="U792" t="str">
            <v>NO APLICA</v>
          </cell>
          <cell r="V792">
            <v>350</v>
          </cell>
          <cell r="W792">
            <v>4200</v>
          </cell>
          <cell r="X792">
            <v>269017236</v>
          </cell>
          <cell r="Y792">
            <v>0.9403675402760423</v>
          </cell>
          <cell r="Z792">
            <v>21520.799999999999</v>
          </cell>
          <cell r="AA792">
            <v>126023732.12400001</v>
          </cell>
          <cell r="AB792">
            <v>0.85337536506052558</v>
          </cell>
          <cell r="AC792">
            <v>350</v>
          </cell>
          <cell r="AD792">
            <v>0</v>
          </cell>
          <cell r="AE792">
            <v>0</v>
          </cell>
          <cell r="AF792">
            <v>350</v>
          </cell>
          <cell r="AG792">
            <v>1793.3999999999999</v>
          </cell>
          <cell r="AH792">
            <v>139</v>
          </cell>
          <cell r="AI792">
            <v>134</v>
          </cell>
          <cell r="AJ792">
            <v>78</v>
          </cell>
          <cell r="AK792">
            <v>351</v>
          </cell>
          <cell r="AL792">
            <v>4212</v>
          </cell>
          <cell r="AM792">
            <v>21582.287999999997</v>
          </cell>
          <cell r="AN792">
            <v>0</v>
          </cell>
          <cell r="AO792">
            <v>0</v>
          </cell>
          <cell r="AP792">
            <v>0</v>
          </cell>
        </row>
        <row r="793">
          <cell r="C793">
            <v>209019200</v>
          </cell>
          <cell r="D793" t="str">
            <v>MA11010009</v>
          </cell>
          <cell r="E793" t="str">
            <v>APLICADOR DE MADERA CON ALGODÓN, ESTÉRIL  (SE SOLICITA DE 6")</v>
          </cell>
          <cell r="F793">
            <v>21728</v>
          </cell>
          <cell r="G793" t="str">
            <v>JL</v>
          </cell>
          <cell r="H793">
            <v>274</v>
          </cell>
          <cell r="I793" t="str">
            <v>NO</v>
          </cell>
          <cell r="J793" t="str">
            <v>MEDICO QUIRURGICO</v>
          </cell>
          <cell r="K793" t="str">
            <v>OFTALMOLOGIA</v>
          </cell>
          <cell r="L793" t="str">
            <v>TRAMITE USUAL</v>
          </cell>
          <cell r="M793" t="str">
            <v>TRAMITE USUAL</v>
          </cell>
          <cell r="N793" t="str">
            <v>NO APLICA</v>
          </cell>
          <cell r="O793" t="str">
            <v>UNIDAD</v>
          </cell>
          <cell r="P793" t="str">
            <v>CJA HASTA 100 UNI</v>
          </cell>
          <cell r="Q793" t="str">
            <v>UNIDAD</v>
          </cell>
          <cell r="R793">
            <v>0.03</v>
          </cell>
          <cell r="S793" t="str">
            <v>NO APLICA</v>
          </cell>
          <cell r="T793" t="str">
            <v>NO APLICA</v>
          </cell>
          <cell r="U793" t="str">
            <v>NO APLICA</v>
          </cell>
          <cell r="V793">
            <v>0</v>
          </cell>
          <cell r="W793">
            <v>0</v>
          </cell>
          <cell r="X793">
            <v>269017236</v>
          </cell>
          <cell r="Y793">
            <v>0.9403675402760423</v>
          </cell>
          <cell r="Z793">
            <v>0</v>
          </cell>
          <cell r="AA793">
            <v>126023732.12400001</v>
          </cell>
          <cell r="AB793">
            <v>0.85337536506052558</v>
          </cell>
          <cell r="AC793" t="str">
            <v>0</v>
          </cell>
          <cell r="AD793">
            <v>0</v>
          </cell>
          <cell r="AE793">
            <v>0</v>
          </cell>
          <cell r="AF793">
            <v>0</v>
          </cell>
          <cell r="AG793">
            <v>0</v>
          </cell>
          <cell r="AH793">
            <v>172000</v>
          </cell>
          <cell r="AI793">
            <v>0</v>
          </cell>
          <cell r="AJ793">
            <v>0</v>
          </cell>
          <cell r="AK793">
            <v>172000</v>
          </cell>
          <cell r="AL793">
            <v>2064000</v>
          </cell>
          <cell r="AM793">
            <v>61920</v>
          </cell>
          <cell r="AN793">
            <v>0</v>
          </cell>
          <cell r="AO793">
            <v>0</v>
          </cell>
          <cell r="AP793">
            <v>0</v>
          </cell>
        </row>
        <row r="794">
          <cell r="C794">
            <v>209019501</v>
          </cell>
          <cell r="D794" t="str">
            <v>MA01010019</v>
          </cell>
          <cell r="E794" t="str">
            <v>APÓSITO HIDROCOLOIDE (FINO O EXTRA DELGADO)          (SE SOLICITA CUADRADO 15CM X 15CM).</v>
          </cell>
          <cell r="F794">
            <v>100564</v>
          </cell>
          <cell r="G794" t="str">
            <v>NS</v>
          </cell>
          <cell r="H794">
            <v>274</v>
          </cell>
          <cell r="I794" t="str">
            <v>NO</v>
          </cell>
          <cell r="J794" t="str">
            <v>MEDICO QUIRURGICO</v>
          </cell>
          <cell r="K794" t="str">
            <v>MEDICO QUIRURGICO</v>
          </cell>
          <cell r="L794" t="str">
            <v>TRAMITE USUAL</v>
          </cell>
          <cell r="M794" t="str">
            <v>TRAMITE USUAL</v>
          </cell>
          <cell r="N794" t="str">
            <v>NO APLICA</v>
          </cell>
          <cell r="O794" t="str">
            <v>UNIDAD</v>
          </cell>
          <cell r="P794" t="str">
            <v>CAJA X 240 UNIDADES</v>
          </cell>
          <cell r="Q794" t="str">
            <v>UNIDAD</v>
          </cell>
          <cell r="R794">
            <v>2.7050000000000001</v>
          </cell>
          <cell r="S794" t="str">
            <v>NO APLICA</v>
          </cell>
          <cell r="T794" t="str">
            <v>NO APLICA</v>
          </cell>
          <cell r="U794" t="str">
            <v>NO APLICA</v>
          </cell>
          <cell r="V794">
            <v>1000</v>
          </cell>
          <cell r="W794">
            <v>12000</v>
          </cell>
          <cell r="X794">
            <v>269029236</v>
          </cell>
          <cell r="Y794">
            <v>0.94040948706967931</v>
          </cell>
          <cell r="Z794">
            <v>32460</v>
          </cell>
          <cell r="AA794">
            <v>126056192.12400001</v>
          </cell>
          <cell r="AB794">
            <v>0.85359516940914304</v>
          </cell>
          <cell r="AC794">
            <v>1000</v>
          </cell>
          <cell r="AD794">
            <v>0</v>
          </cell>
          <cell r="AE794">
            <v>0</v>
          </cell>
          <cell r="AF794">
            <v>1000</v>
          </cell>
          <cell r="AG794">
            <v>2705</v>
          </cell>
          <cell r="AH794">
            <v>1500</v>
          </cell>
          <cell r="AI794">
            <v>150</v>
          </cell>
          <cell r="AJ794">
            <v>380</v>
          </cell>
          <cell r="AK794">
            <v>2030</v>
          </cell>
          <cell r="AL794">
            <v>24360</v>
          </cell>
          <cell r="AM794">
            <v>65893.8</v>
          </cell>
          <cell r="AN794">
            <v>0</v>
          </cell>
          <cell r="AO794">
            <v>0</v>
          </cell>
          <cell r="AP794">
            <v>0</v>
          </cell>
        </row>
        <row r="795">
          <cell r="C795">
            <v>209019502</v>
          </cell>
          <cell r="D795" t="str">
            <v>MA01010166</v>
          </cell>
          <cell r="E795" t="str">
            <v>APÓSITO HIDROCOLOIDE (Estándar, Regular o Extra Absorbente)                (SE SOICITA CUADRADO/IMPERMEABLE 20CM X 20CM).</v>
          </cell>
          <cell r="F795">
            <v>100565</v>
          </cell>
          <cell r="G795" t="str">
            <v>NS</v>
          </cell>
          <cell r="H795">
            <v>274</v>
          </cell>
          <cell r="I795" t="str">
            <v>NO</v>
          </cell>
          <cell r="J795" t="str">
            <v>MEDICO QUIRURGICO</v>
          </cell>
          <cell r="K795" t="str">
            <v>MEDICO QUIRURGICO</v>
          </cell>
          <cell r="L795" t="str">
            <v>TRAMITE USUAL</v>
          </cell>
          <cell r="M795" t="str">
            <v>TRAMITE USUAL</v>
          </cell>
          <cell r="N795" t="str">
            <v>NO APLICA</v>
          </cell>
          <cell r="O795" t="str">
            <v>UNIDAD</v>
          </cell>
          <cell r="P795" t="str">
            <v>CJA HASTA 100 UNI</v>
          </cell>
          <cell r="Q795" t="str">
            <v>UNIDAD</v>
          </cell>
          <cell r="R795">
            <v>4.1989999999999998</v>
          </cell>
          <cell r="S795" t="str">
            <v>NO APLICA</v>
          </cell>
          <cell r="T795" t="str">
            <v>NO APLICA</v>
          </cell>
          <cell r="U795" t="str">
            <v>NO APLICA</v>
          </cell>
          <cell r="V795">
            <v>650</v>
          </cell>
          <cell r="W795">
            <v>7800</v>
          </cell>
          <cell r="X795">
            <v>269037036</v>
          </cell>
          <cell r="Y795">
            <v>0.94043675248554348</v>
          </cell>
          <cell r="Z795">
            <v>32752.199999999997</v>
          </cell>
          <cell r="AA795">
            <v>126088944.32400002</v>
          </cell>
          <cell r="AB795">
            <v>0.85381695240319089</v>
          </cell>
          <cell r="AC795">
            <v>650</v>
          </cell>
          <cell r="AD795">
            <v>0</v>
          </cell>
          <cell r="AE795">
            <v>0</v>
          </cell>
          <cell r="AF795">
            <v>650</v>
          </cell>
          <cell r="AG795">
            <v>2729.35</v>
          </cell>
          <cell r="AH795">
            <v>615</v>
          </cell>
          <cell r="AI795">
            <v>233</v>
          </cell>
          <cell r="AJ795">
            <v>96</v>
          </cell>
          <cell r="AK795">
            <v>944</v>
          </cell>
          <cell r="AL795">
            <v>11328</v>
          </cell>
          <cell r="AM795">
            <v>47566.271999999997</v>
          </cell>
          <cell r="AN795">
            <v>0</v>
          </cell>
          <cell r="AO795">
            <v>0</v>
          </cell>
          <cell r="AP795">
            <v>0</v>
          </cell>
        </row>
        <row r="796">
          <cell r="C796">
            <v>209019503</v>
          </cell>
          <cell r="D796" t="str">
            <v>MA01010015</v>
          </cell>
          <cell r="E796" t="str">
            <v>APÓSITO HIDROCOLOIDE (FINO O EXTRA DELGADO)             (SE SOLICITA CUADRADO 10CM X 10CM)</v>
          </cell>
          <cell r="F796">
            <v>100564</v>
          </cell>
          <cell r="G796" t="str">
            <v>NS</v>
          </cell>
          <cell r="H796">
            <v>274</v>
          </cell>
          <cell r="I796" t="str">
            <v>NO</v>
          </cell>
          <cell r="J796" t="str">
            <v>MEDICO QUIRURGICO</v>
          </cell>
          <cell r="K796" t="str">
            <v>MEDICO QUIRURGICO</v>
          </cell>
          <cell r="L796" t="str">
            <v>TRAMITE USUAL</v>
          </cell>
          <cell r="M796" t="str">
            <v>TRAMITE USUAL</v>
          </cell>
          <cell r="N796" t="str">
            <v>NO APLICA</v>
          </cell>
          <cell r="O796" t="str">
            <v>UNIDAD</v>
          </cell>
          <cell r="P796" t="str">
            <v>CAJA X 240 UNIDADES</v>
          </cell>
          <cell r="Q796" t="str">
            <v>UNIDAD</v>
          </cell>
          <cell r="R796">
            <v>1.65</v>
          </cell>
          <cell r="S796" t="str">
            <v>NO APLICA</v>
          </cell>
          <cell r="T796" t="str">
            <v>NO APLICA</v>
          </cell>
          <cell r="U796" t="str">
            <v>NO APLICA</v>
          </cell>
          <cell r="V796">
            <v>700</v>
          </cell>
          <cell r="W796">
            <v>8400</v>
          </cell>
          <cell r="X796">
            <v>269045436</v>
          </cell>
          <cell r="Y796">
            <v>0.94046611524108947</v>
          </cell>
          <cell r="Z796">
            <v>13860</v>
          </cell>
          <cell r="AA796">
            <v>126102804.32400002</v>
          </cell>
          <cell r="AB796">
            <v>0.85391080601600167</v>
          </cell>
          <cell r="AC796">
            <v>700</v>
          </cell>
          <cell r="AD796">
            <v>0</v>
          </cell>
          <cell r="AE796">
            <v>0</v>
          </cell>
          <cell r="AF796">
            <v>700</v>
          </cell>
          <cell r="AG796">
            <v>1155</v>
          </cell>
          <cell r="AH796">
            <v>1369</v>
          </cell>
          <cell r="AI796">
            <v>600</v>
          </cell>
          <cell r="AJ796">
            <v>304</v>
          </cell>
          <cell r="AK796">
            <v>2273</v>
          </cell>
          <cell r="AL796">
            <v>27276</v>
          </cell>
          <cell r="AM796">
            <v>45005.399999999994</v>
          </cell>
          <cell r="AN796">
            <v>0</v>
          </cell>
          <cell r="AO796">
            <v>0</v>
          </cell>
          <cell r="AP796">
            <v>0</v>
          </cell>
        </row>
        <row r="797">
          <cell r="C797">
            <v>209019504</v>
          </cell>
          <cell r="D797" t="str">
            <v>MA01010165</v>
          </cell>
          <cell r="E797" t="str">
            <v>APÓSITO HIDROCOLOIDE (Estándar, Regular o Extra Absorbente).  SE SOLICITA,  CUADRADO 15CM X 15CM</v>
          </cell>
          <cell r="F797">
            <v>100565</v>
          </cell>
          <cell r="G797" t="str">
            <v>NS</v>
          </cell>
          <cell r="H797">
            <v>274</v>
          </cell>
          <cell r="I797" t="str">
            <v>NO</v>
          </cell>
          <cell r="J797" t="str">
            <v>MEDICO QUIRURGICO</v>
          </cell>
          <cell r="K797" t="str">
            <v>MEDICO QUIRURGICO</v>
          </cell>
          <cell r="L797" t="str">
            <v>TRAMITE USUAL</v>
          </cell>
          <cell r="M797" t="str">
            <v>TRAMITE USUAL</v>
          </cell>
          <cell r="N797" t="str">
            <v>NO APLICA</v>
          </cell>
          <cell r="O797" t="str">
            <v>UNIDAD</v>
          </cell>
          <cell r="P797" t="str">
            <v xml:space="preserve"> CAJA X 40 UNIDADES</v>
          </cell>
          <cell r="Q797" t="str">
            <v>UNIDAD</v>
          </cell>
          <cell r="R797">
            <v>3.8</v>
          </cell>
          <cell r="S797" t="str">
            <v>NO APLICA</v>
          </cell>
          <cell r="T797" t="str">
            <v>NO APLICA</v>
          </cell>
          <cell r="U797" t="str">
            <v>NO APLICA</v>
          </cell>
          <cell r="V797">
            <v>450</v>
          </cell>
          <cell r="W797">
            <v>5400</v>
          </cell>
          <cell r="X797">
            <v>269050836</v>
          </cell>
          <cell r="Y797">
            <v>0.94048499129822616</v>
          </cell>
          <cell r="Z797">
            <v>20520</v>
          </cell>
          <cell r="AA797">
            <v>126123324.32400002</v>
          </cell>
          <cell r="AB797">
            <v>0.85404975811808526</v>
          </cell>
          <cell r="AC797">
            <v>450</v>
          </cell>
          <cell r="AD797">
            <v>0</v>
          </cell>
          <cell r="AE797">
            <v>0</v>
          </cell>
          <cell r="AF797">
            <v>450</v>
          </cell>
          <cell r="AG797">
            <v>1710</v>
          </cell>
          <cell r="AH797">
            <v>1336</v>
          </cell>
          <cell r="AI797">
            <v>0</v>
          </cell>
          <cell r="AJ797">
            <v>64</v>
          </cell>
          <cell r="AK797">
            <v>1400</v>
          </cell>
          <cell r="AL797">
            <v>16800</v>
          </cell>
          <cell r="AM797">
            <v>63840</v>
          </cell>
          <cell r="AN797">
            <v>0</v>
          </cell>
          <cell r="AO797">
            <v>0</v>
          </cell>
          <cell r="AP797">
            <v>0</v>
          </cell>
        </row>
        <row r="798">
          <cell r="C798">
            <v>209019508</v>
          </cell>
          <cell r="D798" t="str">
            <v>MA01010033</v>
          </cell>
          <cell r="E798" t="str">
            <v>APOSITO TRANSPARENTE ESTERIL. SE SOLICITA CON VENTANA TAMAÑO DE 5-6CM X 7-8CM</v>
          </cell>
          <cell r="F798">
            <v>21744</v>
          </cell>
          <cell r="G798" t="str">
            <v>JL</v>
          </cell>
          <cell r="H798">
            <v>274</v>
          </cell>
          <cell r="I798" t="str">
            <v>NO</v>
          </cell>
          <cell r="J798" t="str">
            <v>MEDICO QUIRURGICO</v>
          </cell>
          <cell r="K798" t="str">
            <v>MEDICO QUIRURGICO</v>
          </cell>
          <cell r="L798" t="str">
            <v>TRAMITE USUAL</v>
          </cell>
          <cell r="M798" t="str">
            <v>TRAMITE USUAL</v>
          </cell>
          <cell r="N798" t="str">
            <v>NO APLICA</v>
          </cell>
          <cell r="O798" t="str">
            <v>UNIDAD</v>
          </cell>
          <cell r="P798" t="str">
            <v>CJA HASTA 100 UNI</v>
          </cell>
          <cell r="Q798" t="str">
            <v>UNIDAD</v>
          </cell>
          <cell r="R798">
            <v>8.9800000000000005E-2</v>
          </cell>
          <cell r="S798" t="str">
            <v>NO APLICA</v>
          </cell>
          <cell r="T798" t="str">
            <v>NO APLICA</v>
          </cell>
          <cell r="U798" t="str">
            <v>NO APLICA</v>
          </cell>
          <cell r="V798">
            <v>0</v>
          </cell>
          <cell r="W798">
            <v>0</v>
          </cell>
          <cell r="X798">
            <v>269050836</v>
          </cell>
          <cell r="Y798">
            <v>0.94048499129822616</v>
          </cell>
          <cell r="Z798">
            <v>0</v>
          </cell>
          <cell r="AA798">
            <v>126123324.32400002</v>
          </cell>
          <cell r="AB798">
            <v>0.85404975811808526</v>
          </cell>
          <cell r="AC798" t="str">
            <v>0</v>
          </cell>
          <cell r="AD798">
            <v>0</v>
          </cell>
          <cell r="AE798">
            <v>0</v>
          </cell>
          <cell r="AF798">
            <v>0</v>
          </cell>
          <cell r="AG798">
            <v>0</v>
          </cell>
          <cell r="AH798">
            <v>15433</v>
          </cell>
          <cell r="AI798">
            <v>2000</v>
          </cell>
          <cell r="AJ798">
            <v>2000</v>
          </cell>
          <cell r="AK798">
            <v>19433</v>
          </cell>
          <cell r="AL798">
            <v>233196</v>
          </cell>
          <cell r="AM798">
            <v>20941.000800000002</v>
          </cell>
          <cell r="AN798">
            <v>0</v>
          </cell>
          <cell r="AO798">
            <v>0</v>
          </cell>
          <cell r="AP798">
            <v>0</v>
          </cell>
        </row>
        <row r="799">
          <cell r="C799">
            <v>209019600</v>
          </cell>
          <cell r="D799" t="str">
            <v>MA01050002</v>
          </cell>
          <cell r="E799" t="str">
            <v>APOSITO OCULAR ADULTO ESTERIL</v>
          </cell>
          <cell r="F799">
            <v>21754</v>
          </cell>
          <cell r="G799" t="str">
            <v>WP</v>
          </cell>
          <cell r="H799">
            <v>274</v>
          </cell>
          <cell r="I799" t="str">
            <v>NO</v>
          </cell>
          <cell r="J799" t="str">
            <v>MEDICO QUIRURGICO</v>
          </cell>
          <cell r="K799" t="str">
            <v>MEDICO QUIRURGICO</v>
          </cell>
          <cell r="L799" t="str">
            <v>TRAMITE USUAL</v>
          </cell>
          <cell r="M799" t="str">
            <v>TRAMITE USUAL</v>
          </cell>
          <cell r="N799" t="str">
            <v>NO APLICA</v>
          </cell>
          <cell r="O799" t="str">
            <v>UNIDAD</v>
          </cell>
          <cell r="P799" t="str">
            <v>UNIDAD</v>
          </cell>
          <cell r="R799">
            <v>0.2</v>
          </cell>
          <cell r="S799" t="str">
            <v>TU</v>
          </cell>
          <cell r="V799">
            <v>1875</v>
          </cell>
          <cell r="W799">
            <v>22500</v>
          </cell>
          <cell r="X799">
            <v>269073336</v>
          </cell>
          <cell r="Y799">
            <v>0.94056364153629568</v>
          </cell>
          <cell r="Z799">
            <v>4500</v>
          </cell>
          <cell r="AA799">
            <v>126127824.32400002</v>
          </cell>
          <cell r="AB799">
            <v>0.85408023007029654</v>
          </cell>
          <cell r="AC799">
            <v>1875</v>
          </cell>
          <cell r="AD799">
            <v>0</v>
          </cell>
          <cell r="AE799">
            <v>0</v>
          </cell>
          <cell r="AF799">
            <v>1875</v>
          </cell>
          <cell r="AG799">
            <v>375</v>
          </cell>
          <cell r="AH799">
            <v>1875</v>
          </cell>
          <cell r="AI799">
            <v>0</v>
          </cell>
          <cell r="AJ799">
            <v>0</v>
          </cell>
          <cell r="AK799">
            <v>1875</v>
          </cell>
          <cell r="AL799">
            <v>22500</v>
          </cell>
          <cell r="AM799">
            <v>4500</v>
          </cell>
          <cell r="AN799">
            <v>0</v>
          </cell>
          <cell r="AO799">
            <v>0</v>
          </cell>
          <cell r="AP799">
            <v>0</v>
          </cell>
        </row>
        <row r="800">
          <cell r="C800">
            <v>209019800</v>
          </cell>
          <cell r="D800" t="str">
            <v>MA01010026</v>
          </cell>
          <cell r="E800" t="str">
            <v>CADEXÓMERO YODADO. (SE SOLICITA APOSITO  8CM X 6CM, (10 GRAMOS)</v>
          </cell>
          <cell r="F800">
            <v>109091</v>
          </cell>
          <cell r="G800" t="str">
            <v>OC</v>
          </cell>
          <cell r="H800">
            <v>274</v>
          </cell>
          <cell r="I800" t="str">
            <v>NO</v>
          </cell>
          <cell r="J800" t="str">
            <v>MEDICO QUIRURGICO</v>
          </cell>
          <cell r="K800" t="str">
            <v>APÓSITO GASA Y COMPRESA</v>
          </cell>
          <cell r="L800" t="str">
            <v>TRAMITE USUAL</v>
          </cell>
          <cell r="M800" t="str">
            <v>TRAMITE USUAL</v>
          </cell>
          <cell r="N800" t="str">
            <v>NO APLICA</v>
          </cell>
          <cell r="O800" t="str">
            <v>UNIDAD</v>
          </cell>
          <cell r="P800" t="str">
            <v>UNIDAD</v>
          </cell>
          <cell r="R800">
            <v>54.75</v>
          </cell>
          <cell r="S800" t="str">
            <v>SIN NUM.</v>
          </cell>
          <cell r="T800" t="str">
            <v>TECH LIFE INC</v>
          </cell>
          <cell r="U800" t="str">
            <v>UCRANIA</v>
          </cell>
          <cell r="V800">
            <v>310</v>
          </cell>
          <cell r="W800">
            <v>3720</v>
          </cell>
          <cell r="X800">
            <v>269077056</v>
          </cell>
          <cell r="Y800">
            <v>0.94057664504232319</v>
          </cell>
          <cell r="Z800">
            <v>203670</v>
          </cell>
          <cell r="AA800">
            <v>126331494.32400002</v>
          </cell>
          <cell r="AB800">
            <v>0.85545939062737997</v>
          </cell>
          <cell r="AC800">
            <v>310</v>
          </cell>
          <cell r="AD800">
            <v>0</v>
          </cell>
          <cell r="AE800">
            <v>0</v>
          </cell>
          <cell r="AF800">
            <v>310</v>
          </cell>
          <cell r="AG800">
            <v>16972.5</v>
          </cell>
          <cell r="AH800">
            <v>0</v>
          </cell>
          <cell r="AI800">
            <v>0</v>
          </cell>
          <cell r="AJ800">
            <v>0</v>
          </cell>
          <cell r="AK800">
            <v>0</v>
          </cell>
          <cell r="AL800">
            <v>0</v>
          </cell>
          <cell r="AM800">
            <v>0</v>
          </cell>
          <cell r="AN800">
            <v>0</v>
          </cell>
          <cell r="AO800">
            <v>0</v>
          </cell>
          <cell r="AP800">
            <v>0</v>
          </cell>
        </row>
        <row r="801">
          <cell r="C801">
            <v>209019902</v>
          </cell>
          <cell r="D801" t="str">
            <v>SU02010009</v>
          </cell>
          <cell r="E801" t="str">
            <v xml:space="preserve">INSTRUMENTAL DE ENGRAPADO TORACO ABDOMINAL Y REGARGA, DESECHABLE (Se solicita carga de 60mm, 3.5mm de altura de grapa abierta y 1.5mm de altura de grapa cerrada. Y por cada dos (2) instrumentos con carga, debe entregar una recarga adicional) </v>
          </cell>
          <cell r="F801">
            <v>102780</v>
          </cell>
          <cell r="G801" t="str">
            <v>FC</v>
          </cell>
          <cell r="H801">
            <v>277</v>
          </cell>
          <cell r="I801" t="str">
            <v>NO</v>
          </cell>
          <cell r="J801" t="str">
            <v>MEDICO QUIRURGICO</v>
          </cell>
          <cell r="K801" t="str">
            <v>MEDICO QUIRURGICO</v>
          </cell>
          <cell r="L801" t="str">
            <v>TRAMITE USUAL</v>
          </cell>
          <cell r="M801" t="str">
            <v>TRAMITE USUAL</v>
          </cell>
          <cell r="N801" t="str">
            <v>NO APLICA</v>
          </cell>
          <cell r="O801" t="str">
            <v>UNIDAD</v>
          </cell>
          <cell r="P801" t="str">
            <v>UNIDAD</v>
          </cell>
          <cell r="Q801" t="str">
            <v>UNIDAD</v>
          </cell>
          <cell r="R801">
            <v>168</v>
          </cell>
          <cell r="S801" t="str">
            <v>NO APLICA</v>
          </cell>
          <cell r="T801" t="str">
            <v>NO APLICA</v>
          </cell>
          <cell r="U801" t="str">
            <v>ESTADOS UNIDOS DE AMERICA</v>
          </cell>
          <cell r="V801">
            <v>0</v>
          </cell>
          <cell r="W801">
            <v>0</v>
          </cell>
          <cell r="X801">
            <v>269077056</v>
          </cell>
          <cell r="Y801">
            <v>0.94057664504232319</v>
          </cell>
          <cell r="Z801">
            <v>0</v>
          </cell>
          <cell r="AA801">
            <v>126331494.32400002</v>
          </cell>
          <cell r="AB801">
            <v>0.85545939062737997</v>
          </cell>
          <cell r="AC801">
            <v>0</v>
          </cell>
          <cell r="AD801">
            <v>0</v>
          </cell>
          <cell r="AE801">
            <v>0</v>
          </cell>
          <cell r="AF801">
            <v>0</v>
          </cell>
          <cell r="AG801">
            <v>0</v>
          </cell>
          <cell r="AH801">
            <v>25</v>
          </cell>
          <cell r="AI801">
            <v>3</v>
          </cell>
          <cell r="AJ801">
            <v>9</v>
          </cell>
          <cell r="AK801">
            <v>37</v>
          </cell>
          <cell r="AL801">
            <v>444</v>
          </cell>
          <cell r="AM801">
            <v>74592</v>
          </cell>
          <cell r="AN801">
            <v>0</v>
          </cell>
          <cell r="AO801">
            <v>0</v>
          </cell>
          <cell r="AP801">
            <v>0</v>
          </cell>
        </row>
        <row r="802">
          <cell r="C802">
            <v>209019903</v>
          </cell>
          <cell r="D802" t="str">
            <v>SU02010011</v>
          </cell>
          <cell r="E802" t="str">
            <v xml:space="preserve">INSTRUMENTO DE ENGRAPADO TORACO ABDOMINAL Y RECARGA DESECHABLE (Se solicita carga de 30mm, 3.5mm de altura de grapa abierta y 1.5mm de altura de grapa cerrada. Por cada dos (2) instrumentos con carga, debe entregar una recarga adicional) </v>
          </cell>
          <cell r="F802">
            <v>102780</v>
          </cell>
          <cell r="G802" t="str">
            <v>FC</v>
          </cell>
          <cell r="H802">
            <v>277</v>
          </cell>
          <cell r="I802" t="str">
            <v>NO</v>
          </cell>
          <cell r="J802" t="str">
            <v>MEDICO QUIRURGICO</v>
          </cell>
          <cell r="K802" t="str">
            <v>MEDICO QUIRURGICO</v>
          </cell>
          <cell r="L802" t="str">
            <v>TRAMITE USUAL</v>
          </cell>
          <cell r="M802" t="str">
            <v>TRAMITE USUAL</v>
          </cell>
          <cell r="N802" t="str">
            <v>NO APLICA</v>
          </cell>
          <cell r="O802" t="str">
            <v>UNIDAD</v>
          </cell>
          <cell r="P802" t="str">
            <v>UNIDAD</v>
          </cell>
          <cell r="Q802" t="str">
            <v>UNIDAD</v>
          </cell>
          <cell r="R802">
            <v>123.7</v>
          </cell>
          <cell r="S802" t="str">
            <v>NO APLICA</v>
          </cell>
          <cell r="T802" t="str">
            <v>NO APLICA</v>
          </cell>
          <cell r="U802" t="str">
            <v>NO APLICA</v>
          </cell>
          <cell r="V802">
            <v>0</v>
          </cell>
          <cell r="W802">
            <v>0</v>
          </cell>
          <cell r="X802">
            <v>269077056</v>
          </cell>
          <cell r="Y802">
            <v>0.94057664504232319</v>
          </cell>
          <cell r="Z802">
            <v>0</v>
          </cell>
          <cell r="AA802">
            <v>126331494.32400002</v>
          </cell>
          <cell r="AB802">
            <v>0.85545939062737997</v>
          </cell>
          <cell r="AC802">
            <v>0</v>
          </cell>
          <cell r="AD802">
            <v>0</v>
          </cell>
          <cell r="AE802">
            <v>0</v>
          </cell>
          <cell r="AF802">
            <v>0</v>
          </cell>
          <cell r="AG802">
            <v>0</v>
          </cell>
          <cell r="AH802">
            <v>20</v>
          </cell>
          <cell r="AI802">
            <v>0</v>
          </cell>
          <cell r="AJ802">
            <v>0</v>
          </cell>
          <cell r="AK802">
            <v>20</v>
          </cell>
          <cell r="AL802">
            <v>240</v>
          </cell>
          <cell r="AM802">
            <v>29688</v>
          </cell>
          <cell r="AN802">
            <v>0</v>
          </cell>
          <cell r="AO802">
            <v>0</v>
          </cell>
          <cell r="AP802">
            <v>0</v>
          </cell>
        </row>
        <row r="803">
          <cell r="C803">
            <v>209019905</v>
          </cell>
          <cell r="D803" t="str">
            <v>SU02010010</v>
          </cell>
          <cell r="E803" t="str">
            <v xml:space="preserve">INSTRUMENTAL DE ENGRAPADO TORACO ABDOMINAL Y RECARGA DESECHABLE (Se solicita instrumento recto, carga de longitud  de 90mm, altura de grapa abierta 3.5mm y altura de grapa cerrada 1.5mm. Por cada dos (2) instrumentos con carga, debe entregar una carga adicional) </v>
          </cell>
          <cell r="F803">
            <v>102780</v>
          </cell>
          <cell r="G803" t="str">
            <v>FC</v>
          </cell>
          <cell r="H803">
            <v>277</v>
          </cell>
          <cell r="I803" t="str">
            <v>NO</v>
          </cell>
          <cell r="J803" t="str">
            <v>MEDICO QUIRURGICO</v>
          </cell>
          <cell r="K803" t="str">
            <v>MEDICO QUIRURGICO</v>
          </cell>
          <cell r="L803" t="str">
            <v>TRAMITE USUAL</v>
          </cell>
          <cell r="M803" t="str">
            <v>TRAMITE USUAL</v>
          </cell>
          <cell r="N803" t="str">
            <v>NO APLICA</v>
          </cell>
          <cell r="O803" t="str">
            <v>UNIDAD</v>
          </cell>
          <cell r="P803" t="str">
            <v>UNIDAD</v>
          </cell>
          <cell r="Q803" t="str">
            <v>UNIDAD</v>
          </cell>
          <cell r="R803">
            <v>187.85</v>
          </cell>
          <cell r="S803" t="str">
            <v>NO APLICA</v>
          </cell>
          <cell r="T803" t="str">
            <v>NO APLICA</v>
          </cell>
          <cell r="U803" t="str">
            <v>NO APLICA</v>
          </cell>
          <cell r="V803">
            <v>0</v>
          </cell>
          <cell r="W803">
            <v>0</v>
          </cell>
          <cell r="X803">
            <v>269077056</v>
          </cell>
          <cell r="Y803">
            <v>0.94057664504232319</v>
          </cell>
          <cell r="Z803">
            <v>0</v>
          </cell>
          <cell r="AA803">
            <v>126331494.32400002</v>
          </cell>
          <cell r="AB803">
            <v>0.85545939062737997</v>
          </cell>
          <cell r="AC803">
            <v>0</v>
          </cell>
          <cell r="AD803">
            <v>0</v>
          </cell>
          <cell r="AE803">
            <v>0</v>
          </cell>
          <cell r="AF803">
            <v>0</v>
          </cell>
          <cell r="AG803">
            <v>0</v>
          </cell>
          <cell r="AH803">
            <v>34</v>
          </cell>
          <cell r="AI803">
            <v>4</v>
          </cell>
          <cell r="AJ803">
            <v>0</v>
          </cell>
          <cell r="AK803">
            <v>38</v>
          </cell>
          <cell r="AL803">
            <v>456</v>
          </cell>
          <cell r="AM803">
            <v>85659.599999999991</v>
          </cell>
          <cell r="AN803">
            <v>0</v>
          </cell>
          <cell r="AO803">
            <v>0</v>
          </cell>
          <cell r="AP803">
            <v>0</v>
          </cell>
        </row>
        <row r="804">
          <cell r="C804">
            <v>209019910</v>
          </cell>
          <cell r="D804" t="str">
            <v>SU02010005</v>
          </cell>
          <cell r="E804" t="str">
            <v xml:space="preserve">INSTRUMENTO DE ENGRAPADO MECÁNICO PARA FIJAR  MALLAS EN  HERNIAS, DESECHABLE, CON 10 GRAPAS O MAS, DE TITANIUM  DE 4.8mm (Por cada instrumento con su carga, debe entregar una carga adicional) </v>
          </cell>
          <cell r="F804">
            <v>22505</v>
          </cell>
          <cell r="G804" t="str">
            <v>FC</v>
          </cell>
          <cell r="H804">
            <v>277</v>
          </cell>
          <cell r="I804" t="str">
            <v>NO</v>
          </cell>
          <cell r="J804" t="str">
            <v>MEDICO QUIRURGICO</v>
          </cell>
          <cell r="K804" t="str">
            <v>MEDICO QUIRURGICO</v>
          </cell>
          <cell r="L804" t="str">
            <v>TRAMITE USUAL</v>
          </cell>
          <cell r="M804" t="str">
            <v>TRAMITE USUAL</v>
          </cell>
          <cell r="N804" t="str">
            <v>NO APLICA</v>
          </cell>
          <cell r="O804" t="str">
            <v>UNIDAD</v>
          </cell>
          <cell r="P804" t="str">
            <v>UNIDAD</v>
          </cell>
          <cell r="Q804" t="str">
            <v>UNIDAD</v>
          </cell>
          <cell r="R804">
            <v>123.855</v>
          </cell>
          <cell r="S804" t="str">
            <v>NO APLICA</v>
          </cell>
          <cell r="T804" t="str">
            <v>NO APLICA</v>
          </cell>
          <cell r="U804" t="str">
            <v>NO APLICA</v>
          </cell>
          <cell r="V804">
            <v>0</v>
          </cell>
          <cell r="W804">
            <v>0</v>
          </cell>
          <cell r="X804">
            <v>269077056</v>
          </cell>
          <cell r="Y804">
            <v>0.94057664504232319</v>
          </cell>
          <cell r="Z804">
            <v>0</v>
          </cell>
          <cell r="AA804">
            <v>126331494.32400002</v>
          </cell>
          <cell r="AB804">
            <v>0.85545939062737997</v>
          </cell>
          <cell r="AC804">
            <v>0</v>
          </cell>
          <cell r="AD804">
            <v>0</v>
          </cell>
          <cell r="AE804">
            <v>0</v>
          </cell>
          <cell r="AF804">
            <v>0</v>
          </cell>
          <cell r="AG804">
            <v>0</v>
          </cell>
          <cell r="AH804">
            <v>102.94642857142857</v>
          </cell>
          <cell r="AI804">
            <v>20.625</v>
          </cell>
          <cell r="AJ804">
            <v>26.428571428571427</v>
          </cell>
          <cell r="AK804">
            <v>150</v>
          </cell>
          <cell r="AL804">
            <v>1800</v>
          </cell>
          <cell r="AM804">
            <v>222939</v>
          </cell>
          <cell r="AN804">
            <v>0</v>
          </cell>
          <cell r="AO804">
            <v>0</v>
          </cell>
          <cell r="AP804">
            <v>0</v>
          </cell>
        </row>
        <row r="805">
          <cell r="C805">
            <v>209020000</v>
          </cell>
          <cell r="D805" t="str">
            <v>SU02010031</v>
          </cell>
          <cell r="E805" t="str">
            <v xml:space="preserve">INSTRUMENTO DE ENGRAPADO Y CORTE LINEAL RECTA ENDOSCOPICA CON O SIN
REGARGA,DESECHABLE     (SE SOLICITA Estándar: vástago de 16cm o longitud total de 34cm, LONGITUD DE 60MM DE LARGO, ALTURA DE GRAPA ABIERTA 3.5 Y CERRADA 1.5MM)                                                                                                                                                                                                                                                                                                                                                                                         Instrumento de engrapado de corte lineal de 12mm de diámetro.
</v>
          </cell>
          <cell r="F805">
            <v>102778</v>
          </cell>
          <cell r="G805" t="str">
            <v>WP</v>
          </cell>
          <cell r="H805">
            <v>277</v>
          </cell>
          <cell r="I805" t="str">
            <v>NO</v>
          </cell>
          <cell r="J805" t="str">
            <v>MEDICO QUIRURGICO</v>
          </cell>
          <cell r="K805" t="str">
            <v>MEDICO QUIRURGICO</v>
          </cell>
          <cell r="L805" t="str">
            <v>TRAMITE USUAL</v>
          </cell>
          <cell r="M805" t="str">
            <v>TRAMITE USUAL</v>
          </cell>
          <cell r="N805" t="str">
            <v>NO APLICA</v>
          </cell>
          <cell r="O805" t="str">
            <v>UNIDAD</v>
          </cell>
          <cell r="P805" t="str">
            <v>UNIDAD</v>
          </cell>
          <cell r="R805">
            <v>200</v>
          </cell>
          <cell r="S805" t="str">
            <v>TU</v>
          </cell>
          <cell r="V805">
            <v>0</v>
          </cell>
          <cell r="W805">
            <v>0</v>
          </cell>
          <cell r="X805">
            <v>269077056</v>
          </cell>
          <cell r="Y805">
            <v>0.94057664504232319</v>
          </cell>
          <cell r="Z805">
            <v>0</v>
          </cell>
          <cell r="AA805">
            <v>126331494.32400002</v>
          </cell>
          <cell r="AB805">
            <v>0.85545939062737997</v>
          </cell>
          <cell r="AC805">
            <v>0</v>
          </cell>
          <cell r="AD805">
            <v>0</v>
          </cell>
          <cell r="AE805">
            <v>0</v>
          </cell>
          <cell r="AF805">
            <v>0</v>
          </cell>
          <cell r="AG805">
            <v>0</v>
          </cell>
          <cell r="AH805">
            <v>20</v>
          </cell>
          <cell r="AI805">
            <v>0</v>
          </cell>
          <cell r="AJ805">
            <v>0</v>
          </cell>
          <cell r="AK805">
            <v>20</v>
          </cell>
          <cell r="AL805">
            <v>240</v>
          </cell>
          <cell r="AM805">
            <v>48000</v>
          </cell>
          <cell r="AN805">
            <v>0</v>
          </cell>
          <cell r="AO805">
            <v>0</v>
          </cell>
          <cell r="AP805">
            <v>0</v>
          </cell>
        </row>
        <row r="806">
          <cell r="C806">
            <v>209020600</v>
          </cell>
          <cell r="D806" t="str">
            <v>SU02020005</v>
          </cell>
          <cell r="E806" t="str">
            <v>INSTRUMENTO PARA LIGAR VASOS, DE TITANIUM, DESECHABLE (Se solicita tamaño chico)</v>
          </cell>
          <cell r="F806">
            <v>102784</v>
          </cell>
          <cell r="G806" t="str">
            <v>WP</v>
          </cell>
          <cell r="H806">
            <v>277</v>
          </cell>
          <cell r="I806" t="str">
            <v>NO</v>
          </cell>
          <cell r="J806" t="str">
            <v>MEDICO QUIRURGICO</v>
          </cell>
          <cell r="K806" t="str">
            <v>MEDICO QUIRURGICO</v>
          </cell>
          <cell r="L806" t="str">
            <v>TRAMITE USUAL</v>
          </cell>
          <cell r="M806" t="str">
            <v>TRAMITE USUAL</v>
          </cell>
          <cell r="N806" t="str">
            <v>NO APLICA</v>
          </cell>
          <cell r="O806" t="str">
            <v>UNIDAD</v>
          </cell>
          <cell r="P806" t="str">
            <v>UNIDAD</v>
          </cell>
          <cell r="R806">
            <v>57.645000000000003</v>
          </cell>
          <cell r="S806" t="str">
            <v>TU</v>
          </cell>
          <cell r="V806">
            <v>0</v>
          </cell>
          <cell r="W806">
            <v>0</v>
          </cell>
          <cell r="X806">
            <v>269077056</v>
          </cell>
          <cell r="Y806">
            <v>0.94057664504232319</v>
          </cell>
          <cell r="Z806">
            <v>0</v>
          </cell>
          <cell r="AA806">
            <v>126331494.32400002</v>
          </cell>
          <cell r="AB806">
            <v>0.85545939062737997</v>
          </cell>
          <cell r="AC806">
            <v>0</v>
          </cell>
          <cell r="AD806">
            <v>0</v>
          </cell>
          <cell r="AE806">
            <v>0</v>
          </cell>
          <cell r="AF806">
            <v>0</v>
          </cell>
          <cell r="AG806">
            <v>0</v>
          </cell>
          <cell r="AH806">
            <v>94</v>
          </cell>
          <cell r="AI806">
            <v>0</v>
          </cell>
          <cell r="AJ806">
            <v>0</v>
          </cell>
          <cell r="AK806">
            <v>94</v>
          </cell>
          <cell r="AL806">
            <v>1128</v>
          </cell>
          <cell r="AM806">
            <v>65023.560000000005</v>
          </cell>
          <cell r="AN806">
            <v>0</v>
          </cell>
          <cell r="AO806">
            <v>0</v>
          </cell>
          <cell r="AP806">
            <v>0</v>
          </cell>
        </row>
        <row r="807">
          <cell r="C807">
            <v>209021204</v>
          </cell>
          <cell r="D807" t="str">
            <v>MA08020008</v>
          </cell>
          <cell r="E807" t="str">
            <v xml:space="preserve">BANDEJA PRE OPERATORIA PARA LAVADO DE PIEL. (SE SOLICITA CON TENAZA Y DOS APLICADORES DE 3 PULGADAS CON PUNTA DE ALGODÓN).
</v>
          </cell>
          <cell r="F807">
            <v>21823</v>
          </cell>
          <cell r="G807" t="str">
            <v>NS</v>
          </cell>
          <cell r="H807">
            <v>277</v>
          </cell>
          <cell r="I807" t="str">
            <v>NO</v>
          </cell>
          <cell r="J807" t="str">
            <v>MEDICO QUIRURGICO</v>
          </cell>
          <cell r="K807" t="str">
            <v>MEDICO QUIRURGICO</v>
          </cell>
          <cell r="L807" t="str">
            <v>TRAMITE USUAL</v>
          </cell>
          <cell r="M807" t="str">
            <v>TRAMITE USUAL</v>
          </cell>
          <cell r="N807" t="str">
            <v>NO APLICA</v>
          </cell>
          <cell r="O807" t="str">
            <v>UNIDAD</v>
          </cell>
          <cell r="P807" t="str">
            <v>CAJA HASTA 20 UNIDADES</v>
          </cell>
          <cell r="Q807" t="str">
            <v>UNIDAD</v>
          </cell>
          <cell r="R807">
            <v>4.3849999999999998</v>
          </cell>
          <cell r="S807" t="str">
            <v>NO APLICA</v>
          </cell>
          <cell r="T807" t="str">
            <v>NO APLICA</v>
          </cell>
          <cell r="U807" t="str">
            <v>NO APLICA</v>
          </cell>
          <cell r="V807">
            <v>2500</v>
          </cell>
          <cell r="W807">
            <v>30000</v>
          </cell>
          <cell r="X807">
            <v>269107056</v>
          </cell>
          <cell r="Y807">
            <v>0.94068151202641592</v>
          </cell>
          <cell r="Z807">
            <v>131550</v>
          </cell>
          <cell r="AA807">
            <v>126463044.32400002</v>
          </cell>
          <cell r="AB807">
            <v>0.8563501873636904</v>
          </cell>
          <cell r="AC807">
            <v>2500</v>
          </cell>
          <cell r="AD807">
            <v>0</v>
          </cell>
          <cell r="AE807">
            <v>0</v>
          </cell>
          <cell r="AF807">
            <v>2500</v>
          </cell>
          <cell r="AG807">
            <v>10962.5</v>
          </cell>
          <cell r="AH807">
            <v>600</v>
          </cell>
          <cell r="AI807">
            <v>30</v>
          </cell>
          <cell r="AJ807">
            <v>80</v>
          </cell>
          <cell r="AK807">
            <v>710</v>
          </cell>
          <cell r="AL807">
            <v>8520</v>
          </cell>
          <cell r="AM807">
            <v>37360.199999999997</v>
          </cell>
          <cell r="AN807">
            <v>0</v>
          </cell>
          <cell r="AO807">
            <v>0</v>
          </cell>
          <cell r="AP807">
            <v>0</v>
          </cell>
        </row>
        <row r="808">
          <cell r="C808">
            <v>209021205</v>
          </cell>
          <cell r="D808" t="str">
            <v>MA04010016</v>
          </cell>
          <cell r="E808" t="str">
            <v>BANDEJA DE ANESTESIA RAQUIDEA DESEHABLE CON MEDICAMENTO SE SOLICITA (CON INTRODUCTOR, AGUJA PUNTA DE LAPIZ/SPROTE 25G LARGO 136MM CON AGUJA 22G x 1 1/2", Epinefrina 1:1000, ampolla de 1ml y efedrina sulfato 50mg/ml, ampolla de 1ml, y CON BUPIVACAINA PESADA).</v>
          </cell>
          <cell r="F808">
            <v>102235</v>
          </cell>
          <cell r="G808" t="str">
            <v>NS</v>
          </cell>
          <cell r="H808">
            <v>277</v>
          </cell>
          <cell r="I808" t="str">
            <v>NO</v>
          </cell>
          <cell r="J808" t="str">
            <v>MEDICO QUIRURGICO</v>
          </cell>
          <cell r="K808" t="str">
            <v>MEDICO QUIRURGICO</v>
          </cell>
          <cell r="L808" t="str">
            <v>TRAMITE USUAL</v>
          </cell>
          <cell r="M808" t="str">
            <v>TRAMITE USUAL</v>
          </cell>
          <cell r="N808" t="str">
            <v>NO APLICA</v>
          </cell>
          <cell r="O808" t="str">
            <v>UNIDAD</v>
          </cell>
          <cell r="P808" t="str">
            <v>UNIDAD</v>
          </cell>
          <cell r="Q808" t="str">
            <v>UNIDAD</v>
          </cell>
          <cell r="R808">
            <v>34</v>
          </cell>
          <cell r="S808" t="str">
            <v>NO APLICA</v>
          </cell>
          <cell r="T808" t="str">
            <v>NO APLICA</v>
          </cell>
          <cell r="U808" t="str">
            <v>NO APLICA</v>
          </cell>
          <cell r="V808">
            <v>604</v>
          </cell>
          <cell r="W808">
            <v>7248</v>
          </cell>
          <cell r="X808">
            <v>269114304</v>
          </cell>
          <cell r="Y808">
            <v>0.94070684788977266</v>
          </cell>
          <cell r="Z808">
            <v>246432</v>
          </cell>
          <cell r="AA808">
            <v>126709476.32400002</v>
          </cell>
          <cell r="AB808">
            <v>0.85801891272532049</v>
          </cell>
          <cell r="AC808">
            <v>604</v>
          </cell>
          <cell r="AD808">
            <v>0</v>
          </cell>
          <cell r="AE808">
            <v>0</v>
          </cell>
          <cell r="AF808">
            <v>604</v>
          </cell>
          <cell r="AG808">
            <v>20536</v>
          </cell>
          <cell r="AH808">
            <v>496</v>
          </cell>
          <cell r="AI808">
            <v>6</v>
          </cell>
          <cell r="AJ808">
            <v>108</v>
          </cell>
          <cell r="AK808">
            <v>610</v>
          </cell>
          <cell r="AL808">
            <v>7320</v>
          </cell>
          <cell r="AM808">
            <v>248880</v>
          </cell>
          <cell r="AN808">
            <v>0</v>
          </cell>
          <cell r="AO808">
            <v>0</v>
          </cell>
          <cell r="AP808">
            <v>0</v>
          </cell>
        </row>
        <row r="809">
          <cell r="C809">
            <v>209021504</v>
          </cell>
          <cell r="D809" t="str">
            <v>MN01030039</v>
          </cell>
          <cell r="E809" t="str">
            <v>BOLSA MIXTA TERMOSELLABLE PARA ESTERILIZAR, 12" X 16" A 18"(304.8 mm  X  406.4 mm a 457.2 mm)</v>
          </cell>
          <cell r="F809">
            <v>21839</v>
          </cell>
          <cell r="G809" t="str">
            <v>BS</v>
          </cell>
          <cell r="H809">
            <v>274</v>
          </cell>
          <cell r="I809" t="str">
            <v>NO</v>
          </cell>
          <cell r="J809" t="str">
            <v>MEDICO QUIRURGICO</v>
          </cell>
          <cell r="K809" t="str">
            <v>MEDICO QUIRURGICO</v>
          </cell>
          <cell r="L809" t="str">
            <v>TRAMITE USUAL</v>
          </cell>
          <cell r="M809" t="str">
            <v>TRAMITE USUAL</v>
          </cell>
          <cell r="N809" t="str">
            <v>NO APLICA</v>
          </cell>
          <cell r="O809" t="str">
            <v>UNIDAD</v>
          </cell>
          <cell r="P809" t="str">
            <v>UNIDAD</v>
          </cell>
          <cell r="Q809" t="str">
            <v>UNIDAD</v>
          </cell>
          <cell r="R809">
            <v>0.14000000000000001</v>
          </cell>
          <cell r="S809" t="str">
            <v>NO APLICA</v>
          </cell>
          <cell r="T809" t="str">
            <v>NO APLICA</v>
          </cell>
          <cell r="U809" t="str">
            <v>NO APLICA</v>
          </cell>
          <cell r="V809">
            <v>3441.7799999999997</v>
          </cell>
          <cell r="W809">
            <v>41301.360000000001</v>
          </cell>
          <cell r="X809">
            <v>269155605.36000001</v>
          </cell>
          <cell r="Y809">
            <v>0.94085121952517703</v>
          </cell>
          <cell r="Z809">
            <v>5782.1904000000004</v>
          </cell>
          <cell r="AA809">
            <v>126715258.51440002</v>
          </cell>
          <cell r="AB809">
            <v>0.8580580670874417</v>
          </cell>
          <cell r="AC809">
            <v>0</v>
          </cell>
          <cell r="AD809">
            <v>0</v>
          </cell>
          <cell r="AE809">
            <v>0</v>
          </cell>
          <cell r="AF809">
            <v>0</v>
          </cell>
          <cell r="AG809">
            <v>0</v>
          </cell>
          <cell r="AH809">
            <v>3441.7799999999997</v>
          </cell>
          <cell r="AI809">
            <v>0</v>
          </cell>
          <cell r="AJ809">
            <v>0</v>
          </cell>
          <cell r="AK809">
            <v>3441.7799999999997</v>
          </cell>
          <cell r="AL809">
            <v>41301.360000000001</v>
          </cell>
          <cell r="AM809">
            <v>5782.1904000000004</v>
          </cell>
          <cell r="AN809">
            <v>0</v>
          </cell>
          <cell r="AO809">
            <v>0</v>
          </cell>
          <cell r="AP809">
            <v>0</v>
          </cell>
        </row>
        <row r="810">
          <cell r="C810">
            <v>209021506</v>
          </cell>
          <cell r="D810" t="str">
            <v>MN01030048</v>
          </cell>
          <cell r="E810" t="str">
            <v>BOLSA MIXTA TERMOSELLABLE PARA ESTERILIZACION 18"  X  24" (450  X  600MM)</v>
          </cell>
          <cell r="F810">
            <v>21841</v>
          </cell>
          <cell r="G810" t="str">
            <v>BS</v>
          </cell>
          <cell r="H810">
            <v>274</v>
          </cell>
          <cell r="I810" t="str">
            <v>NO</v>
          </cell>
          <cell r="J810" t="str">
            <v>MEDICO QUIRURGICO</v>
          </cell>
          <cell r="K810" t="str">
            <v>MEDICO QUIRURGICO</v>
          </cell>
          <cell r="L810" t="str">
            <v>TRAMITE USUAL</v>
          </cell>
          <cell r="M810" t="str">
            <v>TRAMITE USUAL</v>
          </cell>
          <cell r="N810" t="str">
            <v>NO APLICA</v>
          </cell>
          <cell r="O810" t="str">
            <v>UNIDAD</v>
          </cell>
          <cell r="P810" t="str">
            <v>UNIDAD</v>
          </cell>
          <cell r="Q810" t="str">
            <v>UNIDAD</v>
          </cell>
          <cell r="R810">
            <v>0.22</v>
          </cell>
          <cell r="S810" t="str">
            <v>NO APLICA</v>
          </cell>
          <cell r="T810" t="str">
            <v>NO APLICA</v>
          </cell>
          <cell r="U810" t="str">
            <v>NO APLICA</v>
          </cell>
          <cell r="V810">
            <v>14247</v>
          </cell>
          <cell r="W810">
            <v>170964</v>
          </cell>
          <cell r="X810">
            <v>269326569.36000001</v>
          </cell>
          <cell r="Y810">
            <v>0.94144883549412461</v>
          </cell>
          <cell r="Z810">
            <v>37612.080000000002</v>
          </cell>
          <cell r="AA810">
            <v>126752870.59440002</v>
          </cell>
          <cell r="AB810">
            <v>0.85831275897729231</v>
          </cell>
          <cell r="AC810">
            <v>0</v>
          </cell>
          <cell r="AD810">
            <v>0</v>
          </cell>
          <cell r="AE810">
            <v>0</v>
          </cell>
          <cell r="AF810">
            <v>0</v>
          </cell>
          <cell r="AG810">
            <v>0</v>
          </cell>
          <cell r="AH810">
            <v>14247</v>
          </cell>
          <cell r="AI810">
            <v>0</v>
          </cell>
          <cell r="AJ810">
            <v>0</v>
          </cell>
          <cell r="AK810">
            <v>14247</v>
          </cell>
          <cell r="AL810">
            <v>170964</v>
          </cell>
          <cell r="AM810">
            <v>37612.080000000002</v>
          </cell>
          <cell r="AN810">
            <v>0</v>
          </cell>
          <cell r="AO810">
            <v>0</v>
          </cell>
          <cell r="AP810">
            <v>0</v>
          </cell>
        </row>
        <row r="811">
          <cell r="C811">
            <v>209021507</v>
          </cell>
          <cell r="D811" t="str">
            <v>MN01030051</v>
          </cell>
          <cell r="E811" t="str">
            <v>ROLLO SIN FUELLE TERMOSELLABLE PARA ESTERILIZACIÓN, DE 3" DE ANCHO X 660 PIES, 7.5CM Ó 75MM X 200 Mts</v>
          </cell>
          <cell r="F811">
            <v>22388</v>
          </cell>
          <cell r="G811" t="str">
            <v>LM</v>
          </cell>
          <cell r="H811">
            <v>269</v>
          </cell>
          <cell r="I811" t="str">
            <v xml:space="preserve">SI </v>
          </cell>
          <cell r="J811" t="str">
            <v>MEDICO QUIRURGICO</v>
          </cell>
          <cell r="K811" t="str">
            <v>MEDICO QUIRURGICO</v>
          </cell>
          <cell r="L811" t="str">
            <v>TRAMITE USUAL</v>
          </cell>
          <cell r="M811" t="str">
            <v>TRAMITE USUAL</v>
          </cell>
          <cell r="N811" t="str">
            <v>NO APLICA</v>
          </cell>
          <cell r="P811" t="str">
            <v>UNIDAD</v>
          </cell>
          <cell r="Q811" t="str">
            <v>UNIDAD</v>
          </cell>
          <cell r="R811">
            <v>12.3</v>
          </cell>
          <cell r="S811" t="str">
            <v>TU</v>
          </cell>
          <cell r="V811">
            <v>0</v>
          </cell>
          <cell r="W811">
            <v>0</v>
          </cell>
          <cell r="X811">
            <v>269326569.36000001</v>
          </cell>
          <cell r="Y811">
            <v>0.94144883549412461</v>
          </cell>
          <cell r="Z811">
            <v>0</v>
          </cell>
          <cell r="AA811">
            <v>126752870.59440002</v>
          </cell>
          <cell r="AB811">
            <v>0.85831275897729231</v>
          </cell>
          <cell r="AC811">
            <v>0</v>
          </cell>
          <cell r="AD811">
            <v>0</v>
          </cell>
          <cell r="AE811">
            <v>0</v>
          </cell>
          <cell r="AF811">
            <v>0</v>
          </cell>
          <cell r="AG811">
            <v>0</v>
          </cell>
          <cell r="AH811">
            <v>49</v>
          </cell>
          <cell r="AI811">
            <v>11</v>
          </cell>
          <cell r="AJ811">
            <v>20</v>
          </cell>
          <cell r="AK811">
            <v>80</v>
          </cell>
          <cell r="AL811">
            <v>960</v>
          </cell>
          <cell r="AM811">
            <v>11808</v>
          </cell>
          <cell r="AN811">
            <v>0</v>
          </cell>
          <cell r="AO811">
            <v>0</v>
          </cell>
          <cell r="AP811">
            <v>0</v>
          </cell>
        </row>
        <row r="812">
          <cell r="C812">
            <v>209021508</v>
          </cell>
          <cell r="D812" t="str">
            <v>MN01030040</v>
          </cell>
          <cell r="E812" t="str">
            <v>ROLLO SIN FUELLE TERMOSELLABLE PARA ESTERILIZACION 4" DE ANCHO x 660', 10cm Ó 100mm x 200mts</v>
          </cell>
          <cell r="F812">
            <v>22391</v>
          </cell>
          <cell r="G812" t="str">
            <v>LM</v>
          </cell>
          <cell r="H812">
            <v>269</v>
          </cell>
          <cell r="I812" t="str">
            <v xml:space="preserve">SI </v>
          </cell>
          <cell r="J812" t="str">
            <v>MEDICO QUIRURGICO</v>
          </cell>
          <cell r="K812" t="str">
            <v>MEDICO QUIRURGICO</v>
          </cell>
          <cell r="L812" t="str">
            <v>TRAMITE USUAL</v>
          </cell>
          <cell r="M812" t="str">
            <v>TRAMITE USUAL</v>
          </cell>
          <cell r="N812" t="str">
            <v>NO APLICA</v>
          </cell>
          <cell r="P812" t="str">
            <v>UNIDAD</v>
          </cell>
          <cell r="Q812" t="str">
            <v>UNIDAD</v>
          </cell>
          <cell r="R812">
            <v>14.535</v>
          </cell>
          <cell r="S812" t="str">
            <v>TU</v>
          </cell>
          <cell r="V812">
            <v>0</v>
          </cell>
          <cell r="W812">
            <v>0</v>
          </cell>
          <cell r="X812">
            <v>269326569.36000001</v>
          </cell>
          <cell r="Y812">
            <v>0.94144883549412461</v>
          </cell>
          <cell r="Z812">
            <v>0</v>
          </cell>
          <cell r="AA812">
            <v>126752870.59440002</v>
          </cell>
          <cell r="AB812">
            <v>0.85831275897729231</v>
          </cell>
          <cell r="AC812">
            <v>0</v>
          </cell>
          <cell r="AD812">
            <v>0</v>
          </cell>
          <cell r="AE812">
            <v>0</v>
          </cell>
          <cell r="AF812">
            <v>0</v>
          </cell>
          <cell r="AG812">
            <v>0</v>
          </cell>
          <cell r="AH812">
            <v>80</v>
          </cell>
          <cell r="AI812">
            <v>45</v>
          </cell>
          <cell r="AJ812">
            <v>30</v>
          </cell>
          <cell r="AK812">
            <v>155</v>
          </cell>
          <cell r="AL812">
            <v>1860</v>
          </cell>
          <cell r="AM812">
            <v>27035.1</v>
          </cell>
          <cell r="AN812">
            <v>0</v>
          </cell>
          <cell r="AO812">
            <v>0</v>
          </cell>
          <cell r="AP812">
            <v>0</v>
          </cell>
        </row>
        <row r="813">
          <cell r="C813">
            <v>209021510</v>
          </cell>
          <cell r="D813" t="str">
            <v>MN01030049</v>
          </cell>
          <cell r="E813" t="str">
            <v>BOLSA MIXTA TERMOSELLABLE PARA ESTERILIZAR, 3"  X  10" a  10  1/2" (75  X  255 a 265MM)</v>
          </cell>
          <cell r="F813">
            <v>23009</v>
          </cell>
          <cell r="G813" t="str">
            <v>BS</v>
          </cell>
          <cell r="H813">
            <v>274</v>
          </cell>
          <cell r="I813" t="str">
            <v>NO</v>
          </cell>
          <cell r="J813" t="str">
            <v>MEDICO QUIRURGICO</v>
          </cell>
          <cell r="K813" t="str">
            <v>MEDICO QUIRURGICO</v>
          </cell>
          <cell r="L813" t="str">
            <v>TRAMITE USUAL</v>
          </cell>
          <cell r="M813" t="str">
            <v>TRAMITE USUAL</v>
          </cell>
          <cell r="N813" t="str">
            <v>NO APLICA</v>
          </cell>
          <cell r="O813" t="str">
            <v>UNIDAD</v>
          </cell>
          <cell r="P813" t="str">
            <v>UNIDAD</v>
          </cell>
          <cell r="Q813" t="str">
            <v>UNIDAD</v>
          </cell>
          <cell r="R813">
            <v>0.02</v>
          </cell>
          <cell r="S813" t="str">
            <v>NO APLICA</v>
          </cell>
          <cell r="T813" t="str">
            <v>NO APLICA</v>
          </cell>
          <cell r="U813" t="str">
            <v>NO APLICA</v>
          </cell>
          <cell r="V813">
            <v>5000</v>
          </cell>
          <cell r="W813">
            <v>60000</v>
          </cell>
          <cell r="X813">
            <v>269386569.36000001</v>
          </cell>
          <cell r="Y813">
            <v>0.94165856946231008</v>
          </cell>
          <cell r="Z813">
            <v>1200</v>
          </cell>
          <cell r="AA813">
            <v>126754070.59440002</v>
          </cell>
          <cell r="AB813">
            <v>0.85832088483121527</v>
          </cell>
          <cell r="AC813">
            <v>0</v>
          </cell>
          <cell r="AD813">
            <v>0</v>
          </cell>
          <cell r="AE813">
            <v>0</v>
          </cell>
          <cell r="AF813">
            <v>0</v>
          </cell>
          <cell r="AG813">
            <v>0</v>
          </cell>
          <cell r="AH813">
            <v>5000</v>
          </cell>
          <cell r="AI813">
            <v>0</v>
          </cell>
          <cell r="AJ813">
            <v>0</v>
          </cell>
          <cell r="AK813">
            <v>5000</v>
          </cell>
          <cell r="AL813">
            <v>60000</v>
          </cell>
          <cell r="AM813">
            <v>1200</v>
          </cell>
          <cell r="AN813">
            <v>0</v>
          </cell>
          <cell r="AO813">
            <v>0</v>
          </cell>
          <cell r="AP813">
            <v>0</v>
          </cell>
        </row>
        <row r="814">
          <cell r="C814">
            <v>209021515</v>
          </cell>
          <cell r="D814" t="str">
            <v>MN01030045</v>
          </cell>
          <cell r="E814" t="str">
            <v xml:space="preserve">BOLSA MIXTA TERMOSELLABLE PARA ESTERILIZAR 5 1/4" A 5 1/2´´ X 10 1/2" A 11´´ (130MM A 140MM X 260MM A 280MM) </v>
          </cell>
          <cell r="F814">
            <v>21834</v>
          </cell>
          <cell r="G814" t="str">
            <v>BS</v>
          </cell>
          <cell r="H814">
            <v>274</v>
          </cell>
          <cell r="I814" t="str">
            <v>NO</v>
          </cell>
          <cell r="J814" t="str">
            <v>MEDICO QUIRURGICO</v>
          </cell>
          <cell r="K814" t="str">
            <v>MEDICO QUIRURGICO</v>
          </cell>
          <cell r="L814" t="str">
            <v>TRAMITE USUAL</v>
          </cell>
          <cell r="M814" t="str">
            <v>TRAMITE USUAL</v>
          </cell>
          <cell r="N814" t="str">
            <v>NO APLICA</v>
          </cell>
          <cell r="O814" t="str">
            <v>UNIDAD</v>
          </cell>
          <cell r="P814" t="str">
            <v>UNIDAD</v>
          </cell>
          <cell r="Q814" t="str">
            <v>UNIDAD</v>
          </cell>
          <cell r="R814">
            <v>0.05</v>
          </cell>
          <cell r="S814" t="str">
            <v>NO APLICA</v>
          </cell>
          <cell r="T814" t="str">
            <v>NO APLICA</v>
          </cell>
          <cell r="U814" t="str">
            <v>NO APLICA</v>
          </cell>
          <cell r="V814">
            <v>750</v>
          </cell>
          <cell r="W814">
            <v>9000</v>
          </cell>
          <cell r="X814">
            <v>269395569.36000001</v>
          </cell>
          <cell r="Y814">
            <v>0.94169002955753789</v>
          </cell>
          <cell r="Z814">
            <v>450</v>
          </cell>
          <cell r="AA814">
            <v>126754520.59440002</v>
          </cell>
          <cell r="AB814">
            <v>0.85832393202643642</v>
          </cell>
          <cell r="AC814">
            <v>0</v>
          </cell>
          <cell r="AD814">
            <v>0</v>
          </cell>
          <cell r="AE814">
            <v>0</v>
          </cell>
          <cell r="AF814">
            <v>0</v>
          </cell>
          <cell r="AG814">
            <v>0</v>
          </cell>
          <cell r="AH814">
            <v>750</v>
          </cell>
          <cell r="AI814">
            <v>0</v>
          </cell>
          <cell r="AJ814">
            <v>0</v>
          </cell>
          <cell r="AK814">
            <v>750</v>
          </cell>
          <cell r="AL814">
            <v>9000</v>
          </cell>
          <cell r="AM814">
            <v>450</v>
          </cell>
          <cell r="AN814">
            <v>0</v>
          </cell>
          <cell r="AO814">
            <v>0</v>
          </cell>
          <cell r="AP814">
            <v>0</v>
          </cell>
        </row>
        <row r="815">
          <cell r="C815">
            <v>209021516</v>
          </cell>
          <cell r="D815" t="str">
            <v>MN01030053</v>
          </cell>
          <cell r="E815" t="str">
            <v>BOLSA MIXTA TERMOSELLABLE PARA ESTERILIZAR, 8"  X  12"  (200  X  300MM)</v>
          </cell>
          <cell r="F815">
            <v>52698</v>
          </cell>
          <cell r="G815" t="str">
            <v>BS</v>
          </cell>
          <cell r="H815">
            <v>274</v>
          </cell>
          <cell r="I815" t="str">
            <v>NO</v>
          </cell>
          <cell r="J815" t="str">
            <v>MEDICO QUIRURGICO</v>
          </cell>
          <cell r="K815" t="str">
            <v>MEDICO QUIRURGICO</v>
          </cell>
          <cell r="L815" t="str">
            <v>TRAMITE USUAL</v>
          </cell>
          <cell r="M815" t="str">
            <v>TRAMITE USUAL</v>
          </cell>
          <cell r="N815" t="str">
            <v>NO APLICA</v>
          </cell>
          <cell r="O815" t="str">
            <v>UNIDAD</v>
          </cell>
          <cell r="P815" t="str">
            <v>UNIDAD</v>
          </cell>
          <cell r="Q815" t="str">
            <v>UNIDAD</v>
          </cell>
          <cell r="R815">
            <v>7.0000000000000007E-2</v>
          </cell>
          <cell r="S815" t="str">
            <v>NO APLICA</v>
          </cell>
          <cell r="T815" t="str">
            <v>NO APLICA</v>
          </cell>
          <cell r="U815" t="str">
            <v>NO APLICA</v>
          </cell>
          <cell r="V815">
            <v>5000</v>
          </cell>
          <cell r="W815">
            <v>60000</v>
          </cell>
          <cell r="X815">
            <v>269455569.36000001</v>
          </cell>
          <cell r="Y815">
            <v>0.94189976352572335</v>
          </cell>
          <cell r="Z815">
            <v>4200</v>
          </cell>
          <cell r="AA815">
            <v>126758720.59440002</v>
          </cell>
          <cell r="AB815">
            <v>0.85835237251516694</v>
          </cell>
          <cell r="AC815">
            <v>0</v>
          </cell>
          <cell r="AD815">
            <v>0</v>
          </cell>
          <cell r="AE815">
            <v>0</v>
          </cell>
          <cell r="AF815">
            <v>0</v>
          </cell>
          <cell r="AG815">
            <v>0</v>
          </cell>
          <cell r="AH815">
            <v>5000</v>
          </cell>
          <cell r="AI815">
            <v>0</v>
          </cell>
          <cell r="AJ815">
            <v>0</v>
          </cell>
          <cell r="AK815">
            <v>5000</v>
          </cell>
          <cell r="AL815">
            <v>60000</v>
          </cell>
          <cell r="AM815">
            <v>4200</v>
          </cell>
          <cell r="AN815">
            <v>0</v>
          </cell>
          <cell r="AO815">
            <v>0</v>
          </cell>
          <cell r="AP815">
            <v>0</v>
          </cell>
        </row>
        <row r="816">
          <cell r="C816">
            <v>209021600</v>
          </cell>
          <cell r="D816" t="str">
            <v>MN01040087</v>
          </cell>
          <cell r="E816" t="str">
            <v>BOLSA HIDROSOLUBLE SE SOLICITA TAMAÑO 28" X 39"</v>
          </cell>
          <cell r="F816">
            <v>100427</v>
          </cell>
          <cell r="G816" t="str">
            <v>BS</v>
          </cell>
          <cell r="H816">
            <v>279</v>
          </cell>
          <cell r="I816" t="str">
            <v>NO</v>
          </cell>
          <cell r="J816" t="str">
            <v>MEDICO QUIRURGICO</v>
          </cell>
          <cell r="K816" t="str">
            <v>MEDICO QUIRURGICO</v>
          </cell>
          <cell r="L816" t="str">
            <v>TRAMITE USUAL</v>
          </cell>
          <cell r="M816" t="str">
            <v>TRAMITE USUAL</v>
          </cell>
          <cell r="N816" t="str">
            <v>NO APLICA</v>
          </cell>
          <cell r="O816" t="str">
            <v>UNIDAD</v>
          </cell>
          <cell r="P816" t="str">
            <v>UNIDAD</v>
          </cell>
          <cell r="Q816" t="str">
            <v>UNIDAD</v>
          </cell>
          <cell r="R816">
            <v>0.78</v>
          </cell>
          <cell r="S816" t="str">
            <v>NO APLICA</v>
          </cell>
          <cell r="T816" t="str">
            <v>NO APLICA</v>
          </cell>
          <cell r="U816" t="str">
            <v>NO APLICA</v>
          </cell>
          <cell r="V816">
            <v>14878.5</v>
          </cell>
          <cell r="W816">
            <v>178542</v>
          </cell>
          <cell r="X816">
            <v>269634111.36000001</v>
          </cell>
          <cell r="Y816">
            <v>0.94252386889485285</v>
          </cell>
          <cell r="Z816">
            <v>139262.76</v>
          </cell>
          <cell r="AA816">
            <v>126897983.35440002</v>
          </cell>
          <cell r="AB816">
            <v>0.85929539655239684</v>
          </cell>
          <cell r="AC816">
            <v>0</v>
          </cell>
          <cell r="AD816">
            <v>0</v>
          </cell>
          <cell r="AE816">
            <v>0</v>
          </cell>
          <cell r="AF816">
            <v>0</v>
          </cell>
          <cell r="AG816">
            <v>0</v>
          </cell>
          <cell r="AH816">
            <v>14878.5</v>
          </cell>
          <cell r="AI816">
            <v>250</v>
          </cell>
          <cell r="AJ816">
            <v>235</v>
          </cell>
          <cell r="AK816">
            <v>15363.5</v>
          </cell>
          <cell r="AL816">
            <v>184362</v>
          </cell>
          <cell r="AM816">
            <v>143802.36000000002</v>
          </cell>
          <cell r="AN816">
            <v>0</v>
          </cell>
          <cell r="AO816">
            <v>0</v>
          </cell>
          <cell r="AP816">
            <v>0</v>
          </cell>
        </row>
        <row r="817">
          <cell r="C817">
            <v>209021701</v>
          </cell>
          <cell r="D817" t="str">
            <v>MA10030025</v>
          </cell>
          <cell r="E817" t="str">
            <v>BOLSA DE 1 PIEZA PARA COLOSTOMIA / ILEOSTOMIA RECORTABLE, ABIERTA, PARA ADULTO .  (SE SOLICITA CON FILTRO DE CARBON INCORPORADO Y DIAMETRO DE 10mm o 12mm hasta 55mm)</v>
          </cell>
          <cell r="F817">
            <v>107218</v>
          </cell>
          <cell r="G817" t="str">
            <v>OC</v>
          </cell>
          <cell r="H817">
            <v>277</v>
          </cell>
          <cell r="I817" t="str">
            <v>NO</v>
          </cell>
          <cell r="J817" t="str">
            <v>MEDICO QUIRURGICO</v>
          </cell>
          <cell r="K817" t="str">
            <v>APÓSITO GASA Y COMPRESA</v>
          </cell>
          <cell r="L817" t="str">
            <v>TRAMITE USUAL</v>
          </cell>
          <cell r="M817" t="str">
            <v>TRAMITE USUAL</v>
          </cell>
          <cell r="N817" t="str">
            <v>I-CONVOCATORIA</v>
          </cell>
          <cell r="O817" t="str">
            <v>UNIDAD</v>
          </cell>
          <cell r="P817" t="str">
            <v>UNIDAD</v>
          </cell>
          <cell r="R817">
            <v>2.63</v>
          </cell>
          <cell r="S817" t="str">
            <v>SIN NUM.</v>
          </cell>
          <cell r="T817" t="str">
            <v>ALPHA MEDIQ.S.A.</v>
          </cell>
          <cell r="U817" t="str">
            <v>INDIA</v>
          </cell>
          <cell r="V817">
            <v>0</v>
          </cell>
          <cell r="W817">
            <v>0</v>
          </cell>
          <cell r="X817">
            <v>269634111.36000001</v>
          </cell>
          <cell r="Y817">
            <v>0.94252386889485285</v>
          </cell>
          <cell r="Z817">
            <v>0</v>
          </cell>
          <cell r="AA817">
            <v>126897983.35440002</v>
          </cell>
          <cell r="AB817">
            <v>0.85929539655239684</v>
          </cell>
          <cell r="AC817">
            <v>0</v>
          </cell>
          <cell r="AD817">
            <v>0</v>
          </cell>
          <cell r="AE817">
            <v>0</v>
          </cell>
          <cell r="AF817">
            <v>0</v>
          </cell>
          <cell r="AG817">
            <v>0</v>
          </cell>
          <cell r="AH817">
            <v>47340</v>
          </cell>
          <cell r="AI817">
            <v>0</v>
          </cell>
          <cell r="AJ817">
            <v>0</v>
          </cell>
          <cell r="AK817">
            <v>47340</v>
          </cell>
          <cell r="AL817">
            <v>568080</v>
          </cell>
          <cell r="AM817">
            <v>1494050.4</v>
          </cell>
          <cell r="AN817">
            <v>0</v>
          </cell>
          <cell r="AO817">
            <v>0</v>
          </cell>
          <cell r="AP817">
            <v>0</v>
          </cell>
        </row>
        <row r="818">
          <cell r="C818">
            <v>209021807</v>
          </cell>
          <cell r="D818" t="str">
            <v>MA10030004</v>
          </cell>
          <cell r="E818" t="str">
            <v>BOLSA DE 1 PIEZA PARA COLOSTOMIA / ILEOSTOMIA PEDIATRICA, ABIERTA (RECORTABLE).  (SE SOLICITA DE 10MM A  35MM)</v>
          </cell>
          <cell r="F818">
            <v>101731</v>
          </cell>
          <cell r="G818" t="str">
            <v>OC</v>
          </cell>
          <cell r="H818">
            <v>274</v>
          </cell>
          <cell r="I818" t="str">
            <v>NO</v>
          </cell>
          <cell r="J818" t="str">
            <v>MEDICO QUIRURGICO</v>
          </cell>
          <cell r="K818" t="str">
            <v>APÓSITO GASA Y COMPRESA</v>
          </cell>
          <cell r="L818" t="str">
            <v>TRAMITE USUAL</v>
          </cell>
          <cell r="M818" t="str">
            <v>TRAMITE USUAL</v>
          </cell>
          <cell r="N818" t="str">
            <v>I-CONVOCATORIA</v>
          </cell>
          <cell r="O818" t="str">
            <v>UNIDAD</v>
          </cell>
          <cell r="P818" t="str">
            <v>UNIDAD</v>
          </cell>
          <cell r="R818">
            <v>3.71</v>
          </cell>
          <cell r="S818" t="str">
            <v>SIN NUM.</v>
          </cell>
          <cell r="T818" t="str">
            <v>ALPHA MEDIQ.S.A.</v>
          </cell>
          <cell r="U818" t="str">
            <v>IRLANDA</v>
          </cell>
          <cell r="V818">
            <v>0</v>
          </cell>
          <cell r="W818">
            <v>0</v>
          </cell>
          <cell r="X818">
            <v>269634111.36000001</v>
          </cell>
          <cell r="Y818">
            <v>0.94252386889485285</v>
          </cell>
          <cell r="Z818">
            <v>0</v>
          </cell>
          <cell r="AA818">
            <v>126897983.35440002</v>
          </cell>
          <cell r="AB818">
            <v>0.85929539655239684</v>
          </cell>
          <cell r="AC818">
            <v>0</v>
          </cell>
          <cell r="AD818">
            <v>0</v>
          </cell>
          <cell r="AE818">
            <v>0</v>
          </cell>
          <cell r="AF818">
            <v>0</v>
          </cell>
          <cell r="AG818">
            <v>0</v>
          </cell>
          <cell r="AH818">
            <v>113</v>
          </cell>
          <cell r="AI818">
            <v>0</v>
          </cell>
          <cell r="AJ818">
            <v>0</v>
          </cell>
          <cell r="AK818">
            <v>113</v>
          </cell>
          <cell r="AL818">
            <v>1356</v>
          </cell>
          <cell r="AM818">
            <v>5030.76</v>
          </cell>
          <cell r="AN818">
            <v>0</v>
          </cell>
          <cell r="AO818">
            <v>0</v>
          </cell>
          <cell r="AP818">
            <v>0</v>
          </cell>
        </row>
        <row r="819">
          <cell r="C819">
            <v>209022300</v>
          </cell>
          <cell r="D819" t="str">
            <v>MA10020002</v>
          </cell>
          <cell r="E819" t="str">
            <v xml:space="preserve">BOLSA COLECTORA DE ORINA DE 30 A 35 ONZA DE CAPACIDAD     (900CC A 1050CC) DE PIERNA . </v>
          </cell>
          <cell r="F819">
            <v>22026</v>
          </cell>
          <cell r="G819" t="str">
            <v>BS</v>
          </cell>
          <cell r="H819">
            <v>274</v>
          </cell>
          <cell r="I819" t="str">
            <v>NO</v>
          </cell>
          <cell r="J819" t="str">
            <v>MEDICO QUIRURGICO</v>
          </cell>
          <cell r="K819" t="str">
            <v>MEDICO QUIRURGICO</v>
          </cell>
          <cell r="L819" t="str">
            <v>TRAMITE USUAL</v>
          </cell>
          <cell r="M819" t="str">
            <v>TRAMITE USUAL</v>
          </cell>
          <cell r="N819" t="str">
            <v>NO APLICA</v>
          </cell>
          <cell r="O819" t="str">
            <v>UNIDAD</v>
          </cell>
          <cell r="P819" t="str">
            <v>UNIDAD</v>
          </cell>
          <cell r="Q819" t="str">
            <v>UNIDAD</v>
          </cell>
          <cell r="R819">
            <v>0.55000000000000004</v>
          </cell>
          <cell r="S819" t="str">
            <v>NO APLICA</v>
          </cell>
          <cell r="T819" t="str">
            <v>NO APLICA</v>
          </cell>
          <cell r="U819" t="str">
            <v>NO APLICA</v>
          </cell>
          <cell r="V819">
            <v>3300</v>
          </cell>
          <cell r="W819">
            <v>39600</v>
          </cell>
          <cell r="X819">
            <v>269673711.36000001</v>
          </cell>
          <cell r="Y819">
            <v>0.9426622933138552</v>
          </cell>
          <cell r="Z819">
            <v>21780</v>
          </cell>
          <cell r="AA819">
            <v>126919763.35440002</v>
          </cell>
          <cell r="AB819">
            <v>0.85944288080109943</v>
          </cell>
          <cell r="AC819">
            <v>0</v>
          </cell>
          <cell r="AD819">
            <v>0</v>
          </cell>
          <cell r="AE819">
            <v>0</v>
          </cell>
          <cell r="AF819">
            <v>0</v>
          </cell>
          <cell r="AG819">
            <v>0</v>
          </cell>
          <cell r="AH819">
            <v>3300</v>
          </cell>
          <cell r="AI819">
            <v>0</v>
          </cell>
          <cell r="AJ819">
            <v>0</v>
          </cell>
          <cell r="AK819">
            <v>3300</v>
          </cell>
          <cell r="AL819">
            <v>39600</v>
          </cell>
          <cell r="AM819">
            <v>21780</v>
          </cell>
          <cell r="AN819">
            <v>1</v>
          </cell>
          <cell r="AO819">
            <v>302</v>
          </cell>
          <cell r="AP819">
            <v>0</v>
          </cell>
        </row>
        <row r="820">
          <cell r="C820">
            <v>209024800</v>
          </cell>
          <cell r="D820" t="str">
            <v>SC01020001</v>
          </cell>
          <cell r="E820" t="str">
            <v xml:space="preserve">CUBIERTA DE ZAPATO (SE SOLICITA SIN CINTA) </v>
          </cell>
          <cell r="F820">
            <v>22030</v>
          </cell>
          <cell r="G820" t="str">
            <v>JL</v>
          </cell>
          <cell r="H820">
            <v>215</v>
          </cell>
          <cell r="I820" t="str">
            <v>NO</v>
          </cell>
          <cell r="J820" t="str">
            <v>MEDICO QUIRURGICO</v>
          </cell>
          <cell r="K820" t="str">
            <v>MEDICO QUIRURGICO</v>
          </cell>
          <cell r="L820" t="str">
            <v>TRAMITE USUAL</v>
          </cell>
          <cell r="M820" t="str">
            <v>TRAMITE USUAL</v>
          </cell>
          <cell r="N820" t="str">
            <v>NO APLICA</v>
          </cell>
          <cell r="O820" t="str">
            <v>UNIDAD</v>
          </cell>
          <cell r="P820" t="str">
            <v>CAJA HASTA 100 UNIDADES</v>
          </cell>
          <cell r="Q820" t="str">
            <v>UNIDAD</v>
          </cell>
          <cell r="R820">
            <v>0.05</v>
          </cell>
          <cell r="S820" t="str">
            <v>NO APLICA</v>
          </cell>
          <cell r="T820" t="str">
            <v>NO APLICA</v>
          </cell>
          <cell r="U820" t="str">
            <v>NO APLICA</v>
          </cell>
          <cell r="V820">
            <v>0</v>
          </cell>
          <cell r="W820">
            <v>0</v>
          </cell>
          <cell r="X820">
            <v>269673711.36000001</v>
          </cell>
          <cell r="Y820">
            <v>0.9426622933138552</v>
          </cell>
          <cell r="Z820">
            <v>0</v>
          </cell>
          <cell r="AA820">
            <v>126919763.35440002</v>
          </cell>
          <cell r="AB820">
            <v>0.85944288080109943</v>
          </cell>
          <cell r="AC820" t="str">
            <v>0</v>
          </cell>
          <cell r="AD820">
            <v>0</v>
          </cell>
          <cell r="AE820">
            <v>0</v>
          </cell>
          <cell r="AF820">
            <v>0</v>
          </cell>
          <cell r="AG820">
            <v>0</v>
          </cell>
          <cell r="AH820">
            <v>100000</v>
          </cell>
          <cell r="AI820">
            <v>30884</v>
          </cell>
          <cell r="AJ820">
            <v>22225</v>
          </cell>
          <cell r="AK820">
            <v>153109</v>
          </cell>
          <cell r="AL820">
            <v>1837308</v>
          </cell>
          <cell r="AM820">
            <v>91865.400000000009</v>
          </cell>
          <cell r="AN820">
            <v>0</v>
          </cell>
          <cell r="AO820">
            <v>0</v>
          </cell>
          <cell r="AP820">
            <v>0</v>
          </cell>
        </row>
        <row r="821">
          <cell r="C821">
            <v>209025901</v>
          </cell>
          <cell r="D821" t="str">
            <v>SC02030136</v>
          </cell>
          <cell r="E821" t="str">
            <v>BRAZALETE DE IDENTIFICACIÓN PEDIATRICA. SE SOLICITA: 8 PULGADAS DE LONGITUD</v>
          </cell>
          <cell r="F821">
            <v>22822</v>
          </cell>
          <cell r="G821" t="str">
            <v>BS</v>
          </cell>
          <cell r="H821">
            <v>274</v>
          </cell>
          <cell r="I821" t="str">
            <v>NO</v>
          </cell>
          <cell r="J821" t="str">
            <v>MEDICO QUIRURGICO</v>
          </cell>
          <cell r="K821" t="str">
            <v>MEDICO QUIRURGICO</v>
          </cell>
          <cell r="L821" t="str">
            <v>TRAMITE USUAL</v>
          </cell>
          <cell r="M821" t="str">
            <v>TRAMITE USUAL</v>
          </cell>
          <cell r="N821" t="str">
            <v>NO APLICA</v>
          </cell>
          <cell r="O821" t="str">
            <v>UNIDAD</v>
          </cell>
          <cell r="P821" t="str">
            <v>UNIDAD</v>
          </cell>
          <cell r="Q821" t="str">
            <v>UNIDAD</v>
          </cell>
          <cell r="R821">
            <v>3.6499999999999998E-2</v>
          </cell>
          <cell r="S821" t="str">
            <v>NO APLICA</v>
          </cell>
          <cell r="T821" t="str">
            <v>NO APLICA</v>
          </cell>
          <cell r="U821" t="str">
            <v>NO APLICA</v>
          </cell>
          <cell r="V821">
            <v>15000</v>
          </cell>
          <cell r="W821">
            <v>180000</v>
          </cell>
          <cell r="X821">
            <v>269853711.36000001</v>
          </cell>
          <cell r="Y821">
            <v>0.9432914952184116</v>
          </cell>
          <cell r="Z821">
            <v>6570</v>
          </cell>
          <cell r="AA821">
            <v>126926333.35440002</v>
          </cell>
          <cell r="AB821">
            <v>0.85948736985132801</v>
          </cell>
          <cell r="AC821">
            <v>0</v>
          </cell>
          <cell r="AD821">
            <v>0</v>
          </cell>
          <cell r="AE821">
            <v>0</v>
          </cell>
          <cell r="AF821">
            <v>0</v>
          </cell>
          <cell r="AG821">
            <v>0</v>
          </cell>
          <cell r="AH821">
            <v>15000</v>
          </cell>
          <cell r="AI821">
            <v>0</v>
          </cell>
          <cell r="AJ821">
            <v>0</v>
          </cell>
          <cell r="AK821">
            <v>15000</v>
          </cell>
          <cell r="AL821">
            <v>180000</v>
          </cell>
          <cell r="AM821">
            <v>6570</v>
          </cell>
          <cell r="AN821">
            <v>0</v>
          </cell>
          <cell r="AO821">
            <v>0</v>
          </cell>
          <cell r="AP821">
            <v>0</v>
          </cell>
        </row>
        <row r="822">
          <cell r="C822">
            <v>209026003</v>
          </cell>
          <cell r="D822" t="str">
            <v>SC02030006</v>
          </cell>
          <cell r="E822" t="str">
            <v>BRAZALETE DE IDENTIFICACIÓN PARA ADULTOS.                (SE SOLICITA: 12 PULGADAS DE LONGITUD)</v>
          </cell>
          <cell r="F822">
            <v>22821</v>
          </cell>
          <cell r="G822" t="str">
            <v>BS</v>
          </cell>
          <cell r="H822">
            <v>274</v>
          </cell>
          <cell r="I822" t="str">
            <v>NO</v>
          </cell>
          <cell r="J822" t="str">
            <v>MEDICO QUIRURGICO</v>
          </cell>
          <cell r="K822" t="str">
            <v>MEDICO QUIRURGICO</v>
          </cell>
          <cell r="L822" t="str">
            <v>TRAMITE USUAL</v>
          </cell>
          <cell r="M822" t="str">
            <v>TRAMITE USUAL</v>
          </cell>
          <cell r="N822" t="str">
            <v>NO APLICA</v>
          </cell>
          <cell r="O822" t="str">
            <v>UNIDAD</v>
          </cell>
          <cell r="P822" t="str">
            <v>UNIDAD</v>
          </cell>
          <cell r="Q822" t="str">
            <v>UNIDAD</v>
          </cell>
          <cell r="R822">
            <v>3.6999999999999998E-2</v>
          </cell>
          <cell r="S822" t="str">
            <v>NO APLICA</v>
          </cell>
          <cell r="T822" t="str">
            <v>NO APLICA</v>
          </cell>
          <cell r="U822" t="str">
            <v>NO APLICA</v>
          </cell>
          <cell r="V822">
            <v>250000</v>
          </cell>
          <cell r="W822">
            <v>3000000</v>
          </cell>
          <cell r="X822">
            <v>272853711.36000001</v>
          </cell>
          <cell r="Y822">
            <v>0.95377819362768423</v>
          </cell>
          <cell r="Z822">
            <v>111000</v>
          </cell>
          <cell r="AA822">
            <v>127037333.35440002</v>
          </cell>
          <cell r="AB822">
            <v>0.86023901133920677</v>
          </cell>
          <cell r="AC822">
            <v>0</v>
          </cell>
          <cell r="AD822">
            <v>0</v>
          </cell>
          <cell r="AE822">
            <v>0</v>
          </cell>
          <cell r="AF822">
            <v>0</v>
          </cell>
          <cell r="AG822">
            <v>0</v>
          </cell>
          <cell r="AH822">
            <v>250000</v>
          </cell>
          <cell r="AI822">
            <v>0</v>
          </cell>
          <cell r="AJ822">
            <v>0</v>
          </cell>
          <cell r="AK822">
            <v>250000</v>
          </cell>
          <cell r="AL822">
            <v>3000000</v>
          </cell>
          <cell r="AM822">
            <v>111000</v>
          </cell>
          <cell r="AN822">
            <v>276600</v>
          </cell>
          <cell r="AO822">
            <v>20600</v>
          </cell>
          <cell r="AP822">
            <v>0</v>
          </cell>
        </row>
        <row r="823">
          <cell r="C823">
            <v>209026600</v>
          </cell>
          <cell r="D823" t="str">
            <v>MA09050004</v>
          </cell>
          <cell r="E823" t="str">
            <v>CALCETA TUBULAR. SE SOLICITA TAMAÑO :  3 " X 25 YARDAS DE ALGODON</v>
          </cell>
          <cell r="F823">
            <v>21946</v>
          </cell>
          <cell r="G823" t="str">
            <v>BS</v>
          </cell>
          <cell r="H823">
            <v>274</v>
          </cell>
          <cell r="I823" t="str">
            <v>NO</v>
          </cell>
          <cell r="J823" t="str">
            <v>MEDICO QUIRURGICO</v>
          </cell>
          <cell r="K823" t="str">
            <v>MEDICO QUIRURGICO</v>
          </cell>
          <cell r="L823" t="str">
            <v>TRAMITE USUAL</v>
          </cell>
          <cell r="M823" t="str">
            <v>TRAMITE USUAL</v>
          </cell>
          <cell r="N823" t="str">
            <v>NO APLICA</v>
          </cell>
          <cell r="O823" t="str">
            <v>UNIDAD</v>
          </cell>
          <cell r="P823" t="str">
            <v>UNIDAD</v>
          </cell>
          <cell r="Q823" t="str">
            <v>UNIDAD</v>
          </cell>
          <cell r="R823">
            <v>8.33</v>
          </cell>
          <cell r="S823" t="str">
            <v>NO APLICA</v>
          </cell>
          <cell r="T823" t="str">
            <v>NO APLICA</v>
          </cell>
          <cell r="U823" t="str">
            <v>NO APLICA</v>
          </cell>
          <cell r="V823">
            <v>1249.5</v>
          </cell>
          <cell r="W823">
            <v>14994</v>
          </cell>
          <cell r="X823">
            <v>272868705.36000001</v>
          </cell>
          <cell r="Y823">
            <v>0.95383060614633375</v>
          </cell>
          <cell r="Z823">
            <v>124900.02</v>
          </cell>
          <cell r="AA823">
            <v>127162233.37440002</v>
          </cell>
          <cell r="AB823">
            <v>0.86108477743712464</v>
          </cell>
          <cell r="AC823">
            <v>0</v>
          </cell>
          <cell r="AD823">
            <v>0</v>
          </cell>
          <cell r="AE823">
            <v>0</v>
          </cell>
          <cell r="AF823">
            <v>0</v>
          </cell>
          <cell r="AG823">
            <v>0</v>
          </cell>
          <cell r="AH823">
            <v>1249.5</v>
          </cell>
          <cell r="AI823">
            <v>11</v>
          </cell>
          <cell r="AJ823">
            <v>6</v>
          </cell>
          <cell r="AK823">
            <v>1266.5</v>
          </cell>
          <cell r="AL823">
            <v>15198</v>
          </cell>
          <cell r="AM823">
            <v>126599.34</v>
          </cell>
          <cell r="AN823">
            <v>0</v>
          </cell>
          <cell r="AO823">
            <v>0</v>
          </cell>
          <cell r="AP823">
            <v>0</v>
          </cell>
        </row>
        <row r="824">
          <cell r="C824">
            <v>209026601</v>
          </cell>
          <cell r="D824" t="str">
            <v>SC02030091</v>
          </cell>
          <cell r="E824" t="str">
            <v>MEDIA ANTIDESLIZANTE. SE SOLICITA MEDIANA, LONGITUD: 35cms, ANCHO 8.5cm</v>
          </cell>
          <cell r="F824">
            <v>102958</v>
          </cell>
          <cell r="G824" t="str">
            <v>LM</v>
          </cell>
          <cell r="H824">
            <v>274</v>
          </cell>
          <cell r="I824" t="str">
            <v xml:space="preserve">SI </v>
          </cell>
          <cell r="J824" t="str">
            <v>MEDICO QUIRURGICO</v>
          </cell>
          <cell r="K824" t="str">
            <v>MEDICO QUIRURGICO</v>
          </cell>
          <cell r="L824" t="str">
            <v>TRAMITE USUAL</v>
          </cell>
          <cell r="M824" t="str">
            <v>TRAMITE USUAL</v>
          </cell>
          <cell r="N824" t="str">
            <v>NO APLICA</v>
          </cell>
          <cell r="P824" t="str">
            <v>UNIDAD</v>
          </cell>
          <cell r="Q824" t="str">
            <v>UNIDAD</v>
          </cell>
          <cell r="R824">
            <v>0.97599999999999998</v>
          </cell>
          <cell r="S824" t="str">
            <v>TU</v>
          </cell>
          <cell r="V824">
            <v>0</v>
          </cell>
          <cell r="W824">
            <v>0</v>
          </cell>
          <cell r="X824">
            <v>272868705.36000001</v>
          </cell>
          <cell r="Y824">
            <v>0.95383060614633375</v>
          </cell>
          <cell r="Z824">
            <v>0</v>
          </cell>
          <cell r="AA824">
            <v>127162233.37440002</v>
          </cell>
          <cell r="AB824">
            <v>0.86108477743712464</v>
          </cell>
          <cell r="AC824">
            <v>0</v>
          </cell>
          <cell r="AD824">
            <v>0</v>
          </cell>
          <cell r="AE824">
            <v>0</v>
          </cell>
          <cell r="AF824">
            <v>0</v>
          </cell>
          <cell r="AG824">
            <v>0</v>
          </cell>
          <cell r="AH824">
            <v>19924</v>
          </cell>
          <cell r="AI824">
            <v>41</v>
          </cell>
          <cell r="AJ824">
            <v>35</v>
          </cell>
          <cell r="AK824">
            <v>20000</v>
          </cell>
          <cell r="AL824">
            <v>240000</v>
          </cell>
          <cell r="AM824">
            <v>234240</v>
          </cell>
          <cell r="AN824">
            <v>0</v>
          </cell>
          <cell r="AO824">
            <v>0</v>
          </cell>
          <cell r="AP824">
            <v>0</v>
          </cell>
        </row>
        <row r="825">
          <cell r="C825">
            <v>209026602</v>
          </cell>
          <cell r="D825" t="str">
            <v>SC02030090</v>
          </cell>
          <cell r="E825" t="str">
            <v>MEDIA ANTIDESLIZANTE SE SOLICITA GRANDE Longitud: 40cms, ancho 9cm</v>
          </cell>
          <cell r="F825">
            <v>102958</v>
          </cell>
          <cell r="G825" t="str">
            <v>LM</v>
          </cell>
          <cell r="H825">
            <v>274</v>
          </cell>
          <cell r="I825" t="str">
            <v xml:space="preserve">SI </v>
          </cell>
          <cell r="J825" t="str">
            <v>MEDICO QUIRURGICO</v>
          </cell>
          <cell r="K825" t="str">
            <v>MEDICO QUIRURGICO</v>
          </cell>
          <cell r="L825" t="str">
            <v>TRAMITE USUAL</v>
          </cell>
          <cell r="M825" t="str">
            <v>TRAMITE USUAL</v>
          </cell>
          <cell r="N825" t="str">
            <v>NO APLICA</v>
          </cell>
          <cell r="P825" t="str">
            <v>UNIDAD</v>
          </cell>
          <cell r="Q825" t="str">
            <v>UNIDAD</v>
          </cell>
          <cell r="R825">
            <v>0.99399999999999999</v>
          </cell>
          <cell r="S825" t="str">
            <v>TU</v>
          </cell>
          <cell r="V825">
            <v>0</v>
          </cell>
          <cell r="W825">
            <v>0</v>
          </cell>
          <cell r="X825">
            <v>272868705.36000001</v>
          </cell>
          <cell r="Y825">
            <v>0.95383060614633375</v>
          </cell>
          <cell r="Z825">
            <v>0</v>
          </cell>
          <cell r="AA825">
            <v>127162233.37440002</v>
          </cell>
          <cell r="AB825">
            <v>0.86108477743712464</v>
          </cell>
          <cell r="AC825">
            <v>0</v>
          </cell>
          <cell r="AD825">
            <v>0</v>
          </cell>
          <cell r="AE825">
            <v>0</v>
          </cell>
          <cell r="AF825">
            <v>0</v>
          </cell>
          <cell r="AG825">
            <v>0</v>
          </cell>
          <cell r="AH825">
            <v>19230</v>
          </cell>
          <cell r="AI825">
            <v>293</v>
          </cell>
          <cell r="AJ825">
            <v>18</v>
          </cell>
          <cell r="AK825">
            <v>19541</v>
          </cell>
          <cell r="AL825">
            <v>234492</v>
          </cell>
          <cell r="AM825">
            <v>233085.04800000001</v>
          </cell>
          <cell r="AN825">
            <v>2600</v>
          </cell>
          <cell r="AO825">
            <v>0</v>
          </cell>
          <cell r="AP825">
            <v>0</v>
          </cell>
        </row>
        <row r="826">
          <cell r="C826">
            <v>209026700</v>
          </cell>
          <cell r="D826" t="str">
            <v>MA09050003</v>
          </cell>
          <cell r="E826" t="str">
            <v>CALCETA TUBULAR. SE SOLICITA TAMAÑO: 4 " X 25 YARDAS.  DE ALGODON</v>
          </cell>
          <cell r="F826">
            <v>21946</v>
          </cell>
          <cell r="G826" t="str">
            <v>BS</v>
          </cell>
          <cell r="H826">
            <v>274</v>
          </cell>
          <cell r="I826" t="str">
            <v>NO</v>
          </cell>
          <cell r="J826" t="str">
            <v>MEDICO QUIRURGICO</v>
          </cell>
          <cell r="K826" t="str">
            <v>MEDICO QUIRURGICO</v>
          </cell>
          <cell r="L826" t="str">
            <v>TRAMITE USUAL</v>
          </cell>
          <cell r="M826" t="str">
            <v>TRAMITE USUAL</v>
          </cell>
          <cell r="N826" t="str">
            <v>NO APLICA</v>
          </cell>
          <cell r="O826" t="str">
            <v>UNIDAD</v>
          </cell>
          <cell r="P826" t="str">
            <v>UNIDAD</v>
          </cell>
          <cell r="Q826" t="str">
            <v>UNIDAD</v>
          </cell>
          <cell r="R826">
            <v>10.26</v>
          </cell>
          <cell r="S826" t="str">
            <v>NO APLICA</v>
          </cell>
          <cell r="T826" t="str">
            <v>NO APLICA</v>
          </cell>
          <cell r="U826" t="str">
            <v>NO APLICA</v>
          </cell>
          <cell r="V826">
            <v>150</v>
          </cell>
          <cell r="W826">
            <v>1800</v>
          </cell>
          <cell r="X826">
            <v>272870505.36000001</v>
          </cell>
          <cell r="Y826">
            <v>0.95383689816537931</v>
          </cell>
          <cell r="Z826">
            <v>18468</v>
          </cell>
          <cell r="AA826">
            <v>127180701.37440002</v>
          </cell>
          <cell r="AB826">
            <v>0.86120983432899978</v>
          </cell>
          <cell r="AC826">
            <v>0</v>
          </cell>
          <cell r="AD826">
            <v>0</v>
          </cell>
          <cell r="AE826">
            <v>0</v>
          </cell>
          <cell r="AF826">
            <v>0</v>
          </cell>
          <cell r="AG826">
            <v>0</v>
          </cell>
          <cell r="AH826">
            <v>150</v>
          </cell>
          <cell r="AI826">
            <v>0</v>
          </cell>
          <cell r="AJ826">
            <v>0</v>
          </cell>
          <cell r="AK826">
            <v>150</v>
          </cell>
          <cell r="AL826">
            <v>1800</v>
          </cell>
          <cell r="AM826">
            <v>18468</v>
          </cell>
          <cell r="AN826">
            <v>0</v>
          </cell>
          <cell r="AO826">
            <v>0</v>
          </cell>
          <cell r="AP826">
            <v>15</v>
          </cell>
        </row>
        <row r="827">
          <cell r="C827">
            <v>209027200</v>
          </cell>
          <cell r="D827" t="str">
            <v>MA03020003</v>
          </cell>
          <cell r="E827" t="str">
            <v xml:space="preserve">CANULA INTRAVENOSA SIN JERINGUILLA SE SOLICITA DE 18G  X  1  1/4"  A  1  1/2" DE  POLIURETANO
</v>
          </cell>
          <cell r="F827">
            <v>21917</v>
          </cell>
          <cell r="G827" t="str">
            <v>WP</v>
          </cell>
          <cell r="H827">
            <v>277</v>
          </cell>
          <cell r="I827" t="str">
            <v>NO</v>
          </cell>
          <cell r="J827" t="str">
            <v>MEDICO QUIRURGICO</v>
          </cell>
          <cell r="K827" t="str">
            <v>MEDICO QUIRURGICO</v>
          </cell>
          <cell r="L827" t="str">
            <v>TRAMITE USUAL</v>
          </cell>
          <cell r="M827" t="str">
            <v>TRAMITE USUAL</v>
          </cell>
          <cell r="N827" t="str">
            <v>NO APLICA</v>
          </cell>
          <cell r="O827" t="str">
            <v>UNIDAD</v>
          </cell>
          <cell r="P827" t="str">
            <v>UNIDAD</v>
          </cell>
          <cell r="R827">
            <v>0.17499999999999999</v>
          </cell>
          <cell r="S827" t="str">
            <v>TU</v>
          </cell>
          <cell r="V827">
            <v>15000</v>
          </cell>
          <cell r="W827">
            <v>180000</v>
          </cell>
          <cell r="X827">
            <v>273050505.36000001</v>
          </cell>
          <cell r="Y827">
            <v>0.95446610006993571</v>
          </cell>
          <cell r="Z827">
            <v>31499.999999999996</v>
          </cell>
          <cell r="AA827">
            <v>127212201.37440002</v>
          </cell>
          <cell r="AB827">
            <v>0.86142313799447889</v>
          </cell>
          <cell r="AC827">
            <v>15000</v>
          </cell>
          <cell r="AD827">
            <v>0</v>
          </cell>
          <cell r="AE827">
            <v>0</v>
          </cell>
          <cell r="AF827">
            <v>15000</v>
          </cell>
          <cell r="AG827">
            <v>2625</v>
          </cell>
          <cell r="AH827">
            <v>2625</v>
          </cell>
          <cell r="AI827">
            <v>2908</v>
          </cell>
          <cell r="AJ827">
            <v>4915</v>
          </cell>
          <cell r="AK827">
            <v>10448</v>
          </cell>
          <cell r="AL827">
            <v>125376</v>
          </cell>
          <cell r="AM827">
            <v>21940.799999999999</v>
          </cell>
          <cell r="AN827">
            <v>0</v>
          </cell>
          <cell r="AO827">
            <v>0</v>
          </cell>
          <cell r="AP827">
            <v>0</v>
          </cell>
        </row>
        <row r="828">
          <cell r="C828">
            <v>209027401</v>
          </cell>
          <cell r="D828" t="str">
            <v>MA03020005</v>
          </cell>
          <cell r="E828" t="str">
            <v xml:space="preserve">CANULA INTRAVENOSA SIN JERINGUILLA SE SOLICITA DE POLIURETANO  CALIBRE # 22 G X  DE 1" A  1  1/4" .
</v>
          </cell>
          <cell r="F828">
            <v>21917</v>
          </cell>
          <cell r="G828" t="str">
            <v>WP</v>
          </cell>
          <cell r="H828">
            <v>277</v>
          </cell>
          <cell r="I828" t="str">
            <v>NO</v>
          </cell>
          <cell r="J828" t="str">
            <v>MEDICO QUIRURGICO</v>
          </cell>
          <cell r="K828" t="str">
            <v>MEDICO QUIRURGICO</v>
          </cell>
          <cell r="L828" t="str">
            <v>TRAMITE USUAL</v>
          </cell>
          <cell r="M828" t="str">
            <v>TRAMITE USUAL</v>
          </cell>
          <cell r="N828" t="str">
            <v>NO APLICA</v>
          </cell>
          <cell r="O828" t="str">
            <v>UNIDAD</v>
          </cell>
          <cell r="P828" t="str">
            <v>UNIDAD</v>
          </cell>
          <cell r="R828">
            <v>0.27</v>
          </cell>
          <cell r="S828" t="str">
            <v>TU</v>
          </cell>
          <cell r="V828">
            <v>20000</v>
          </cell>
          <cell r="W828">
            <v>240000</v>
          </cell>
          <cell r="X828">
            <v>273290505.36000001</v>
          </cell>
          <cell r="Y828">
            <v>0.95530503594267746</v>
          </cell>
          <cell r="Z828">
            <v>64800.000000000007</v>
          </cell>
          <cell r="AA828">
            <v>127277001.37440002</v>
          </cell>
          <cell r="AB828">
            <v>0.86186193410632161</v>
          </cell>
          <cell r="AC828">
            <v>20000</v>
          </cell>
          <cell r="AD828">
            <v>0</v>
          </cell>
          <cell r="AE828">
            <v>0</v>
          </cell>
          <cell r="AF828">
            <v>20000</v>
          </cell>
          <cell r="AG828">
            <v>5400</v>
          </cell>
          <cell r="AH828">
            <v>5400</v>
          </cell>
          <cell r="AI828">
            <v>3367</v>
          </cell>
          <cell r="AJ828">
            <v>1853</v>
          </cell>
          <cell r="AK828">
            <v>10620</v>
          </cell>
          <cell r="AL828">
            <v>127440</v>
          </cell>
          <cell r="AM828">
            <v>34408.800000000003</v>
          </cell>
          <cell r="AN828">
            <v>0</v>
          </cell>
          <cell r="AO828">
            <v>0</v>
          </cell>
          <cell r="AP828">
            <v>0</v>
          </cell>
        </row>
        <row r="829">
          <cell r="C829">
            <v>209027402</v>
          </cell>
          <cell r="D829" t="str">
            <v>MA03020006</v>
          </cell>
          <cell r="E829" t="str">
            <v>CÁNULA INTRAVENOSA SIN JERINGUILLA  (SE SOLICITA DE POLIURETANO, CALIBRE # 24)</v>
          </cell>
          <cell r="F829">
            <v>21917</v>
          </cell>
          <cell r="G829" t="str">
            <v>WP</v>
          </cell>
          <cell r="H829">
            <v>277</v>
          </cell>
          <cell r="I829" t="str">
            <v>NO</v>
          </cell>
          <cell r="J829" t="str">
            <v>MEDICO QUIRURGICO</v>
          </cell>
          <cell r="K829" t="str">
            <v>MEDICO QUIRURGICO</v>
          </cell>
          <cell r="L829" t="str">
            <v>TRAMITE USUAL</v>
          </cell>
          <cell r="M829" t="str">
            <v>TRAMITE USUAL</v>
          </cell>
          <cell r="N829" t="str">
            <v>NO APLICA</v>
          </cell>
          <cell r="O829" t="str">
            <v>UNIDAD</v>
          </cell>
          <cell r="P829" t="str">
            <v>UNIDAD</v>
          </cell>
          <cell r="R829">
            <v>0.18</v>
          </cell>
          <cell r="S829" t="str">
            <v>TU</v>
          </cell>
          <cell r="V829">
            <v>10000</v>
          </cell>
          <cell r="W829">
            <v>120000</v>
          </cell>
          <cell r="X829">
            <v>273410505.36000001</v>
          </cell>
          <cell r="Y829">
            <v>0.95572450387904839</v>
          </cell>
          <cell r="Z829">
            <v>21600</v>
          </cell>
          <cell r="AA829">
            <v>127298601.37440002</v>
          </cell>
          <cell r="AB829">
            <v>0.86200819947693585</v>
          </cell>
          <cell r="AC829">
            <v>10000</v>
          </cell>
          <cell r="AD829">
            <v>0</v>
          </cell>
          <cell r="AE829">
            <v>0</v>
          </cell>
          <cell r="AF829">
            <v>10000</v>
          </cell>
          <cell r="AG829">
            <v>1800</v>
          </cell>
          <cell r="AH829">
            <v>1801</v>
          </cell>
          <cell r="AI829">
            <v>1900</v>
          </cell>
          <cell r="AJ829">
            <v>895</v>
          </cell>
          <cell r="AK829">
            <v>4596</v>
          </cell>
          <cell r="AL829">
            <v>55152</v>
          </cell>
          <cell r="AM829">
            <v>9927.3599999999988</v>
          </cell>
          <cell r="AN829">
            <v>0</v>
          </cell>
          <cell r="AO829">
            <v>0</v>
          </cell>
          <cell r="AP829">
            <v>0</v>
          </cell>
        </row>
        <row r="830">
          <cell r="C830">
            <v>209027618</v>
          </cell>
          <cell r="D830" t="str">
            <v>MA03050007</v>
          </cell>
          <cell r="E830" t="str">
            <v>CATETER DE HISTEROSONOGRAFIA, 5Fr O 7FR. SE SOLICITA TAMAÑO  5FR Y BALON DE 3CC</v>
          </cell>
          <cell r="F830">
            <v>26412</v>
          </cell>
          <cell r="G830" t="str">
            <v>BS</v>
          </cell>
          <cell r="H830">
            <v>277</v>
          </cell>
          <cell r="I830" t="str">
            <v>NO</v>
          </cell>
          <cell r="J830" t="str">
            <v>MEDICO QUIRURGICO</v>
          </cell>
          <cell r="K830" t="str">
            <v>MEDICO QUIRURGICO</v>
          </cell>
          <cell r="L830" t="str">
            <v>TRAMITE USUAL</v>
          </cell>
          <cell r="M830" t="str">
            <v>TRAMITE USUAL</v>
          </cell>
          <cell r="N830" t="str">
            <v>NO APLICA</v>
          </cell>
          <cell r="O830" t="str">
            <v>UNIDAD</v>
          </cell>
          <cell r="P830" t="str">
            <v>UNIDAD</v>
          </cell>
          <cell r="Q830" t="str">
            <v>UNIDAD</v>
          </cell>
          <cell r="R830">
            <v>55</v>
          </cell>
          <cell r="S830" t="str">
            <v>NO APLICA</v>
          </cell>
          <cell r="T830" t="str">
            <v>MEDICAL DEPOT, S.A.</v>
          </cell>
          <cell r="U830" t="str">
            <v>NO APLICA</v>
          </cell>
          <cell r="V830">
            <v>11</v>
          </cell>
          <cell r="W830">
            <v>132</v>
          </cell>
          <cell r="X830">
            <v>273410637.36000001</v>
          </cell>
          <cell r="Y830">
            <v>0.95572496529377837</v>
          </cell>
          <cell r="Z830">
            <v>7260</v>
          </cell>
          <cell r="AA830">
            <v>127305861.37440002</v>
          </cell>
          <cell r="AB830">
            <v>0.86205736089317009</v>
          </cell>
          <cell r="AC830">
            <v>0</v>
          </cell>
          <cell r="AD830">
            <v>0</v>
          </cell>
          <cell r="AE830">
            <v>0</v>
          </cell>
          <cell r="AF830">
            <v>0</v>
          </cell>
          <cell r="AG830">
            <v>0</v>
          </cell>
          <cell r="AH830">
            <v>11</v>
          </cell>
          <cell r="AI830">
            <v>0</v>
          </cell>
          <cell r="AJ830">
            <v>0</v>
          </cell>
          <cell r="AK830">
            <v>11</v>
          </cell>
          <cell r="AL830">
            <v>132</v>
          </cell>
          <cell r="AM830">
            <v>7260</v>
          </cell>
          <cell r="AN830">
            <v>0</v>
          </cell>
          <cell r="AO830">
            <v>0</v>
          </cell>
          <cell r="AP830">
            <v>0</v>
          </cell>
        </row>
        <row r="831">
          <cell r="C831">
            <v>209028600</v>
          </cell>
          <cell r="D831" t="str">
            <v>MA06050011</v>
          </cell>
          <cell r="E831" t="str">
            <v>SONDA FOLEY DE LATEX RECUBIERTA CON SILICON, 2 VIAS CON BALON DE 3 CC/ML. (SE SOLICITA TAMAÑO 10FR)</v>
          </cell>
          <cell r="F831">
            <v>52389</v>
          </cell>
          <cell r="G831" t="str">
            <v>JL</v>
          </cell>
          <cell r="H831">
            <v>277</v>
          </cell>
          <cell r="I831" t="str">
            <v>NO</v>
          </cell>
          <cell r="J831" t="str">
            <v>MEDICO QUIRURGICO</v>
          </cell>
          <cell r="K831" t="str">
            <v>MEDICO QUIRURGICO</v>
          </cell>
          <cell r="L831" t="str">
            <v>TRAMITE USUAL</v>
          </cell>
          <cell r="M831" t="str">
            <v>TRAMITE USUAL</v>
          </cell>
          <cell r="N831" t="str">
            <v>NO APLICA</v>
          </cell>
          <cell r="O831" t="str">
            <v>UNIDAD</v>
          </cell>
          <cell r="P831" t="str">
            <v>CAJA MINIMA DE 10 UNIDADES</v>
          </cell>
          <cell r="Q831" t="str">
            <v>UNIDAD</v>
          </cell>
          <cell r="R831">
            <v>0.64</v>
          </cell>
          <cell r="S831" t="str">
            <v>NO APLICA</v>
          </cell>
          <cell r="T831" t="str">
            <v>NO APLICA</v>
          </cell>
          <cell r="U831" t="str">
            <v>NO APLICA</v>
          </cell>
          <cell r="V831">
            <v>0</v>
          </cell>
          <cell r="W831">
            <v>0</v>
          </cell>
          <cell r="X831">
            <v>273410637.36000001</v>
          </cell>
          <cell r="Y831">
            <v>0.95572496529377837</v>
          </cell>
          <cell r="Z831">
            <v>0</v>
          </cell>
          <cell r="AA831">
            <v>127305861.37440002</v>
          </cell>
          <cell r="AB831">
            <v>0.86205736089317009</v>
          </cell>
          <cell r="AC831" t="str">
            <v>0</v>
          </cell>
          <cell r="AD831">
            <v>0</v>
          </cell>
          <cell r="AE831">
            <v>0</v>
          </cell>
          <cell r="AF831">
            <v>0</v>
          </cell>
          <cell r="AG831">
            <v>0</v>
          </cell>
          <cell r="AH831">
            <v>38</v>
          </cell>
          <cell r="AI831">
            <v>47</v>
          </cell>
          <cell r="AJ831">
            <v>15</v>
          </cell>
          <cell r="AK831">
            <v>100</v>
          </cell>
          <cell r="AL831">
            <v>1200</v>
          </cell>
          <cell r="AM831">
            <v>768</v>
          </cell>
          <cell r="AN831">
            <v>0</v>
          </cell>
          <cell r="AO831">
            <v>0</v>
          </cell>
          <cell r="AP831">
            <v>0</v>
          </cell>
        </row>
        <row r="832">
          <cell r="C832">
            <v>209028700</v>
          </cell>
          <cell r="D832" t="str">
            <v>MA06050014</v>
          </cell>
          <cell r="E832" t="str">
            <v>SONDA FOLEY DE LATEX RECUBIERTA CON SILICON, 2 VÍAS CON BALÓN DE 5 CC/ML. SE  SOLICITA  CALIBRE 12FR</v>
          </cell>
          <cell r="F832">
            <v>23448</v>
          </cell>
          <cell r="G832" t="str">
            <v>WP</v>
          </cell>
          <cell r="H832">
            <v>277</v>
          </cell>
          <cell r="I832" t="str">
            <v>NO</v>
          </cell>
          <cell r="J832" t="str">
            <v>MEDICO QUIRURGICO</v>
          </cell>
          <cell r="K832" t="str">
            <v>MEDICO QUIRURGICO</v>
          </cell>
          <cell r="L832" t="str">
            <v>TRAMITE USUAL</v>
          </cell>
          <cell r="M832" t="str">
            <v>TRAMITE USUAL</v>
          </cell>
          <cell r="N832" t="str">
            <v>NO APLICA</v>
          </cell>
          <cell r="O832" t="str">
            <v>UNIDAD</v>
          </cell>
          <cell r="P832" t="str">
            <v>UNIDAD</v>
          </cell>
          <cell r="R832">
            <v>0.52900000000000003</v>
          </cell>
          <cell r="S832" t="str">
            <v>TU</v>
          </cell>
          <cell r="V832">
            <v>0</v>
          </cell>
          <cell r="W832">
            <v>0</v>
          </cell>
          <cell r="X832">
            <v>273410637.36000001</v>
          </cell>
          <cell r="Y832">
            <v>0.95572496529377837</v>
          </cell>
          <cell r="Z832">
            <v>0</v>
          </cell>
          <cell r="AA832">
            <v>127305861.37440002</v>
          </cell>
          <cell r="AB832">
            <v>0.86205736089317009</v>
          </cell>
          <cell r="AC832">
            <v>0</v>
          </cell>
          <cell r="AD832">
            <v>0</v>
          </cell>
          <cell r="AE832">
            <v>0</v>
          </cell>
          <cell r="AF832">
            <v>0</v>
          </cell>
          <cell r="AG832">
            <v>0</v>
          </cell>
          <cell r="AH832">
            <v>200</v>
          </cell>
          <cell r="AI832">
            <v>0</v>
          </cell>
          <cell r="AJ832">
            <v>0</v>
          </cell>
          <cell r="AK832">
            <v>200</v>
          </cell>
          <cell r="AL832">
            <v>2400</v>
          </cell>
          <cell r="AM832">
            <v>1269.6000000000001</v>
          </cell>
          <cell r="AN832">
            <v>0</v>
          </cell>
          <cell r="AO832">
            <v>0</v>
          </cell>
          <cell r="AP832">
            <v>0</v>
          </cell>
        </row>
        <row r="833">
          <cell r="C833">
            <v>209028701</v>
          </cell>
          <cell r="D833" t="str">
            <v>MA06050027</v>
          </cell>
          <cell r="E833" t="str">
            <v>SONDA FOLEY DE LATEX RECUBIERTA CON SILICON, 2 VÍAS CON BALÓN DE 5 CC/ML. SE SOLICITA  CALIBRE 18FR</v>
          </cell>
          <cell r="F833">
            <v>23448</v>
          </cell>
          <cell r="G833" t="str">
            <v>WP</v>
          </cell>
          <cell r="H833">
            <v>277</v>
          </cell>
          <cell r="I833" t="str">
            <v>NO</v>
          </cell>
          <cell r="J833" t="str">
            <v>MEDICO QUIRURGICO</v>
          </cell>
          <cell r="K833" t="str">
            <v>MEDICO QUIRURGICO</v>
          </cell>
          <cell r="L833" t="str">
            <v>TRAMITE USUAL</v>
          </cell>
          <cell r="M833" t="str">
            <v>TRAMITE USUAL</v>
          </cell>
          <cell r="N833" t="str">
            <v>NO APLICA</v>
          </cell>
          <cell r="O833" t="str">
            <v>UNIDAD</v>
          </cell>
          <cell r="P833" t="str">
            <v>UNIDAD</v>
          </cell>
          <cell r="R833">
            <v>0.51</v>
          </cell>
          <cell r="S833" t="str">
            <v>TU</v>
          </cell>
          <cell r="V833">
            <v>0</v>
          </cell>
          <cell r="W833">
            <v>0</v>
          </cell>
          <cell r="X833">
            <v>273410637.36000001</v>
          </cell>
          <cell r="Y833">
            <v>0.95572496529377837</v>
          </cell>
          <cell r="Z833">
            <v>0</v>
          </cell>
          <cell r="AA833">
            <v>127305861.37440002</v>
          </cell>
          <cell r="AB833">
            <v>0.86205736089317009</v>
          </cell>
          <cell r="AC833">
            <v>0</v>
          </cell>
          <cell r="AD833">
            <v>0</v>
          </cell>
          <cell r="AE833">
            <v>0</v>
          </cell>
          <cell r="AF833">
            <v>0</v>
          </cell>
          <cell r="AG833">
            <v>0</v>
          </cell>
          <cell r="AH833">
            <v>2600</v>
          </cell>
          <cell r="AI833">
            <v>500</v>
          </cell>
          <cell r="AJ833">
            <v>650</v>
          </cell>
          <cell r="AK833">
            <v>3750</v>
          </cell>
          <cell r="AL833">
            <v>45000</v>
          </cell>
          <cell r="AM833">
            <v>22950</v>
          </cell>
          <cell r="AN833">
            <v>0</v>
          </cell>
          <cell r="AO833">
            <v>0</v>
          </cell>
          <cell r="AP833">
            <v>0</v>
          </cell>
        </row>
        <row r="834">
          <cell r="C834">
            <v>209028702</v>
          </cell>
          <cell r="D834" t="str">
            <v>MA06050028</v>
          </cell>
          <cell r="E834" t="str">
            <v>SONDA FOLEY DE LATEX RECUBIERTA CON SILICON, 2 VÍAS CON BALÓN DE 5 CC/ML. SE SOLICITA CALIBRE 20FR</v>
          </cell>
          <cell r="F834">
            <v>23448</v>
          </cell>
          <cell r="G834" t="str">
            <v>WP</v>
          </cell>
          <cell r="H834">
            <v>277</v>
          </cell>
          <cell r="I834" t="str">
            <v>NO</v>
          </cell>
          <cell r="J834" t="str">
            <v>MEDICO QUIRURGICO</v>
          </cell>
          <cell r="K834" t="str">
            <v>MEDICO QUIRURGICO</v>
          </cell>
          <cell r="L834" t="str">
            <v>TRAMITE USUAL</v>
          </cell>
          <cell r="M834" t="str">
            <v>TRAMITE USUAL</v>
          </cell>
          <cell r="N834" t="str">
            <v>NO APLICA</v>
          </cell>
          <cell r="O834" t="str">
            <v>UNIDAD</v>
          </cell>
          <cell r="P834" t="str">
            <v>UNIDAD</v>
          </cell>
          <cell r="R834">
            <v>0.49</v>
          </cell>
          <cell r="S834" t="str">
            <v>TU</v>
          </cell>
          <cell r="V834">
            <v>0</v>
          </cell>
          <cell r="W834">
            <v>0</v>
          </cell>
          <cell r="X834">
            <v>273410637.36000001</v>
          </cell>
          <cell r="Y834">
            <v>0.95572496529377837</v>
          </cell>
          <cell r="Z834">
            <v>0</v>
          </cell>
          <cell r="AA834">
            <v>127305861.37440002</v>
          </cell>
          <cell r="AB834">
            <v>0.86205736089317009</v>
          </cell>
          <cell r="AC834">
            <v>0</v>
          </cell>
          <cell r="AD834">
            <v>0</v>
          </cell>
          <cell r="AE834">
            <v>0</v>
          </cell>
          <cell r="AF834">
            <v>0</v>
          </cell>
          <cell r="AG834">
            <v>0</v>
          </cell>
          <cell r="AH834">
            <v>2000</v>
          </cell>
          <cell r="AI834">
            <v>190</v>
          </cell>
          <cell r="AJ834">
            <v>400</v>
          </cell>
          <cell r="AK834">
            <v>2590</v>
          </cell>
          <cell r="AL834">
            <v>31080</v>
          </cell>
          <cell r="AM834">
            <v>15229.199999999999</v>
          </cell>
          <cell r="AN834">
            <v>0</v>
          </cell>
          <cell r="AO834">
            <v>0</v>
          </cell>
          <cell r="AP834">
            <v>0</v>
          </cell>
        </row>
        <row r="835">
          <cell r="C835">
            <v>209028703</v>
          </cell>
          <cell r="D835" t="str">
            <v>MA06050036</v>
          </cell>
          <cell r="E835" t="str">
            <v xml:space="preserve">SONDA FOLEY DE LATEX RECUBIERTA CON SILICON, 2 VÍAS CON BALÓN DE 5 CC/ML. SE SOLICITA CALIBRE  22FR </v>
          </cell>
          <cell r="F835">
            <v>23448</v>
          </cell>
          <cell r="G835" t="str">
            <v>WP</v>
          </cell>
          <cell r="H835">
            <v>277</v>
          </cell>
          <cell r="I835" t="str">
            <v>NO</v>
          </cell>
          <cell r="J835" t="str">
            <v>MEDICO QUIRURGICO</v>
          </cell>
          <cell r="K835" t="str">
            <v>MEDICO QUIRURGICO</v>
          </cell>
          <cell r="L835" t="str">
            <v>TRAMITE USUAL</v>
          </cell>
          <cell r="M835" t="str">
            <v>TRAMITE USUAL</v>
          </cell>
          <cell r="N835" t="str">
            <v>NO APLICA</v>
          </cell>
          <cell r="O835" t="str">
            <v>UNIDAD</v>
          </cell>
          <cell r="P835" t="str">
            <v>UNIDAD</v>
          </cell>
          <cell r="R835">
            <v>0.49</v>
          </cell>
          <cell r="S835" t="str">
            <v>TU</v>
          </cell>
          <cell r="V835">
            <v>0</v>
          </cell>
          <cell r="W835">
            <v>0</v>
          </cell>
          <cell r="X835">
            <v>273410637.36000001</v>
          </cell>
          <cell r="Y835">
            <v>0.95572496529377837</v>
          </cell>
          <cell r="Z835">
            <v>0</v>
          </cell>
          <cell r="AA835">
            <v>127305861.37440002</v>
          </cell>
          <cell r="AB835">
            <v>0.86205736089317009</v>
          </cell>
          <cell r="AC835">
            <v>0</v>
          </cell>
          <cell r="AD835">
            <v>0</v>
          </cell>
          <cell r="AE835">
            <v>0</v>
          </cell>
          <cell r="AF835">
            <v>0</v>
          </cell>
          <cell r="AG835">
            <v>0</v>
          </cell>
          <cell r="AH835">
            <v>3600</v>
          </cell>
          <cell r="AI835">
            <v>0</v>
          </cell>
          <cell r="AJ835">
            <v>200</v>
          </cell>
          <cell r="AK835">
            <v>3800</v>
          </cell>
          <cell r="AL835">
            <v>45600</v>
          </cell>
          <cell r="AM835">
            <v>22344</v>
          </cell>
          <cell r="AN835">
            <v>0</v>
          </cell>
          <cell r="AO835">
            <v>0</v>
          </cell>
          <cell r="AP835">
            <v>0</v>
          </cell>
        </row>
        <row r="836">
          <cell r="C836">
            <v>209028800</v>
          </cell>
          <cell r="D836" t="str">
            <v>MA06050016</v>
          </cell>
          <cell r="E836" t="str">
            <v>SONDA FOLEY DE LATEX RECUBIERTA CON SILICON, 2 VÍAS CON BALÓN DE 5 CC/ML. SE SOLICITA CALIBRE 14FR</v>
          </cell>
          <cell r="F836">
            <v>23448</v>
          </cell>
          <cell r="G836" t="str">
            <v>WP</v>
          </cell>
          <cell r="H836">
            <v>277</v>
          </cell>
          <cell r="I836" t="str">
            <v>NO</v>
          </cell>
          <cell r="J836" t="str">
            <v>MEDICO QUIRURGICO</v>
          </cell>
          <cell r="K836" t="str">
            <v>MEDICO QUIRURGICO</v>
          </cell>
          <cell r="L836" t="str">
            <v>TRAMITE USUAL</v>
          </cell>
          <cell r="M836" t="str">
            <v>TRAMITE USUAL</v>
          </cell>
          <cell r="N836" t="str">
            <v>NO APLICA</v>
          </cell>
          <cell r="O836" t="str">
            <v>UNIDAD</v>
          </cell>
          <cell r="P836" t="str">
            <v>UNIDAD</v>
          </cell>
          <cell r="R836">
            <v>0.44</v>
          </cell>
          <cell r="S836" t="str">
            <v>TU</v>
          </cell>
          <cell r="V836">
            <v>0</v>
          </cell>
          <cell r="W836">
            <v>0</v>
          </cell>
          <cell r="X836">
            <v>273410637.36000001</v>
          </cell>
          <cell r="Y836">
            <v>0.95572496529377837</v>
          </cell>
          <cell r="Z836">
            <v>0</v>
          </cell>
          <cell r="AA836">
            <v>127305861.37440002</v>
          </cell>
          <cell r="AB836">
            <v>0.86205736089317009</v>
          </cell>
          <cell r="AC836">
            <v>0</v>
          </cell>
          <cell r="AD836">
            <v>0</v>
          </cell>
          <cell r="AE836">
            <v>0</v>
          </cell>
          <cell r="AF836">
            <v>0</v>
          </cell>
          <cell r="AG836">
            <v>0</v>
          </cell>
          <cell r="AH836">
            <v>3300</v>
          </cell>
          <cell r="AI836">
            <v>180</v>
          </cell>
          <cell r="AJ836">
            <v>320</v>
          </cell>
          <cell r="AK836">
            <v>3800</v>
          </cell>
          <cell r="AL836">
            <v>45600</v>
          </cell>
          <cell r="AM836">
            <v>20064</v>
          </cell>
          <cell r="AN836">
            <v>0</v>
          </cell>
          <cell r="AO836">
            <v>0</v>
          </cell>
          <cell r="AP836">
            <v>0</v>
          </cell>
        </row>
        <row r="837">
          <cell r="C837">
            <v>209028801</v>
          </cell>
          <cell r="D837" t="str">
            <v>MA06050017</v>
          </cell>
          <cell r="E837" t="str">
            <v>SONDA FOLEY DE LATEX RECUBIERTA CON SILICON, 2 VÍAS CON BALÓN DE 5 CC/ML.  SE SOLICITA  CALIBRE 16FR</v>
          </cell>
          <cell r="F837">
            <v>23448</v>
          </cell>
          <cell r="G837" t="str">
            <v>WP</v>
          </cell>
          <cell r="H837">
            <v>277</v>
          </cell>
          <cell r="I837" t="str">
            <v>NO</v>
          </cell>
          <cell r="J837" t="str">
            <v>MEDICO QUIRURGICO</v>
          </cell>
          <cell r="K837" t="str">
            <v>MEDICO QUIRURGICO</v>
          </cell>
          <cell r="L837" t="str">
            <v>TRAMITE USUAL</v>
          </cell>
          <cell r="M837" t="str">
            <v>TRAMITE USUAL</v>
          </cell>
          <cell r="N837" t="str">
            <v>NO APLICA</v>
          </cell>
          <cell r="O837" t="str">
            <v>UNIDAD</v>
          </cell>
          <cell r="P837" t="str">
            <v>UNIDAD</v>
          </cell>
          <cell r="R837">
            <v>0.56000000000000005</v>
          </cell>
          <cell r="S837" t="str">
            <v>TU</v>
          </cell>
          <cell r="V837">
            <v>0</v>
          </cell>
          <cell r="W837">
            <v>0</v>
          </cell>
          <cell r="X837">
            <v>273410637.36000001</v>
          </cell>
          <cell r="Y837">
            <v>0.95572496529377837</v>
          </cell>
          <cell r="Z837">
            <v>0</v>
          </cell>
          <cell r="AA837">
            <v>127305861.37440002</v>
          </cell>
          <cell r="AB837">
            <v>0.86205736089317009</v>
          </cell>
          <cell r="AC837">
            <v>0</v>
          </cell>
          <cell r="AD837">
            <v>0</v>
          </cell>
          <cell r="AE837">
            <v>0</v>
          </cell>
          <cell r="AF837">
            <v>0</v>
          </cell>
          <cell r="AG837">
            <v>0</v>
          </cell>
          <cell r="AH837">
            <v>1354</v>
          </cell>
          <cell r="AI837">
            <v>386</v>
          </cell>
          <cell r="AJ837">
            <v>260</v>
          </cell>
          <cell r="AK837">
            <v>2000</v>
          </cell>
          <cell r="AL837">
            <v>24000</v>
          </cell>
          <cell r="AM837">
            <v>13440.000000000002</v>
          </cell>
          <cell r="AN837">
            <v>0</v>
          </cell>
          <cell r="AO837">
            <v>0</v>
          </cell>
          <cell r="AP837">
            <v>0</v>
          </cell>
        </row>
        <row r="838">
          <cell r="C838">
            <v>209029810</v>
          </cell>
          <cell r="D838" t="str">
            <v>MA06050031</v>
          </cell>
          <cell r="E838" t="str">
            <v>SONDA FOLEY DE LATEX RECUBIERTA CON SILICÒN, 3 VÌAS CON BALÒN DE 30 CC.  SE SOLICITA CALIBRE 24FR</v>
          </cell>
          <cell r="F838">
            <v>53290</v>
          </cell>
          <cell r="G838" t="str">
            <v>JL</v>
          </cell>
          <cell r="H838">
            <v>277</v>
          </cell>
          <cell r="I838" t="str">
            <v>NO</v>
          </cell>
          <cell r="J838" t="str">
            <v>MEDICO QUIRURGICO</v>
          </cell>
          <cell r="K838" t="str">
            <v>MEDICO QUIRURGICO</v>
          </cell>
          <cell r="L838" t="str">
            <v>TRAMITE USUAL</v>
          </cell>
          <cell r="M838" t="str">
            <v>TRAMITE USUAL</v>
          </cell>
          <cell r="N838" t="str">
            <v>NO APLICA</v>
          </cell>
          <cell r="O838" t="str">
            <v>UNIDAD</v>
          </cell>
          <cell r="P838" t="str">
            <v>UNIDAD</v>
          </cell>
          <cell r="Q838" t="str">
            <v>UNIDAD</v>
          </cell>
          <cell r="R838">
            <v>1.9</v>
          </cell>
          <cell r="S838" t="str">
            <v>NO APLICA</v>
          </cell>
          <cell r="T838" t="str">
            <v>NO APLICA</v>
          </cell>
          <cell r="U838" t="str">
            <v>NO APLICA</v>
          </cell>
          <cell r="V838">
            <v>0</v>
          </cell>
          <cell r="W838">
            <v>0</v>
          </cell>
          <cell r="X838">
            <v>273410637.36000001</v>
          </cell>
          <cell r="Y838">
            <v>0.95572496529377837</v>
          </cell>
          <cell r="Z838">
            <v>0</v>
          </cell>
          <cell r="AA838">
            <v>127305861.37440002</v>
          </cell>
          <cell r="AB838">
            <v>0.86205736089317009</v>
          </cell>
          <cell r="AC838" t="str">
            <v>0</v>
          </cell>
          <cell r="AD838">
            <v>0</v>
          </cell>
          <cell r="AE838">
            <v>0</v>
          </cell>
          <cell r="AF838">
            <v>0</v>
          </cell>
          <cell r="AG838">
            <v>0</v>
          </cell>
          <cell r="AH838">
            <v>430</v>
          </cell>
          <cell r="AI838">
            <v>90</v>
          </cell>
          <cell r="AJ838">
            <v>40</v>
          </cell>
          <cell r="AK838">
            <v>560</v>
          </cell>
          <cell r="AL838">
            <v>6720</v>
          </cell>
          <cell r="AM838">
            <v>12768</v>
          </cell>
          <cell r="AN838">
            <v>0</v>
          </cell>
          <cell r="AO838">
            <v>0</v>
          </cell>
          <cell r="AP838">
            <v>0</v>
          </cell>
        </row>
        <row r="839">
          <cell r="C839">
            <v>209030702</v>
          </cell>
          <cell r="D839" t="str">
            <v>MA12010028</v>
          </cell>
          <cell r="E839" t="str">
            <v>CERA DE HUESO. SE SOLICITA EN BASTÓN</v>
          </cell>
          <cell r="F839">
            <v>21879</v>
          </cell>
          <cell r="G839" t="str">
            <v>WP</v>
          </cell>
          <cell r="H839">
            <v>249</v>
          </cell>
          <cell r="I839" t="str">
            <v>NO</v>
          </cell>
          <cell r="J839" t="str">
            <v>MEDICO QUIRURGICO</v>
          </cell>
          <cell r="K839" t="str">
            <v>MEDICO QUIRURGICO</v>
          </cell>
          <cell r="L839" t="str">
            <v>TRAMITE USUAL</v>
          </cell>
          <cell r="M839" t="str">
            <v>TRAMITE USUAL</v>
          </cell>
          <cell r="N839" t="str">
            <v>NO APLICA</v>
          </cell>
          <cell r="O839" t="str">
            <v>UNIDAD</v>
          </cell>
          <cell r="P839" t="str">
            <v>UNIDAD</v>
          </cell>
          <cell r="R839">
            <v>2.17</v>
          </cell>
          <cell r="S839" t="str">
            <v>TU</v>
          </cell>
          <cell r="V839">
            <v>765</v>
          </cell>
          <cell r="W839">
            <v>9180</v>
          </cell>
          <cell r="X839">
            <v>273419817.36000001</v>
          </cell>
          <cell r="Y839">
            <v>0.95575705459091076</v>
          </cell>
          <cell r="Z839">
            <v>19920.599999999999</v>
          </cell>
          <cell r="AA839">
            <v>127325781.97440001</v>
          </cell>
          <cell r="AB839">
            <v>0.86219225413121903</v>
          </cell>
          <cell r="AC839">
            <v>765</v>
          </cell>
          <cell r="AD839">
            <v>0</v>
          </cell>
          <cell r="AE839">
            <v>0</v>
          </cell>
          <cell r="AF839">
            <v>765</v>
          </cell>
          <cell r="AG839">
            <v>1660.05</v>
          </cell>
          <cell r="AH839">
            <v>765</v>
          </cell>
          <cell r="AI839">
            <v>0</v>
          </cell>
          <cell r="AJ839">
            <v>0</v>
          </cell>
          <cell r="AK839">
            <v>765</v>
          </cell>
          <cell r="AL839">
            <v>9180</v>
          </cell>
          <cell r="AM839">
            <v>19920.599999999999</v>
          </cell>
          <cell r="AN839">
            <v>1848</v>
          </cell>
          <cell r="AO839">
            <v>0</v>
          </cell>
          <cell r="AP839">
            <v>0</v>
          </cell>
        </row>
        <row r="840">
          <cell r="C840">
            <v>209030904</v>
          </cell>
          <cell r="D840" t="str">
            <v>SC02030008</v>
          </cell>
          <cell r="E840" t="str">
            <v>CINTA DE HILADILLO ESTERIL DE ALGODÓN TRENZADO</v>
          </cell>
          <cell r="F840">
            <v>22104</v>
          </cell>
          <cell r="G840" t="str">
            <v>BS</v>
          </cell>
          <cell r="H840">
            <v>274</v>
          </cell>
          <cell r="I840" t="str">
            <v>NO</v>
          </cell>
          <cell r="J840" t="str">
            <v>MEDICO QUIRURGICO</v>
          </cell>
          <cell r="K840" t="str">
            <v>MEDICO QUIRURGICO</v>
          </cell>
          <cell r="L840" t="str">
            <v>TRAMITE USUAL</v>
          </cell>
          <cell r="M840" t="str">
            <v>TRAMITE USUAL</v>
          </cell>
          <cell r="N840" t="str">
            <v>NO APLICA</v>
          </cell>
          <cell r="O840" t="str">
            <v>UNIDAD</v>
          </cell>
          <cell r="P840" t="str">
            <v>UNIDAD</v>
          </cell>
          <cell r="Q840" t="str">
            <v>UNIDAD</v>
          </cell>
          <cell r="R840">
            <v>5.2787499999999996</v>
          </cell>
          <cell r="S840" t="str">
            <v>NO APLICA</v>
          </cell>
          <cell r="T840" t="str">
            <v>NO APLICA</v>
          </cell>
          <cell r="U840" t="str">
            <v>NO APLICA</v>
          </cell>
          <cell r="V840">
            <v>1350.9201041666668</v>
          </cell>
          <cell r="W840">
            <v>16211.041250000002</v>
          </cell>
          <cell r="X840">
            <v>273436028.40125</v>
          </cell>
          <cell r="Y840">
            <v>0.95581372135774045</v>
          </cell>
          <cell r="Z840">
            <v>85574.033998437502</v>
          </cell>
          <cell r="AA840">
            <v>127411356.00839846</v>
          </cell>
          <cell r="AB840">
            <v>0.86277172254778101</v>
          </cell>
          <cell r="AC840">
            <v>0</v>
          </cell>
          <cell r="AD840">
            <v>0</v>
          </cell>
          <cell r="AE840">
            <v>0</v>
          </cell>
          <cell r="AF840">
            <v>0</v>
          </cell>
          <cell r="AG840">
            <v>0</v>
          </cell>
          <cell r="AH840">
            <v>1350.9201041666668</v>
          </cell>
          <cell r="AI840">
            <v>0</v>
          </cell>
          <cell r="AJ840">
            <v>0</v>
          </cell>
          <cell r="AK840">
            <v>1350.9201041666668</v>
          </cell>
          <cell r="AL840">
            <v>16211.041250000002</v>
          </cell>
          <cell r="AM840">
            <v>85574.033998437502</v>
          </cell>
          <cell r="AN840">
            <v>0</v>
          </cell>
          <cell r="AO840">
            <v>0</v>
          </cell>
          <cell r="AP840">
            <v>0</v>
          </cell>
        </row>
        <row r="841">
          <cell r="C841">
            <v>209031000</v>
          </cell>
          <cell r="D841" t="str">
            <v>MN01020030</v>
          </cell>
          <cell r="E841" t="str">
            <v>CINTA INDICADORA PARA ESTERILIZACION A VAPOR.  SE SOLICITA TAMAÑO  DE  1/2" X 60 O MAS YARDAS.</v>
          </cell>
          <cell r="F841">
            <v>100523</v>
          </cell>
          <cell r="G841" t="str">
            <v>BS</v>
          </cell>
          <cell r="H841">
            <v>274</v>
          </cell>
          <cell r="I841" t="str">
            <v>NO</v>
          </cell>
          <cell r="J841" t="str">
            <v>MEDICO QUIRURGICO</v>
          </cell>
          <cell r="K841" t="str">
            <v>MEDICO QUIRURGICO</v>
          </cell>
          <cell r="L841" t="str">
            <v>TRAMITE USUAL</v>
          </cell>
          <cell r="M841" t="str">
            <v>TRAMITE USUAL</v>
          </cell>
          <cell r="N841" t="str">
            <v>NO APLICA</v>
          </cell>
          <cell r="O841" t="str">
            <v>UNIDAD</v>
          </cell>
          <cell r="P841" t="str">
            <v>UNIDAD</v>
          </cell>
          <cell r="Q841" t="str">
            <v>UNIDAD</v>
          </cell>
          <cell r="R841">
            <v>1.49</v>
          </cell>
          <cell r="S841" t="str">
            <v>NO APLICA</v>
          </cell>
          <cell r="T841" t="str">
            <v>NO APLICA</v>
          </cell>
          <cell r="U841" t="str">
            <v>NO APLICA</v>
          </cell>
          <cell r="V841">
            <v>433</v>
          </cell>
          <cell r="W841">
            <v>5196</v>
          </cell>
          <cell r="X841">
            <v>273441224.40125</v>
          </cell>
          <cell r="Y841">
            <v>0.95583188431938526</v>
          </cell>
          <cell r="Z841">
            <v>7742.04</v>
          </cell>
          <cell r="AA841">
            <v>127419098.04839846</v>
          </cell>
          <cell r="AB841">
            <v>0.86282414811953623</v>
          </cell>
          <cell r="AC841">
            <v>0</v>
          </cell>
          <cell r="AD841">
            <v>0</v>
          </cell>
          <cell r="AE841">
            <v>0</v>
          </cell>
          <cell r="AF841">
            <v>0</v>
          </cell>
          <cell r="AG841">
            <v>0</v>
          </cell>
          <cell r="AH841">
            <v>433</v>
          </cell>
          <cell r="AI841">
            <v>0</v>
          </cell>
          <cell r="AJ841">
            <v>0</v>
          </cell>
          <cell r="AK841">
            <v>433</v>
          </cell>
          <cell r="AL841">
            <v>5196</v>
          </cell>
          <cell r="AM841">
            <v>7742.04</v>
          </cell>
          <cell r="AN841">
            <v>0</v>
          </cell>
          <cell r="AO841">
            <v>0</v>
          </cell>
          <cell r="AP841">
            <v>0</v>
          </cell>
        </row>
        <row r="842">
          <cell r="C842">
            <v>209031001</v>
          </cell>
          <cell r="D842" t="str">
            <v>MN01020023</v>
          </cell>
          <cell r="E842" t="str">
            <v>CINTA INDICADORA PARA ESTERILIZACION A VAPOR. SE SOLICITATAMAÑO 3/4" X 60 Ó MAS YARDAS.</v>
          </cell>
          <cell r="F842">
            <v>100523</v>
          </cell>
          <cell r="G842" t="str">
            <v>BS</v>
          </cell>
          <cell r="H842">
            <v>274</v>
          </cell>
          <cell r="I842" t="str">
            <v>NO</v>
          </cell>
          <cell r="J842" t="str">
            <v>MEDICO QUIRURGICO</v>
          </cell>
          <cell r="K842" t="str">
            <v>MEDICO QUIRURGICO</v>
          </cell>
          <cell r="L842" t="str">
            <v>TRAMITE USUAL</v>
          </cell>
          <cell r="M842" t="str">
            <v>TRAMITE USUAL</v>
          </cell>
          <cell r="N842" t="str">
            <v>NO APLICA</v>
          </cell>
          <cell r="O842" t="str">
            <v>UNIDAD</v>
          </cell>
          <cell r="P842" t="str">
            <v>UNIDAD</v>
          </cell>
          <cell r="Q842" t="str">
            <v>UNIDAD</v>
          </cell>
          <cell r="R842">
            <v>1.63</v>
          </cell>
          <cell r="S842" t="str">
            <v>NO APLICA</v>
          </cell>
          <cell r="T842" t="str">
            <v>NO APLICA</v>
          </cell>
          <cell r="U842" t="str">
            <v>NO APLICA</v>
          </cell>
          <cell r="V842">
            <v>432</v>
          </cell>
          <cell r="W842">
            <v>5184</v>
          </cell>
          <cell r="X842">
            <v>273446408.40125</v>
          </cell>
          <cell r="Y842">
            <v>0.95585000533423647</v>
          </cell>
          <cell r="Z842">
            <v>8449.92</v>
          </cell>
          <cell r="AA842">
            <v>127427547.96839847</v>
          </cell>
          <cell r="AB842">
            <v>0.8628813671325205</v>
          </cell>
          <cell r="AC842">
            <v>0</v>
          </cell>
          <cell r="AD842">
            <v>0</v>
          </cell>
          <cell r="AE842">
            <v>0</v>
          </cell>
          <cell r="AF842">
            <v>0</v>
          </cell>
          <cell r="AG842">
            <v>0</v>
          </cell>
          <cell r="AH842">
            <v>432</v>
          </cell>
          <cell r="AI842">
            <v>0</v>
          </cell>
          <cell r="AJ842">
            <v>0</v>
          </cell>
          <cell r="AK842">
            <v>432</v>
          </cell>
          <cell r="AL842">
            <v>5184</v>
          </cell>
          <cell r="AM842">
            <v>8449.92</v>
          </cell>
          <cell r="AN842">
            <v>0</v>
          </cell>
          <cell r="AO842">
            <v>0</v>
          </cell>
          <cell r="AP842">
            <v>21</v>
          </cell>
        </row>
        <row r="843">
          <cell r="C843">
            <v>209031002</v>
          </cell>
          <cell r="D843" t="str">
            <v>MN01020031</v>
          </cell>
          <cell r="E843" t="str">
            <v>CINTA INDICADORA PARA ESTERILIZACION A VAPOR                SE SOLICITA TAMAÑO  1" X 60 O MAS YARDAS.</v>
          </cell>
          <cell r="F843">
            <v>100523</v>
          </cell>
          <cell r="G843" t="str">
            <v>BS</v>
          </cell>
          <cell r="H843">
            <v>274</v>
          </cell>
          <cell r="I843" t="str">
            <v>NO</v>
          </cell>
          <cell r="J843" t="str">
            <v>MEDICO QUIRURGICO</v>
          </cell>
          <cell r="K843" t="str">
            <v>MEDICO QUIRURGICO</v>
          </cell>
          <cell r="L843" t="str">
            <v>TRAMITE USUAL</v>
          </cell>
          <cell r="M843" t="str">
            <v>TRAMITE USUAL</v>
          </cell>
          <cell r="N843" t="str">
            <v>NO APLICA</v>
          </cell>
          <cell r="O843" t="str">
            <v>UNIDAD</v>
          </cell>
          <cell r="P843" t="str">
            <v>UNIDAD</v>
          </cell>
          <cell r="Q843" t="str">
            <v>UNIDAD</v>
          </cell>
          <cell r="R843">
            <v>2.33</v>
          </cell>
          <cell r="S843" t="str">
            <v>NO APLICA</v>
          </cell>
          <cell r="T843" t="str">
            <v>NO APLICA</v>
          </cell>
          <cell r="U843" t="str">
            <v>NO APLICA</v>
          </cell>
          <cell r="V843">
            <v>800</v>
          </cell>
          <cell r="W843">
            <v>9600</v>
          </cell>
          <cell r="X843">
            <v>273456008.40125</v>
          </cell>
          <cell r="Y843">
            <v>0.95588356276914621</v>
          </cell>
          <cell r="Z843">
            <v>22368</v>
          </cell>
          <cell r="AA843">
            <v>127449915.96839847</v>
          </cell>
          <cell r="AB843">
            <v>0.86303283304964551</v>
          </cell>
          <cell r="AC843">
            <v>0</v>
          </cell>
          <cell r="AD843">
            <v>0</v>
          </cell>
          <cell r="AE843">
            <v>0</v>
          </cell>
          <cell r="AF843">
            <v>0</v>
          </cell>
          <cell r="AG843">
            <v>0</v>
          </cell>
          <cell r="AH843">
            <v>800</v>
          </cell>
          <cell r="AI843">
            <v>0</v>
          </cell>
          <cell r="AJ843">
            <v>0</v>
          </cell>
          <cell r="AK843">
            <v>800</v>
          </cell>
          <cell r="AL843">
            <v>9600</v>
          </cell>
          <cell r="AM843">
            <v>22368</v>
          </cell>
          <cell r="AN843">
            <v>0</v>
          </cell>
          <cell r="AO843">
            <v>0</v>
          </cell>
          <cell r="AP843">
            <v>0</v>
          </cell>
        </row>
        <row r="844">
          <cell r="C844">
            <v>209031100</v>
          </cell>
          <cell r="D844" t="str">
            <v>MA08040010</v>
          </cell>
          <cell r="E844" t="str">
            <v>COBERTOR PARA SILLETA (PALETA)</v>
          </cell>
          <cell r="F844">
            <v>22282</v>
          </cell>
          <cell r="G844" t="str">
            <v>BS</v>
          </cell>
          <cell r="H844">
            <v>274</v>
          </cell>
          <cell r="I844" t="str">
            <v>NO</v>
          </cell>
          <cell r="J844" t="str">
            <v>MEDICO QUIRURGICO</v>
          </cell>
          <cell r="K844" t="str">
            <v>MEDICO QUIRURGICO</v>
          </cell>
          <cell r="L844" t="str">
            <v>TRAMITE USUAL</v>
          </cell>
          <cell r="M844" t="str">
            <v>TRAMITE USUAL</v>
          </cell>
          <cell r="N844" t="str">
            <v>NO APLICA</v>
          </cell>
          <cell r="O844" t="str">
            <v>UNIDAD</v>
          </cell>
          <cell r="P844" t="str">
            <v>UNIDAD</v>
          </cell>
          <cell r="Q844" t="str">
            <v>UNIDAD</v>
          </cell>
          <cell r="R844">
            <v>2.21</v>
          </cell>
          <cell r="S844" t="str">
            <v>NO APLICA</v>
          </cell>
          <cell r="T844" t="str">
            <v>NO APLICA</v>
          </cell>
          <cell r="U844" t="str">
            <v>NO APLICA</v>
          </cell>
          <cell r="V844">
            <v>30261.53</v>
          </cell>
          <cell r="W844">
            <v>363138.36</v>
          </cell>
          <cell r="X844">
            <v>273819146.76125002</v>
          </cell>
          <cell r="Y844">
            <v>0.95715293692319892</v>
          </cell>
          <cell r="Z844">
            <v>802535.77559999994</v>
          </cell>
          <cell r="AA844">
            <v>128252451.74399847</v>
          </cell>
          <cell r="AB844">
            <v>0.86846724011674392</v>
          </cell>
          <cell r="AC844">
            <v>0</v>
          </cell>
          <cell r="AD844">
            <v>0</v>
          </cell>
          <cell r="AE844">
            <v>0</v>
          </cell>
          <cell r="AF844">
            <v>0</v>
          </cell>
          <cell r="AG844">
            <v>0</v>
          </cell>
          <cell r="AH844">
            <v>30261.53</v>
          </cell>
          <cell r="AI844">
            <v>0</v>
          </cell>
          <cell r="AJ844">
            <v>0</v>
          </cell>
          <cell r="AK844">
            <v>30261.53</v>
          </cell>
          <cell r="AL844">
            <v>363138.36</v>
          </cell>
          <cell r="AM844">
            <v>802535.77559999994</v>
          </cell>
          <cell r="AN844">
            <v>0</v>
          </cell>
          <cell r="AO844">
            <v>0</v>
          </cell>
          <cell r="AP844">
            <v>0</v>
          </cell>
        </row>
        <row r="845">
          <cell r="C845">
            <v>209032201</v>
          </cell>
          <cell r="D845" t="str">
            <v>MA01050048</v>
          </cell>
          <cell r="E845" t="str">
            <v>PROTECTOR PLÁSTICO PARA EL OJO</v>
          </cell>
          <cell r="F845">
            <v>23872</v>
          </cell>
          <cell r="G845" t="str">
            <v>WP</v>
          </cell>
          <cell r="H845">
            <v>269</v>
          </cell>
          <cell r="I845" t="str">
            <v>NO</v>
          </cell>
          <cell r="J845" t="str">
            <v>MEDICO QUIRURGICO</v>
          </cell>
          <cell r="K845" t="str">
            <v>MEDICO QUIRURGICO</v>
          </cell>
          <cell r="L845" t="str">
            <v>TRAMITE USUAL</v>
          </cell>
          <cell r="M845" t="str">
            <v>TRAMITE USUAL</v>
          </cell>
          <cell r="N845" t="str">
            <v>NO APLICA</v>
          </cell>
          <cell r="O845" t="str">
            <v>UNIDAD</v>
          </cell>
          <cell r="P845" t="str">
            <v>UNIDAD</v>
          </cell>
          <cell r="R845">
            <v>16</v>
          </cell>
          <cell r="S845" t="str">
            <v>TU</v>
          </cell>
          <cell r="V845">
            <v>268</v>
          </cell>
          <cell r="W845">
            <v>3216</v>
          </cell>
          <cell r="X845">
            <v>273822362.76125002</v>
          </cell>
          <cell r="Y845">
            <v>0.95716417866389358</v>
          </cell>
          <cell r="Z845">
            <v>51456</v>
          </cell>
          <cell r="AA845">
            <v>128303907.74399847</v>
          </cell>
          <cell r="AB845">
            <v>0.86881567673296278</v>
          </cell>
          <cell r="AC845">
            <v>268</v>
          </cell>
          <cell r="AD845">
            <v>0</v>
          </cell>
          <cell r="AE845">
            <v>0</v>
          </cell>
          <cell r="AF845">
            <v>268</v>
          </cell>
          <cell r="AG845">
            <v>4288</v>
          </cell>
          <cell r="AH845">
            <v>268</v>
          </cell>
          <cell r="AI845">
            <v>0</v>
          </cell>
          <cell r="AJ845">
            <v>0</v>
          </cell>
          <cell r="AK845">
            <v>268</v>
          </cell>
          <cell r="AL845">
            <v>3216</v>
          </cell>
          <cell r="AM845">
            <v>51456</v>
          </cell>
          <cell r="AN845">
            <v>0</v>
          </cell>
          <cell r="AO845">
            <v>0</v>
          </cell>
          <cell r="AP845">
            <v>0</v>
          </cell>
        </row>
        <row r="846">
          <cell r="C846">
            <v>209032601</v>
          </cell>
          <cell r="D846" t="str">
            <v>AP03040008</v>
          </cell>
          <cell r="E846" t="str">
            <v>GEL PARA ELECTRODOS. SE SOLICITA TUBO DE 140 GRAMOS</v>
          </cell>
          <cell r="F846">
            <v>22554</v>
          </cell>
          <cell r="G846" t="str">
            <v>JL</v>
          </cell>
          <cell r="H846">
            <v>249</v>
          </cell>
          <cell r="I846" t="str">
            <v>NO</v>
          </cell>
          <cell r="J846" t="str">
            <v>MEDICO QUIRURGICO</v>
          </cell>
          <cell r="K846" t="str">
            <v>MEDICO QUIRURGICO</v>
          </cell>
          <cell r="L846" t="str">
            <v>TRAMITE USUAL</v>
          </cell>
          <cell r="M846" t="str">
            <v>TRAMITE USUAL</v>
          </cell>
          <cell r="N846" t="str">
            <v>NO APLICA</v>
          </cell>
          <cell r="O846" t="str">
            <v>UNIDAD</v>
          </cell>
          <cell r="P846" t="str">
            <v>UNIDAD</v>
          </cell>
          <cell r="Q846" t="str">
            <v>UNIDAD</v>
          </cell>
          <cell r="R846">
            <v>76.900000000000006</v>
          </cell>
          <cell r="S846" t="str">
            <v>NO APLICA</v>
          </cell>
          <cell r="T846" t="str">
            <v>NO APLICA</v>
          </cell>
          <cell r="U846" t="str">
            <v>NO APLICA</v>
          </cell>
          <cell r="V846">
            <v>0</v>
          </cell>
          <cell r="W846">
            <v>0</v>
          </cell>
          <cell r="X846">
            <v>273822362.76125002</v>
          </cell>
          <cell r="Y846">
            <v>0.95716417866389358</v>
          </cell>
          <cell r="Z846">
            <v>0</v>
          </cell>
          <cell r="AA846">
            <v>128303907.74399847</v>
          </cell>
          <cell r="AB846">
            <v>0.86881567673296278</v>
          </cell>
          <cell r="AC846" t="str">
            <v>0</v>
          </cell>
          <cell r="AD846">
            <v>0</v>
          </cell>
          <cell r="AE846">
            <v>0</v>
          </cell>
          <cell r="AF846">
            <v>0</v>
          </cell>
          <cell r="AG846">
            <v>0</v>
          </cell>
          <cell r="AH846">
            <v>1600</v>
          </cell>
          <cell r="AI846">
            <v>200</v>
          </cell>
          <cell r="AJ846">
            <v>350</v>
          </cell>
          <cell r="AK846">
            <v>2150</v>
          </cell>
          <cell r="AL846">
            <v>25800</v>
          </cell>
          <cell r="AM846">
            <v>1984020.0000000002</v>
          </cell>
          <cell r="AN846">
            <v>0</v>
          </cell>
          <cell r="AO846">
            <v>0</v>
          </cell>
          <cell r="AP846">
            <v>0</v>
          </cell>
        </row>
        <row r="847">
          <cell r="C847">
            <v>209033101</v>
          </cell>
          <cell r="D847" t="str">
            <v>MA01010037</v>
          </cell>
          <cell r="E847" t="str">
            <v>VENDA AUTOADHERIBLE DE PLASTICO RECTANGULAR O LARGAS.        (CURITAS RECTANGULAR)</v>
          </cell>
          <cell r="F847">
            <v>22397</v>
          </cell>
          <cell r="G847" t="str">
            <v>NS</v>
          </cell>
          <cell r="H847">
            <v>274</v>
          </cell>
          <cell r="I847" t="str">
            <v>NO</v>
          </cell>
          <cell r="J847" t="str">
            <v>MEDICO QUIRURGICO</v>
          </cell>
          <cell r="K847" t="str">
            <v>MEDICO QUIRURGICO</v>
          </cell>
          <cell r="L847" t="str">
            <v>TRAMITE USUAL</v>
          </cell>
          <cell r="M847" t="str">
            <v>TRAMITE USUAL</v>
          </cell>
          <cell r="N847" t="str">
            <v>NO APLICA</v>
          </cell>
          <cell r="O847" t="str">
            <v>UNIDAD</v>
          </cell>
          <cell r="P847" t="str">
            <v>CJA HASTA 100 UNI</v>
          </cell>
          <cell r="Q847" t="str">
            <v>UNIDAD</v>
          </cell>
          <cell r="R847">
            <v>8.9999999999999993E-3</v>
          </cell>
          <cell r="S847" t="str">
            <v>NO APLICA</v>
          </cell>
          <cell r="T847" t="str">
            <v>NO APLICA</v>
          </cell>
          <cell r="U847" t="str">
            <v>NO APLICA</v>
          </cell>
          <cell r="V847">
            <v>50000</v>
          </cell>
          <cell r="W847">
            <v>600000</v>
          </cell>
          <cell r="X847">
            <v>274422362.76125002</v>
          </cell>
          <cell r="Y847">
            <v>0.95926151834574813</v>
          </cell>
          <cell r="Z847">
            <v>5400</v>
          </cell>
          <cell r="AA847">
            <v>128309307.74399847</v>
          </cell>
          <cell r="AB847">
            <v>0.86885224307561626</v>
          </cell>
          <cell r="AC847">
            <v>50000</v>
          </cell>
          <cell r="AD847">
            <v>0</v>
          </cell>
          <cell r="AE847">
            <v>0</v>
          </cell>
          <cell r="AF847">
            <v>50000</v>
          </cell>
          <cell r="AG847">
            <v>449.99999999999994</v>
          </cell>
          <cell r="AH847">
            <v>113131</v>
          </cell>
          <cell r="AI847">
            <v>21457</v>
          </cell>
          <cell r="AJ847">
            <v>18509</v>
          </cell>
          <cell r="AK847">
            <v>153097</v>
          </cell>
          <cell r="AL847">
            <v>1837164</v>
          </cell>
          <cell r="AM847">
            <v>16534.475999999999</v>
          </cell>
          <cell r="AN847">
            <v>0</v>
          </cell>
          <cell r="AO847">
            <v>0</v>
          </cell>
          <cell r="AP847">
            <v>0</v>
          </cell>
        </row>
        <row r="848">
          <cell r="C848">
            <v>209033200</v>
          </cell>
          <cell r="D848" t="str">
            <v>MA01010038</v>
          </cell>
          <cell r="E848" t="str">
            <v>VENDA ADHESIVA DE PLÁSTICO REDONDA</v>
          </cell>
          <cell r="F848">
            <v>22398</v>
          </cell>
          <cell r="G848" t="str">
            <v>NS</v>
          </cell>
          <cell r="H848">
            <v>274</v>
          </cell>
          <cell r="I848" t="str">
            <v>NO</v>
          </cell>
          <cell r="J848" t="str">
            <v>MEDICO QUIRURGICO</v>
          </cell>
          <cell r="K848" t="str">
            <v>MEDICO QUIRURGICO</v>
          </cell>
          <cell r="L848" t="str">
            <v>TRAMITE USUAL</v>
          </cell>
          <cell r="M848" t="str">
            <v>TRAMITE USUAL</v>
          </cell>
          <cell r="N848" t="str">
            <v>NO APLICA</v>
          </cell>
          <cell r="O848" t="str">
            <v>UNIDAD</v>
          </cell>
          <cell r="P848" t="str">
            <v>CJA HASTA 100 UNI</v>
          </cell>
          <cell r="Q848" t="str">
            <v>UNIDAD</v>
          </cell>
          <cell r="R848">
            <v>0.03</v>
          </cell>
          <cell r="S848" t="str">
            <v>NO APLICA</v>
          </cell>
          <cell r="T848" t="str">
            <v>NO APLICA</v>
          </cell>
          <cell r="U848" t="str">
            <v>NO APLICA</v>
          </cell>
          <cell r="V848">
            <v>80000</v>
          </cell>
          <cell r="W848">
            <v>960000</v>
          </cell>
          <cell r="X848">
            <v>275382362.76125002</v>
          </cell>
          <cell r="Y848">
            <v>0.96261726183671537</v>
          </cell>
          <cell r="Z848">
            <v>28800</v>
          </cell>
          <cell r="AA848">
            <v>128338107.74399847</v>
          </cell>
          <cell r="AB848">
            <v>0.86904726356976858</v>
          </cell>
          <cell r="AC848">
            <v>80000</v>
          </cell>
          <cell r="AD848">
            <v>0</v>
          </cell>
          <cell r="AE848">
            <v>0</v>
          </cell>
          <cell r="AF848">
            <v>80000</v>
          </cell>
          <cell r="AG848">
            <v>2400</v>
          </cell>
          <cell r="AH848">
            <v>29383</v>
          </cell>
          <cell r="AI848">
            <v>33617</v>
          </cell>
          <cell r="AJ848">
            <v>17000</v>
          </cell>
          <cell r="AK848">
            <v>80000</v>
          </cell>
          <cell r="AL848">
            <v>960000</v>
          </cell>
          <cell r="AM848">
            <v>28800</v>
          </cell>
          <cell r="AN848">
            <v>0</v>
          </cell>
          <cell r="AO848">
            <v>0</v>
          </cell>
          <cell r="AP848">
            <v>0</v>
          </cell>
        </row>
        <row r="849">
          <cell r="C849">
            <v>209033201</v>
          </cell>
          <cell r="D849" t="str">
            <v>SC02030011</v>
          </cell>
          <cell r="E849" t="str">
            <v>GRAPA PARA LIGAR CORDON UMBILICAL</v>
          </cell>
          <cell r="F849">
            <v>22567</v>
          </cell>
          <cell r="G849" t="str">
            <v>JL</v>
          </cell>
          <cell r="H849">
            <v>277</v>
          </cell>
          <cell r="I849" t="str">
            <v>NO</v>
          </cell>
          <cell r="J849" t="str">
            <v>MEDICO QUIRURGICO</v>
          </cell>
          <cell r="K849" t="str">
            <v>MEDICO QUIRURGICO</v>
          </cell>
          <cell r="L849" t="str">
            <v>TRAMITE USUAL</v>
          </cell>
          <cell r="M849" t="str">
            <v>TRAMITE USUAL</v>
          </cell>
          <cell r="N849" t="str">
            <v>NO APLICA</v>
          </cell>
          <cell r="O849" t="str">
            <v>UNIDAD</v>
          </cell>
          <cell r="P849" t="str">
            <v>UNIDAD</v>
          </cell>
          <cell r="Q849" t="str">
            <v>UNIDAD</v>
          </cell>
          <cell r="R849">
            <v>0.24</v>
          </cell>
          <cell r="S849" t="str">
            <v>NO APLICA</v>
          </cell>
          <cell r="T849" t="str">
            <v>JOTACE,  S.A.</v>
          </cell>
          <cell r="U849" t="str">
            <v>NO APLICA</v>
          </cell>
          <cell r="V849">
            <v>0</v>
          </cell>
          <cell r="W849">
            <v>0</v>
          </cell>
          <cell r="X849">
            <v>275382362.76125002</v>
          </cell>
          <cell r="Y849">
            <v>0.96261726183671537</v>
          </cell>
          <cell r="Z849">
            <v>0</v>
          </cell>
          <cell r="AA849">
            <v>128338107.74399847</v>
          </cell>
          <cell r="AB849">
            <v>0.86904726356976858</v>
          </cell>
          <cell r="AC849" t="str">
            <v>0</v>
          </cell>
          <cell r="AD849">
            <v>0</v>
          </cell>
          <cell r="AE849">
            <v>0</v>
          </cell>
          <cell r="AF849">
            <v>0</v>
          </cell>
          <cell r="AG849">
            <v>0</v>
          </cell>
          <cell r="AH849">
            <v>762</v>
          </cell>
          <cell r="AI849">
            <v>327</v>
          </cell>
          <cell r="AJ849">
            <v>411</v>
          </cell>
          <cell r="AK849">
            <v>1500</v>
          </cell>
          <cell r="AL849">
            <v>18000</v>
          </cell>
          <cell r="AM849">
            <v>4320</v>
          </cell>
          <cell r="AN849">
            <v>0</v>
          </cell>
          <cell r="AO849">
            <v>0</v>
          </cell>
          <cell r="AP849">
            <v>0</v>
          </cell>
        </row>
        <row r="850">
          <cell r="C850">
            <v>209033400</v>
          </cell>
          <cell r="D850" t="str">
            <v>IN01030059</v>
          </cell>
          <cell r="E850" t="str">
            <v xml:space="preserve">DEPRESOR DE LENGUA, ESTÉRIL  </v>
          </cell>
          <cell r="F850">
            <v>22140</v>
          </cell>
          <cell r="G850" t="str">
            <v>JL</v>
          </cell>
          <cell r="H850">
            <v>274</v>
          </cell>
          <cell r="I850" t="str">
            <v>NO</v>
          </cell>
          <cell r="J850" t="str">
            <v>MEDICO QUIRURGICO</v>
          </cell>
          <cell r="K850" t="str">
            <v>MEDICO QUIRURGICO</v>
          </cell>
          <cell r="L850" t="str">
            <v>TRAMITE USUAL</v>
          </cell>
          <cell r="M850" t="str">
            <v>TRAMITE USUAL</v>
          </cell>
          <cell r="N850" t="str">
            <v>NO APLICA</v>
          </cell>
          <cell r="O850" t="str">
            <v>UNIDAD</v>
          </cell>
          <cell r="P850" t="str">
            <v>caja x 5000</v>
          </cell>
          <cell r="Q850" t="str">
            <v>UNIDAD</v>
          </cell>
          <cell r="R850">
            <v>0.04</v>
          </cell>
          <cell r="S850" t="str">
            <v>NO APLICA</v>
          </cell>
          <cell r="T850" t="str">
            <v>INTERMEDIC, S.A.</v>
          </cell>
          <cell r="U850" t="str">
            <v>NO APLICA</v>
          </cell>
          <cell r="V850">
            <v>0</v>
          </cell>
          <cell r="W850">
            <v>0</v>
          </cell>
          <cell r="X850">
            <v>275382362.76125002</v>
          </cell>
          <cell r="Y850">
            <v>0.96261726183671537</v>
          </cell>
          <cell r="Z850">
            <v>0</v>
          </cell>
          <cell r="AA850">
            <v>128338107.74399847</v>
          </cell>
          <cell r="AB850">
            <v>0.86904726356976858</v>
          </cell>
          <cell r="AC850" t="str">
            <v>0</v>
          </cell>
          <cell r="AD850">
            <v>0</v>
          </cell>
          <cell r="AE850">
            <v>0</v>
          </cell>
          <cell r="AF850">
            <v>0</v>
          </cell>
          <cell r="AG850">
            <v>0</v>
          </cell>
          <cell r="AH850">
            <v>25000</v>
          </cell>
          <cell r="AI850">
            <v>0</v>
          </cell>
          <cell r="AJ850">
            <v>0</v>
          </cell>
          <cell r="AK850">
            <v>25000</v>
          </cell>
          <cell r="AL850">
            <v>300000</v>
          </cell>
          <cell r="AM850">
            <v>12000</v>
          </cell>
          <cell r="AN850">
            <v>0</v>
          </cell>
          <cell r="AO850">
            <v>0</v>
          </cell>
          <cell r="AP850">
            <v>0</v>
          </cell>
        </row>
        <row r="851">
          <cell r="C851">
            <v>209034201</v>
          </cell>
          <cell r="D851" t="str">
            <v>AF01060031</v>
          </cell>
          <cell r="E851" t="str">
            <v>CONECTOR LIBRE DE AGUJA (ESPIGA UNIVERSAL) PARA SOLUCIONES PARENTERALES, UNIDIRECCIONAL O BIDIRECCIONAL.                                                                                     SE SOLICITA: CON VÁLVULA ANTIRREFLUJO UNIDIRECCIONAL</v>
          </cell>
          <cell r="F851">
            <v>106815</v>
          </cell>
          <cell r="G851" t="str">
            <v>BS</v>
          </cell>
          <cell r="H851">
            <v>277</v>
          </cell>
          <cell r="I851" t="str">
            <v>NO</v>
          </cell>
          <cell r="J851" t="str">
            <v>MEDICO QUIRURGICO</v>
          </cell>
          <cell r="K851" t="str">
            <v>MEDICO QUIRURGICO</v>
          </cell>
          <cell r="L851" t="str">
            <v>TRAMITE USUAL</v>
          </cell>
          <cell r="M851" t="str">
            <v>TRAMITE USUAL</v>
          </cell>
          <cell r="N851" t="str">
            <v>NO APLICA</v>
          </cell>
          <cell r="O851" t="str">
            <v>UNIDAD</v>
          </cell>
          <cell r="P851" t="str">
            <v>UNIDAD</v>
          </cell>
          <cell r="Q851" t="str">
            <v>UNIDAD</v>
          </cell>
          <cell r="R851">
            <v>2.8889999999999998</v>
          </cell>
          <cell r="S851" t="str">
            <v>NO APLICA</v>
          </cell>
          <cell r="T851" t="str">
            <v>NO APLICA</v>
          </cell>
          <cell r="U851" t="str">
            <v>NO APLICA</v>
          </cell>
          <cell r="V851">
            <v>6057</v>
          </cell>
          <cell r="W851">
            <v>72684</v>
          </cell>
          <cell r="X851">
            <v>275455046.76125002</v>
          </cell>
          <cell r="Y851">
            <v>0.96287133356577526</v>
          </cell>
          <cell r="Z851">
            <v>209984.07599999997</v>
          </cell>
          <cell r="AA851">
            <v>128548091.81999847</v>
          </cell>
          <cell r="AB851">
            <v>0.87046918017621444</v>
          </cell>
          <cell r="AC851">
            <v>0</v>
          </cell>
          <cell r="AD851">
            <v>0</v>
          </cell>
          <cell r="AE851">
            <v>0</v>
          </cell>
          <cell r="AF851">
            <v>0</v>
          </cell>
          <cell r="AG851">
            <v>0</v>
          </cell>
          <cell r="AH851">
            <v>6057</v>
          </cell>
          <cell r="AI851">
            <v>0</v>
          </cell>
          <cell r="AJ851">
            <v>0</v>
          </cell>
          <cell r="AK851">
            <v>6057</v>
          </cell>
          <cell r="AL851">
            <v>72684</v>
          </cell>
          <cell r="AM851">
            <v>209984.07599999997</v>
          </cell>
          <cell r="AN851">
            <v>0</v>
          </cell>
          <cell r="AO851">
            <v>0</v>
          </cell>
          <cell r="AP851">
            <v>0</v>
          </cell>
        </row>
        <row r="852">
          <cell r="C852">
            <v>209034512</v>
          </cell>
          <cell r="D852" t="str">
            <v>AP03010002</v>
          </cell>
          <cell r="E852" t="str">
            <v>ELECTRODO PARA  EKG MODELO PESTAÑA. SE SOLICITA: TAMAÑO NIÑO (PEDIATRICO)</v>
          </cell>
          <cell r="F852">
            <v>27815</v>
          </cell>
          <cell r="G852" t="str">
            <v>JL</v>
          </cell>
          <cell r="H852">
            <v>274</v>
          </cell>
          <cell r="I852" t="str">
            <v>NO</v>
          </cell>
          <cell r="J852" t="str">
            <v>MEDICO QUIRURGICO</v>
          </cell>
          <cell r="K852" t="str">
            <v>MEDICO QUIRURGICO</v>
          </cell>
          <cell r="L852" t="str">
            <v>TRAMITE USUAL</v>
          </cell>
          <cell r="M852" t="str">
            <v>TRAMITE USUAL</v>
          </cell>
          <cell r="N852" t="str">
            <v>NO APLICA</v>
          </cell>
          <cell r="O852" t="str">
            <v>UNIDAD</v>
          </cell>
          <cell r="P852" t="str">
            <v>CAJA HASTA 4000 UNI</v>
          </cell>
          <cell r="Q852" t="str">
            <v>UNIDAD</v>
          </cell>
          <cell r="R852">
            <v>0.1</v>
          </cell>
          <cell r="S852" t="str">
            <v>NO APLICA</v>
          </cell>
          <cell r="T852" t="str">
            <v>NO APLICA</v>
          </cell>
          <cell r="U852" t="str">
            <v>NO APLICA</v>
          </cell>
          <cell r="V852">
            <v>0</v>
          </cell>
          <cell r="W852">
            <v>0</v>
          </cell>
          <cell r="X852">
            <v>275455046.76125002</v>
          </cell>
          <cell r="Y852">
            <v>0.96287133356577526</v>
          </cell>
          <cell r="Z852">
            <v>0</v>
          </cell>
          <cell r="AA852">
            <v>128548091.81999847</v>
          </cell>
          <cell r="AB852">
            <v>0.87046918017621444</v>
          </cell>
          <cell r="AC852" t="str">
            <v>0</v>
          </cell>
          <cell r="AD852">
            <v>0</v>
          </cell>
          <cell r="AE852">
            <v>0</v>
          </cell>
          <cell r="AF852">
            <v>0</v>
          </cell>
          <cell r="AG852">
            <v>0</v>
          </cell>
          <cell r="AH852">
            <v>18000</v>
          </cell>
          <cell r="AI852">
            <v>0</v>
          </cell>
          <cell r="AJ852">
            <v>0</v>
          </cell>
          <cell r="AK852">
            <v>18000</v>
          </cell>
          <cell r="AL852">
            <v>216000</v>
          </cell>
          <cell r="AM852">
            <v>21600</v>
          </cell>
          <cell r="AN852">
            <v>0</v>
          </cell>
          <cell r="AO852">
            <v>0</v>
          </cell>
          <cell r="AP852">
            <v>0</v>
          </cell>
        </row>
        <row r="853">
          <cell r="C853">
            <v>209034700</v>
          </cell>
          <cell r="D853" t="str">
            <v>MA01010009</v>
          </cell>
          <cell r="E853" t="str">
            <v xml:space="preserve">APOSITO ABDOMINAL 8" X 10" y 10" x 12" DE LONGITUD.  SE SOLICITA TAMAÑO: 8" X 10" DE LONGITUD. </v>
          </cell>
          <cell r="F853">
            <v>21747</v>
          </cell>
          <cell r="G853" t="str">
            <v>LM</v>
          </cell>
          <cell r="H853">
            <v>274</v>
          </cell>
          <cell r="I853" t="str">
            <v xml:space="preserve">SI </v>
          </cell>
          <cell r="J853" t="str">
            <v>MEDICO QUIRURGICO</v>
          </cell>
          <cell r="K853" t="str">
            <v>MEDICO QUIRURGICO</v>
          </cell>
          <cell r="L853" t="str">
            <v>TRAMITE USUAL</v>
          </cell>
          <cell r="M853" t="str">
            <v>TRAMITE USUAL</v>
          </cell>
          <cell r="N853" t="str">
            <v>NO APLICA</v>
          </cell>
          <cell r="P853" t="str">
            <v>UNIDAD</v>
          </cell>
          <cell r="Q853" t="str">
            <v>UNIDAD</v>
          </cell>
          <cell r="R853">
            <v>0.48</v>
          </cell>
          <cell r="S853" t="str">
            <v>TU</v>
          </cell>
          <cell r="V853">
            <v>0</v>
          </cell>
          <cell r="W853">
            <v>0</v>
          </cell>
          <cell r="X853">
            <v>275455046.76125002</v>
          </cell>
          <cell r="Y853">
            <v>0.96287133356577526</v>
          </cell>
          <cell r="Z853">
            <v>0</v>
          </cell>
          <cell r="AA853">
            <v>128548091.81999847</v>
          </cell>
          <cell r="AB853">
            <v>0.87046918017621444</v>
          </cell>
          <cell r="AC853">
            <v>0</v>
          </cell>
          <cell r="AD853">
            <v>0</v>
          </cell>
          <cell r="AE853">
            <v>0</v>
          </cell>
          <cell r="AF853">
            <v>0</v>
          </cell>
          <cell r="AG853">
            <v>0</v>
          </cell>
          <cell r="AH853">
            <v>483</v>
          </cell>
          <cell r="AI853">
            <v>56</v>
          </cell>
          <cell r="AJ853">
            <v>143</v>
          </cell>
          <cell r="AK853">
            <v>682</v>
          </cell>
          <cell r="AL853">
            <v>8184</v>
          </cell>
          <cell r="AM853">
            <v>3928.3199999999997</v>
          </cell>
          <cell r="AN853">
            <v>0</v>
          </cell>
          <cell r="AO853">
            <v>0</v>
          </cell>
          <cell r="AP853">
            <v>0</v>
          </cell>
        </row>
        <row r="854">
          <cell r="C854">
            <v>209034901</v>
          </cell>
          <cell r="D854" t="str">
            <v>SC02010029</v>
          </cell>
          <cell r="E854" t="str">
            <v xml:space="preserve">ESPONJA DESECHABLE CON JABON NEUTRO. SE SOLICITA: TAMAÑO 20CM X 10CM X 1.0CM    
</v>
          </cell>
          <cell r="F854">
            <v>22164</v>
          </cell>
          <cell r="G854" t="str">
            <v>JL</v>
          </cell>
          <cell r="H854">
            <v>274</v>
          </cell>
          <cell r="I854" t="str">
            <v>NO</v>
          </cell>
          <cell r="J854" t="str">
            <v>MEDICO QUIRURGICO</v>
          </cell>
          <cell r="K854" t="str">
            <v>MEDICO QUIRURGICO</v>
          </cell>
          <cell r="L854" t="str">
            <v>TRAMITE USUAL</v>
          </cell>
          <cell r="M854" t="str">
            <v>TRAMITE USUAL</v>
          </cell>
          <cell r="N854" t="str">
            <v>NO APLICA</v>
          </cell>
          <cell r="O854" t="str">
            <v>UNIDAD</v>
          </cell>
          <cell r="P854" t="str">
            <v>PAQUETES X 24 UNIDADES</v>
          </cell>
          <cell r="Q854" t="str">
            <v>UNIDAD</v>
          </cell>
          <cell r="R854">
            <v>0.4</v>
          </cell>
          <cell r="S854" t="str">
            <v>NO APLICA</v>
          </cell>
          <cell r="T854" t="str">
            <v>NEOMEDICA, S.A.</v>
          </cell>
          <cell r="U854" t="str">
            <v>NO APLICA</v>
          </cell>
          <cell r="V854">
            <v>0</v>
          </cell>
          <cell r="W854">
            <v>0</v>
          </cell>
          <cell r="X854">
            <v>275455046.76125002</v>
          </cell>
          <cell r="Y854">
            <v>0.96287133356577526</v>
          </cell>
          <cell r="Z854">
            <v>0</v>
          </cell>
          <cell r="AA854">
            <v>128548091.81999847</v>
          </cell>
          <cell r="AB854">
            <v>0.87046918017621444</v>
          </cell>
          <cell r="AC854" t="str">
            <v>0</v>
          </cell>
          <cell r="AD854">
            <v>0</v>
          </cell>
          <cell r="AE854">
            <v>0</v>
          </cell>
          <cell r="AF854">
            <v>0</v>
          </cell>
          <cell r="AG854">
            <v>0</v>
          </cell>
          <cell r="AH854">
            <v>10000</v>
          </cell>
          <cell r="AI854">
            <v>2500</v>
          </cell>
          <cell r="AJ854">
            <v>2500</v>
          </cell>
          <cell r="AK854">
            <v>15000</v>
          </cell>
          <cell r="AL854">
            <v>180000</v>
          </cell>
          <cell r="AM854">
            <v>72000</v>
          </cell>
          <cell r="AN854">
            <v>0</v>
          </cell>
          <cell r="AO854">
            <v>0</v>
          </cell>
          <cell r="AP854">
            <v>0</v>
          </cell>
        </row>
        <row r="855">
          <cell r="C855">
            <v>209035001</v>
          </cell>
          <cell r="D855" t="str">
            <v>SC02020029</v>
          </cell>
          <cell r="E855" t="str">
            <v>TOALLA SANITARIA MATERNAL; TOALLA SANITARIA TIPO PERINEAL,     (SE SOLICITA EXTRA GRANDE DE 11 A 12 PULGADAS. NO ESTERIL)</v>
          </cell>
          <cell r="F855">
            <v>22269</v>
          </cell>
          <cell r="G855" t="str">
            <v>JL</v>
          </cell>
          <cell r="H855">
            <v>279</v>
          </cell>
          <cell r="I855" t="str">
            <v>NO</v>
          </cell>
          <cell r="J855" t="str">
            <v>MEDICO QUIRURGICO</v>
          </cell>
          <cell r="K855" t="str">
            <v>MEDICO QUIRURGICO</v>
          </cell>
          <cell r="L855" t="str">
            <v>TRAMITE USUAL</v>
          </cell>
          <cell r="M855" t="str">
            <v>TRAMITE USUAL</v>
          </cell>
          <cell r="N855" t="str">
            <v>NO APLICA</v>
          </cell>
          <cell r="O855" t="str">
            <v>UNIDAD</v>
          </cell>
          <cell r="P855" t="str">
            <v>CAJA X 168 UNIDADES</v>
          </cell>
          <cell r="Q855" t="str">
            <v>UNIDAD</v>
          </cell>
          <cell r="R855">
            <v>0.11</v>
          </cell>
          <cell r="S855" t="str">
            <v>NO APLICA</v>
          </cell>
          <cell r="T855" t="str">
            <v>NO APLICA</v>
          </cell>
          <cell r="U855" t="str">
            <v>NO APLICA</v>
          </cell>
          <cell r="V855">
            <v>0</v>
          </cell>
          <cell r="W855">
            <v>0</v>
          </cell>
          <cell r="X855">
            <v>275455046.76125002</v>
          </cell>
          <cell r="Y855">
            <v>0.96287133356577526</v>
          </cell>
          <cell r="Z855">
            <v>0</v>
          </cell>
          <cell r="AA855">
            <v>128548091.81999847</v>
          </cell>
          <cell r="AB855">
            <v>0.87046918017621444</v>
          </cell>
          <cell r="AC855" t="str">
            <v>0</v>
          </cell>
          <cell r="AD855">
            <v>0</v>
          </cell>
          <cell r="AE855">
            <v>0</v>
          </cell>
          <cell r="AF855">
            <v>0</v>
          </cell>
          <cell r="AG855">
            <v>0</v>
          </cell>
          <cell r="AH855">
            <v>43378.666666666664</v>
          </cell>
          <cell r="AI855">
            <v>818</v>
          </cell>
          <cell r="AJ855">
            <v>803.33333333333337</v>
          </cell>
          <cell r="AK855">
            <v>45000</v>
          </cell>
          <cell r="AL855">
            <v>540000</v>
          </cell>
          <cell r="AM855">
            <v>59400</v>
          </cell>
          <cell r="AN855">
            <v>0</v>
          </cell>
          <cell r="AO855">
            <v>0</v>
          </cell>
          <cell r="AP855">
            <v>0</v>
          </cell>
        </row>
        <row r="856">
          <cell r="C856">
            <v>209035201</v>
          </cell>
          <cell r="D856" t="str">
            <v>MA09010010</v>
          </cell>
          <cell r="E856" t="str">
            <v>CINTA ADHESIVA DE TELA DE ALGODON (ESPARADRAPO).  SE SOLICITA TAMAÑO DE 2" X 10 Yds</v>
          </cell>
          <cell r="F856">
            <v>22069</v>
          </cell>
          <cell r="G856" t="str">
            <v>BS</v>
          </cell>
          <cell r="H856">
            <v>274</v>
          </cell>
          <cell r="I856" t="str">
            <v>NO</v>
          </cell>
          <cell r="J856" t="str">
            <v>MEDICO QUIRURGICO</v>
          </cell>
          <cell r="K856" t="str">
            <v>MEDICO QUIRURGICO</v>
          </cell>
          <cell r="L856" t="str">
            <v>TRAMITE USUAL</v>
          </cell>
          <cell r="M856" t="str">
            <v>TRAMITE USUAL</v>
          </cell>
          <cell r="N856" t="str">
            <v>NO APLICA</v>
          </cell>
          <cell r="O856" t="str">
            <v>UNIDAD</v>
          </cell>
          <cell r="P856" t="str">
            <v>UNIDAD</v>
          </cell>
          <cell r="Q856" t="str">
            <v>UNIDAD</v>
          </cell>
          <cell r="R856">
            <v>6.77</v>
          </cell>
          <cell r="S856" t="str">
            <v>NO APLICA</v>
          </cell>
          <cell r="T856" t="str">
            <v>NO APLICA</v>
          </cell>
          <cell r="U856" t="str">
            <v>NO APLICA</v>
          </cell>
          <cell r="V856">
            <v>13540</v>
          </cell>
          <cell r="W856">
            <v>162480</v>
          </cell>
          <cell r="X856">
            <v>275617526.76125002</v>
          </cell>
          <cell r="Y856">
            <v>0.96343929315162147</v>
          </cell>
          <cell r="Z856">
            <v>1099989.5999999999</v>
          </cell>
          <cell r="AA856">
            <v>129648081.41999847</v>
          </cell>
          <cell r="AB856">
            <v>0.87791780918157636</v>
          </cell>
          <cell r="AC856">
            <v>0</v>
          </cell>
          <cell r="AD856">
            <v>0</v>
          </cell>
          <cell r="AE856">
            <v>0</v>
          </cell>
          <cell r="AF856">
            <v>0</v>
          </cell>
          <cell r="AG856">
            <v>0</v>
          </cell>
          <cell r="AH856">
            <v>13540</v>
          </cell>
          <cell r="AI856">
            <v>201</v>
          </cell>
          <cell r="AJ856">
            <v>315</v>
          </cell>
          <cell r="AK856">
            <v>14056</v>
          </cell>
          <cell r="AL856">
            <v>168672</v>
          </cell>
          <cell r="AM856">
            <v>1141909.44</v>
          </cell>
          <cell r="AN856">
            <v>0</v>
          </cell>
          <cell r="AO856">
            <v>0</v>
          </cell>
          <cell r="AP856">
            <v>0</v>
          </cell>
        </row>
        <row r="857">
          <cell r="C857">
            <v>209035202</v>
          </cell>
          <cell r="D857" t="str">
            <v>MA09010011</v>
          </cell>
          <cell r="E857" t="str">
            <v>CINTA ADHESIVA DE TELA DE ALGODON (ESPARADRAPO)  (SE SOLICITA TAMAÑO DE 3" X 10 Yds).</v>
          </cell>
          <cell r="F857">
            <v>22069</v>
          </cell>
          <cell r="G857" t="str">
            <v>BS</v>
          </cell>
          <cell r="H857">
            <v>274</v>
          </cell>
          <cell r="I857" t="str">
            <v>NO</v>
          </cell>
          <cell r="J857" t="str">
            <v>MEDICO QUIRURGICO</v>
          </cell>
          <cell r="K857" t="str">
            <v>MEDICO QUIRURGICO</v>
          </cell>
          <cell r="L857" t="str">
            <v>TRAMITE USUAL</v>
          </cell>
          <cell r="M857" t="str">
            <v>TRAMITE USUAL</v>
          </cell>
          <cell r="N857" t="str">
            <v>NO APLICA</v>
          </cell>
          <cell r="O857" t="str">
            <v>UNIDAD</v>
          </cell>
          <cell r="P857" t="str">
            <v>UNIDAD</v>
          </cell>
          <cell r="Q857" t="str">
            <v>UNIDAD</v>
          </cell>
          <cell r="R857">
            <v>0.63</v>
          </cell>
          <cell r="S857" t="str">
            <v>NO APLICA</v>
          </cell>
          <cell r="T857" t="str">
            <v>NO APLICA</v>
          </cell>
          <cell r="U857" t="str">
            <v>NO APLICA</v>
          </cell>
          <cell r="V857">
            <v>3150</v>
          </cell>
          <cell r="W857">
            <v>37800</v>
          </cell>
          <cell r="X857">
            <v>275655326.76125002</v>
          </cell>
          <cell r="Y857">
            <v>0.96357142555157826</v>
          </cell>
          <cell r="Z857">
            <v>23814</v>
          </cell>
          <cell r="AA857">
            <v>129671895.41999847</v>
          </cell>
          <cell r="AB857">
            <v>0.87807906675267855</v>
          </cell>
          <cell r="AC857">
            <v>0</v>
          </cell>
          <cell r="AD857">
            <v>0</v>
          </cell>
          <cell r="AE857">
            <v>0</v>
          </cell>
          <cell r="AF857">
            <v>0</v>
          </cell>
          <cell r="AG857">
            <v>0</v>
          </cell>
          <cell r="AH857">
            <v>3150</v>
          </cell>
          <cell r="AI857">
            <v>1271</v>
          </cell>
          <cell r="AJ857">
            <v>559.90666666666664</v>
          </cell>
          <cell r="AK857">
            <v>4980.9066666666668</v>
          </cell>
          <cell r="AL857">
            <v>59770.880000000005</v>
          </cell>
          <cell r="AM857">
            <v>37655.654400000007</v>
          </cell>
          <cell r="AN857">
            <v>0</v>
          </cell>
          <cell r="AO857">
            <v>0</v>
          </cell>
          <cell r="AP857">
            <v>0</v>
          </cell>
        </row>
        <row r="858">
          <cell r="C858">
            <v>209035203</v>
          </cell>
          <cell r="D858" t="str">
            <v>MA09010004</v>
          </cell>
          <cell r="E858" t="str">
            <v>CINTA  ADHESIVA DE PLASTICO TRANSPARENTE. SE SOLICITA DE 1" X 10 YARDAS                                                                                                                                                                                                                                 CINTA ADHESIVA DE PLASTICO TRANSPARENTE, HIPOALERGENICO, RESISTENTE A LA HUMEDAD (IMPERMEABLE),
TAMAÑO DE 1/2´´ A 3´´POR 10 YARDA O MAS DE LONGITUD.
LA INSTITUCION SOLICITARA EL TAMAÑO QUE REQUIERA.</v>
          </cell>
          <cell r="F858">
            <v>21878</v>
          </cell>
          <cell r="G858" t="str">
            <v>BS</v>
          </cell>
          <cell r="H858">
            <v>274</v>
          </cell>
          <cell r="I858" t="str">
            <v>NO</v>
          </cell>
          <cell r="J858" t="str">
            <v>MEDICO QUIRURGICO</v>
          </cell>
          <cell r="K858" t="str">
            <v>MEDICO QUIRURGICO</v>
          </cell>
          <cell r="L858" t="str">
            <v>TRAMITE USUAL</v>
          </cell>
          <cell r="M858" t="str">
            <v>TRAMITE USUAL</v>
          </cell>
          <cell r="N858" t="str">
            <v>NO APLICA</v>
          </cell>
          <cell r="O858" t="str">
            <v>UNIDAD</v>
          </cell>
          <cell r="P858" t="str">
            <v>UNIDAD</v>
          </cell>
          <cell r="Q858" t="str">
            <v>UNIDAD</v>
          </cell>
          <cell r="R858">
            <v>0.28000000000000003</v>
          </cell>
          <cell r="S858" t="str">
            <v>NO APLICA</v>
          </cell>
          <cell r="T858" t="str">
            <v>NO APLICA</v>
          </cell>
          <cell r="U858" t="str">
            <v>NO APLICA</v>
          </cell>
          <cell r="V858">
            <v>11673</v>
          </cell>
          <cell r="W858">
            <v>140076</v>
          </cell>
          <cell r="X858">
            <v>275795402.76125002</v>
          </cell>
          <cell r="Y858">
            <v>0.96406107047370404</v>
          </cell>
          <cell r="Z858">
            <v>39221.280000000006</v>
          </cell>
          <cell r="AA858">
            <v>129711116.69999847</v>
          </cell>
          <cell r="AB858">
            <v>0.87834465541263984</v>
          </cell>
          <cell r="AC858">
            <v>0</v>
          </cell>
          <cell r="AD858">
            <v>0</v>
          </cell>
          <cell r="AE858">
            <v>0</v>
          </cell>
          <cell r="AF858">
            <v>0</v>
          </cell>
          <cell r="AG858">
            <v>0</v>
          </cell>
          <cell r="AH858">
            <v>11673</v>
          </cell>
          <cell r="AI858">
            <v>0</v>
          </cell>
          <cell r="AJ858">
            <v>0</v>
          </cell>
          <cell r="AK858">
            <v>11673</v>
          </cell>
          <cell r="AL858">
            <v>140076</v>
          </cell>
          <cell r="AM858">
            <v>39221.280000000006</v>
          </cell>
          <cell r="AN858">
            <v>0</v>
          </cell>
          <cell r="AO858">
            <v>0</v>
          </cell>
          <cell r="AP858">
            <v>0</v>
          </cell>
        </row>
        <row r="859">
          <cell r="C859">
            <v>209035400</v>
          </cell>
          <cell r="D859" t="str">
            <v>MA09010005</v>
          </cell>
          <cell r="E859" t="str">
            <v xml:space="preserve">CINTA ADHESIVA DE PAPEL MICROPOROSO. (SE SOLICITA DE 2" DE ANCHO X 10 YARDAS DE LONGITUD).                                                                                                                                                                                                                                  
</v>
          </cell>
          <cell r="F859">
            <v>21874</v>
          </cell>
          <cell r="G859" t="str">
            <v>BS</v>
          </cell>
          <cell r="H859">
            <v>274</v>
          </cell>
          <cell r="I859" t="str">
            <v>NO</v>
          </cell>
          <cell r="J859" t="str">
            <v>MEDICO QUIRURGICO</v>
          </cell>
          <cell r="K859" t="str">
            <v>MEDICO QUIRURGICO</v>
          </cell>
          <cell r="L859" t="str">
            <v>TRAMITE USUAL</v>
          </cell>
          <cell r="M859" t="str">
            <v>TRAMITE USUAL</v>
          </cell>
          <cell r="N859" t="str">
            <v>NO APLICA</v>
          </cell>
          <cell r="O859" t="str">
            <v>UNIDAD</v>
          </cell>
          <cell r="P859" t="str">
            <v>UNIDAD</v>
          </cell>
          <cell r="Q859" t="str">
            <v>UNIDAD</v>
          </cell>
          <cell r="R859">
            <v>1</v>
          </cell>
          <cell r="S859" t="str">
            <v>NO APLICA</v>
          </cell>
          <cell r="T859" t="str">
            <v>NO APLICA</v>
          </cell>
          <cell r="U859" t="str">
            <v>NO APLICA</v>
          </cell>
          <cell r="V859">
            <v>507</v>
          </cell>
          <cell r="W859">
            <v>6084</v>
          </cell>
          <cell r="X859">
            <v>275801486.76125002</v>
          </cell>
          <cell r="Y859">
            <v>0.96408233749807803</v>
          </cell>
          <cell r="Z859">
            <v>6084</v>
          </cell>
          <cell r="AA859">
            <v>129717200.69999847</v>
          </cell>
          <cell r="AB859">
            <v>0.87838585349202958</v>
          </cell>
          <cell r="AC859">
            <v>0</v>
          </cell>
          <cell r="AD859">
            <v>0</v>
          </cell>
          <cell r="AE859">
            <v>0</v>
          </cell>
          <cell r="AF859">
            <v>0</v>
          </cell>
          <cell r="AG859">
            <v>0</v>
          </cell>
          <cell r="AH859">
            <v>507</v>
          </cell>
          <cell r="AI859">
            <v>0</v>
          </cell>
          <cell r="AJ859">
            <v>0</v>
          </cell>
          <cell r="AK859">
            <v>507</v>
          </cell>
          <cell r="AL859">
            <v>6084</v>
          </cell>
          <cell r="AM859">
            <v>6084</v>
          </cell>
          <cell r="AN859">
            <v>0</v>
          </cell>
          <cell r="AO859">
            <v>0</v>
          </cell>
          <cell r="AP859">
            <v>0</v>
          </cell>
        </row>
        <row r="860">
          <cell r="C860">
            <v>209035401</v>
          </cell>
          <cell r="D860" t="str">
            <v>MA09010006</v>
          </cell>
          <cell r="E860" t="str">
            <v xml:space="preserve">CINTA ADHESIVA DE PAPEL MICROPOROSO. (SE SOLICITA DE 3" X 10 Yads)                                                                                                                                                                                                                                                                      </v>
          </cell>
          <cell r="F860">
            <v>21874</v>
          </cell>
          <cell r="G860" t="str">
            <v>BS</v>
          </cell>
          <cell r="H860">
            <v>274</v>
          </cell>
          <cell r="I860" t="str">
            <v>NO</v>
          </cell>
          <cell r="J860" t="str">
            <v>MEDICO QUIRURGICO</v>
          </cell>
          <cell r="K860" t="str">
            <v>MEDICO QUIRURGICO</v>
          </cell>
          <cell r="L860" t="str">
            <v>TRAMITE USUAL</v>
          </cell>
          <cell r="M860" t="str">
            <v>TRAMITE USUAL</v>
          </cell>
          <cell r="N860" t="str">
            <v>NO APLICA</v>
          </cell>
          <cell r="O860" t="str">
            <v>UNIDAD</v>
          </cell>
          <cell r="P860" t="str">
            <v>UNIDAD</v>
          </cell>
          <cell r="Q860" t="str">
            <v>UNIDAD</v>
          </cell>
          <cell r="R860">
            <v>0.81</v>
          </cell>
          <cell r="S860" t="str">
            <v>NO APLICA</v>
          </cell>
          <cell r="T860" t="str">
            <v>JOTACE, S.A.</v>
          </cell>
          <cell r="U860" t="str">
            <v>NO APLICA</v>
          </cell>
          <cell r="V860">
            <v>1832</v>
          </cell>
          <cell r="W860">
            <v>21984</v>
          </cell>
          <cell r="X860">
            <v>275823470.76125002</v>
          </cell>
          <cell r="Y860">
            <v>0.96415918402402123</v>
          </cell>
          <cell r="Z860">
            <v>17807.04</v>
          </cell>
          <cell r="AA860">
            <v>129735007.73999847</v>
          </cell>
          <cell r="AB860">
            <v>0.87850643466356404</v>
          </cell>
          <cell r="AC860">
            <v>0</v>
          </cell>
          <cell r="AD860">
            <v>0</v>
          </cell>
          <cell r="AE860">
            <v>0</v>
          </cell>
          <cell r="AF860">
            <v>0</v>
          </cell>
          <cell r="AG860">
            <v>0</v>
          </cell>
          <cell r="AH860">
            <v>1832</v>
          </cell>
          <cell r="AI860">
            <v>0</v>
          </cell>
          <cell r="AJ860">
            <v>0</v>
          </cell>
          <cell r="AK860">
            <v>1832</v>
          </cell>
          <cell r="AL860">
            <v>21984</v>
          </cell>
          <cell r="AM860">
            <v>17807.04</v>
          </cell>
          <cell r="AN860">
            <v>3912</v>
          </cell>
          <cell r="AO860">
            <v>0</v>
          </cell>
          <cell r="AP860">
            <v>0</v>
          </cell>
        </row>
        <row r="861">
          <cell r="C861">
            <v>209036301</v>
          </cell>
          <cell r="D861" t="str">
            <v>AF01020021</v>
          </cell>
          <cell r="E861" t="str">
            <v>CONECTOR O EQUIPO PARA INFUSIÓN DE SOLUCIÓN PARENTERAL, CON DOS FILTRO .</v>
          </cell>
          <cell r="F861">
            <v>22692</v>
          </cell>
          <cell r="G861" t="str">
            <v>BS</v>
          </cell>
          <cell r="H861">
            <v>277</v>
          </cell>
          <cell r="I861" t="str">
            <v>NO</v>
          </cell>
          <cell r="J861" t="str">
            <v>MEDICO QUIRURGICO</v>
          </cell>
          <cell r="K861" t="str">
            <v>MEDICO QUIRURGICO</v>
          </cell>
          <cell r="L861" t="str">
            <v>TRAMITE USUAL</v>
          </cell>
          <cell r="M861" t="str">
            <v>TRAMITE USUAL</v>
          </cell>
          <cell r="N861" t="str">
            <v>NO APLICA</v>
          </cell>
          <cell r="O861" t="str">
            <v>UNIDAD</v>
          </cell>
          <cell r="P861" t="str">
            <v>UNIDAD</v>
          </cell>
          <cell r="Q861" t="str">
            <v>UNIDAD</v>
          </cell>
          <cell r="R861">
            <v>0.18</v>
          </cell>
          <cell r="S861" t="str">
            <v>NO APLICA</v>
          </cell>
          <cell r="T861" t="str">
            <v>INTERMEDIC, S.A.</v>
          </cell>
          <cell r="U861" t="str">
            <v>NO APLICA</v>
          </cell>
          <cell r="V861">
            <v>708</v>
          </cell>
          <cell r="W861">
            <v>8496</v>
          </cell>
          <cell r="X861">
            <v>275831966.76125002</v>
          </cell>
          <cell r="Y861">
            <v>0.96418888235391631</v>
          </cell>
          <cell r="Z861">
            <v>1529.28</v>
          </cell>
          <cell r="AA861">
            <v>129736537.01999848</v>
          </cell>
          <cell r="AB861">
            <v>0.87851679025180351</v>
          </cell>
          <cell r="AC861">
            <v>0</v>
          </cell>
          <cell r="AD861">
            <v>0</v>
          </cell>
          <cell r="AE861">
            <v>0</v>
          </cell>
          <cell r="AF861">
            <v>0</v>
          </cell>
          <cell r="AG861">
            <v>0</v>
          </cell>
          <cell r="AH861">
            <v>708</v>
          </cell>
          <cell r="AI861">
            <v>0</v>
          </cell>
          <cell r="AJ861">
            <v>0</v>
          </cell>
          <cell r="AK861">
            <v>708</v>
          </cell>
          <cell r="AL861">
            <v>8496</v>
          </cell>
          <cell r="AM861">
            <v>1529.28</v>
          </cell>
          <cell r="AN861">
            <v>0</v>
          </cell>
          <cell r="AO861">
            <v>0</v>
          </cell>
          <cell r="AP861">
            <v>0</v>
          </cell>
        </row>
        <row r="862">
          <cell r="C862">
            <v>209036501</v>
          </cell>
          <cell r="D862" t="str">
            <v>MA01020009</v>
          </cell>
          <cell r="E862" t="str">
            <v>GASA SIMPLE  TAMAÑO 3" X 3",12 DOBLECES NO ESTERIL.</v>
          </cell>
          <cell r="F862">
            <v>23116</v>
          </cell>
          <cell r="G862" t="str">
            <v>JL</v>
          </cell>
          <cell r="H862">
            <v>274</v>
          </cell>
          <cell r="I862" t="str">
            <v>NO</v>
          </cell>
          <cell r="J862" t="str">
            <v>MEDICO QUIRURGICO</v>
          </cell>
          <cell r="K862" t="str">
            <v>MEDICO QUIRURGICO</v>
          </cell>
          <cell r="L862" t="str">
            <v>TRAMITE USUAL</v>
          </cell>
          <cell r="M862" t="str">
            <v>TRAMITE USUAL</v>
          </cell>
          <cell r="N862" t="str">
            <v>NO APLICA</v>
          </cell>
          <cell r="O862" t="str">
            <v>UNIDAD</v>
          </cell>
          <cell r="P862" t="str">
            <v>PAQUETE POR 100 UNIDADES HASTA 200 UNI.</v>
          </cell>
          <cell r="Q862" t="str">
            <v>UNIDAD</v>
          </cell>
          <cell r="R862">
            <v>0.06</v>
          </cell>
          <cell r="S862" t="str">
            <v>NO APLICA</v>
          </cell>
          <cell r="T862" t="str">
            <v>NO APLICA</v>
          </cell>
          <cell r="U862" t="str">
            <v>NO APLICA</v>
          </cell>
          <cell r="V862">
            <v>0</v>
          </cell>
          <cell r="W862">
            <v>0</v>
          </cell>
          <cell r="X862">
            <v>275831966.76125002</v>
          </cell>
          <cell r="Y862">
            <v>0.96418888235391631</v>
          </cell>
          <cell r="Z862">
            <v>0</v>
          </cell>
          <cell r="AA862">
            <v>129736537.01999848</v>
          </cell>
          <cell r="AB862">
            <v>0.87851679025180351</v>
          </cell>
          <cell r="AC862" t="str">
            <v>0</v>
          </cell>
          <cell r="AD862">
            <v>0</v>
          </cell>
          <cell r="AE862">
            <v>0</v>
          </cell>
          <cell r="AF862">
            <v>0</v>
          </cell>
          <cell r="AG862">
            <v>0</v>
          </cell>
          <cell r="AH862">
            <v>221667</v>
          </cell>
          <cell r="AI862">
            <v>33383</v>
          </cell>
          <cell r="AJ862">
            <v>20430</v>
          </cell>
          <cell r="AK862">
            <v>275480</v>
          </cell>
          <cell r="AL862">
            <v>3305760</v>
          </cell>
          <cell r="AM862">
            <v>198345.60000000001</v>
          </cell>
          <cell r="AN862">
            <v>0</v>
          </cell>
          <cell r="AO862">
            <v>0</v>
          </cell>
          <cell r="AP862">
            <v>0</v>
          </cell>
        </row>
        <row r="863">
          <cell r="C863">
            <v>209037802</v>
          </cell>
          <cell r="D863" t="str">
            <v>SC01050008</v>
          </cell>
          <cell r="E863" t="str">
            <v xml:space="preserve">GUANTES DE EXPLORACIÓN DE LÁTEX, NO ESTÉRIL (Se solicita tamaño grande) </v>
          </cell>
          <cell r="F863">
            <v>100714</v>
          </cell>
          <cell r="G863" t="str">
            <v>FC</v>
          </cell>
          <cell r="H863">
            <v>277</v>
          </cell>
          <cell r="I863" t="str">
            <v>NO</v>
          </cell>
          <cell r="J863" t="str">
            <v>MEDICO QUIRURGICO</v>
          </cell>
          <cell r="K863" t="str">
            <v>MEDICO QUIRURGICO</v>
          </cell>
          <cell r="L863" t="str">
            <v>TRAMITE USUAL</v>
          </cell>
          <cell r="M863" t="str">
            <v>TRAMITE USUAL</v>
          </cell>
          <cell r="N863" t="str">
            <v>NO APLICA</v>
          </cell>
          <cell r="O863" t="str">
            <v>UNIDAD</v>
          </cell>
          <cell r="P863" t="str">
            <v>UNIDAD</v>
          </cell>
          <cell r="Q863" t="str">
            <v>UNIDAD</v>
          </cell>
          <cell r="R863">
            <v>2.3900000000000001E-2</v>
          </cell>
          <cell r="S863" t="str">
            <v>NO APLICA</v>
          </cell>
          <cell r="T863" t="str">
            <v>NO APLICA</v>
          </cell>
          <cell r="U863" t="str">
            <v>NO APLICA</v>
          </cell>
          <cell r="V863">
            <v>0</v>
          </cell>
          <cell r="W863">
            <v>0</v>
          </cell>
          <cell r="X863">
            <v>275831966.76125002</v>
          </cell>
          <cell r="Y863">
            <v>0.96418888235391631</v>
          </cell>
          <cell r="Z863">
            <v>0</v>
          </cell>
          <cell r="AA863">
            <v>129736537.01999848</v>
          </cell>
          <cell r="AB863">
            <v>0.87851679025180351</v>
          </cell>
          <cell r="AC863">
            <v>0</v>
          </cell>
          <cell r="AD863">
            <v>0</v>
          </cell>
          <cell r="AE863">
            <v>0</v>
          </cell>
          <cell r="AF863">
            <v>0</v>
          </cell>
          <cell r="AG863">
            <v>0</v>
          </cell>
          <cell r="AH863">
            <v>100000</v>
          </cell>
          <cell r="AI863">
            <v>0</v>
          </cell>
          <cell r="AJ863">
            <v>0</v>
          </cell>
          <cell r="AK863">
            <v>100000</v>
          </cell>
          <cell r="AL863">
            <v>1200000</v>
          </cell>
          <cell r="AM863">
            <v>28680</v>
          </cell>
          <cell r="AN863">
            <v>0</v>
          </cell>
          <cell r="AO863">
            <v>0</v>
          </cell>
          <cell r="AP863">
            <v>0</v>
          </cell>
        </row>
        <row r="864">
          <cell r="C864">
            <v>209038100</v>
          </cell>
          <cell r="D864" t="str">
            <v>MA09050010</v>
          </cell>
          <cell r="E864" t="str">
            <v xml:space="preserve">ALGODON COMPRIMIDO 100% (SE SOLICITA  3" x 4 YARDAS)
</v>
          </cell>
          <cell r="F864">
            <v>21757</v>
          </cell>
          <cell r="G864" t="str">
            <v>JL</v>
          </cell>
          <cell r="H864">
            <v>274</v>
          </cell>
          <cell r="I864" t="str">
            <v>NO</v>
          </cell>
          <cell r="J864" t="str">
            <v>MEDICO QUIRURGICO</v>
          </cell>
          <cell r="K864" t="str">
            <v>MEDICO QUIRURGICO</v>
          </cell>
          <cell r="L864" t="str">
            <v>TRAMITE USUAL</v>
          </cell>
          <cell r="M864" t="str">
            <v>TRAMITE USUAL</v>
          </cell>
          <cell r="N864" t="str">
            <v>NO APLICA</v>
          </cell>
          <cell r="O864" t="str">
            <v>UNIDAD</v>
          </cell>
          <cell r="P864" t="str">
            <v>CAJA HASTA 100 ROLLO</v>
          </cell>
          <cell r="Q864" t="str">
            <v>UNIDAD</v>
          </cell>
          <cell r="R864">
            <v>0.73</v>
          </cell>
          <cell r="S864" t="str">
            <v>NO APLICA</v>
          </cell>
          <cell r="T864" t="str">
            <v>NO APLICA</v>
          </cell>
          <cell r="U864" t="str">
            <v>NO APLICA</v>
          </cell>
          <cell r="V864">
            <v>0</v>
          </cell>
          <cell r="W864">
            <v>0</v>
          </cell>
          <cell r="X864">
            <v>275831966.76125002</v>
          </cell>
          <cell r="Y864">
            <v>0.96418888235391631</v>
          </cell>
          <cell r="Z864">
            <v>0</v>
          </cell>
          <cell r="AA864">
            <v>129736537.01999848</v>
          </cell>
          <cell r="AB864">
            <v>0.87851679025180351</v>
          </cell>
          <cell r="AC864" t="str">
            <v>0</v>
          </cell>
          <cell r="AD864">
            <v>0</v>
          </cell>
          <cell r="AE864">
            <v>0</v>
          </cell>
          <cell r="AF864">
            <v>0</v>
          </cell>
          <cell r="AG864">
            <v>0</v>
          </cell>
          <cell r="AH864">
            <v>330</v>
          </cell>
          <cell r="AI864">
            <v>564.66666666666663</v>
          </cell>
          <cell r="AJ864">
            <v>710</v>
          </cell>
          <cell r="AK864">
            <v>1604.6666666666665</v>
          </cell>
          <cell r="AL864">
            <v>19256</v>
          </cell>
          <cell r="AM864">
            <v>14056.88</v>
          </cell>
          <cell r="AN864">
            <v>0</v>
          </cell>
          <cell r="AO864">
            <v>0</v>
          </cell>
          <cell r="AP864">
            <v>0</v>
          </cell>
        </row>
        <row r="865">
          <cell r="C865">
            <v>209038101</v>
          </cell>
          <cell r="D865" t="str">
            <v>MA09050008</v>
          </cell>
          <cell r="E865" t="str">
            <v>VENDAJE DE 100% DE ALGODÓN COMPRIMIDO, NO ESTÉRIL (SE SOLICITA TAMAÑO 4"X 4 YARDAS)</v>
          </cell>
          <cell r="F865">
            <v>21757</v>
          </cell>
          <cell r="G865" t="str">
            <v>JL</v>
          </cell>
          <cell r="H865">
            <v>274</v>
          </cell>
          <cell r="I865" t="str">
            <v>NO</v>
          </cell>
          <cell r="J865" t="str">
            <v>MEDICO QUIRURGICO</v>
          </cell>
          <cell r="K865" t="str">
            <v>MEDICO QUIRURGICO</v>
          </cell>
          <cell r="L865" t="str">
            <v>TRAMITE USUAL</v>
          </cell>
          <cell r="M865" t="str">
            <v>TRAMITE USUAL</v>
          </cell>
          <cell r="N865" t="str">
            <v>NO APLICA</v>
          </cell>
          <cell r="O865" t="str">
            <v>UNIDAD</v>
          </cell>
          <cell r="P865" t="str">
            <v>CAJA HASTA 100 ROLLO</v>
          </cell>
          <cell r="Q865" t="str">
            <v>UNIDAD</v>
          </cell>
          <cell r="R865">
            <v>0.56999999999999995</v>
          </cell>
          <cell r="S865" t="str">
            <v>NO APLICA</v>
          </cell>
          <cell r="T865" t="str">
            <v>NO APLICA</v>
          </cell>
          <cell r="U865" t="str">
            <v>NO APLICA</v>
          </cell>
          <cell r="V865">
            <v>0</v>
          </cell>
          <cell r="W865">
            <v>0</v>
          </cell>
          <cell r="X865">
            <v>275831966.76125002</v>
          </cell>
          <cell r="Y865">
            <v>0.96418888235391631</v>
          </cell>
          <cell r="Z865">
            <v>0</v>
          </cell>
          <cell r="AA865">
            <v>129736537.01999848</v>
          </cell>
          <cell r="AB865">
            <v>0.87851679025180351</v>
          </cell>
          <cell r="AC865" t="str">
            <v>0</v>
          </cell>
          <cell r="AD865">
            <v>0</v>
          </cell>
          <cell r="AE865">
            <v>0</v>
          </cell>
          <cell r="AF865">
            <v>0</v>
          </cell>
          <cell r="AG865">
            <v>0</v>
          </cell>
          <cell r="AH865">
            <v>7233</v>
          </cell>
          <cell r="AI865">
            <v>2263</v>
          </cell>
          <cell r="AJ865">
            <v>1186</v>
          </cell>
          <cell r="AK865">
            <v>10682</v>
          </cell>
          <cell r="AL865">
            <v>128184</v>
          </cell>
          <cell r="AM865">
            <v>73064.87999999999</v>
          </cell>
          <cell r="AN865">
            <v>0</v>
          </cell>
          <cell r="AO865">
            <v>0</v>
          </cell>
          <cell r="AP865">
            <v>0</v>
          </cell>
        </row>
        <row r="866">
          <cell r="C866">
            <v>209038102</v>
          </cell>
          <cell r="D866" t="str">
            <v>MA09050009</v>
          </cell>
          <cell r="E866" t="str">
            <v>ALGODON COMPRIMIDO 100% - 6" x 4 YARDAS  (SE SOLICITA TAMAÑO 6 x 4")</v>
          </cell>
          <cell r="F866">
            <v>21757</v>
          </cell>
          <cell r="G866" t="str">
            <v>JL</v>
          </cell>
          <cell r="H866">
            <v>274</v>
          </cell>
          <cell r="I866" t="str">
            <v>NO</v>
          </cell>
          <cell r="J866" t="str">
            <v>MEDICO QUIRURGICO</v>
          </cell>
          <cell r="K866" t="str">
            <v>MEDICO QUIRURGICO</v>
          </cell>
          <cell r="L866" t="str">
            <v>TRAMITE USUAL</v>
          </cell>
          <cell r="M866" t="str">
            <v>TRAMITE USUAL</v>
          </cell>
          <cell r="N866" t="str">
            <v>NO APLICA</v>
          </cell>
          <cell r="O866" t="str">
            <v>UNIDAD</v>
          </cell>
          <cell r="P866" t="str">
            <v>CAJA HASTA 100 ROLLO</v>
          </cell>
          <cell r="Q866" t="str">
            <v>UNIDAD</v>
          </cell>
          <cell r="R866">
            <v>0.56999999999999995</v>
          </cell>
          <cell r="S866" t="str">
            <v>NO APLICA</v>
          </cell>
          <cell r="T866" t="str">
            <v>NO APLICA</v>
          </cell>
          <cell r="U866" t="str">
            <v>NO APLICA</v>
          </cell>
          <cell r="V866">
            <v>0</v>
          </cell>
          <cell r="W866">
            <v>0</v>
          </cell>
          <cell r="X866">
            <v>275831966.76125002</v>
          </cell>
          <cell r="Y866">
            <v>0.96418888235391631</v>
          </cell>
          <cell r="Z866">
            <v>0</v>
          </cell>
          <cell r="AA866">
            <v>129736537.01999848</v>
          </cell>
          <cell r="AB866">
            <v>0.87851679025180351</v>
          </cell>
          <cell r="AC866" t="str">
            <v>0</v>
          </cell>
          <cell r="AD866">
            <v>0</v>
          </cell>
          <cell r="AE866">
            <v>0</v>
          </cell>
          <cell r="AF866">
            <v>0</v>
          </cell>
          <cell r="AG866">
            <v>0</v>
          </cell>
          <cell r="AH866">
            <v>3500</v>
          </cell>
          <cell r="AI866">
            <v>0</v>
          </cell>
          <cell r="AJ866">
            <v>0</v>
          </cell>
          <cell r="AK866">
            <v>3500</v>
          </cell>
          <cell r="AL866">
            <v>42000</v>
          </cell>
          <cell r="AM866">
            <v>23939.999999999996</v>
          </cell>
          <cell r="AN866">
            <v>0</v>
          </cell>
          <cell r="AO866">
            <v>0</v>
          </cell>
          <cell r="AP866">
            <v>0</v>
          </cell>
        </row>
        <row r="867">
          <cell r="C867">
            <v>209038200</v>
          </cell>
          <cell r="D867" t="str">
            <v>IN01010051</v>
          </cell>
          <cell r="E867" t="str">
            <v>HOJA DE BISTURÍ DE ACERO INOXIDABLE (SE SOLICITA TAMAÑO Nº10)</v>
          </cell>
          <cell r="F867">
            <v>22450</v>
          </cell>
          <cell r="G867" t="str">
            <v>BS</v>
          </cell>
          <cell r="H867">
            <v>277</v>
          </cell>
          <cell r="I867" t="str">
            <v>NO</v>
          </cell>
          <cell r="J867" t="str">
            <v>MEDICO QUIRURGICO</v>
          </cell>
          <cell r="K867" t="str">
            <v>MEDICO QUIRURGICO</v>
          </cell>
          <cell r="L867" t="str">
            <v>TRAMITE USUAL</v>
          </cell>
          <cell r="M867" t="str">
            <v>TRAMITE USUAL</v>
          </cell>
          <cell r="N867" t="str">
            <v>NO APLICA</v>
          </cell>
          <cell r="O867" t="str">
            <v>UNIDAD</v>
          </cell>
          <cell r="P867" t="str">
            <v>UNIDAD</v>
          </cell>
          <cell r="Q867" t="str">
            <v>UNIDAD</v>
          </cell>
          <cell r="R867">
            <v>0.08</v>
          </cell>
          <cell r="S867" t="str">
            <v>NO APLICA</v>
          </cell>
          <cell r="T867" t="str">
            <v>NO APLICA</v>
          </cell>
          <cell r="U867" t="str">
            <v>NO APLICA</v>
          </cell>
          <cell r="V867">
            <v>2400</v>
          </cell>
          <cell r="W867">
            <v>28800</v>
          </cell>
          <cell r="X867">
            <v>275860766.76125002</v>
          </cell>
          <cell r="Y867">
            <v>0.9642895546586453</v>
          </cell>
          <cell r="Z867">
            <v>2304</v>
          </cell>
          <cell r="AA867">
            <v>129738841.01999848</v>
          </cell>
          <cell r="AB867">
            <v>0.8785323918913357</v>
          </cell>
          <cell r="AC867">
            <v>0</v>
          </cell>
          <cell r="AD867">
            <v>0</v>
          </cell>
          <cell r="AE867">
            <v>0</v>
          </cell>
          <cell r="AF867">
            <v>0</v>
          </cell>
          <cell r="AG867">
            <v>0</v>
          </cell>
          <cell r="AH867">
            <v>2400</v>
          </cell>
          <cell r="AI867">
            <v>0</v>
          </cell>
          <cell r="AJ867">
            <v>0</v>
          </cell>
          <cell r="AK867">
            <v>2400</v>
          </cell>
          <cell r="AL867">
            <v>28800</v>
          </cell>
          <cell r="AM867">
            <v>2304</v>
          </cell>
          <cell r="AN867">
            <v>0</v>
          </cell>
          <cell r="AO867">
            <v>0</v>
          </cell>
          <cell r="AP867">
            <v>0</v>
          </cell>
        </row>
        <row r="868">
          <cell r="C868">
            <v>209038201</v>
          </cell>
          <cell r="D868" t="str">
            <v>IN01010052</v>
          </cell>
          <cell r="E868" t="str">
            <v>HOJA DE BISTURÍ  DE ACERO INOXIDABLE (SE SOLICITA TAMAÑO N° 11)</v>
          </cell>
          <cell r="F868">
            <v>22450</v>
          </cell>
          <cell r="G868" t="str">
            <v>BS</v>
          </cell>
          <cell r="H868">
            <v>277</v>
          </cell>
          <cell r="I868" t="str">
            <v>NO</v>
          </cell>
          <cell r="J868" t="str">
            <v>MEDICO QUIRURGICO</v>
          </cell>
          <cell r="K868" t="str">
            <v>MEDICO QUIRURGICO</v>
          </cell>
          <cell r="L868" t="str">
            <v>TRAMITE USUAL</v>
          </cell>
          <cell r="M868" t="str">
            <v>TRAMITE USUAL</v>
          </cell>
          <cell r="N868" t="str">
            <v>NO APLICA</v>
          </cell>
          <cell r="O868" t="str">
            <v>UNIDAD</v>
          </cell>
          <cell r="P868" t="str">
            <v>UNIDAD</v>
          </cell>
          <cell r="Q868" t="str">
            <v>UNIDAD</v>
          </cell>
          <cell r="R868">
            <v>7.0000000000000007E-2</v>
          </cell>
          <cell r="S868" t="str">
            <v>NO APLICA</v>
          </cell>
          <cell r="T868" t="str">
            <v>NO APLICA</v>
          </cell>
          <cell r="U868" t="str">
            <v>NO APLICA</v>
          </cell>
          <cell r="V868">
            <v>2035</v>
          </cell>
          <cell r="W868">
            <v>24420</v>
          </cell>
          <cell r="X868">
            <v>275885186.76125002</v>
          </cell>
          <cell r="Y868">
            <v>0.96437491638369677</v>
          </cell>
          <cell r="Z868">
            <v>1709.4</v>
          </cell>
          <cell r="AA868">
            <v>129740550.41999848</v>
          </cell>
          <cell r="AB868">
            <v>0.87854396717024907</v>
          </cell>
          <cell r="AC868">
            <v>0</v>
          </cell>
          <cell r="AD868">
            <v>0</v>
          </cell>
          <cell r="AE868">
            <v>0</v>
          </cell>
          <cell r="AF868">
            <v>0</v>
          </cell>
          <cell r="AG868">
            <v>0</v>
          </cell>
          <cell r="AH868">
            <v>2035</v>
          </cell>
          <cell r="AI868">
            <v>0</v>
          </cell>
          <cell r="AJ868">
            <v>0</v>
          </cell>
          <cell r="AK868">
            <v>2035</v>
          </cell>
          <cell r="AL868">
            <v>24420</v>
          </cell>
          <cell r="AM868">
            <v>1709.4</v>
          </cell>
          <cell r="AN868">
            <v>0</v>
          </cell>
          <cell r="AO868">
            <v>0</v>
          </cell>
          <cell r="AP868">
            <v>0</v>
          </cell>
        </row>
        <row r="869">
          <cell r="C869">
            <v>209038203</v>
          </cell>
          <cell r="D869" t="str">
            <v>IN01010054</v>
          </cell>
          <cell r="E869" t="str">
            <v>HOJA DE BISTURÍ  DE ACERO INOXIDABLE (SE SOLICITA TAMAÑO N° 15)</v>
          </cell>
          <cell r="F869">
            <v>22450</v>
          </cell>
          <cell r="G869" t="str">
            <v>BS</v>
          </cell>
          <cell r="H869">
            <v>277</v>
          </cell>
          <cell r="I869" t="str">
            <v>NO</v>
          </cell>
          <cell r="J869" t="str">
            <v>MEDICO QUIRURGICO</v>
          </cell>
          <cell r="K869" t="str">
            <v>MEDICO QUIRURGICO</v>
          </cell>
          <cell r="L869" t="str">
            <v>TRAMITE USUAL</v>
          </cell>
          <cell r="M869" t="str">
            <v>TRAMITE USUAL</v>
          </cell>
          <cell r="N869" t="str">
            <v>NO APLICA</v>
          </cell>
          <cell r="O869" t="str">
            <v>UNIDAD</v>
          </cell>
          <cell r="P869" t="str">
            <v>UNIDAD</v>
          </cell>
          <cell r="Q869" t="str">
            <v>UNIDAD</v>
          </cell>
          <cell r="R869">
            <v>0.08</v>
          </cell>
          <cell r="S869" t="str">
            <v>NO APLICA</v>
          </cell>
          <cell r="T869" t="str">
            <v>NO APLICA</v>
          </cell>
          <cell r="U869" t="str">
            <v>NO APLICA</v>
          </cell>
          <cell r="V869">
            <v>2987</v>
          </cell>
          <cell r="W869">
            <v>35844</v>
          </cell>
          <cell r="X869">
            <v>275921030.76125002</v>
          </cell>
          <cell r="Y869">
            <v>0.96450021145629072</v>
          </cell>
          <cell r="Z869">
            <v>2867.52</v>
          </cell>
          <cell r="AA869">
            <v>129743417.93999848</v>
          </cell>
          <cell r="AB869">
            <v>0.87856338471078343</v>
          </cell>
          <cell r="AC869">
            <v>0</v>
          </cell>
          <cell r="AD869">
            <v>0</v>
          </cell>
          <cell r="AE869">
            <v>0</v>
          </cell>
          <cell r="AF869">
            <v>0</v>
          </cell>
          <cell r="AG869">
            <v>0</v>
          </cell>
          <cell r="AH869">
            <v>2987</v>
          </cell>
          <cell r="AI869">
            <v>0</v>
          </cell>
          <cell r="AJ869">
            <v>0</v>
          </cell>
          <cell r="AK869">
            <v>2987</v>
          </cell>
          <cell r="AL869">
            <v>35844</v>
          </cell>
          <cell r="AM869">
            <v>2867.52</v>
          </cell>
          <cell r="AN869">
            <v>0</v>
          </cell>
          <cell r="AO869">
            <v>0</v>
          </cell>
          <cell r="AP869">
            <v>0</v>
          </cell>
        </row>
        <row r="870">
          <cell r="C870">
            <v>209038204</v>
          </cell>
          <cell r="D870" t="str">
            <v>IN01010055</v>
          </cell>
          <cell r="E870" t="str">
            <v xml:space="preserve">HOJA DE BISTURÍ  DE ACERO INOXIDABLE (SE SOLICITA TANAÑO N° 23) </v>
          </cell>
          <cell r="F870">
            <v>22450</v>
          </cell>
          <cell r="G870" t="str">
            <v>BS</v>
          </cell>
          <cell r="H870">
            <v>277</v>
          </cell>
          <cell r="I870" t="str">
            <v>NO</v>
          </cell>
          <cell r="J870" t="str">
            <v>MEDICO QUIRURGICO</v>
          </cell>
          <cell r="K870" t="str">
            <v>MEDICO QUIRURGICO</v>
          </cell>
          <cell r="L870" t="str">
            <v>TRAMITE USUAL</v>
          </cell>
          <cell r="M870" t="str">
            <v>TRAMITE USUAL</v>
          </cell>
          <cell r="N870" t="str">
            <v>NO APLICA</v>
          </cell>
          <cell r="O870" t="str">
            <v>UNIDAD</v>
          </cell>
          <cell r="P870" t="str">
            <v>UNIDAD</v>
          </cell>
          <cell r="Q870" t="str">
            <v>UNIDAD</v>
          </cell>
          <cell r="R870">
            <v>7.0000000000000007E-2</v>
          </cell>
          <cell r="S870" t="str">
            <v>NO APLICA</v>
          </cell>
          <cell r="T870" t="str">
            <v>NO APLICA</v>
          </cell>
          <cell r="U870" t="str">
            <v>NO APLICA</v>
          </cell>
          <cell r="V870">
            <v>500</v>
          </cell>
          <cell r="W870">
            <v>6000</v>
          </cell>
          <cell r="X870">
            <v>275927030.76125002</v>
          </cell>
          <cell r="Y870">
            <v>0.96452118485310934</v>
          </cell>
          <cell r="Z870">
            <v>420.00000000000006</v>
          </cell>
          <cell r="AA870">
            <v>129743837.93999848</v>
          </cell>
          <cell r="AB870">
            <v>0.87856622875965651</v>
          </cell>
          <cell r="AC870">
            <v>0</v>
          </cell>
          <cell r="AD870">
            <v>0</v>
          </cell>
          <cell r="AE870">
            <v>0</v>
          </cell>
          <cell r="AF870">
            <v>0</v>
          </cell>
          <cell r="AG870">
            <v>0</v>
          </cell>
          <cell r="AH870">
            <v>500</v>
          </cell>
          <cell r="AI870">
            <v>0</v>
          </cell>
          <cell r="AJ870">
            <v>0</v>
          </cell>
          <cell r="AK870">
            <v>500</v>
          </cell>
          <cell r="AL870">
            <v>6000</v>
          </cell>
          <cell r="AM870">
            <v>420.00000000000006</v>
          </cell>
          <cell r="AN870">
            <v>0</v>
          </cell>
          <cell r="AO870">
            <v>0</v>
          </cell>
          <cell r="AP870">
            <v>0</v>
          </cell>
        </row>
        <row r="871">
          <cell r="C871">
            <v>209038206</v>
          </cell>
          <cell r="D871" t="str">
            <v>IN01011326</v>
          </cell>
          <cell r="E871" t="str">
            <v>CUCHILLETE ESPATULADO ESTILO CRESCENT ( SE SOLICITA LONGITUD DE 2.0 )</v>
          </cell>
          <cell r="F871">
            <v>109407</v>
          </cell>
          <cell r="G871" t="str">
            <v>JL</v>
          </cell>
          <cell r="H871">
            <v>277</v>
          </cell>
          <cell r="I871" t="str">
            <v>NO</v>
          </cell>
          <cell r="J871" t="str">
            <v>MEDICO QUIRURGICO</v>
          </cell>
          <cell r="K871" t="str">
            <v>OFTALMOLOGIA</v>
          </cell>
          <cell r="L871" t="str">
            <v>TRAMITE USUAL</v>
          </cell>
          <cell r="M871" t="str">
            <v>TRAMITE USUAL</v>
          </cell>
          <cell r="N871" t="str">
            <v>NO APLICA</v>
          </cell>
          <cell r="O871" t="str">
            <v>UNIDAD</v>
          </cell>
          <cell r="P871" t="str">
            <v>CJA HASTA 6 UNI.</v>
          </cell>
          <cell r="Q871" t="str">
            <v>UNIDAD</v>
          </cell>
          <cell r="R871">
            <v>5.22</v>
          </cell>
          <cell r="S871" t="str">
            <v>NO APLICA</v>
          </cell>
          <cell r="T871" t="str">
            <v>DROGUERIA RAMON GONZALEZ REVILLA, S.A.</v>
          </cell>
          <cell r="U871" t="str">
            <v>NO APLICA</v>
          </cell>
          <cell r="V871">
            <v>0</v>
          </cell>
          <cell r="W871">
            <v>0</v>
          </cell>
          <cell r="X871">
            <v>275927030.76125002</v>
          </cell>
          <cell r="Y871">
            <v>0.96452118485310934</v>
          </cell>
          <cell r="Z871">
            <v>0</v>
          </cell>
          <cell r="AA871">
            <v>129743837.93999848</v>
          </cell>
          <cell r="AB871">
            <v>0.87856622875965651</v>
          </cell>
          <cell r="AC871" t="str">
            <v>0</v>
          </cell>
          <cell r="AD871">
            <v>0</v>
          </cell>
          <cell r="AE871">
            <v>0</v>
          </cell>
          <cell r="AF871">
            <v>0</v>
          </cell>
          <cell r="AG871">
            <v>0</v>
          </cell>
          <cell r="AH871">
            <v>300</v>
          </cell>
          <cell r="AI871">
            <v>0</v>
          </cell>
          <cell r="AJ871">
            <v>0</v>
          </cell>
          <cell r="AK871">
            <v>300</v>
          </cell>
          <cell r="AL871">
            <v>3600</v>
          </cell>
          <cell r="AM871">
            <v>18792</v>
          </cell>
          <cell r="AN871">
            <v>390</v>
          </cell>
          <cell r="AO871">
            <v>0</v>
          </cell>
          <cell r="AP871">
            <v>0</v>
          </cell>
        </row>
        <row r="872">
          <cell r="C872">
            <v>209038207</v>
          </cell>
          <cell r="D872" t="str">
            <v>IN01010001</v>
          </cell>
          <cell r="E872" t="str">
            <v>CUCHILLA PARA FACOEMULSIFICACIÓN (Se solicita de 2.65mm)</v>
          </cell>
          <cell r="F872">
            <v>21881</v>
          </cell>
          <cell r="G872" t="str">
            <v>WP</v>
          </cell>
          <cell r="H872">
            <v>277</v>
          </cell>
          <cell r="I872" t="str">
            <v>NO</v>
          </cell>
          <cell r="J872" t="str">
            <v>MEDICO QUIRURGICO</v>
          </cell>
          <cell r="K872" t="str">
            <v>MEDICO QUIRURGICO</v>
          </cell>
          <cell r="L872" t="str">
            <v>TRAMITE USUAL</v>
          </cell>
          <cell r="M872" t="str">
            <v>TRAMITE USUAL</v>
          </cell>
          <cell r="N872" t="str">
            <v>NO APLICA</v>
          </cell>
          <cell r="O872" t="str">
            <v>UNIDAD</v>
          </cell>
          <cell r="P872" t="str">
            <v>UNIDAD</v>
          </cell>
          <cell r="R872">
            <v>15.225</v>
          </cell>
          <cell r="S872" t="str">
            <v>TU</v>
          </cell>
          <cell r="V872">
            <v>0</v>
          </cell>
          <cell r="W872">
            <v>0</v>
          </cell>
          <cell r="X872">
            <v>275927030.76125002</v>
          </cell>
          <cell r="Y872">
            <v>0.96452118485310934</v>
          </cell>
          <cell r="Z872">
            <v>0</v>
          </cell>
          <cell r="AA872">
            <v>129743837.93999848</v>
          </cell>
          <cell r="AB872">
            <v>0.87856622875965651</v>
          </cell>
          <cell r="AC872">
            <v>0</v>
          </cell>
          <cell r="AD872">
            <v>0</v>
          </cell>
          <cell r="AE872">
            <v>0</v>
          </cell>
          <cell r="AF872">
            <v>0</v>
          </cell>
          <cell r="AG872">
            <v>0</v>
          </cell>
          <cell r="AH872">
            <v>50</v>
          </cell>
          <cell r="AI872">
            <v>0</v>
          </cell>
          <cell r="AJ872">
            <v>0</v>
          </cell>
          <cell r="AK872">
            <v>50</v>
          </cell>
          <cell r="AL872">
            <v>600</v>
          </cell>
          <cell r="AM872">
            <v>9135</v>
          </cell>
          <cell r="AN872">
            <v>0</v>
          </cell>
          <cell r="AO872">
            <v>0</v>
          </cell>
          <cell r="AP872">
            <v>0</v>
          </cell>
        </row>
        <row r="873">
          <cell r="C873">
            <v>209038208</v>
          </cell>
          <cell r="D873" t="str">
            <v>IN01010002</v>
          </cell>
          <cell r="E873" t="str">
            <v>CUCHILLA PARA FACOEMULSIFICACIÓN.  (SE SOLICITA TAMAÑO  3.2MM)</v>
          </cell>
          <cell r="F873">
            <v>21881</v>
          </cell>
          <cell r="G873" t="str">
            <v>WP</v>
          </cell>
          <cell r="H873">
            <v>277</v>
          </cell>
          <cell r="I873" t="str">
            <v>NO</v>
          </cell>
          <cell r="J873" t="str">
            <v>MEDICO QUIRURGICO</v>
          </cell>
          <cell r="K873" t="str">
            <v>MEDICO QUIRURGICO</v>
          </cell>
          <cell r="L873" t="str">
            <v>TRAMITE USUAL</v>
          </cell>
          <cell r="M873" t="str">
            <v>TRAMITE USUAL</v>
          </cell>
          <cell r="N873" t="str">
            <v>NO APLICA</v>
          </cell>
          <cell r="O873" t="str">
            <v>UNIDAD</v>
          </cell>
          <cell r="P873" t="str">
            <v>UNIDAD</v>
          </cell>
          <cell r="R873">
            <v>10.5</v>
          </cell>
          <cell r="S873" t="str">
            <v>TU</v>
          </cell>
          <cell r="V873">
            <v>0</v>
          </cell>
          <cell r="W873">
            <v>0</v>
          </cell>
          <cell r="X873">
            <v>275927030.76125002</v>
          </cell>
          <cell r="Y873">
            <v>0.96452118485310934</v>
          </cell>
          <cell r="Z873">
            <v>0</v>
          </cell>
          <cell r="AA873">
            <v>129743837.93999848</v>
          </cell>
          <cell r="AB873">
            <v>0.87856622875965651</v>
          </cell>
          <cell r="AC873">
            <v>0</v>
          </cell>
          <cell r="AD873">
            <v>0</v>
          </cell>
          <cell r="AE873">
            <v>0</v>
          </cell>
          <cell r="AF873">
            <v>0</v>
          </cell>
          <cell r="AG873">
            <v>0</v>
          </cell>
          <cell r="AH873">
            <v>50</v>
          </cell>
          <cell r="AI873">
            <v>0</v>
          </cell>
          <cell r="AJ873">
            <v>0</v>
          </cell>
          <cell r="AK873">
            <v>50</v>
          </cell>
          <cell r="AL873">
            <v>600</v>
          </cell>
          <cell r="AM873">
            <v>6300</v>
          </cell>
          <cell r="AN873">
            <v>0</v>
          </cell>
          <cell r="AO873">
            <v>0</v>
          </cell>
          <cell r="AP873">
            <v>0</v>
          </cell>
        </row>
        <row r="874">
          <cell r="C874">
            <v>209039500</v>
          </cell>
          <cell r="D874" t="str">
            <v>MA05020063</v>
          </cell>
          <cell r="E874" t="str">
            <v>JERINGUILLA IRRIGACION 2ONZ  (60ML)</v>
          </cell>
          <cell r="F874">
            <v>22413</v>
          </cell>
          <cell r="G874" t="str">
            <v>FC</v>
          </cell>
          <cell r="H874">
            <v>274</v>
          </cell>
          <cell r="I874" t="str">
            <v>NO</v>
          </cell>
          <cell r="J874" t="str">
            <v>MEDICO QUIRURGICO</v>
          </cell>
          <cell r="K874" t="str">
            <v>MEDICO QUIRURGICO</v>
          </cell>
          <cell r="L874" t="str">
            <v>TRAMITE USUAL</v>
          </cell>
          <cell r="M874" t="str">
            <v>TRAMITE USUAL</v>
          </cell>
          <cell r="N874" t="str">
            <v>NO APLICA</v>
          </cell>
          <cell r="O874" t="str">
            <v>UNIDAD</v>
          </cell>
          <cell r="P874" t="str">
            <v>UNIDAD</v>
          </cell>
          <cell r="Q874" t="str">
            <v>UNIDAD</v>
          </cell>
          <cell r="R874">
            <v>0.8</v>
          </cell>
          <cell r="S874" t="str">
            <v>NO APLICA</v>
          </cell>
          <cell r="T874" t="str">
            <v>NO APLICA</v>
          </cell>
          <cell r="U874" t="str">
            <v>NO APLICA</v>
          </cell>
          <cell r="V874">
            <v>0</v>
          </cell>
          <cell r="W874">
            <v>0</v>
          </cell>
          <cell r="X874">
            <v>275927030.76125002</v>
          </cell>
          <cell r="Y874">
            <v>0.96452118485310934</v>
          </cell>
          <cell r="Z874">
            <v>0</v>
          </cell>
          <cell r="AA874">
            <v>129743837.93999848</v>
          </cell>
          <cell r="AB874">
            <v>0.87856622875965651</v>
          </cell>
          <cell r="AC874">
            <v>0</v>
          </cell>
          <cell r="AD874">
            <v>0</v>
          </cell>
          <cell r="AE874">
            <v>0</v>
          </cell>
          <cell r="AF874">
            <v>0</v>
          </cell>
          <cell r="AG874">
            <v>0</v>
          </cell>
          <cell r="AH874">
            <v>1100</v>
          </cell>
          <cell r="AI874">
            <v>81</v>
          </cell>
          <cell r="AJ874">
            <v>140</v>
          </cell>
          <cell r="AK874">
            <v>1321</v>
          </cell>
          <cell r="AL874">
            <v>15852</v>
          </cell>
          <cell r="AM874">
            <v>12681.6</v>
          </cell>
          <cell r="AN874">
            <v>0</v>
          </cell>
          <cell r="AO874">
            <v>0</v>
          </cell>
          <cell r="AP874">
            <v>0</v>
          </cell>
        </row>
        <row r="875">
          <cell r="C875">
            <v>209040100</v>
          </cell>
          <cell r="D875" t="str">
            <v>MA04020003</v>
          </cell>
          <cell r="E875" t="str">
            <v>AGUJA METALICA CON PISTOLA AUTOMATICA PARA TOMA DE BIOPSIA.  (SE SOLICITA EL TAMAÑO 18G  X 10 A 25CM.)</v>
          </cell>
          <cell r="F875">
            <v>22372</v>
          </cell>
          <cell r="G875" t="str">
            <v>NS</v>
          </cell>
          <cell r="H875">
            <v>277</v>
          </cell>
          <cell r="I875" t="str">
            <v>NO</v>
          </cell>
          <cell r="J875" t="str">
            <v>MEDICO QUIRURGICO</v>
          </cell>
          <cell r="K875" t="str">
            <v>MEDICO QUIRURGICO</v>
          </cell>
          <cell r="L875" t="str">
            <v>TRAMITE USUAL</v>
          </cell>
          <cell r="M875" t="str">
            <v>TRAMITE USUAL</v>
          </cell>
          <cell r="N875" t="str">
            <v>NO APLICA</v>
          </cell>
          <cell r="O875" t="str">
            <v>UNIDAD</v>
          </cell>
          <cell r="P875" t="str">
            <v>CJA HASTA 50 UNI.</v>
          </cell>
          <cell r="Q875" t="str">
            <v>UNIDAD</v>
          </cell>
          <cell r="R875">
            <v>23.61</v>
          </cell>
          <cell r="S875" t="str">
            <v>NO APLICA</v>
          </cell>
          <cell r="T875" t="str">
            <v>NO APLICA</v>
          </cell>
          <cell r="U875" t="str">
            <v>NO APLICA</v>
          </cell>
          <cell r="V875">
            <v>200</v>
          </cell>
          <cell r="W875">
            <v>2400</v>
          </cell>
          <cell r="X875">
            <v>275929430.76125002</v>
          </cell>
          <cell r="Y875">
            <v>0.96452957421183672</v>
          </cell>
          <cell r="Z875">
            <v>56664</v>
          </cell>
          <cell r="AA875">
            <v>129800501.93999848</v>
          </cell>
          <cell r="AB875">
            <v>0.87894993158190127</v>
          </cell>
          <cell r="AC875">
            <v>200</v>
          </cell>
          <cell r="AD875">
            <v>0</v>
          </cell>
          <cell r="AE875">
            <v>0</v>
          </cell>
          <cell r="AF875">
            <v>200</v>
          </cell>
          <cell r="AG875">
            <v>4722</v>
          </cell>
          <cell r="AH875">
            <v>156</v>
          </cell>
          <cell r="AI875">
            <v>17</v>
          </cell>
          <cell r="AJ875">
            <v>26</v>
          </cell>
          <cell r="AK875">
            <v>199</v>
          </cell>
          <cell r="AL875">
            <v>2388</v>
          </cell>
          <cell r="AM875">
            <v>56380.68</v>
          </cell>
          <cell r="AN875">
            <v>50</v>
          </cell>
          <cell r="AO875">
            <v>10</v>
          </cell>
          <cell r="AP875">
            <v>0</v>
          </cell>
        </row>
        <row r="876">
          <cell r="C876">
            <v>209040600</v>
          </cell>
          <cell r="D876" t="str">
            <v>MA07010013</v>
          </cell>
          <cell r="E876" t="str">
            <v>SISTEMA CERRADO PARA DRENAJE DE FLUIDOS CONTINUOS REDONDO.  SE SOLICITA DE 10mm CON RESERVORIO DE 100CC</v>
          </cell>
          <cell r="F876">
            <v>25492</v>
          </cell>
          <cell r="G876" t="str">
            <v>LM</v>
          </cell>
          <cell r="H876">
            <v>277</v>
          </cell>
          <cell r="I876" t="str">
            <v xml:space="preserve">SI </v>
          </cell>
          <cell r="J876" t="str">
            <v>MEDICO QUIRURGICO</v>
          </cell>
          <cell r="K876" t="str">
            <v>MEDICO QUIRURGICO</v>
          </cell>
          <cell r="L876" t="str">
            <v>TRAMITE USUAL</v>
          </cell>
          <cell r="M876" t="str">
            <v>TRAMITE USUAL</v>
          </cell>
          <cell r="N876" t="str">
            <v>NO APLICA</v>
          </cell>
          <cell r="P876" t="str">
            <v>UNIDAD</v>
          </cell>
          <cell r="Q876" t="str">
            <v>UNIDAD</v>
          </cell>
          <cell r="R876">
            <v>13.44</v>
          </cell>
          <cell r="S876" t="str">
            <v>TU</v>
          </cell>
          <cell r="V876">
            <v>0</v>
          </cell>
          <cell r="W876">
            <v>0</v>
          </cell>
          <cell r="X876">
            <v>275929430.76125002</v>
          </cell>
          <cell r="Y876">
            <v>0.96452957421183672</v>
          </cell>
          <cell r="Z876">
            <v>0</v>
          </cell>
          <cell r="AA876">
            <v>129800501.93999848</v>
          </cell>
          <cell r="AB876">
            <v>0.87894993158190127</v>
          </cell>
          <cell r="AC876">
            <v>0</v>
          </cell>
          <cell r="AD876">
            <v>0</v>
          </cell>
          <cell r="AE876">
            <v>0</v>
          </cell>
          <cell r="AF876">
            <v>0</v>
          </cell>
          <cell r="AG876">
            <v>0</v>
          </cell>
          <cell r="AH876">
            <v>400</v>
          </cell>
          <cell r="AI876">
            <v>0</v>
          </cell>
          <cell r="AJ876">
            <v>0</v>
          </cell>
          <cell r="AK876">
            <v>400</v>
          </cell>
          <cell r="AL876">
            <v>4800</v>
          </cell>
          <cell r="AM876">
            <v>64512</v>
          </cell>
          <cell r="AN876">
            <v>0</v>
          </cell>
          <cell r="AO876">
            <v>0</v>
          </cell>
          <cell r="AP876">
            <v>0</v>
          </cell>
        </row>
        <row r="877">
          <cell r="C877">
            <v>209040601</v>
          </cell>
          <cell r="D877" t="str">
            <v>MA07010014</v>
          </cell>
          <cell r="E877" t="str">
            <v>SISTEMA CERRADO PARA DRENAJE DE FLUIDOS CONTINUOS REDONDO. SE SOLICITA DE 7mm CON RESERVORIO DE 100C1C</v>
          </cell>
          <cell r="F877">
            <v>25492</v>
          </cell>
          <cell r="G877" t="str">
            <v>LM</v>
          </cell>
          <cell r="H877">
            <v>277</v>
          </cell>
          <cell r="I877" t="str">
            <v xml:space="preserve">SI </v>
          </cell>
          <cell r="J877" t="str">
            <v>MEDICO QUIRURGICO</v>
          </cell>
          <cell r="K877" t="str">
            <v>MEDICO QUIRURGICO</v>
          </cell>
          <cell r="L877" t="str">
            <v>TRAMITE USUAL</v>
          </cell>
          <cell r="M877" t="str">
            <v>TRAMITE USUAL</v>
          </cell>
          <cell r="N877" t="str">
            <v>NO APLICA</v>
          </cell>
          <cell r="P877" t="str">
            <v>UNIDAD</v>
          </cell>
          <cell r="Q877" t="str">
            <v>UNIDAD</v>
          </cell>
          <cell r="R877">
            <v>17.170000000000002</v>
          </cell>
          <cell r="S877" t="str">
            <v>TU</v>
          </cell>
          <cell r="V877">
            <v>0</v>
          </cell>
          <cell r="W877">
            <v>0</v>
          </cell>
          <cell r="X877">
            <v>275929430.76125002</v>
          </cell>
          <cell r="Y877">
            <v>0.96452957421183672</v>
          </cell>
          <cell r="Z877">
            <v>0</v>
          </cell>
          <cell r="AA877">
            <v>129800501.93999848</v>
          </cell>
          <cell r="AB877">
            <v>0.87894993158190127</v>
          </cell>
          <cell r="AC877">
            <v>0</v>
          </cell>
          <cell r="AD877">
            <v>0</v>
          </cell>
          <cell r="AE877">
            <v>0</v>
          </cell>
          <cell r="AF877">
            <v>0</v>
          </cell>
          <cell r="AG877">
            <v>0</v>
          </cell>
          <cell r="AH877">
            <v>100</v>
          </cell>
          <cell r="AI877">
            <v>0</v>
          </cell>
          <cell r="AJ877">
            <v>0</v>
          </cell>
          <cell r="AK877">
            <v>100</v>
          </cell>
          <cell r="AL877">
            <v>1200</v>
          </cell>
          <cell r="AM877">
            <v>20604.000000000004</v>
          </cell>
          <cell r="AN877">
            <v>0</v>
          </cell>
          <cell r="AO877">
            <v>0</v>
          </cell>
          <cell r="AP877">
            <v>0</v>
          </cell>
        </row>
        <row r="878">
          <cell r="C878">
            <v>209041200</v>
          </cell>
          <cell r="D878" t="str">
            <v>MA05010018</v>
          </cell>
          <cell r="E878" t="str">
            <v>JERINGUILLA 50-60ML. SE SOLICITA  50ml, PUNTA ROSCA S/AGUJA</v>
          </cell>
          <cell r="F878">
            <v>22194</v>
          </cell>
          <cell r="G878" t="str">
            <v>FC</v>
          </cell>
          <cell r="H878">
            <v>274</v>
          </cell>
          <cell r="I878" t="str">
            <v>NO</v>
          </cell>
          <cell r="J878" t="str">
            <v>MEDICO QUIRURGICO</v>
          </cell>
          <cell r="K878" t="str">
            <v>MEDICO QUIRURGICO</v>
          </cell>
          <cell r="L878" t="str">
            <v>TRAMITE USUAL</v>
          </cell>
          <cell r="M878" t="str">
            <v>TRAMITE USUAL</v>
          </cell>
          <cell r="N878" t="str">
            <v>NO APLICA</v>
          </cell>
          <cell r="O878" t="str">
            <v>UNIDAD</v>
          </cell>
          <cell r="P878" t="str">
            <v>UNIDAD</v>
          </cell>
          <cell r="Q878" t="str">
            <v>UNIDAD</v>
          </cell>
          <cell r="R878">
            <v>0.20499999999999999</v>
          </cell>
          <cell r="S878" t="str">
            <v>NO APLICA</v>
          </cell>
          <cell r="T878" t="str">
            <v>NO APLICA</v>
          </cell>
          <cell r="U878" t="str">
            <v>NO APLICA</v>
          </cell>
          <cell r="V878">
            <v>0</v>
          </cell>
          <cell r="W878">
            <v>0</v>
          </cell>
          <cell r="X878">
            <v>275929430.76125002</v>
          </cell>
          <cell r="Y878">
            <v>0.96452957421183672</v>
          </cell>
          <cell r="Z878">
            <v>0</v>
          </cell>
          <cell r="AA878">
            <v>129800501.93999848</v>
          </cell>
          <cell r="AB878">
            <v>0.87894993158190127</v>
          </cell>
          <cell r="AC878">
            <v>0</v>
          </cell>
          <cell r="AD878">
            <v>0</v>
          </cell>
          <cell r="AE878">
            <v>0</v>
          </cell>
          <cell r="AF878">
            <v>0</v>
          </cell>
          <cell r="AG878">
            <v>0</v>
          </cell>
          <cell r="AH878">
            <v>20275</v>
          </cell>
          <cell r="AI878">
            <v>6620</v>
          </cell>
          <cell r="AJ878">
            <v>2520</v>
          </cell>
          <cell r="AK878">
            <v>29415</v>
          </cell>
          <cell r="AL878">
            <v>352980</v>
          </cell>
          <cell r="AM878">
            <v>72360.899999999994</v>
          </cell>
          <cell r="AN878">
            <v>0</v>
          </cell>
          <cell r="AO878">
            <v>0</v>
          </cell>
          <cell r="AP878">
            <v>0</v>
          </cell>
        </row>
        <row r="879">
          <cell r="C879">
            <v>209041900</v>
          </cell>
          <cell r="D879" t="str">
            <v>MA05020064</v>
          </cell>
          <cell r="E879" t="str">
            <v>JERINGUILLA DE TUBERCULINA CON AGUJA 25 G X 5/8".</v>
          </cell>
          <cell r="F879">
            <v>22482</v>
          </cell>
          <cell r="G879" t="str">
            <v>FC</v>
          </cell>
          <cell r="H879">
            <v>274</v>
          </cell>
          <cell r="I879" t="str">
            <v>NO</v>
          </cell>
          <cell r="J879" t="str">
            <v>MEDICO QUIRURGICO</v>
          </cell>
          <cell r="K879" t="str">
            <v>MEDICO QUIRURGICO</v>
          </cell>
          <cell r="L879" t="str">
            <v>TRAMITE USUAL</v>
          </cell>
          <cell r="M879" t="str">
            <v>TRAMITE USUAL</v>
          </cell>
          <cell r="N879" t="str">
            <v>NO APLICA</v>
          </cell>
          <cell r="O879" t="str">
            <v>UNIDAD</v>
          </cell>
          <cell r="P879" t="str">
            <v>UNIDAD</v>
          </cell>
          <cell r="Q879" t="str">
            <v>UNIDAD</v>
          </cell>
          <cell r="R879">
            <v>2.69</v>
          </cell>
          <cell r="S879" t="str">
            <v>NO APLICA</v>
          </cell>
          <cell r="T879" t="str">
            <v>NO APLICA</v>
          </cell>
          <cell r="U879" t="str">
            <v>NO APLICA</v>
          </cell>
          <cell r="V879">
            <v>0</v>
          </cell>
          <cell r="W879">
            <v>0</v>
          </cell>
          <cell r="X879">
            <v>275929430.76125002</v>
          </cell>
          <cell r="Y879">
            <v>0.96452957421183672</v>
          </cell>
          <cell r="Z879">
            <v>0</v>
          </cell>
          <cell r="AA879">
            <v>129800501.93999848</v>
          </cell>
          <cell r="AB879">
            <v>0.87894993158190127</v>
          </cell>
          <cell r="AC879">
            <v>0</v>
          </cell>
          <cell r="AD879">
            <v>0</v>
          </cell>
          <cell r="AE879">
            <v>0</v>
          </cell>
          <cell r="AF879">
            <v>0</v>
          </cell>
          <cell r="AG879">
            <v>0</v>
          </cell>
          <cell r="AH879">
            <v>65000.000000000007</v>
          </cell>
          <cell r="AI879">
            <v>0</v>
          </cell>
          <cell r="AJ879">
            <v>0</v>
          </cell>
          <cell r="AK879">
            <v>65000.000000000007</v>
          </cell>
          <cell r="AL879">
            <v>780000.00000000012</v>
          </cell>
          <cell r="AM879">
            <v>2098200.0000000005</v>
          </cell>
          <cell r="AN879">
            <v>42608</v>
          </cell>
          <cell r="AO879">
            <v>82</v>
          </cell>
          <cell r="AP879">
            <v>160</v>
          </cell>
        </row>
        <row r="880">
          <cell r="C880">
            <v>209041901</v>
          </cell>
          <cell r="D880" t="str">
            <v>MA05020065</v>
          </cell>
          <cell r="E880" t="str">
            <v>JERINGUILLA DE TUBERCULINA     (SE SOLICITA CON AGUJA 26 G X 3/8")</v>
          </cell>
          <cell r="F880">
            <v>22490</v>
          </cell>
          <cell r="G880" t="str">
            <v>FC</v>
          </cell>
          <cell r="H880">
            <v>274</v>
          </cell>
          <cell r="I880" t="str">
            <v>NO</v>
          </cell>
          <cell r="J880" t="str">
            <v>MEDICO QUIRURGICO</v>
          </cell>
          <cell r="K880" t="str">
            <v>MEDICO QUIRURGICO</v>
          </cell>
          <cell r="L880" t="str">
            <v>TRAMITE USUAL</v>
          </cell>
          <cell r="M880" t="str">
            <v>TRAMITE USUAL</v>
          </cell>
          <cell r="N880" t="str">
            <v>NO APLICA</v>
          </cell>
          <cell r="O880" t="str">
            <v>UNIDAD</v>
          </cell>
          <cell r="P880" t="str">
            <v>UNIDAD</v>
          </cell>
          <cell r="Q880" t="str">
            <v>UNIDAD</v>
          </cell>
          <cell r="R880">
            <v>3.0700000000000002E-2</v>
          </cell>
          <cell r="S880" t="str">
            <v>NO APLICA</v>
          </cell>
          <cell r="T880" t="str">
            <v>NO APLICA</v>
          </cell>
          <cell r="U880" t="str">
            <v>NO APLICA</v>
          </cell>
          <cell r="V880">
            <v>0</v>
          </cell>
          <cell r="W880">
            <v>0</v>
          </cell>
          <cell r="X880">
            <v>275929430.76125002</v>
          </cell>
          <cell r="Y880">
            <v>0.96452957421183672</v>
          </cell>
          <cell r="Z880">
            <v>0</v>
          </cell>
          <cell r="AA880">
            <v>129800501.93999848</v>
          </cell>
          <cell r="AB880">
            <v>0.87894993158190127</v>
          </cell>
          <cell r="AC880">
            <v>0</v>
          </cell>
          <cell r="AD880">
            <v>0</v>
          </cell>
          <cell r="AE880">
            <v>0</v>
          </cell>
          <cell r="AF880">
            <v>0</v>
          </cell>
          <cell r="AG880">
            <v>0</v>
          </cell>
          <cell r="AH880">
            <v>318038</v>
          </cell>
          <cell r="AI880">
            <v>38340</v>
          </cell>
          <cell r="AJ880">
            <v>174317</v>
          </cell>
          <cell r="AK880">
            <v>530695</v>
          </cell>
          <cell r="AL880">
            <v>6368340</v>
          </cell>
          <cell r="AM880">
            <v>195508.038</v>
          </cell>
          <cell r="AN880">
            <v>1110400</v>
          </cell>
          <cell r="AO880">
            <v>6200</v>
          </cell>
          <cell r="AP880">
            <v>0</v>
          </cell>
        </row>
        <row r="881">
          <cell r="C881">
            <v>209043101</v>
          </cell>
          <cell r="D881" t="str">
            <v>MN04010142</v>
          </cell>
          <cell r="E881" t="str">
            <v>MASCARA DE TIENDA PARA OXIGENO DE ADULTO CON TUBO CORRUGADO  MÁSCARA DE TIENDA, PARA ADULTO, DESECHABLE, DE VINIL TRANSPARENTE, MUY SUAVE, MOLDEADO PARA LA BARBILLA, TUBO CORRUGADO DE 6PIES, 72 PULGADAS , BANDA DE ELÁSTICO PARA LA CABEZA.</v>
          </cell>
          <cell r="F881">
            <v>107795</v>
          </cell>
          <cell r="G881" t="str">
            <v>LM</v>
          </cell>
          <cell r="H881">
            <v>274</v>
          </cell>
          <cell r="I881" t="str">
            <v xml:space="preserve">SI </v>
          </cell>
          <cell r="J881" t="str">
            <v>MEDICO QUIRURGICO</v>
          </cell>
          <cell r="K881" t="str">
            <v>MEDICO QUIRURGICO</v>
          </cell>
          <cell r="L881" t="str">
            <v>TRAMITE USUAL</v>
          </cell>
          <cell r="M881" t="str">
            <v>TRAMITE USUAL</v>
          </cell>
          <cell r="N881" t="str">
            <v>NO APLICA</v>
          </cell>
          <cell r="P881" t="str">
            <v>UNIDAD</v>
          </cell>
          <cell r="Q881" t="str">
            <v>UNIDAD</v>
          </cell>
          <cell r="R881">
            <v>2</v>
          </cell>
          <cell r="S881" t="str">
            <v>TU</v>
          </cell>
          <cell r="V881">
            <v>0</v>
          </cell>
          <cell r="W881">
            <v>0</v>
          </cell>
          <cell r="X881">
            <v>275929430.76125002</v>
          </cell>
          <cell r="Y881">
            <v>0.96452957421183672</v>
          </cell>
          <cell r="Z881">
            <v>0</v>
          </cell>
          <cell r="AA881">
            <v>129800501.93999848</v>
          </cell>
          <cell r="AB881">
            <v>0.87894993158190127</v>
          </cell>
          <cell r="AC881">
            <v>0</v>
          </cell>
          <cell r="AD881">
            <v>0</v>
          </cell>
          <cell r="AE881">
            <v>0</v>
          </cell>
          <cell r="AF881">
            <v>0</v>
          </cell>
          <cell r="AG881">
            <v>0</v>
          </cell>
          <cell r="AH881">
            <v>3474</v>
          </cell>
          <cell r="AI881">
            <v>355</v>
          </cell>
          <cell r="AJ881">
            <v>171</v>
          </cell>
          <cell r="AK881">
            <v>4000</v>
          </cell>
          <cell r="AL881">
            <v>48000</v>
          </cell>
          <cell r="AM881">
            <v>96000</v>
          </cell>
          <cell r="AN881">
            <v>0</v>
          </cell>
          <cell r="AO881">
            <v>0</v>
          </cell>
          <cell r="AP881">
            <v>0</v>
          </cell>
        </row>
        <row r="882">
          <cell r="C882">
            <v>209044100</v>
          </cell>
          <cell r="D882" t="str">
            <v>AF01060106</v>
          </cell>
          <cell r="E882" t="str">
            <v>LLAVE DE TRES VIAS CON DOS (2) CONECTORES,ESTÉRIL.</v>
          </cell>
          <cell r="F882">
            <v>107098</v>
          </cell>
          <cell r="G882" t="str">
            <v>FC</v>
          </cell>
          <cell r="H882">
            <v>277</v>
          </cell>
          <cell r="I882" t="str">
            <v>NO</v>
          </cell>
          <cell r="J882" t="str">
            <v>MEDICO QUIRURGICO</v>
          </cell>
          <cell r="K882" t="str">
            <v>MEDICO QUIRURGICO</v>
          </cell>
          <cell r="L882" t="str">
            <v>TRAMITE USUAL</v>
          </cell>
          <cell r="M882" t="str">
            <v>TRAMITE USUAL</v>
          </cell>
          <cell r="N882" t="str">
            <v>NO APLICA</v>
          </cell>
          <cell r="O882" t="str">
            <v>UNIDAD</v>
          </cell>
          <cell r="P882" t="str">
            <v>UNIDAD</v>
          </cell>
          <cell r="Q882" t="str">
            <v>UNIDAD</v>
          </cell>
          <cell r="R882">
            <v>0.375</v>
          </cell>
          <cell r="S882" t="str">
            <v>NO APLICA</v>
          </cell>
          <cell r="T882" t="str">
            <v>NO APLICA</v>
          </cell>
          <cell r="U882" t="str">
            <v>NO APLICA</v>
          </cell>
          <cell r="V882">
            <v>0</v>
          </cell>
          <cell r="W882">
            <v>0</v>
          </cell>
          <cell r="X882">
            <v>275929430.76125002</v>
          </cell>
          <cell r="Y882">
            <v>0.96452957421183672</v>
          </cell>
          <cell r="Z882">
            <v>0</v>
          </cell>
          <cell r="AA882">
            <v>129800501.93999848</v>
          </cell>
          <cell r="AB882">
            <v>0.87894993158190127</v>
          </cell>
          <cell r="AC882">
            <v>0</v>
          </cell>
          <cell r="AD882">
            <v>0</v>
          </cell>
          <cell r="AE882">
            <v>0</v>
          </cell>
          <cell r="AF882">
            <v>0</v>
          </cell>
          <cell r="AG882">
            <v>0</v>
          </cell>
          <cell r="AH882">
            <v>4000</v>
          </cell>
          <cell r="AI882">
            <v>10</v>
          </cell>
          <cell r="AJ882">
            <v>10</v>
          </cell>
          <cell r="AK882">
            <v>4020</v>
          </cell>
          <cell r="AL882">
            <v>48240</v>
          </cell>
          <cell r="AM882">
            <v>18090</v>
          </cell>
          <cell r="AN882">
            <v>0</v>
          </cell>
          <cell r="AO882">
            <v>0</v>
          </cell>
          <cell r="AP882">
            <v>0</v>
          </cell>
        </row>
        <row r="883">
          <cell r="C883">
            <v>209044300</v>
          </cell>
          <cell r="D883" t="str">
            <v>MA12020059</v>
          </cell>
          <cell r="E883" t="str">
            <v>MALLA PARA REFORZAR PLANOS ANATOMICOS  SE SOLICITA DE 7.5 CM X 12.5CM                                                                                                                                                                                                                                                                                                                                        Para reparación tisular convencional y laparoscópica.
Especificaciones: 
1. Estéril.
2. Polipropileno monofilamentoso no absorbible.
3. Flexible.
4. Bordes lisos redondeados.
5. Autoexpandible.
6. Tamaños:
• 7.5cm a 30.4cm (3” a 12”) x 7.5cm a 35.5cm (3” a 14”).</v>
          </cell>
          <cell r="F883">
            <v>22843</v>
          </cell>
          <cell r="G883" t="str">
            <v>FC</v>
          </cell>
          <cell r="H883">
            <v>274</v>
          </cell>
          <cell r="I883" t="str">
            <v>NO</v>
          </cell>
          <cell r="J883" t="str">
            <v>MEDICO QUIRURGICO</v>
          </cell>
          <cell r="K883" t="str">
            <v>MEDICO QUIRURGICO</v>
          </cell>
          <cell r="L883" t="str">
            <v>TRAMITE USUAL</v>
          </cell>
          <cell r="M883" t="str">
            <v>TRAMITE USUAL</v>
          </cell>
          <cell r="N883" t="str">
            <v>NO APLICA</v>
          </cell>
          <cell r="O883" t="str">
            <v>UNIDAD</v>
          </cell>
          <cell r="P883" t="str">
            <v>UNIDAD</v>
          </cell>
          <cell r="Q883" t="str">
            <v>UNIDAD</v>
          </cell>
          <cell r="R883">
            <v>38</v>
          </cell>
          <cell r="S883" t="str">
            <v>NO APLICA</v>
          </cell>
          <cell r="T883" t="str">
            <v>NO APLICA</v>
          </cell>
          <cell r="U883" t="str">
            <v>NO APLICA</v>
          </cell>
          <cell r="V883">
            <v>16</v>
          </cell>
          <cell r="W883">
            <v>192</v>
          </cell>
          <cell r="X883">
            <v>275929622.76125002</v>
          </cell>
          <cell r="Y883">
            <v>0.96453024536053489</v>
          </cell>
          <cell r="Z883">
            <v>7296</v>
          </cell>
          <cell r="AA883">
            <v>129807797.93999848</v>
          </cell>
          <cell r="AB883">
            <v>0.87899933677375319</v>
          </cell>
          <cell r="AC883">
            <v>16</v>
          </cell>
          <cell r="AD883">
            <v>0</v>
          </cell>
          <cell r="AE883">
            <v>0</v>
          </cell>
          <cell r="AF883">
            <v>16</v>
          </cell>
          <cell r="AG883">
            <v>0</v>
          </cell>
          <cell r="AH883">
            <v>16</v>
          </cell>
          <cell r="AI883">
            <v>0</v>
          </cell>
          <cell r="AJ883">
            <v>0</v>
          </cell>
          <cell r="AK883">
            <v>16</v>
          </cell>
          <cell r="AL883">
            <v>192</v>
          </cell>
          <cell r="AM883">
            <v>7296</v>
          </cell>
          <cell r="AN883">
            <v>0</v>
          </cell>
          <cell r="AO883">
            <v>0</v>
          </cell>
          <cell r="AP883">
            <v>36</v>
          </cell>
        </row>
        <row r="884">
          <cell r="C884">
            <v>209044400</v>
          </cell>
          <cell r="D884" t="str">
            <v>MA12020057</v>
          </cell>
          <cell r="E884" t="str">
            <v>MALLA PARA REFORZAR PLANOS ANATOMICOS. SE SOLICITA TAMAÑO DE 15 CM X 15CM</v>
          </cell>
          <cell r="F884">
            <v>22843</v>
          </cell>
          <cell r="G884" t="str">
            <v>FC</v>
          </cell>
          <cell r="H884">
            <v>274</v>
          </cell>
          <cell r="I884" t="str">
            <v>NO</v>
          </cell>
          <cell r="J884" t="str">
            <v>MEDICO QUIRURGICO</v>
          </cell>
          <cell r="K884" t="str">
            <v>MEDICO QUIRURGICO</v>
          </cell>
          <cell r="L884" t="str">
            <v>TRAMITE USUAL</v>
          </cell>
          <cell r="M884" t="str">
            <v>TRAMITE USUAL</v>
          </cell>
          <cell r="N884" t="str">
            <v>NO APLICA</v>
          </cell>
          <cell r="O884" t="str">
            <v>UNIDAD</v>
          </cell>
          <cell r="P884" t="str">
            <v>UNIDAD</v>
          </cell>
          <cell r="Q884" t="str">
            <v>UNIDAD</v>
          </cell>
          <cell r="R884">
            <v>51.43</v>
          </cell>
          <cell r="S884" t="str">
            <v>NO APLICA</v>
          </cell>
          <cell r="T884" t="str">
            <v>NO APLICA</v>
          </cell>
          <cell r="U884" t="str">
            <v>NO APLICA</v>
          </cell>
          <cell r="V884">
            <v>0</v>
          </cell>
          <cell r="W884">
            <v>0</v>
          </cell>
          <cell r="X884">
            <v>275929622.76125002</v>
          </cell>
          <cell r="Y884">
            <v>0.96453024536053489</v>
          </cell>
          <cell r="Z884">
            <v>0</v>
          </cell>
          <cell r="AA884">
            <v>129807797.93999848</v>
          </cell>
          <cell r="AB884">
            <v>0.87899933677375319</v>
          </cell>
          <cell r="AC884">
            <v>0</v>
          </cell>
          <cell r="AD884">
            <v>0</v>
          </cell>
          <cell r="AE884">
            <v>0</v>
          </cell>
          <cell r="AF884">
            <v>0</v>
          </cell>
          <cell r="AG884">
            <v>0</v>
          </cell>
          <cell r="AH884">
            <v>89</v>
          </cell>
          <cell r="AI884">
            <v>24</v>
          </cell>
          <cell r="AJ884">
            <v>39</v>
          </cell>
          <cell r="AK884">
            <v>152</v>
          </cell>
          <cell r="AL884">
            <v>1824</v>
          </cell>
          <cell r="AM884">
            <v>93808.319999999992</v>
          </cell>
          <cell r="AN884">
            <v>39</v>
          </cell>
          <cell r="AO884">
            <v>0</v>
          </cell>
          <cell r="AP884">
            <v>0</v>
          </cell>
        </row>
        <row r="885">
          <cell r="C885">
            <v>209044401</v>
          </cell>
          <cell r="D885" t="str">
            <v>MA12020058</v>
          </cell>
          <cell r="E885" t="str">
            <v>MALLA PARA REFORZAR PLANOS ANATOMICOS, 3" A 10" (7.5 A 25.4CM.) X 5" A 14" ( 12.5CM  A 35CM),  (SOLICITAMOS  22.9CM X 35CM.)</v>
          </cell>
          <cell r="F885">
            <v>22843</v>
          </cell>
          <cell r="G885" t="str">
            <v>FC</v>
          </cell>
          <cell r="H885">
            <v>274</v>
          </cell>
          <cell r="I885" t="str">
            <v>NO</v>
          </cell>
          <cell r="J885" t="str">
            <v>MEDICO QUIRURGICO</v>
          </cell>
          <cell r="K885" t="str">
            <v>MEDICO QUIRURGICO</v>
          </cell>
          <cell r="L885" t="str">
            <v>TRAMITE USUAL</v>
          </cell>
          <cell r="M885" t="str">
            <v>TRAMITE USUAL</v>
          </cell>
          <cell r="N885" t="str">
            <v>NO APLICA</v>
          </cell>
          <cell r="O885" t="str">
            <v>UNIDAD</v>
          </cell>
          <cell r="P885" t="str">
            <v>UNIDAD</v>
          </cell>
          <cell r="Q885" t="str">
            <v>UNIDAD</v>
          </cell>
          <cell r="R885">
            <v>131.5</v>
          </cell>
          <cell r="S885" t="str">
            <v>NO APLICA</v>
          </cell>
          <cell r="T885" t="str">
            <v>NO APLICA</v>
          </cell>
          <cell r="U885" t="str">
            <v>NO APLICA</v>
          </cell>
          <cell r="V885">
            <v>0</v>
          </cell>
          <cell r="W885">
            <v>0</v>
          </cell>
          <cell r="X885">
            <v>275929622.76125002</v>
          </cell>
          <cell r="Y885">
            <v>0.96453024536053489</v>
          </cell>
          <cell r="Z885">
            <v>0</v>
          </cell>
          <cell r="AA885">
            <v>129807797.93999848</v>
          </cell>
          <cell r="AB885">
            <v>0.87899933677375319</v>
          </cell>
          <cell r="AC885">
            <v>0</v>
          </cell>
          <cell r="AD885">
            <v>0</v>
          </cell>
          <cell r="AE885">
            <v>0</v>
          </cell>
          <cell r="AF885">
            <v>0</v>
          </cell>
          <cell r="AG885">
            <v>0</v>
          </cell>
          <cell r="AH885">
            <v>20</v>
          </cell>
          <cell r="AI885">
            <v>0</v>
          </cell>
          <cell r="AJ885">
            <v>0</v>
          </cell>
          <cell r="AK885">
            <v>20</v>
          </cell>
          <cell r="AL885">
            <v>240</v>
          </cell>
          <cell r="AM885">
            <v>31560</v>
          </cell>
          <cell r="AN885">
            <v>0</v>
          </cell>
          <cell r="AO885">
            <v>0</v>
          </cell>
          <cell r="AP885">
            <v>0</v>
          </cell>
        </row>
        <row r="886">
          <cell r="C886">
            <v>209045000</v>
          </cell>
          <cell r="D886" t="str">
            <v>SC01060010</v>
          </cell>
          <cell r="E886" t="str">
            <v>MASCARILLA RECTANGULAR CON VISOR, SE SOLICITA CON VISOR PARA ADULTO</v>
          </cell>
          <cell r="F886">
            <v>22853</v>
          </cell>
          <cell r="G886" t="str">
            <v>LM</v>
          </cell>
          <cell r="H886">
            <v>215</v>
          </cell>
          <cell r="I886" t="str">
            <v xml:space="preserve">SI </v>
          </cell>
          <cell r="J886" t="str">
            <v>MEDICO QUIRURGICO</v>
          </cell>
          <cell r="K886" t="str">
            <v>MEDICO QUIRURGICO</v>
          </cell>
          <cell r="L886" t="str">
            <v>TRAMITE USUAL</v>
          </cell>
          <cell r="M886" t="str">
            <v>TRAMITE USUAL</v>
          </cell>
          <cell r="N886" t="str">
            <v>NO APLICA</v>
          </cell>
          <cell r="P886" t="str">
            <v>UNIDAD</v>
          </cell>
          <cell r="Q886" t="str">
            <v>UNIDAD</v>
          </cell>
          <cell r="R886">
            <v>0.15870000000000001</v>
          </cell>
          <cell r="S886" t="str">
            <v>TU</v>
          </cell>
          <cell r="V886">
            <v>0</v>
          </cell>
          <cell r="W886">
            <v>0</v>
          </cell>
          <cell r="X886">
            <v>275929622.76125002</v>
          </cell>
          <cell r="Y886">
            <v>0.96453024536053489</v>
          </cell>
          <cell r="Z886">
            <v>0</v>
          </cell>
          <cell r="AA886">
            <v>129807797.93999848</v>
          </cell>
          <cell r="AB886">
            <v>0.87899933677375319</v>
          </cell>
          <cell r="AC886">
            <v>0</v>
          </cell>
          <cell r="AD886">
            <v>0</v>
          </cell>
          <cell r="AE886">
            <v>0</v>
          </cell>
          <cell r="AF886">
            <v>0</v>
          </cell>
          <cell r="AG886">
            <v>0</v>
          </cell>
          <cell r="AH886">
            <v>220000</v>
          </cell>
          <cell r="AI886">
            <v>0</v>
          </cell>
          <cell r="AJ886">
            <v>0</v>
          </cell>
          <cell r="AK886">
            <v>220000</v>
          </cell>
          <cell r="AL886">
            <v>2640000</v>
          </cell>
          <cell r="AM886">
            <v>418968</v>
          </cell>
          <cell r="AN886">
            <v>0</v>
          </cell>
          <cell r="AO886">
            <v>0</v>
          </cell>
          <cell r="AP886">
            <v>0</v>
          </cell>
        </row>
        <row r="887">
          <cell r="C887">
            <v>209045100</v>
          </cell>
          <cell r="D887" t="str">
            <v>MN04010052</v>
          </cell>
          <cell r="E887" t="str">
            <v xml:space="preserve">MASCARILLA PARA OXIGENO DE MEDIA CONCENTRACION. SE SOLICITA TAMAÑO ADULTO ALARGADA SIN RESVORIO                                                                                                                                                                                                                                    </v>
          </cell>
          <cell r="F887">
            <v>102671</v>
          </cell>
          <cell r="G887" t="str">
            <v>LM</v>
          </cell>
          <cell r="H887">
            <v>277</v>
          </cell>
          <cell r="I887" t="str">
            <v xml:space="preserve">SI </v>
          </cell>
          <cell r="J887" t="str">
            <v>MEDICO QUIRURGICO</v>
          </cell>
          <cell r="K887" t="str">
            <v>MEDICO QUIRURGICO</v>
          </cell>
          <cell r="L887" t="str">
            <v>TRAMITE USUAL</v>
          </cell>
          <cell r="M887" t="str">
            <v>TRAMITE USUAL</v>
          </cell>
          <cell r="N887" t="str">
            <v>NO APLICA</v>
          </cell>
          <cell r="P887" t="str">
            <v>UNIDAD</v>
          </cell>
          <cell r="Q887" t="str">
            <v>UNIDAD</v>
          </cell>
          <cell r="R887">
            <v>0.56999999999999995</v>
          </cell>
          <cell r="S887" t="str">
            <v>TU</v>
          </cell>
          <cell r="V887">
            <v>0</v>
          </cell>
          <cell r="W887">
            <v>0</v>
          </cell>
          <cell r="X887">
            <v>275929622.76125002</v>
          </cell>
          <cell r="Y887">
            <v>0.96453024536053489</v>
          </cell>
          <cell r="Z887">
            <v>0</v>
          </cell>
          <cell r="AA887">
            <v>129807797.93999848</v>
          </cell>
          <cell r="AB887">
            <v>0.87899933677375319</v>
          </cell>
          <cell r="AC887">
            <v>0</v>
          </cell>
          <cell r="AD887">
            <v>0</v>
          </cell>
          <cell r="AE887">
            <v>0</v>
          </cell>
          <cell r="AF887">
            <v>0</v>
          </cell>
          <cell r="AG887">
            <v>0</v>
          </cell>
          <cell r="AH887">
            <v>1991</v>
          </cell>
          <cell r="AI887">
            <v>356</v>
          </cell>
          <cell r="AJ887">
            <v>623</v>
          </cell>
          <cell r="AK887">
            <v>2970</v>
          </cell>
          <cell r="AL887">
            <v>35640</v>
          </cell>
          <cell r="AM887">
            <v>20314.8</v>
          </cell>
          <cell r="AN887">
            <v>0</v>
          </cell>
          <cell r="AO887">
            <v>0</v>
          </cell>
          <cell r="AP887">
            <v>0</v>
          </cell>
        </row>
        <row r="888">
          <cell r="C888">
            <v>209045200</v>
          </cell>
          <cell r="D888" t="str">
            <v>SC01060026</v>
          </cell>
          <cell r="E888" t="str">
            <v>MASCARILLA RECTANGULAR DESECHABLE CUATRO TIRAS , CON O SIN VISOR. SE SOLICITA  SIN VISOR TAMAÑO ADULTO</v>
          </cell>
          <cell r="F888">
            <v>22853</v>
          </cell>
          <cell r="G888" t="str">
            <v>LM</v>
          </cell>
          <cell r="H888">
            <v>215</v>
          </cell>
          <cell r="I888" t="str">
            <v xml:space="preserve">SI </v>
          </cell>
          <cell r="J888" t="str">
            <v>MEDICO QUIRURGICO</v>
          </cell>
          <cell r="K888" t="str">
            <v>MEDICO QUIRURGICO</v>
          </cell>
          <cell r="L888" t="str">
            <v>TRAMITE USUAL</v>
          </cell>
          <cell r="M888" t="str">
            <v>TRAMITE USUAL</v>
          </cell>
          <cell r="N888" t="str">
            <v>NO APLICA</v>
          </cell>
          <cell r="P888" t="str">
            <v>UNIDAD</v>
          </cell>
          <cell r="Q888" t="str">
            <v>UNIDAD</v>
          </cell>
          <cell r="R888">
            <v>0.08</v>
          </cell>
          <cell r="S888" t="str">
            <v>TU</v>
          </cell>
          <cell r="V888">
            <v>0</v>
          </cell>
          <cell r="W888">
            <v>0</v>
          </cell>
          <cell r="X888">
            <v>275929622.76125002</v>
          </cell>
          <cell r="Y888">
            <v>0.96453024536053489</v>
          </cell>
          <cell r="Z888">
            <v>0</v>
          </cell>
          <cell r="AA888">
            <v>129807797.93999848</v>
          </cell>
          <cell r="AB888">
            <v>0.87899933677375319</v>
          </cell>
          <cell r="AC888">
            <v>0</v>
          </cell>
          <cell r="AD888">
            <v>0</v>
          </cell>
          <cell r="AE888">
            <v>0</v>
          </cell>
          <cell r="AF888">
            <v>0</v>
          </cell>
          <cell r="AG888">
            <v>0</v>
          </cell>
          <cell r="AH888">
            <v>4233</v>
          </cell>
          <cell r="AI888">
            <v>1253</v>
          </cell>
          <cell r="AJ888">
            <v>0</v>
          </cell>
          <cell r="AK888">
            <v>5486</v>
          </cell>
          <cell r="AL888">
            <v>65832</v>
          </cell>
          <cell r="AM888">
            <v>5266.56</v>
          </cell>
          <cell r="AN888">
            <v>0</v>
          </cell>
          <cell r="AO888">
            <v>0</v>
          </cell>
          <cell r="AP888">
            <v>0</v>
          </cell>
        </row>
        <row r="889">
          <cell r="C889">
            <v>209045301</v>
          </cell>
          <cell r="D889" t="str">
            <v>AF01020027</v>
          </cell>
          <cell r="E889" t="str">
            <v xml:space="preserve">CONECTOR PARA ADMINISTRACION DE SOLUCION INTRAVENOSA CON BURETA (MICROGOTERO) SE SOLICITA SITIO DE INYECCION LIBRE DE AGUJA  Y SITIO EN "Y" LIBRE DE AGUJA. CAPACIDAD DE 150 ML.
</v>
          </cell>
          <cell r="F889">
            <v>22694</v>
          </cell>
          <cell r="G889" t="str">
            <v>BS</v>
          </cell>
          <cell r="H889">
            <v>277</v>
          </cell>
          <cell r="I889" t="str">
            <v>NO</v>
          </cell>
          <cell r="J889" t="str">
            <v>MEDICO QUIRURGICO</v>
          </cell>
          <cell r="K889" t="str">
            <v>MEDICO QUIRURGICO</v>
          </cell>
          <cell r="L889" t="str">
            <v>TRAMITE USUAL</v>
          </cell>
          <cell r="M889" t="str">
            <v>TRAMITE USUAL</v>
          </cell>
          <cell r="N889" t="str">
            <v>NO APLICA</v>
          </cell>
          <cell r="O889" t="str">
            <v>UNIDAD</v>
          </cell>
          <cell r="P889" t="str">
            <v>UNIDAD</v>
          </cell>
          <cell r="Q889" t="str">
            <v>UNIDAD</v>
          </cell>
          <cell r="R889">
            <v>0.93</v>
          </cell>
          <cell r="S889" t="str">
            <v>NO APLICA</v>
          </cell>
          <cell r="T889" t="str">
            <v>NO APLICA</v>
          </cell>
          <cell r="U889" t="str">
            <v>NO APLICA</v>
          </cell>
          <cell r="V889">
            <v>1200</v>
          </cell>
          <cell r="W889">
            <v>14400</v>
          </cell>
          <cell r="X889">
            <v>275944022.76125002</v>
          </cell>
          <cell r="Y889">
            <v>0.96458058151289938</v>
          </cell>
          <cell r="Z889">
            <v>13392</v>
          </cell>
          <cell r="AA889">
            <v>129821189.93999848</v>
          </cell>
          <cell r="AB889">
            <v>0.87909002130353397</v>
          </cell>
          <cell r="AC889">
            <v>0</v>
          </cell>
          <cell r="AD889">
            <v>0</v>
          </cell>
          <cell r="AE889">
            <v>0</v>
          </cell>
          <cell r="AF889">
            <v>0</v>
          </cell>
          <cell r="AG889">
            <v>0</v>
          </cell>
          <cell r="AH889">
            <v>1200</v>
          </cell>
          <cell r="AI889">
            <v>0</v>
          </cell>
          <cell r="AJ889">
            <v>0</v>
          </cell>
          <cell r="AK889">
            <v>1200</v>
          </cell>
          <cell r="AL889">
            <v>14400</v>
          </cell>
          <cell r="AM889">
            <v>13392</v>
          </cell>
          <cell r="AN889">
            <v>0</v>
          </cell>
          <cell r="AO889">
            <v>0</v>
          </cell>
          <cell r="AP889">
            <v>0</v>
          </cell>
        </row>
        <row r="890">
          <cell r="C890">
            <v>209045304</v>
          </cell>
          <cell r="D890" t="str">
            <v>MN04010141</v>
          </cell>
          <cell r="E890" t="str">
            <v>KIT MICRONEBULIZADOR PEDIÁTRICO DE VINIL</v>
          </cell>
          <cell r="F890">
            <v>107260</v>
          </cell>
          <cell r="G890" t="str">
            <v>LM</v>
          </cell>
          <cell r="H890">
            <v>277</v>
          </cell>
          <cell r="I890" t="str">
            <v xml:space="preserve">SI </v>
          </cell>
          <cell r="J890" t="str">
            <v>MEDICO QUIRURGICO</v>
          </cell>
          <cell r="K890" t="str">
            <v>MEDICO QUIRURGICO</v>
          </cell>
          <cell r="L890" t="str">
            <v>TRAMITE USUAL</v>
          </cell>
          <cell r="M890" t="str">
            <v>TRAMITE USUAL</v>
          </cell>
          <cell r="N890" t="str">
            <v>NO APLICA</v>
          </cell>
          <cell r="P890" t="str">
            <v>UNIDAD</v>
          </cell>
          <cell r="Q890" t="str">
            <v>UNIDAD</v>
          </cell>
          <cell r="R890">
            <v>0.82</v>
          </cell>
          <cell r="S890" t="str">
            <v>TU</v>
          </cell>
          <cell r="T890" t="str">
            <v>INTERMEDIC, S.A.</v>
          </cell>
          <cell r="V890">
            <v>0</v>
          </cell>
          <cell r="W890">
            <v>0</v>
          </cell>
          <cell r="X890">
            <v>275944022.76125002</v>
          </cell>
          <cell r="Y890">
            <v>0.96458058151289938</v>
          </cell>
          <cell r="Z890">
            <v>0</v>
          </cell>
          <cell r="AA890">
            <v>129821189.93999848</v>
          </cell>
          <cell r="AB890">
            <v>0.87909002130353397</v>
          </cell>
          <cell r="AC890">
            <v>0</v>
          </cell>
          <cell r="AD890">
            <v>0</v>
          </cell>
          <cell r="AE890">
            <v>0</v>
          </cell>
          <cell r="AF890">
            <v>0</v>
          </cell>
          <cell r="AG890">
            <v>0</v>
          </cell>
          <cell r="AH890">
            <v>2890</v>
          </cell>
          <cell r="AI890">
            <v>0</v>
          </cell>
          <cell r="AJ890">
            <v>0</v>
          </cell>
          <cell r="AK890">
            <v>2890</v>
          </cell>
          <cell r="AL890">
            <v>34680</v>
          </cell>
          <cell r="AM890">
            <v>28437.599999999999</v>
          </cell>
          <cell r="AN890">
            <v>0</v>
          </cell>
          <cell r="AO890">
            <v>0</v>
          </cell>
          <cell r="AP890">
            <v>0</v>
          </cell>
        </row>
        <row r="891">
          <cell r="C891">
            <v>209045306</v>
          </cell>
          <cell r="D891" t="str">
            <v>MN04010140</v>
          </cell>
          <cell r="E891" t="str">
            <v>KIT MICRONEBULIZADOR ADULTO DE VINIL (SE SOLICITA CON MASCARA DE VINIL TAMAÑO ADULTO)</v>
          </cell>
          <cell r="F891">
            <v>107260</v>
          </cell>
          <cell r="G891" t="str">
            <v>LM</v>
          </cell>
          <cell r="H891">
            <v>277</v>
          </cell>
          <cell r="I891" t="str">
            <v xml:space="preserve">SI </v>
          </cell>
          <cell r="J891" t="str">
            <v>MEDICO QUIRURGICO</v>
          </cell>
          <cell r="K891" t="str">
            <v>MEDICO QUIRURGICO</v>
          </cell>
          <cell r="L891" t="str">
            <v>TRAMITE USUAL</v>
          </cell>
          <cell r="M891" t="str">
            <v>TRAMITE USUAL</v>
          </cell>
          <cell r="N891" t="str">
            <v>NO APLICA</v>
          </cell>
          <cell r="P891" t="str">
            <v>UNIDAD</v>
          </cell>
          <cell r="Q891" t="str">
            <v>UNIDAD</v>
          </cell>
          <cell r="R891">
            <v>0.43</v>
          </cell>
          <cell r="S891" t="str">
            <v>TU</v>
          </cell>
          <cell r="T891" t="str">
            <v>4 HOSPITALS, INC.</v>
          </cell>
          <cell r="V891">
            <v>0</v>
          </cell>
          <cell r="W891">
            <v>0</v>
          </cell>
          <cell r="X891">
            <v>275944022.76125002</v>
          </cell>
          <cell r="Y891">
            <v>0.96458058151289938</v>
          </cell>
          <cell r="Z891">
            <v>0</v>
          </cell>
          <cell r="AA891">
            <v>129821189.93999848</v>
          </cell>
          <cell r="AB891">
            <v>0.87909002130353397</v>
          </cell>
          <cell r="AC891">
            <v>0</v>
          </cell>
          <cell r="AD891">
            <v>0</v>
          </cell>
          <cell r="AE891">
            <v>0</v>
          </cell>
          <cell r="AF891">
            <v>0</v>
          </cell>
          <cell r="AG891">
            <v>0</v>
          </cell>
          <cell r="AH891">
            <v>2500</v>
          </cell>
          <cell r="AI891">
            <v>0</v>
          </cell>
          <cell r="AJ891">
            <v>0</v>
          </cell>
          <cell r="AK891">
            <v>2500</v>
          </cell>
          <cell r="AL891">
            <v>30000</v>
          </cell>
          <cell r="AM891">
            <v>12900</v>
          </cell>
          <cell r="AN891">
            <v>0</v>
          </cell>
          <cell r="AO891">
            <v>0</v>
          </cell>
          <cell r="AP891">
            <v>0</v>
          </cell>
        </row>
        <row r="892">
          <cell r="C892">
            <v>209046113</v>
          </cell>
          <cell r="D892" t="str">
            <v>SC02020008</v>
          </cell>
          <cell r="E892" t="str">
            <v xml:space="preserve"> PARA NIÑO. SE SOLICITA PESO DE 6 A 14 LBS</v>
          </cell>
          <cell r="F892">
            <v>102299</v>
          </cell>
          <cell r="G892" t="str">
            <v>LM</v>
          </cell>
          <cell r="H892">
            <v>215</v>
          </cell>
          <cell r="I892" t="str">
            <v xml:space="preserve">SI </v>
          </cell>
          <cell r="J892" t="str">
            <v>MEDICO QUIRURGICO</v>
          </cell>
          <cell r="K892" t="str">
            <v>MEDICO QUIRURGICO</v>
          </cell>
          <cell r="L892" t="str">
            <v>TRAMITE USUAL</v>
          </cell>
          <cell r="M892" t="str">
            <v>TRAMITE USUAL</v>
          </cell>
          <cell r="N892" t="str">
            <v>NO APLICA</v>
          </cell>
          <cell r="P892" t="str">
            <v>UNIDAD</v>
          </cell>
          <cell r="Q892" t="str">
            <v>UNIDAD</v>
          </cell>
          <cell r="R892">
            <v>0.22</v>
          </cell>
          <cell r="S892" t="str">
            <v>TU</v>
          </cell>
          <cell r="V892">
            <v>0</v>
          </cell>
          <cell r="W892">
            <v>0</v>
          </cell>
          <cell r="X892">
            <v>275944022.76125002</v>
          </cell>
          <cell r="Y892">
            <v>0.96458058151289938</v>
          </cell>
          <cell r="Z892">
            <v>0</v>
          </cell>
          <cell r="AA892">
            <v>129821189.93999848</v>
          </cell>
          <cell r="AB892">
            <v>0.87909002130353397</v>
          </cell>
          <cell r="AC892">
            <v>0</v>
          </cell>
          <cell r="AD892">
            <v>0</v>
          </cell>
          <cell r="AE892">
            <v>0</v>
          </cell>
          <cell r="AF892">
            <v>0</v>
          </cell>
          <cell r="AG892">
            <v>0</v>
          </cell>
          <cell r="AH892">
            <v>15000</v>
          </cell>
          <cell r="AI892">
            <v>0</v>
          </cell>
          <cell r="AJ892">
            <v>0</v>
          </cell>
          <cell r="AK892">
            <v>15000</v>
          </cell>
          <cell r="AL892">
            <v>180000</v>
          </cell>
          <cell r="AM892">
            <v>39600</v>
          </cell>
          <cell r="AN892">
            <v>0</v>
          </cell>
          <cell r="AO892">
            <v>0</v>
          </cell>
          <cell r="AP892">
            <v>0</v>
          </cell>
        </row>
        <row r="893">
          <cell r="C893">
            <v>209046114</v>
          </cell>
          <cell r="D893" t="str">
            <v>SC02020009</v>
          </cell>
          <cell r="E893" t="str">
            <v xml:space="preserve"> PARA NIÑO. SE SOLICITA PESO DE 12 A 24 LBS.                                                                                                                                                                                                                                                      </v>
          </cell>
          <cell r="F893">
            <v>102299</v>
          </cell>
          <cell r="G893" t="str">
            <v>LM</v>
          </cell>
          <cell r="H893">
            <v>215</v>
          </cell>
          <cell r="I893" t="str">
            <v xml:space="preserve">SI </v>
          </cell>
          <cell r="J893" t="str">
            <v>MEDICO QUIRURGICO</v>
          </cell>
          <cell r="K893" t="str">
            <v>MEDICO QUIRURGICO</v>
          </cell>
          <cell r="L893" t="str">
            <v>TRAMITE USUAL</v>
          </cell>
          <cell r="M893" t="str">
            <v>TRAMITE USUAL</v>
          </cell>
          <cell r="N893" t="str">
            <v>NO APLICA</v>
          </cell>
          <cell r="P893" t="str">
            <v>UNIDAD</v>
          </cell>
          <cell r="Q893" t="str">
            <v>UNIDAD</v>
          </cell>
          <cell r="R893">
            <v>0.30499999999999999</v>
          </cell>
          <cell r="S893" t="str">
            <v>TU</v>
          </cell>
          <cell r="V893">
            <v>0</v>
          </cell>
          <cell r="W893">
            <v>0</v>
          </cell>
          <cell r="X893">
            <v>275944022.76125002</v>
          </cell>
          <cell r="Y893">
            <v>0.96458058151289938</v>
          </cell>
          <cell r="Z893">
            <v>0</v>
          </cell>
          <cell r="AA893">
            <v>129821189.93999848</v>
          </cell>
          <cell r="AB893">
            <v>0.87909002130353397</v>
          </cell>
          <cell r="AC893">
            <v>0</v>
          </cell>
          <cell r="AD893">
            <v>0</v>
          </cell>
          <cell r="AE893">
            <v>0</v>
          </cell>
          <cell r="AF893">
            <v>0</v>
          </cell>
          <cell r="AG893">
            <v>0</v>
          </cell>
          <cell r="AH893">
            <v>15000</v>
          </cell>
          <cell r="AI893">
            <v>0</v>
          </cell>
          <cell r="AJ893">
            <v>0</v>
          </cell>
          <cell r="AK893">
            <v>15000</v>
          </cell>
          <cell r="AL893">
            <v>180000</v>
          </cell>
          <cell r="AM893">
            <v>54900</v>
          </cell>
          <cell r="AN893">
            <v>0</v>
          </cell>
          <cell r="AO893">
            <v>0</v>
          </cell>
          <cell r="AP893">
            <v>0</v>
          </cell>
        </row>
        <row r="894">
          <cell r="C894">
            <v>209046700</v>
          </cell>
          <cell r="D894" t="str">
            <v>MN01030015</v>
          </cell>
          <cell r="E894" t="str">
            <v>PAPEL PARA ESTERILIZAR GRADO MÉDICO. MINIMO DE 60 GRAMOS POR METRO CUADRADO, SE SOLICITA DE 8" X 8", 20 CMS X 20 CMS</v>
          </cell>
          <cell r="F894">
            <v>101983</v>
          </cell>
          <cell r="G894" t="str">
            <v>LM</v>
          </cell>
          <cell r="H894">
            <v>239</v>
          </cell>
          <cell r="I894" t="str">
            <v xml:space="preserve">SI </v>
          </cell>
          <cell r="J894" t="str">
            <v>MEDICO QUIRURGICO</v>
          </cell>
          <cell r="K894" t="str">
            <v>MEDICO QUIRURGICO</v>
          </cell>
          <cell r="L894" t="str">
            <v>TRAMITE USUAL</v>
          </cell>
          <cell r="M894" t="str">
            <v>TRAMITE USUAL</v>
          </cell>
          <cell r="N894" t="str">
            <v>NO APLICA</v>
          </cell>
          <cell r="P894" t="str">
            <v>UNIDAD</v>
          </cell>
          <cell r="Q894" t="str">
            <v>UNIDAD</v>
          </cell>
          <cell r="R894">
            <v>2.9700000000000001E-2</v>
          </cell>
          <cell r="S894" t="str">
            <v>TU</v>
          </cell>
          <cell r="V894">
            <v>0</v>
          </cell>
          <cell r="W894">
            <v>0</v>
          </cell>
          <cell r="X894">
            <v>275944022.76125002</v>
          </cell>
          <cell r="Y894">
            <v>0.96458058151289938</v>
          </cell>
          <cell r="Z894">
            <v>0</v>
          </cell>
          <cell r="AA894">
            <v>129821189.93999848</v>
          </cell>
          <cell r="AB894">
            <v>0.87909002130353397</v>
          </cell>
          <cell r="AC894">
            <v>0</v>
          </cell>
          <cell r="AD894">
            <v>0</v>
          </cell>
          <cell r="AE894">
            <v>0</v>
          </cell>
          <cell r="AF894">
            <v>0</v>
          </cell>
          <cell r="AG894">
            <v>0</v>
          </cell>
          <cell r="AH894">
            <v>3094</v>
          </cell>
          <cell r="AI894">
            <v>0</v>
          </cell>
          <cell r="AJ894">
            <v>0</v>
          </cell>
          <cell r="AK894">
            <v>3094</v>
          </cell>
          <cell r="AL894">
            <v>37128</v>
          </cell>
          <cell r="AM894">
            <v>1102.7016000000001</v>
          </cell>
          <cell r="AN894">
            <v>0</v>
          </cell>
          <cell r="AO894">
            <v>0</v>
          </cell>
          <cell r="AP894">
            <v>0</v>
          </cell>
        </row>
        <row r="895">
          <cell r="C895">
            <v>209046701</v>
          </cell>
          <cell r="D895" t="str">
            <v>MN01030016</v>
          </cell>
          <cell r="E895" t="str">
            <v>PAPEL PARA ESTERILIZAR GRADO MÉDICO, MINIMO DE 60 GRAMOS POR METRO CUADRADO, SE SOLICITA DE 12" X  12", 30 CMS X 30 CMS</v>
          </cell>
          <cell r="F895">
            <v>101983</v>
          </cell>
          <cell r="G895" t="str">
            <v>LM</v>
          </cell>
          <cell r="H895">
            <v>239</v>
          </cell>
          <cell r="I895" t="str">
            <v xml:space="preserve">SI </v>
          </cell>
          <cell r="J895" t="str">
            <v>MEDICO QUIRURGICO</v>
          </cell>
          <cell r="K895" t="str">
            <v>MEDICO QUIRURGICO</v>
          </cell>
          <cell r="L895" t="str">
            <v>TRAMITE USUAL</v>
          </cell>
          <cell r="M895" t="str">
            <v>TRAMITE USUAL</v>
          </cell>
          <cell r="N895" t="str">
            <v>NO APLICA</v>
          </cell>
          <cell r="P895" t="str">
            <v>UNIDAD</v>
          </cell>
          <cell r="Q895" t="str">
            <v>UNIDAD</v>
          </cell>
          <cell r="R895">
            <v>5.5E-2</v>
          </cell>
          <cell r="S895" t="str">
            <v>TU</v>
          </cell>
          <cell r="V895">
            <v>0</v>
          </cell>
          <cell r="W895">
            <v>0</v>
          </cell>
          <cell r="X895">
            <v>275944022.76125002</v>
          </cell>
          <cell r="Y895">
            <v>0.96458058151289938</v>
          </cell>
          <cell r="Z895">
            <v>0</v>
          </cell>
          <cell r="AA895">
            <v>129821189.93999848</v>
          </cell>
          <cell r="AB895">
            <v>0.87909002130353397</v>
          </cell>
          <cell r="AC895">
            <v>0</v>
          </cell>
          <cell r="AD895">
            <v>0</v>
          </cell>
          <cell r="AE895">
            <v>0</v>
          </cell>
          <cell r="AF895">
            <v>0</v>
          </cell>
          <cell r="AG895">
            <v>0</v>
          </cell>
          <cell r="AH895">
            <v>20000</v>
          </cell>
          <cell r="AI895">
            <v>20000</v>
          </cell>
          <cell r="AJ895">
            <v>2000</v>
          </cell>
          <cell r="AK895">
            <v>42000</v>
          </cell>
          <cell r="AL895">
            <v>504000</v>
          </cell>
          <cell r="AM895">
            <v>27720</v>
          </cell>
          <cell r="AN895">
            <v>0</v>
          </cell>
          <cell r="AO895">
            <v>0</v>
          </cell>
          <cell r="AP895">
            <v>0</v>
          </cell>
        </row>
        <row r="896">
          <cell r="C896">
            <v>209046704</v>
          </cell>
          <cell r="D896" t="str">
            <v>MN01030017</v>
          </cell>
          <cell r="E896" t="str">
            <v>PAPEL PARA ESTERILIZAR GRADO MÉDICO, MINIMO 60 GRAMOS POR METRO CUADRADO, SE SOLICITA DE 16" X  16", 40 CMS X 40 CMS</v>
          </cell>
          <cell r="F896">
            <v>101983</v>
          </cell>
          <cell r="G896" t="str">
            <v>LM</v>
          </cell>
          <cell r="H896">
            <v>239</v>
          </cell>
          <cell r="I896" t="str">
            <v xml:space="preserve">SI </v>
          </cell>
          <cell r="J896" t="str">
            <v>MEDICO QUIRURGICO</v>
          </cell>
          <cell r="K896" t="str">
            <v>MEDICO QUIRURGICO</v>
          </cell>
          <cell r="L896" t="str">
            <v>TRAMITE USUAL</v>
          </cell>
          <cell r="M896" t="str">
            <v>TRAMITE USUAL</v>
          </cell>
          <cell r="N896" t="str">
            <v>NO APLICA</v>
          </cell>
          <cell r="P896" t="str">
            <v>UNIDAD</v>
          </cell>
          <cell r="Q896" t="str">
            <v>UNIDAD</v>
          </cell>
          <cell r="R896">
            <v>3.6799999999999999E-2</v>
          </cell>
          <cell r="S896" t="str">
            <v>TU</v>
          </cell>
          <cell r="V896">
            <v>0</v>
          </cell>
          <cell r="W896">
            <v>0</v>
          </cell>
          <cell r="X896">
            <v>275944022.76125002</v>
          </cell>
          <cell r="Y896">
            <v>0.96458058151289938</v>
          </cell>
          <cell r="Z896">
            <v>0</v>
          </cell>
          <cell r="AA896">
            <v>129821189.93999848</v>
          </cell>
          <cell r="AB896">
            <v>0.87909002130353397</v>
          </cell>
          <cell r="AC896">
            <v>0</v>
          </cell>
          <cell r="AD896">
            <v>0</v>
          </cell>
          <cell r="AE896">
            <v>0</v>
          </cell>
          <cell r="AF896">
            <v>0</v>
          </cell>
          <cell r="AG896">
            <v>0</v>
          </cell>
          <cell r="AH896">
            <v>13205</v>
          </cell>
          <cell r="AI896">
            <v>0</v>
          </cell>
          <cell r="AJ896">
            <v>0</v>
          </cell>
          <cell r="AK896">
            <v>13205</v>
          </cell>
          <cell r="AL896">
            <v>158460</v>
          </cell>
          <cell r="AM896">
            <v>5831.3279999999995</v>
          </cell>
          <cell r="AN896">
            <v>0</v>
          </cell>
          <cell r="AO896">
            <v>0</v>
          </cell>
          <cell r="AP896">
            <v>0</v>
          </cell>
        </row>
        <row r="897">
          <cell r="C897">
            <v>209046705</v>
          </cell>
          <cell r="D897" t="str">
            <v>MN01030018</v>
          </cell>
          <cell r="E897" t="str">
            <v>PAPEL PARA ESTERILIZAR GRADO MÉDICO, MINIMO 60 GRAMOS POR METRO CUADRADO,  SE SOLICITA 18" X 18", 46 CMS. X 46 CMS</v>
          </cell>
          <cell r="F897">
            <v>101983</v>
          </cell>
          <cell r="G897" t="str">
            <v>LM</v>
          </cell>
          <cell r="H897">
            <v>239</v>
          </cell>
          <cell r="I897" t="str">
            <v xml:space="preserve">SI </v>
          </cell>
          <cell r="J897" t="str">
            <v>MEDICO QUIRURGICO</v>
          </cell>
          <cell r="K897" t="str">
            <v>MEDICO QUIRURGICO</v>
          </cell>
          <cell r="L897" t="str">
            <v>TRAMITE USUAL</v>
          </cell>
          <cell r="M897" t="str">
            <v>TRAMITE USUAL</v>
          </cell>
          <cell r="N897" t="str">
            <v>NO APLICA</v>
          </cell>
          <cell r="P897" t="str">
            <v>UNIDAD</v>
          </cell>
          <cell r="Q897" t="str">
            <v>UNIDAD</v>
          </cell>
          <cell r="R897">
            <v>0.05</v>
          </cell>
          <cell r="S897" t="str">
            <v>TU</v>
          </cell>
          <cell r="T897" t="str">
            <v>JOTACE, S.A.</v>
          </cell>
          <cell r="V897">
            <v>0</v>
          </cell>
          <cell r="W897">
            <v>0</v>
          </cell>
          <cell r="X897">
            <v>275944022.76125002</v>
          </cell>
          <cell r="Y897">
            <v>0.96458058151289938</v>
          </cell>
          <cell r="Z897">
            <v>0</v>
          </cell>
          <cell r="AA897">
            <v>129821189.93999848</v>
          </cell>
          <cell r="AB897">
            <v>0.87909002130353397</v>
          </cell>
          <cell r="AC897">
            <v>0</v>
          </cell>
          <cell r="AD897">
            <v>0</v>
          </cell>
          <cell r="AE897">
            <v>0</v>
          </cell>
          <cell r="AF897">
            <v>0</v>
          </cell>
          <cell r="AG897">
            <v>0</v>
          </cell>
          <cell r="AH897">
            <v>10111</v>
          </cell>
          <cell r="AI897">
            <v>0</v>
          </cell>
          <cell r="AJ897">
            <v>0</v>
          </cell>
          <cell r="AK897">
            <v>10111</v>
          </cell>
          <cell r="AL897">
            <v>121332</v>
          </cell>
          <cell r="AM897">
            <v>6066.6</v>
          </cell>
          <cell r="AN897">
            <v>0</v>
          </cell>
          <cell r="AO897">
            <v>0</v>
          </cell>
          <cell r="AP897">
            <v>0</v>
          </cell>
        </row>
        <row r="898">
          <cell r="C898">
            <v>209046707</v>
          </cell>
          <cell r="D898" t="str">
            <v>MN01030019</v>
          </cell>
          <cell r="E898" t="str">
            <v>PAPEL PARA ESTERILIZAR GRADO MÉDICO, INIMO DE 60 GRAMOS POR METRO CUADRADO, SE SOLICITA DE 24" X 24" 60 CMS. X 60 CMS</v>
          </cell>
          <cell r="F898">
            <v>101983</v>
          </cell>
          <cell r="G898" t="str">
            <v>LM</v>
          </cell>
          <cell r="H898">
            <v>239</v>
          </cell>
          <cell r="I898" t="str">
            <v xml:space="preserve">SI </v>
          </cell>
          <cell r="J898" t="str">
            <v>MEDICO QUIRURGICO</v>
          </cell>
          <cell r="K898" t="str">
            <v>MEDICO QUIRURGICO</v>
          </cell>
          <cell r="L898" t="str">
            <v>TRAMITE USUAL</v>
          </cell>
          <cell r="M898" t="str">
            <v>TRAMITE USUAL</v>
          </cell>
          <cell r="N898" t="str">
            <v>NO APLICA</v>
          </cell>
          <cell r="P898" t="str">
            <v>UNIDAD</v>
          </cell>
          <cell r="Q898" t="str">
            <v>UNIDAD</v>
          </cell>
          <cell r="R898">
            <v>0.105</v>
          </cell>
          <cell r="S898" t="str">
            <v>TU</v>
          </cell>
          <cell r="T898" t="str">
            <v>ESPECIALISTAS EN ESTERILIZACION Y ENVASE DE PANAMA S.A.</v>
          </cell>
          <cell r="V898">
            <v>0</v>
          </cell>
          <cell r="W898">
            <v>0</v>
          </cell>
          <cell r="X898">
            <v>275944022.76125002</v>
          </cell>
          <cell r="Y898">
            <v>0.96458058151289938</v>
          </cell>
          <cell r="Z898">
            <v>0</v>
          </cell>
          <cell r="AA898">
            <v>129821189.93999848</v>
          </cell>
          <cell r="AB898">
            <v>0.87909002130353397</v>
          </cell>
          <cell r="AC898">
            <v>0</v>
          </cell>
          <cell r="AD898">
            <v>0</v>
          </cell>
          <cell r="AE898">
            <v>0</v>
          </cell>
          <cell r="AF898">
            <v>0</v>
          </cell>
          <cell r="AG898">
            <v>0</v>
          </cell>
          <cell r="AH898">
            <v>14903</v>
          </cell>
          <cell r="AI898">
            <v>0</v>
          </cell>
          <cell r="AJ898">
            <v>0</v>
          </cell>
          <cell r="AK898">
            <v>14903</v>
          </cell>
          <cell r="AL898">
            <v>178836</v>
          </cell>
          <cell r="AM898">
            <v>18777.78</v>
          </cell>
          <cell r="AN898">
            <v>0</v>
          </cell>
          <cell r="AO898">
            <v>0</v>
          </cell>
          <cell r="AP898">
            <v>0</v>
          </cell>
        </row>
        <row r="899">
          <cell r="C899">
            <v>209046709</v>
          </cell>
          <cell r="D899" t="str">
            <v>MN01030020</v>
          </cell>
          <cell r="E899" t="str">
            <v>PAPEL PARA ESTERILIZAR GRADO MÉDICO, MÍNIMO 60 GRAMOS POR METRO CUADRADO,  SOLICITAMOS 30" X 30", 75 CMS. 75 CMS.</v>
          </cell>
          <cell r="F899">
            <v>101983</v>
          </cell>
          <cell r="G899" t="str">
            <v>LM</v>
          </cell>
          <cell r="H899">
            <v>239</v>
          </cell>
          <cell r="I899" t="str">
            <v xml:space="preserve">SI </v>
          </cell>
          <cell r="J899" t="str">
            <v>MEDICO QUIRURGICO</v>
          </cell>
          <cell r="K899" t="str">
            <v>MEDICO QUIRURGICO</v>
          </cell>
          <cell r="L899" t="str">
            <v>TRAMITE USUAL</v>
          </cell>
          <cell r="M899" t="str">
            <v>TRAMITE USUAL</v>
          </cell>
          <cell r="N899" t="str">
            <v>NO APLICA</v>
          </cell>
          <cell r="P899" t="str">
            <v>UNIDAD</v>
          </cell>
          <cell r="Q899" t="str">
            <v>UNIDAD</v>
          </cell>
          <cell r="R899">
            <v>0.22</v>
          </cell>
          <cell r="S899" t="str">
            <v>TU</v>
          </cell>
          <cell r="V899">
            <v>0</v>
          </cell>
          <cell r="W899">
            <v>0</v>
          </cell>
          <cell r="X899">
            <v>275944022.76125002</v>
          </cell>
          <cell r="Y899">
            <v>0.96458058151289938</v>
          </cell>
          <cell r="Z899">
            <v>0</v>
          </cell>
          <cell r="AA899">
            <v>129821189.93999848</v>
          </cell>
          <cell r="AB899">
            <v>0.87909002130353397</v>
          </cell>
          <cell r="AC899">
            <v>0</v>
          </cell>
          <cell r="AD899">
            <v>0</v>
          </cell>
          <cell r="AE899">
            <v>0</v>
          </cell>
          <cell r="AF899">
            <v>0</v>
          </cell>
          <cell r="AG899">
            <v>0</v>
          </cell>
          <cell r="AH899">
            <v>7966</v>
          </cell>
          <cell r="AI899">
            <v>0</v>
          </cell>
          <cell r="AJ899">
            <v>0</v>
          </cell>
          <cell r="AK899">
            <v>7966</v>
          </cell>
          <cell r="AL899">
            <v>95592</v>
          </cell>
          <cell r="AM899">
            <v>21030.240000000002</v>
          </cell>
          <cell r="AN899">
            <v>0</v>
          </cell>
          <cell r="AO899">
            <v>0</v>
          </cell>
          <cell r="AP899">
            <v>0</v>
          </cell>
        </row>
        <row r="900">
          <cell r="C900">
            <v>209047501</v>
          </cell>
          <cell r="D900" t="str">
            <v>SU02020001</v>
          </cell>
          <cell r="E900" t="str">
            <v>INSTRUMENTO PARA LIGAR VASOS DE TITANIUM, DESECHABLE  (SE SOLICITA TAMAÑO GRANDE)</v>
          </cell>
          <cell r="F900">
            <v>102784</v>
          </cell>
          <cell r="G900" t="str">
            <v>WP</v>
          </cell>
          <cell r="H900">
            <v>277</v>
          </cell>
          <cell r="I900" t="str">
            <v>NO</v>
          </cell>
          <cell r="J900" t="str">
            <v>MEDICO QUIRURGICO</v>
          </cell>
          <cell r="K900" t="str">
            <v>MEDICO QUIRURGICO</v>
          </cell>
          <cell r="L900" t="str">
            <v>TRAMITE USUAL</v>
          </cell>
          <cell r="M900" t="str">
            <v>TRAMITE USUAL</v>
          </cell>
          <cell r="N900" t="str">
            <v>NO APLICA</v>
          </cell>
          <cell r="O900" t="str">
            <v>UNIDAD</v>
          </cell>
          <cell r="P900" t="str">
            <v>UNIDAD</v>
          </cell>
          <cell r="R900">
            <v>94.54</v>
          </cell>
          <cell r="S900" t="str">
            <v>TU</v>
          </cell>
          <cell r="V900">
            <v>0</v>
          </cell>
          <cell r="W900">
            <v>0</v>
          </cell>
          <cell r="X900">
            <v>275944022.76125002</v>
          </cell>
          <cell r="Y900">
            <v>0.96458058151289938</v>
          </cell>
          <cell r="Z900">
            <v>0</v>
          </cell>
          <cell r="AA900">
            <v>129821189.93999848</v>
          </cell>
          <cell r="AB900">
            <v>0.87909002130353397</v>
          </cell>
          <cell r="AC900">
            <v>0</v>
          </cell>
          <cell r="AD900">
            <v>0</v>
          </cell>
          <cell r="AE900">
            <v>0</v>
          </cell>
          <cell r="AF900">
            <v>0</v>
          </cell>
          <cell r="AG900">
            <v>0</v>
          </cell>
          <cell r="AH900">
            <v>17</v>
          </cell>
          <cell r="AI900">
            <v>0</v>
          </cell>
          <cell r="AJ900">
            <v>0</v>
          </cell>
          <cell r="AK900">
            <v>17</v>
          </cell>
          <cell r="AL900">
            <v>204</v>
          </cell>
          <cell r="AM900">
            <v>19286.16</v>
          </cell>
          <cell r="AN900">
            <v>0</v>
          </cell>
          <cell r="AO900">
            <v>0</v>
          </cell>
          <cell r="AP900">
            <v>0</v>
          </cell>
        </row>
        <row r="901">
          <cell r="C901">
            <v>209047600</v>
          </cell>
          <cell r="D901" t="str">
            <v>SC02030019</v>
          </cell>
          <cell r="E901" t="str">
            <v>PLACA PARA IMPRESIÓN PLANTAR</v>
          </cell>
          <cell r="F901">
            <v>23895</v>
          </cell>
          <cell r="G901" t="str">
            <v>LM</v>
          </cell>
          <cell r="H901">
            <v>277</v>
          </cell>
          <cell r="I901" t="str">
            <v xml:space="preserve">SI </v>
          </cell>
          <cell r="J901" t="str">
            <v>MEDICO QUIRURGICO</v>
          </cell>
          <cell r="K901" t="str">
            <v>MEDICO QUIRURGICO</v>
          </cell>
          <cell r="L901" t="str">
            <v>TRAMITE USUAL</v>
          </cell>
          <cell r="M901" t="str">
            <v>TRAMITE USUAL</v>
          </cell>
          <cell r="N901" t="str">
            <v>NO APLICA</v>
          </cell>
          <cell r="P901" t="str">
            <v>UNIDAD</v>
          </cell>
          <cell r="Q901" t="str">
            <v>UNIDAD</v>
          </cell>
          <cell r="R901">
            <v>1.1499999999999999</v>
          </cell>
          <cell r="S901" t="str">
            <v>TU</v>
          </cell>
          <cell r="T901" t="str">
            <v>LATIN AMERICAN MANAGERS ASSOCIATE, INC.</v>
          </cell>
          <cell r="V901">
            <v>0</v>
          </cell>
          <cell r="W901">
            <v>0</v>
          </cell>
          <cell r="X901">
            <v>275944022.76125002</v>
          </cell>
          <cell r="Y901">
            <v>0.96458058151289938</v>
          </cell>
          <cell r="Z901">
            <v>0</v>
          </cell>
          <cell r="AA901">
            <v>129821189.93999848</v>
          </cell>
          <cell r="AB901">
            <v>0.87909002130353397</v>
          </cell>
          <cell r="AC901">
            <v>0</v>
          </cell>
          <cell r="AD901">
            <v>0</v>
          </cell>
          <cell r="AE901">
            <v>0</v>
          </cell>
          <cell r="AF901">
            <v>0</v>
          </cell>
          <cell r="AG901">
            <v>0</v>
          </cell>
          <cell r="AH901">
            <v>152</v>
          </cell>
          <cell r="AI901">
            <v>38</v>
          </cell>
          <cell r="AJ901">
            <v>0</v>
          </cell>
          <cell r="AK901">
            <v>190</v>
          </cell>
          <cell r="AL901">
            <v>2280</v>
          </cell>
          <cell r="AM901">
            <v>2622</v>
          </cell>
          <cell r="AN901">
            <v>0</v>
          </cell>
          <cell r="AO901">
            <v>0</v>
          </cell>
          <cell r="AP901">
            <v>0</v>
          </cell>
        </row>
        <row r="902">
          <cell r="C902">
            <v>209048600</v>
          </cell>
          <cell r="D902" t="str">
            <v>MA07010017</v>
          </cell>
          <cell r="E902" t="str">
            <v>SISTEMA CERRADO PARA DRENAJE DE FLUIDOS CONTINUOS. SE SOLICITA DE 19FR. DE SILICONA RESERVORIO 400CC A 450CC</v>
          </cell>
          <cell r="F902">
            <v>48254</v>
          </cell>
          <cell r="G902" t="str">
            <v>LM</v>
          </cell>
          <cell r="H902">
            <v>277</v>
          </cell>
          <cell r="I902" t="str">
            <v xml:space="preserve">SI </v>
          </cell>
          <cell r="J902" t="str">
            <v>MEDICO QUIRURGICO</v>
          </cell>
          <cell r="K902" t="str">
            <v>MEDICO QUIRURGICO</v>
          </cell>
          <cell r="L902" t="str">
            <v>TRAMITE USUAL</v>
          </cell>
          <cell r="M902" t="str">
            <v>TRAMITE USUAL</v>
          </cell>
          <cell r="N902" t="str">
            <v>NO APLICA</v>
          </cell>
          <cell r="P902" t="str">
            <v>UNIDAD</v>
          </cell>
          <cell r="Q902" t="str">
            <v>UNIDAD</v>
          </cell>
          <cell r="R902">
            <v>33.69</v>
          </cell>
          <cell r="S902" t="str">
            <v>TU</v>
          </cell>
          <cell r="V902">
            <v>0</v>
          </cell>
          <cell r="W902">
            <v>0</v>
          </cell>
          <cell r="X902">
            <v>275944022.76125002</v>
          </cell>
          <cell r="Y902">
            <v>0.96458058151289938</v>
          </cell>
          <cell r="Z902">
            <v>0</v>
          </cell>
          <cell r="AA902">
            <v>129821189.93999848</v>
          </cell>
          <cell r="AB902">
            <v>0.87909002130353397</v>
          </cell>
          <cell r="AC902">
            <v>0</v>
          </cell>
          <cell r="AD902">
            <v>0</v>
          </cell>
          <cell r="AE902">
            <v>0</v>
          </cell>
          <cell r="AF902">
            <v>0</v>
          </cell>
          <cell r="AG902">
            <v>0</v>
          </cell>
          <cell r="AH902">
            <v>18</v>
          </cell>
          <cell r="AI902">
            <v>24</v>
          </cell>
          <cell r="AJ902">
            <v>18</v>
          </cell>
          <cell r="AK902">
            <v>60</v>
          </cell>
          <cell r="AL902">
            <v>720</v>
          </cell>
          <cell r="AM902">
            <v>24256.799999999999</v>
          </cell>
          <cell r="AN902">
            <v>0</v>
          </cell>
          <cell r="AO902">
            <v>0</v>
          </cell>
          <cell r="AP902">
            <v>0</v>
          </cell>
        </row>
        <row r="903">
          <cell r="C903">
            <v>209048901</v>
          </cell>
          <cell r="D903" t="str">
            <v>MA07010002</v>
          </cell>
          <cell r="E903" t="str">
            <v xml:space="preserve"> SISTEMA PARA ASPIRACION DE MUESTRA DE MUCOSIDADES. TRAMPA</v>
          </cell>
          <cell r="F903">
            <v>24099</v>
          </cell>
          <cell r="G903" t="str">
            <v>LM</v>
          </cell>
          <cell r="H903">
            <v>274</v>
          </cell>
          <cell r="I903" t="str">
            <v xml:space="preserve">SI </v>
          </cell>
          <cell r="J903" t="str">
            <v>MEDICO QUIRURGICO</v>
          </cell>
          <cell r="K903" t="str">
            <v>MEDICO QUIRURGICO</v>
          </cell>
          <cell r="L903" t="str">
            <v>TRAMITE USUAL</v>
          </cell>
          <cell r="M903" t="str">
            <v>TRAMITE USUAL</v>
          </cell>
          <cell r="N903" t="str">
            <v>NO APLICA</v>
          </cell>
          <cell r="P903" t="str">
            <v>UNIDAD</v>
          </cell>
          <cell r="Q903" t="str">
            <v>UNIDAD</v>
          </cell>
          <cell r="R903">
            <v>1.65</v>
          </cell>
          <cell r="S903" t="str">
            <v>TU</v>
          </cell>
          <cell r="V903">
            <v>0</v>
          </cell>
          <cell r="W903">
            <v>0</v>
          </cell>
          <cell r="X903">
            <v>275944022.76125002</v>
          </cell>
          <cell r="Y903">
            <v>0.96458058151289938</v>
          </cell>
          <cell r="Z903">
            <v>0</v>
          </cell>
          <cell r="AA903">
            <v>129821189.93999848</v>
          </cell>
          <cell r="AB903">
            <v>0.87909002130353397</v>
          </cell>
          <cell r="AC903">
            <v>0</v>
          </cell>
          <cell r="AD903">
            <v>0</v>
          </cell>
          <cell r="AE903">
            <v>0</v>
          </cell>
          <cell r="AF903">
            <v>0</v>
          </cell>
          <cell r="AG903">
            <v>0</v>
          </cell>
          <cell r="AH903">
            <v>1029</v>
          </cell>
          <cell r="AI903">
            <v>43</v>
          </cell>
          <cell r="AJ903">
            <v>128</v>
          </cell>
          <cell r="AK903">
            <v>1200</v>
          </cell>
          <cell r="AL903">
            <v>14400</v>
          </cell>
          <cell r="AM903">
            <v>23760</v>
          </cell>
          <cell r="AN903">
            <v>0</v>
          </cell>
          <cell r="AO903">
            <v>0</v>
          </cell>
          <cell r="AP903">
            <v>0</v>
          </cell>
        </row>
        <row r="904">
          <cell r="C904">
            <v>209049700</v>
          </cell>
          <cell r="D904" t="str">
            <v>SU02050001</v>
          </cell>
          <cell r="E904" t="str">
            <v>SET DESECHABLE PARA REMOVER PUNTOS DE SUTURAS. SE SOLICITA PINZA DE METAL</v>
          </cell>
          <cell r="F904">
            <v>23885</v>
          </cell>
          <cell r="G904" t="str">
            <v>LM</v>
          </cell>
          <cell r="H904">
            <v>277</v>
          </cell>
          <cell r="I904" t="str">
            <v xml:space="preserve">SI </v>
          </cell>
          <cell r="J904" t="str">
            <v>MEDICO QUIRURGICO</v>
          </cell>
          <cell r="K904" t="str">
            <v>MEDICO QUIRURGICO</v>
          </cell>
          <cell r="L904" t="str">
            <v>TRAMITE USUAL</v>
          </cell>
          <cell r="M904" t="str">
            <v>TRAMITE USUAL</v>
          </cell>
          <cell r="N904" t="str">
            <v>NO APLICA</v>
          </cell>
          <cell r="P904" t="str">
            <v>UNIDAD</v>
          </cell>
          <cell r="Q904" t="str">
            <v>UNIDAD</v>
          </cell>
          <cell r="R904">
            <v>1.77</v>
          </cell>
          <cell r="S904" t="str">
            <v>TU</v>
          </cell>
          <cell r="T904" t="str">
            <v>PHARMA TRADE &amp; SERVICE, S.A</v>
          </cell>
          <cell r="V904">
            <v>0</v>
          </cell>
          <cell r="W904">
            <v>0</v>
          </cell>
          <cell r="X904">
            <v>275944022.76125002</v>
          </cell>
          <cell r="Y904">
            <v>0.96458058151289938</v>
          </cell>
          <cell r="Z904">
            <v>0</v>
          </cell>
          <cell r="AA904">
            <v>129821189.93999848</v>
          </cell>
          <cell r="AB904">
            <v>0.87909002130353397</v>
          </cell>
          <cell r="AC904">
            <v>0</v>
          </cell>
          <cell r="AD904">
            <v>0</v>
          </cell>
          <cell r="AE904">
            <v>0</v>
          </cell>
          <cell r="AF904">
            <v>0</v>
          </cell>
          <cell r="AG904">
            <v>0</v>
          </cell>
          <cell r="AH904">
            <v>246</v>
          </cell>
          <cell r="AJ904">
            <v>0</v>
          </cell>
          <cell r="AK904">
            <v>246</v>
          </cell>
          <cell r="AL904">
            <v>2952</v>
          </cell>
          <cell r="AM904">
            <v>5225.04</v>
          </cell>
          <cell r="AN904">
            <v>0</v>
          </cell>
          <cell r="AO904">
            <v>0</v>
          </cell>
          <cell r="AP904">
            <v>0</v>
          </cell>
        </row>
        <row r="905">
          <cell r="C905">
            <v>209049704</v>
          </cell>
          <cell r="D905" t="str">
            <v>MA03030005</v>
          </cell>
          <cell r="E905" t="str">
            <v>SISTEMA DE CATÉTER URETERAL DOBLE J, PARA ADULTO. SE SOLICITA DIAMETRO DE 6FR</v>
          </cell>
          <cell r="F905">
            <v>102153</v>
          </cell>
          <cell r="G905" t="str">
            <v>LM</v>
          </cell>
          <cell r="H905">
            <v>277</v>
          </cell>
          <cell r="I905" t="str">
            <v xml:space="preserve">SI </v>
          </cell>
          <cell r="J905" t="str">
            <v>MEDICO QUIRURGICO</v>
          </cell>
          <cell r="K905" t="str">
            <v>MEDICO QUIRURGICO</v>
          </cell>
          <cell r="L905" t="str">
            <v>TRAMITE USUAL</v>
          </cell>
          <cell r="M905" t="str">
            <v>TRAMITE USUAL</v>
          </cell>
          <cell r="N905" t="str">
            <v>NO APLICA</v>
          </cell>
          <cell r="P905" t="str">
            <v>UNIDAD</v>
          </cell>
          <cell r="Q905" t="str">
            <v>UNIDAD</v>
          </cell>
          <cell r="R905">
            <v>150</v>
          </cell>
          <cell r="S905" t="str">
            <v>TU</v>
          </cell>
          <cell r="T905" t="str">
            <v>HMG INVESTMENT, CORP.</v>
          </cell>
          <cell r="V905">
            <v>0</v>
          </cell>
          <cell r="W905">
            <v>0</v>
          </cell>
          <cell r="X905">
            <v>275944022.76125002</v>
          </cell>
          <cell r="Y905">
            <v>0.96458058151289938</v>
          </cell>
          <cell r="Z905">
            <v>0</v>
          </cell>
          <cell r="AA905">
            <v>129821189.93999848</v>
          </cell>
          <cell r="AB905">
            <v>0.87909002130353397</v>
          </cell>
          <cell r="AC905">
            <v>0</v>
          </cell>
          <cell r="AD905">
            <v>0</v>
          </cell>
          <cell r="AE905">
            <v>0</v>
          </cell>
          <cell r="AF905">
            <v>0</v>
          </cell>
          <cell r="AG905">
            <v>0</v>
          </cell>
          <cell r="AH905">
            <v>78</v>
          </cell>
          <cell r="AK905">
            <v>78</v>
          </cell>
          <cell r="AL905">
            <v>936</v>
          </cell>
          <cell r="AM905">
            <v>140400</v>
          </cell>
          <cell r="AN905">
            <v>0</v>
          </cell>
          <cell r="AO905">
            <v>0</v>
          </cell>
          <cell r="AP905">
            <v>0</v>
          </cell>
        </row>
        <row r="906">
          <cell r="C906">
            <v>209049800</v>
          </cell>
          <cell r="D906" t="str">
            <v>MA08020010</v>
          </cell>
          <cell r="E906" t="str">
            <v>BANDEJA PARA PREPARACIÓN Y RASURADO DE LA PIEL
DESECHABLE PARA LA PREPARACION Y RASURADO DE LA PIEL, COMPUESTO POR: 1- BANDEJA PLÀSTICA CON COMPARTIMIENTOS. 2- UNA MAQUINA DE RASURAR CON SU HOJA. 3- GASA 4" X 4". 4- CON SOLUCION JABONOSA DE BETHADINE. 5- DOS (2) APLICADORES DE 3" CON PUNTA DE ALGODÒN. 6- DOS (2)TOALLAS PARA LA LIMPIEZA.BANDEJA PARA PREPARACION Y RASURADO DE LA PIEL.</v>
          </cell>
          <cell r="F906">
            <v>23313</v>
          </cell>
          <cell r="G906" t="str">
            <v>NS</v>
          </cell>
          <cell r="H906">
            <v>277</v>
          </cell>
          <cell r="I906" t="str">
            <v>NO</v>
          </cell>
          <cell r="J906" t="str">
            <v>MEDICO QUIRURGICO</v>
          </cell>
          <cell r="K906" t="str">
            <v>MEDICO QUIRURGICO</v>
          </cell>
          <cell r="L906" t="str">
            <v>TRAMITE USUAL</v>
          </cell>
          <cell r="M906" t="str">
            <v>TRAMITE USUAL</v>
          </cell>
          <cell r="N906" t="str">
            <v>NO APLICA</v>
          </cell>
          <cell r="O906" t="str">
            <v>UNIDAD</v>
          </cell>
          <cell r="P906" t="str">
            <v>CAJA X 100 UNIDADES</v>
          </cell>
          <cell r="Q906" t="str">
            <v>UNIDAD</v>
          </cell>
          <cell r="R906">
            <v>1.2849999999999999</v>
          </cell>
          <cell r="S906" t="str">
            <v>NO APLICA</v>
          </cell>
          <cell r="T906" t="str">
            <v>NO APLICA</v>
          </cell>
          <cell r="U906" t="str">
            <v>NO APLICA</v>
          </cell>
          <cell r="V906">
            <v>3000</v>
          </cell>
          <cell r="W906">
            <v>36000</v>
          </cell>
          <cell r="X906">
            <v>275980022.76125002</v>
          </cell>
          <cell r="Y906">
            <v>0.96470642189381073</v>
          </cell>
          <cell r="Z906">
            <v>46260</v>
          </cell>
          <cell r="AA906">
            <v>129867449.93999848</v>
          </cell>
          <cell r="AB906">
            <v>0.87940327297226617</v>
          </cell>
          <cell r="AC906">
            <v>3000</v>
          </cell>
          <cell r="AD906">
            <v>0</v>
          </cell>
          <cell r="AE906">
            <v>0</v>
          </cell>
          <cell r="AF906">
            <v>3000</v>
          </cell>
          <cell r="AG906">
            <v>3854.9999999999995</v>
          </cell>
          <cell r="AH906">
            <v>980</v>
          </cell>
          <cell r="AI906">
            <v>44</v>
          </cell>
          <cell r="AJ906">
            <v>6</v>
          </cell>
          <cell r="AK906">
            <v>1030</v>
          </cell>
          <cell r="AL906">
            <v>12360</v>
          </cell>
          <cell r="AM906">
            <v>15882.599999999999</v>
          </cell>
          <cell r="AN906">
            <v>0</v>
          </cell>
          <cell r="AO906">
            <v>0</v>
          </cell>
          <cell r="AP906">
            <v>0</v>
          </cell>
        </row>
        <row r="907">
          <cell r="C907">
            <v>209051000</v>
          </cell>
          <cell r="D907" t="str">
            <v>MA06050005</v>
          </cell>
          <cell r="E907" t="str">
            <v>SONDA LISA DE CAUCHO BLANDO ROJO PARA CATETERISMO URETRAL. SE SOLICITA TAMAÑO 8 FR</v>
          </cell>
          <cell r="F907">
            <v>22244</v>
          </cell>
          <cell r="G907" t="str">
            <v>WP</v>
          </cell>
          <cell r="H907">
            <v>277</v>
          </cell>
          <cell r="I907" t="str">
            <v>NO</v>
          </cell>
          <cell r="J907" t="str">
            <v>MEDICO QUIRURGICO</v>
          </cell>
          <cell r="K907" t="str">
            <v>MEDICO QUIRURGICO</v>
          </cell>
          <cell r="L907" t="str">
            <v>TRAMITE USUAL</v>
          </cell>
          <cell r="M907" t="str">
            <v>TRAMITE USUAL</v>
          </cell>
          <cell r="N907" t="str">
            <v>NO APLICA</v>
          </cell>
          <cell r="O907" t="str">
            <v>UNIDAD</v>
          </cell>
          <cell r="P907" t="str">
            <v>UNIDAD</v>
          </cell>
          <cell r="R907">
            <v>0.39700000000000002</v>
          </cell>
          <cell r="S907" t="str">
            <v>TU</v>
          </cell>
          <cell r="V907">
            <v>200</v>
          </cell>
          <cell r="W907">
            <v>2400</v>
          </cell>
          <cell r="X907">
            <v>275982422.76125002</v>
          </cell>
          <cell r="Y907">
            <v>0.96471481125253811</v>
          </cell>
          <cell r="Z907">
            <v>952.80000000000007</v>
          </cell>
          <cell r="AA907">
            <v>129868402.73999847</v>
          </cell>
          <cell r="AB907">
            <v>0.87940972490028102</v>
          </cell>
          <cell r="AC907">
            <v>200</v>
          </cell>
          <cell r="AD907">
            <v>0</v>
          </cell>
          <cell r="AE907">
            <v>0</v>
          </cell>
          <cell r="AF907">
            <v>200</v>
          </cell>
          <cell r="AG907">
            <v>79.400000000000006</v>
          </cell>
          <cell r="AH907">
            <v>36</v>
          </cell>
          <cell r="AI907">
            <v>64</v>
          </cell>
          <cell r="AJ907">
            <v>100</v>
          </cell>
          <cell r="AK907">
            <v>200</v>
          </cell>
          <cell r="AL907">
            <v>2400</v>
          </cell>
          <cell r="AM907">
            <v>952.80000000000007</v>
          </cell>
          <cell r="AN907">
            <v>0</v>
          </cell>
          <cell r="AO907">
            <v>0</v>
          </cell>
          <cell r="AP907">
            <v>0</v>
          </cell>
        </row>
        <row r="908">
          <cell r="C908">
            <v>209051001</v>
          </cell>
          <cell r="D908" t="str">
            <v>MA06050010</v>
          </cell>
          <cell r="E908" t="str">
            <v>SONDA LISA DE CAUCHO BLANDO ROJO PARA CATETERISMO URETRAL. (SE SOLICITA TAMAÑO 10 FR)</v>
          </cell>
          <cell r="F908">
            <v>22244</v>
          </cell>
          <cell r="G908" t="str">
            <v>WP</v>
          </cell>
          <cell r="H908">
            <v>277</v>
          </cell>
          <cell r="I908" t="str">
            <v>NO</v>
          </cell>
          <cell r="J908" t="str">
            <v>MEDICO QUIRURGICO</v>
          </cell>
          <cell r="K908" t="str">
            <v>MEDICO QUIRURGICO</v>
          </cell>
          <cell r="L908" t="str">
            <v>TRAMITE USUAL</v>
          </cell>
          <cell r="M908" t="str">
            <v>TRAMITE USUAL</v>
          </cell>
          <cell r="N908" t="str">
            <v>NO APLICA</v>
          </cell>
          <cell r="O908" t="str">
            <v>UNIDAD</v>
          </cell>
          <cell r="P908" t="str">
            <v>UNIDAD</v>
          </cell>
          <cell r="R908">
            <v>0.39700000000000002</v>
          </cell>
          <cell r="S908" t="str">
            <v>TU</v>
          </cell>
          <cell r="V908">
            <v>200</v>
          </cell>
          <cell r="W908">
            <v>2400</v>
          </cell>
          <cell r="X908">
            <v>275984822.76125002</v>
          </cell>
          <cell r="Y908">
            <v>0.96472320061126549</v>
          </cell>
          <cell r="Z908">
            <v>952.80000000000007</v>
          </cell>
          <cell r="AA908">
            <v>129869355.53999847</v>
          </cell>
          <cell r="AB908">
            <v>0.87941617682829587</v>
          </cell>
          <cell r="AC908">
            <v>200</v>
          </cell>
          <cell r="AD908">
            <v>0</v>
          </cell>
          <cell r="AE908">
            <v>0</v>
          </cell>
          <cell r="AF908">
            <v>200</v>
          </cell>
          <cell r="AG908">
            <v>79.400000000000006</v>
          </cell>
          <cell r="AH908">
            <v>80</v>
          </cell>
          <cell r="AI908">
            <v>0</v>
          </cell>
          <cell r="AJ908">
            <v>0</v>
          </cell>
          <cell r="AK908">
            <v>80</v>
          </cell>
          <cell r="AL908">
            <v>960</v>
          </cell>
          <cell r="AM908">
            <v>381.12</v>
          </cell>
          <cell r="AN908">
            <v>0</v>
          </cell>
          <cell r="AO908">
            <v>0</v>
          </cell>
          <cell r="AP908">
            <v>0</v>
          </cell>
        </row>
        <row r="909">
          <cell r="C909">
            <v>209051002</v>
          </cell>
          <cell r="D909" t="str">
            <v>MA06050001</v>
          </cell>
          <cell r="E909" t="str">
            <v>SONDA LISA DE CAUCHO BLANDO ROJO PARA CATETERISMO URETRAL. (SE SOLICITA TAMAÑO 12 FR)</v>
          </cell>
          <cell r="F909">
            <v>22244</v>
          </cell>
          <cell r="G909" t="str">
            <v>WP</v>
          </cell>
          <cell r="H909">
            <v>277</v>
          </cell>
          <cell r="I909" t="str">
            <v>NO</v>
          </cell>
          <cell r="J909" t="str">
            <v>MEDICO QUIRURGICO</v>
          </cell>
          <cell r="K909" t="str">
            <v>MEDICO QUIRURGICO</v>
          </cell>
          <cell r="L909" t="str">
            <v>TRAMITE USUAL</v>
          </cell>
          <cell r="M909" t="str">
            <v>TRAMITE USUAL</v>
          </cell>
          <cell r="N909" t="str">
            <v>NO APLICA</v>
          </cell>
          <cell r="O909" t="str">
            <v>UNIDAD</v>
          </cell>
          <cell r="P909" t="str">
            <v>UNIDAD</v>
          </cell>
          <cell r="R909">
            <v>0.435</v>
          </cell>
          <cell r="S909" t="str">
            <v>TU</v>
          </cell>
          <cell r="V909">
            <v>500</v>
          </cell>
          <cell r="W909">
            <v>6000</v>
          </cell>
          <cell r="X909">
            <v>275990822.76125002</v>
          </cell>
          <cell r="Y909">
            <v>0.9647441740080841</v>
          </cell>
          <cell r="Z909">
            <v>2610</v>
          </cell>
          <cell r="AA909">
            <v>129871965.53999847</v>
          </cell>
          <cell r="AB909">
            <v>0.87943385056057843</v>
          </cell>
          <cell r="AC909">
            <v>500</v>
          </cell>
          <cell r="AD909">
            <v>0</v>
          </cell>
          <cell r="AE909">
            <v>0</v>
          </cell>
          <cell r="AF909">
            <v>500</v>
          </cell>
          <cell r="AG909">
            <v>217.5</v>
          </cell>
          <cell r="AH909">
            <v>500</v>
          </cell>
          <cell r="AI909">
            <v>28</v>
          </cell>
          <cell r="AJ909">
            <v>26</v>
          </cell>
          <cell r="AK909">
            <v>554</v>
          </cell>
          <cell r="AL909">
            <v>6648</v>
          </cell>
          <cell r="AM909">
            <v>2891.88</v>
          </cell>
          <cell r="AN909">
            <v>0</v>
          </cell>
          <cell r="AO909">
            <v>0</v>
          </cell>
          <cell r="AP909">
            <v>0</v>
          </cell>
        </row>
        <row r="910">
          <cell r="C910">
            <v>209051003</v>
          </cell>
          <cell r="D910" t="str">
            <v>MA06050006</v>
          </cell>
          <cell r="E910" t="str">
            <v>SONDA LISA DE CAUCHO BLANDO ROJO PARA CATETERISMO URETRAL. (SE SOLICITA TAMAÑO 14 FR)</v>
          </cell>
          <cell r="F910">
            <v>22244</v>
          </cell>
          <cell r="G910" t="str">
            <v>WP</v>
          </cell>
          <cell r="H910">
            <v>277</v>
          </cell>
          <cell r="I910" t="str">
            <v>NO</v>
          </cell>
          <cell r="J910" t="str">
            <v>MEDICO QUIRURGICO</v>
          </cell>
          <cell r="K910" t="str">
            <v>MEDICO QUIRURGICO</v>
          </cell>
          <cell r="L910" t="str">
            <v>TRAMITE USUAL</v>
          </cell>
          <cell r="M910" t="str">
            <v>TRAMITE USUAL</v>
          </cell>
          <cell r="N910" t="str">
            <v>NO APLICA</v>
          </cell>
          <cell r="O910" t="str">
            <v>UNIDAD</v>
          </cell>
          <cell r="P910" t="str">
            <v>UNIDAD</v>
          </cell>
          <cell r="R910">
            <v>0.38700000000000001</v>
          </cell>
          <cell r="S910" t="str">
            <v>TU</v>
          </cell>
          <cell r="V910">
            <v>4500</v>
          </cell>
          <cell r="W910">
            <v>54000</v>
          </cell>
          <cell r="X910">
            <v>276044822.76125002</v>
          </cell>
          <cell r="Y910">
            <v>0.96493293457945095</v>
          </cell>
          <cell r="Z910">
            <v>20898</v>
          </cell>
          <cell r="AA910">
            <v>129892863.53999847</v>
          </cell>
          <cell r="AB910">
            <v>0.87957536230664768</v>
          </cell>
          <cell r="AC910">
            <v>4500</v>
          </cell>
          <cell r="AD910">
            <v>0</v>
          </cell>
          <cell r="AE910">
            <v>0</v>
          </cell>
          <cell r="AF910">
            <v>4500</v>
          </cell>
          <cell r="AG910">
            <v>1741.5</v>
          </cell>
          <cell r="AH910">
            <v>3000</v>
          </cell>
          <cell r="AI910">
            <v>160</v>
          </cell>
          <cell r="AJ910">
            <v>200</v>
          </cell>
          <cell r="AK910">
            <v>3360</v>
          </cell>
          <cell r="AL910">
            <v>40320</v>
          </cell>
          <cell r="AM910">
            <v>15603.84</v>
          </cell>
          <cell r="AN910">
            <v>0</v>
          </cell>
          <cell r="AO910">
            <v>0</v>
          </cell>
          <cell r="AP910">
            <v>0</v>
          </cell>
        </row>
        <row r="911">
          <cell r="C911">
            <v>209051004</v>
          </cell>
          <cell r="D911" t="str">
            <v>MA06050002</v>
          </cell>
          <cell r="E911" t="str">
            <v>SONDA LISA DE CAUCHO BLANDO ROJO PARA CATETERISMO URETRAL. SE SOLICITA  TAMAÑO 16FR</v>
          </cell>
          <cell r="F911">
            <v>22244</v>
          </cell>
          <cell r="G911" t="str">
            <v>WP</v>
          </cell>
          <cell r="H911">
            <v>277</v>
          </cell>
          <cell r="I911" t="str">
            <v>NO</v>
          </cell>
          <cell r="J911" t="str">
            <v>MEDICO QUIRURGICO</v>
          </cell>
          <cell r="K911" t="str">
            <v>MEDICO QUIRURGICO</v>
          </cell>
          <cell r="L911" t="str">
            <v>TRAMITE USUAL</v>
          </cell>
          <cell r="M911" t="str">
            <v>TRAMITE USUAL</v>
          </cell>
          <cell r="N911" t="str">
            <v>NO APLICA</v>
          </cell>
          <cell r="O911" t="str">
            <v>UNIDAD</v>
          </cell>
          <cell r="P911" t="str">
            <v>UNIDAD</v>
          </cell>
          <cell r="R911">
            <v>0.63500000000000001</v>
          </cell>
          <cell r="S911" t="str">
            <v>TU</v>
          </cell>
          <cell r="V911">
            <v>2000</v>
          </cell>
          <cell r="W911">
            <v>24001</v>
          </cell>
          <cell r="X911">
            <v>276068823.76125002</v>
          </cell>
          <cell r="Y911">
            <v>0.96501683166229135</v>
          </cell>
          <cell r="Z911">
            <v>15240.635</v>
          </cell>
          <cell r="AA911">
            <v>129908104.17499848</v>
          </cell>
          <cell r="AB911">
            <v>0.87967856495140107</v>
          </cell>
          <cell r="AC911">
            <v>2000</v>
          </cell>
          <cell r="AD911">
            <v>0</v>
          </cell>
          <cell r="AE911">
            <v>0</v>
          </cell>
          <cell r="AF911">
            <v>2000</v>
          </cell>
          <cell r="AG911">
            <v>1270</v>
          </cell>
          <cell r="AH911">
            <v>2690</v>
          </cell>
          <cell r="AI911">
            <v>85</v>
          </cell>
          <cell r="AJ911">
            <v>635</v>
          </cell>
          <cell r="AK911">
            <v>3410</v>
          </cell>
          <cell r="AL911">
            <v>40920</v>
          </cell>
          <cell r="AM911">
            <v>25984.2</v>
          </cell>
          <cell r="AN911">
            <v>0</v>
          </cell>
          <cell r="AO911">
            <v>0</v>
          </cell>
          <cell r="AP911">
            <v>0</v>
          </cell>
        </row>
        <row r="912">
          <cell r="C912">
            <v>209051005</v>
          </cell>
          <cell r="D912" t="str">
            <v>MA06050003</v>
          </cell>
          <cell r="E912" t="str">
            <v>SONDA LISA DE CAUCHO BLANDO ROJO PARA CATETERISMO URETRAL. (SE SOLICITA TAMAÑO 18 FR)</v>
          </cell>
          <cell r="F912">
            <v>22244</v>
          </cell>
          <cell r="G912" t="str">
            <v>WP</v>
          </cell>
          <cell r="H912">
            <v>277</v>
          </cell>
          <cell r="I912" t="str">
            <v>NO</v>
          </cell>
          <cell r="J912" t="str">
            <v>MEDICO QUIRURGICO</v>
          </cell>
          <cell r="K912" t="str">
            <v>MEDICO QUIRURGICO</v>
          </cell>
          <cell r="L912" t="str">
            <v>TRAMITE USUAL</v>
          </cell>
          <cell r="M912" t="str">
            <v>TRAMITE USUAL</v>
          </cell>
          <cell r="N912" t="str">
            <v>NO APLICA</v>
          </cell>
          <cell r="O912" t="str">
            <v>UNIDAD</v>
          </cell>
          <cell r="P912" t="str">
            <v>UNIDAD</v>
          </cell>
          <cell r="R912">
            <v>0.42</v>
          </cell>
          <cell r="S912" t="str">
            <v>TU</v>
          </cell>
          <cell r="V912">
            <v>250</v>
          </cell>
          <cell r="W912">
            <v>3000</v>
          </cell>
          <cell r="X912">
            <v>276071823.76125002</v>
          </cell>
          <cell r="Y912">
            <v>0.96502731836070055</v>
          </cell>
          <cell r="Z912">
            <v>1260</v>
          </cell>
          <cell r="AA912">
            <v>129909364.17499848</v>
          </cell>
          <cell r="AB912">
            <v>0.87968709709802018</v>
          </cell>
          <cell r="AC912">
            <v>250</v>
          </cell>
          <cell r="AD912">
            <v>0</v>
          </cell>
          <cell r="AE912">
            <v>0</v>
          </cell>
          <cell r="AF912">
            <v>250</v>
          </cell>
          <cell r="AG912">
            <v>105</v>
          </cell>
          <cell r="AH912">
            <v>95</v>
          </cell>
          <cell r="AI912">
            <v>70</v>
          </cell>
          <cell r="AJ912">
            <v>158</v>
          </cell>
          <cell r="AK912">
            <v>323</v>
          </cell>
          <cell r="AL912">
            <v>3876</v>
          </cell>
          <cell r="AM912">
            <v>1627.9199999999998</v>
          </cell>
          <cell r="AN912">
            <v>0</v>
          </cell>
          <cell r="AO912">
            <v>0</v>
          </cell>
          <cell r="AP912">
            <v>0</v>
          </cell>
        </row>
        <row r="913">
          <cell r="C913">
            <v>209051201</v>
          </cell>
          <cell r="D913" t="str">
            <v>MA06020007</v>
          </cell>
          <cell r="E913" t="str">
            <v xml:space="preserve">CATETER DE SUCCION NASO-FARINGEA . SE SOLICITA, CALIBRE 8FR DE 35CM DE LONGITD, CON GRADUACION Y PRESENTACION LONGITUDINAL.
</v>
          </cell>
          <cell r="F913">
            <v>102294</v>
          </cell>
          <cell r="G913" t="str">
            <v>WP</v>
          </cell>
          <cell r="H913">
            <v>277</v>
          </cell>
          <cell r="I913" t="str">
            <v>NO</v>
          </cell>
          <cell r="J913" t="str">
            <v>MEDICO QUIRURGICO</v>
          </cell>
          <cell r="K913" t="str">
            <v>MEDICO QUIRURGICO</v>
          </cell>
          <cell r="L913" t="str">
            <v>TRAMITE USUAL</v>
          </cell>
          <cell r="M913" t="str">
            <v>TRAMITE USUAL</v>
          </cell>
          <cell r="N913" t="str">
            <v>NO APLICA</v>
          </cell>
          <cell r="O913" t="str">
            <v>UNIDAD</v>
          </cell>
          <cell r="P913" t="str">
            <v>UNIDAD</v>
          </cell>
          <cell r="R913">
            <v>0.71499999999999997</v>
          </cell>
          <cell r="S913" t="str">
            <v>TU</v>
          </cell>
          <cell r="V913">
            <v>959</v>
          </cell>
          <cell r="W913">
            <v>11508</v>
          </cell>
          <cell r="X913">
            <v>276083331.76125002</v>
          </cell>
          <cell r="Y913">
            <v>0.96506754533579853</v>
          </cell>
          <cell r="Z913">
            <v>8228.2199999999993</v>
          </cell>
          <cell r="AA913">
            <v>129917592.39499848</v>
          </cell>
          <cell r="AB913">
            <v>0.87974281485949224</v>
          </cell>
          <cell r="AC913">
            <v>959</v>
          </cell>
          <cell r="AD913">
            <v>0</v>
          </cell>
          <cell r="AE913">
            <v>0</v>
          </cell>
          <cell r="AF913">
            <v>959</v>
          </cell>
          <cell r="AG913">
            <v>685.68499999999995</v>
          </cell>
          <cell r="AH913">
            <v>686</v>
          </cell>
          <cell r="AI913">
            <v>153</v>
          </cell>
          <cell r="AJ913">
            <v>30</v>
          </cell>
          <cell r="AK913">
            <v>869</v>
          </cell>
          <cell r="AL913">
            <v>10428</v>
          </cell>
          <cell r="AM913">
            <v>7456.0199999999995</v>
          </cell>
          <cell r="AN913">
            <v>0</v>
          </cell>
          <cell r="AO913">
            <v>0</v>
          </cell>
          <cell r="AP913">
            <v>0</v>
          </cell>
        </row>
        <row r="914">
          <cell r="C914">
            <v>209051300</v>
          </cell>
          <cell r="D914" t="str">
            <v>MA06020001</v>
          </cell>
          <cell r="E914" t="str">
            <v xml:space="preserve">CATETER DE SUCCION NASO-FARINGEA . SE SOLICITA, CALIBRE 10FR DE 45CM DE LONGITD, CON GRADUACION Y PRESENTACION LONGITUDINAL.
</v>
          </cell>
          <cell r="F914">
            <v>102294</v>
          </cell>
          <cell r="G914" t="str">
            <v>WP</v>
          </cell>
          <cell r="H914">
            <v>277</v>
          </cell>
          <cell r="I914" t="str">
            <v>NO</v>
          </cell>
          <cell r="J914" t="str">
            <v>MEDICO QUIRURGICO</v>
          </cell>
          <cell r="K914" t="str">
            <v>MEDICO QUIRURGICO</v>
          </cell>
          <cell r="L914" t="str">
            <v>TRAMITE USUAL</v>
          </cell>
          <cell r="M914" t="str">
            <v>TRAMITE USUAL</v>
          </cell>
          <cell r="N914" t="str">
            <v>NO APLICA</v>
          </cell>
          <cell r="O914" t="str">
            <v>UNIDAD</v>
          </cell>
          <cell r="P914" t="str">
            <v>UNIDAD</v>
          </cell>
          <cell r="R914">
            <v>0.44500000000000001</v>
          </cell>
          <cell r="S914" t="str">
            <v>TU</v>
          </cell>
          <cell r="V914">
            <v>4000</v>
          </cell>
          <cell r="W914">
            <v>48000</v>
          </cell>
          <cell r="X914">
            <v>276131331.76125002</v>
          </cell>
          <cell r="Y914">
            <v>0.96523533251034688</v>
          </cell>
          <cell r="Z914">
            <v>21360</v>
          </cell>
          <cell r="AA914">
            <v>129938952.39499848</v>
          </cell>
          <cell r="AB914">
            <v>0.87988745505932187</v>
          </cell>
          <cell r="AC914">
            <v>4000</v>
          </cell>
          <cell r="AD914">
            <v>0</v>
          </cell>
          <cell r="AE914">
            <v>0</v>
          </cell>
          <cell r="AF914">
            <v>4000</v>
          </cell>
          <cell r="AG914">
            <v>1780</v>
          </cell>
          <cell r="AH914">
            <v>1780</v>
          </cell>
          <cell r="AI914">
            <v>378</v>
          </cell>
          <cell r="AJ914">
            <v>54</v>
          </cell>
          <cell r="AK914">
            <v>2212</v>
          </cell>
          <cell r="AL914">
            <v>26544</v>
          </cell>
          <cell r="AM914">
            <v>11812.08</v>
          </cell>
          <cell r="AN914">
            <v>0</v>
          </cell>
          <cell r="AO914">
            <v>0</v>
          </cell>
          <cell r="AP914">
            <v>0</v>
          </cell>
        </row>
        <row r="915">
          <cell r="C915">
            <v>209051301</v>
          </cell>
          <cell r="D915" t="str">
            <v>MA06020002</v>
          </cell>
          <cell r="E915" t="str">
            <v>CATETER DE SUCCION NASO-FARINGEA. (SE SOICITA, CALIIBRE 12FR DE 45CM DE LONGITD, CON GRADUACION Y PRESENTACION LONGITUDINAL.)</v>
          </cell>
          <cell r="F915">
            <v>102294</v>
          </cell>
          <cell r="G915" t="str">
            <v>WP</v>
          </cell>
          <cell r="H915">
            <v>277</v>
          </cell>
          <cell r="I915" t="str">
            <v>NO</v>
          </cell>
          <cell r="J915" t="str">
            <v>MEDICO QUIRURGICO</v>
          </cell>
          <cell r="K915" t="str">
            <v>MEDICO QUIRURGICO</v>
          </cell>
          <cell r="L915" t="str">
            <v>TRAMITE USUAL</v>
          </cell>
          <cell r="M915" t="str">
            <v>TRAMITE USUAL</v>
          </cell>
          <cell r="N915" t="str">
            <v>NO APLICA</v>
          </cell>
          <cell r="O915" t="str">
            <v>UNIDAD</v>
          </cell>
          <cell r="P915" t="str">
            <v>UNIDAD</v>
          </cell>
          <cell r="R915">
            <v>0.58499999999999996</v>
          </cell>
          <cell r="S915" t="str">
            <v>TU</v>
          </cell>
          <cell r="V915">
            <v>5000</v>
          </cell>
          <cell r="W915">
            <v>60000</v>
          </cell>
          <cell r="X915">
            <v>276191331.76125002</v>
          </cell>
          <cell r="Y915">
            <v>0.96544506647853234</v>
          </cell>
          <cell r="Z915">
            <v>35100</v>
          </cell>
          <cell r="AA915">
            <v>129974052.39499848</v>
          </cell>
          <cell r="AB915">
            <v>0.88012513628656996</v>
          </cell>
          <cell r="AC915">
            <v>5000</v>
          </cell>
          <cell r="AD915">
            <v>0</v>
          </cell>
          <cell r="AE915">
            <v>0</v>
          </cell>
          <cell r="AF915">
            <v>5000</v>
          </cell>
          <cell r="AG915">
            <v>2925</v>
          </cell>
          <cell r="AH915">
            <v>2925</v>
          </cell>
          <cell r="AI915">
            <v>0</v>
          </cell>
          <cell r="AJ915">
            <v>0</v>
          </cell>
          <cell r="AK915">
            <v>2925</v>
          </cell>
          <cell r="AL915">
            <v>35100</v>
          </cell>
          <cell r="AM915">
            <v>20533.5</v>
          </cell>
          <cell r="AN915">
            <v>0</v>
          </cell>
          <cell r="AO915">
            <v>0</v>
          </cell>
          <cell r="AP915">
            <v>0</v>
          </cell>
        </row>
        <row r="916">
          <cell r="C916">
            <v>209051302</v>
          </cell>
          <cell r="D916" t="str">
            <v>MA06020003</v>
          </cell>
          <cell r="E916" t="str">
            <v xml:space="preserve">CATETER DE SUCCION NASO-FARINGEA . SE SOLICITA, CALIBRE 14FR DE 45CM DE LONGITUD, CON GRADUACION Y PRESENTACION LONGITUDINAL.
</v>
          </cell>
          <cell r="F916">
            <v>102294</v>
          </cell>
          <cell r="G916" t="str">
            <v>WP</v>
          </cell>
          <cell r="H916">
            <v>277</v>
          </cell>
          <cell r="I916" t="str">
            <v>NO</v>
          </cell>
          <cell r="J916" t="str">
            <v>MEDICO QUIRURGICO</v>
          </cell>
          <cell r="K916" t="str">
            <v>MEDICO QUIRURGICO</v>
          </cell>
          <cell r="L916" t="str">
            <v>TRAMITE USUAL</v>
          </cell>
          <cell r="M916" t="str">
            <v>TRAMITE USUAL</v>
          </cell>
          <cell r="N916" t="str">
            <v>NO APLICA</v>
          </cell>
          <cell r="O916" t="str">
            <v>UNIDAD</v>
          </cell>
          <cell r="P916" t="str">
            <v>UNIDAD</v>
          </cell>
          <cell r="R916">
            <v>0.59</v>
          </cell>
          <cell r="S916" t="str">
            <v>TU</v>
          </cell>
          <cell r="V916">
            <v>10000</v>
          </cell>
          <cell r="W916">
            <v>120000</v>
          </cell>
          <cell r="X916">
            <v>276311331.76125002</v>
          </cell>
          <cell r="Y916">
            <v>0.96586453441490328</v>
          </cell>
          <cell r="Z916">
            <v>70800</v>
          </cell>
          <cell r="AA916">
            <v>130044852.39499848</v>
          </cell>
          <cell r="AB916">
            <v>0.88060456166802781</v>
          </cell>
          <cell r="AC916">
            <v>10000</v>
          </cell>
          <cell r="AD916">
            <v>0</v>
          </cell>
          <cell r="AE916">
            <v>0</v>
          </cell>
          <cell r="AF916">
            <v>10000</v>
          </cell>
          <cell r="AG916">
            <v>5900</v>
          </cell>
          <cell r="AH916">
            <v>5900</v>
          </cell>
          <cell r="AI916">
            <v>0</v>
          </cell>
          <cell r="AJ916">
            <v>0</v>
          </cell>
          <cell r="AK916">
            <v>5900</v>
          </cell>
          <cell r="AL916">
            <v>70800</v>
          </cell>
          <cell r="AM916">
            <v>41772</v>
          </cell>
          <cell r="AN916">
            <v>0</v>
          </cell>
          <cell r="AO916">
            <v>0</v>
          </cell>
          <cell r="AP916">
            <v>0</v>
          </cell>
        </row>
        <row r="917">
          <cell r="C917">
            <v>209051303</v>
          </cell>
          <cell r="D917" t="str">
            <v>MA06020004</v>
          </cell>
          <cell r="E917" t="str">
            <v>CATETER DE SUCCION NASO-FARINGEA. (SE SOLICITA, CALIBRE 16FR DE 45CM DE LONGITD, CON GRADUACION Y PRESENTACION LONGITUDINAL.)</v>
          </cell>
          <cell r="F917">
            <v>102294</v>
          </cell>
          <cell r="G917" t="str">
            <v>WP</v>
          </cell>
          <cell r="H917">
            <v>277</v>
          </cell>
          <cell r="I917" t="str">
            <v>NO</v>
          </cell>
          <cell r="J917" t="str">
            <v>MEDICO QUIRURGICO</v>
          </cell>
          <cell r="K917" t="str">
            <v>MEDICO QUIRURGICO</v>
          </cell>
          <cell r="L917" t="str">
            <v>TRAMITE USUAL</v>
          </cell>
          <cell r="M917" t="str">
            <v>TRAMITE USUAL</v>
          </cell>
          <cell r="N917" t="str">
            <v>NO APLICA</v>
          </cell>
          <cell r="O917" t="str">
            <v>UNIDAD</v>
          </cell>
          <cell r="P917" t="str">
            <v>UNIDAD</v>
          </cell>
          <cell r="R917">
            <v>0.74</v>
          </cell>
          <cell r="S917" t="str">
            <v>TU</v>
          </cell>
          <cell r="V917">
            <v>6078</v>
          </cell>
          <cell r="W917">
            <v>72936</v>
          </cell>
          <cell r="X917">
            <v>276384267.76125002</v>
          </cell>
          <cell r="Y917">
            <v>0.96611948702662953</v>
          </cell>
          <cell r="Z917">
            <v>53972.639999999999</v>
          </cell>
          <cell r="AA917">
            <v>130098825.03499848</v>
          </cell>
          <cell r="AB917">
            <v>0.88097003982509403</v>
          </cell>
          <cell r="AC917">
            <v>6078</v>
          </cell>
          <cell r="AD917">
            <v>0</v>
          </cell>
          <cell r="AE917">
            <v>0</v>
          </cell>
          <cell r="AF917">
            <v>6078</v>
          </cell>
          <cell r="AG917">
            <v>4497.72</v>
          </cell>
          <cell r="AH917">
            <v>4498</v>
          </cell>
          <cell r="AI917">
            <v>0</v>
          </cell>
          <cell r="AJ917">
            <v>0</v>
          </cell>
          <cell r="AK917">
            <v>4498</v>
          </cell>
          <cell r="AL917">
            <v>53976</v>
          </cell>
          <cell r="AM917">
            <v>39942.239999999998</v>
          </cell>
          <cell r="AN917">
            <v>0</v>
          </cell>
          <cell r="AO917">
            <v>0</v>
          </cell>
          <cell r="AP917">
            <v>0</v>
          </cell>
        </row>
        <row r="918">
          <cell r="C918">
            <v>209051304</v>
          </cell>
          <cell r="D918" t="str">
            <v>MA06020005</v>
          </cell>
          <cell r="E918" t="str">
            <v xml:space="preserve">CATETER DE SUCCION NASO-FARINGEA SE SOLICITA CALIBRE 18Fr,45cm DE LONGITUD CON GRADUACION Y PRESENTACION LONGITUDINAL
</v>
          </cell>
          <cell r="F918">
            <v>102294</v>
          </cell>
          <cell r="G918" t="str">
            <v>WP</v>
          </cell>
          <cell r="H918">
            <v>277</v>
          </cell>
          <cell r="I918" t="str">
            <v>NO</v>
          </cell>
          <cell r="J918" t="str">
            <v>MEDICO QUIRURGICO</v>
          </cell>
          <cell r="K918" t="str">
            <v>MEDICO QUIRURGICO</v>
          </cell>
          <cell r="L918" t="str">
            <v>TRAMITE USUAL</v>
          </cell>
          <cell r="M918" t="str">
            <v>TRAMITE USUAL</v>
          </cell>
          <cell r="N918" t="str">
            <v>NO APLICA</v>
          </cell>
          <cell r="O918" t="str">
            <v>UNIDAD</v>
          </cell>
          <cell r="P918" t="str">
            <v>UNIDAD</v>
          </cell>
          <cell r="R918">
            <v>9.9250000000000007</v>
          </cell>
          <cell r="S918" t="str">
            <v>TU</v>
          </cell>
          <cell r="V918">
            <v>4000</v>
          </cell>
          <cell r="W918">
            <v>47997</v>
          </cell>
          <cell r="X918">
            <v>276432264.76125002</v>
          </cell>
          <cell r="Y918">
            <v>0.96628726371447948</v>
          </cell>
          <cell r="Z918">
            <v>476370.22500000003</v>
          </cell>
          <cell r="AA918">
            <v>130575195.25999847</v>
          </cell>
          <cell r="AB918">
            <v>0.88419580220977989</v>
          </cell>
          <cell r="AC918">
            <v>4000</v>
          </cell>
          <cell r="AD918">
            <v>0</v>
          </cell>
          <cell r="AE918">
            <v>0</v>
          </cell>
          <cell r="AF918">
            <v>4000</v>
          </cell>
          <cell r="AG918">
            <v>39700</v>
          </cell>
          <cell r="AH918">
            <v>4000</v>
          </cell>
          <cell r="AI918">
            <v>0</v>
          </cell>
          <cell r="AJ918">
            <v>0</v>
          </cell>
          <cell r="AK918">
            <v>4000</v>
          </cell>
          <cell r="AL918">
            <v>48000</v>
          </cell>
          <cell r="AM918">
            <v>476400.00000000006</v>
          </cell>
          <cell r="AN918">
            <v>0</v>
          </cell>
          <cell r="AO918">
            <v>0</v>
          </cell>
          <cell r="AP918">
            <v>0</v>
          </cell>
        </row>
        <row r="919">
          <cell r="C919">
            <v>209051906</v>
          </cell>
          <cell r="D919" t="str">
            <v>MA12020061</v>
          </cell>
          <cell r="E919" t="str">
            <v xml:space="preserve">MALLA QUIRURGICA TRIDIMENSIONAL PARA REFORZAR PLANOS ANATOMICOS  SE SOLICITA  4.5CM X 7.5CM                                                                                                                                                                                                                      </v>
          </cell>
          <cell r="F919">
            <v>23432</v>
          </cell>
          <cell r="G919" t="str">
            <v>FC</v>
          </cell>
          <cell r="H919">
            <v>274</v>
          </cell>
          <cell r="I919" t="str">
            <v>NO</v>
          </cell>
          <cell r="J919" t="str">
            <v>MEDICO QUIRURGICO</v>
          </cell>
          <cell r="K919" t="str">
            <v>MEDICO QUIRURGICO</v>
          </cell>
          <cell r="L919" t="str">
            <v>TRAMITE USUAL</v>
          </cell>
          <cell r="M919" t="str">
            <v>TRAMITE USUAL</v>
          </cell>
          <cell r="N919" t="str">
            <v>NO APLICA</v>
          </cell>
          <cell r="O919" t="str">
            <v>UNIDAD</v>
          </cell>
          <cell r="P919" t="str">
            <v>UNIDAD</v>
          </cell>
          <cell r="Q919" t="str">
            <v>UNIDAD</v>
          </cell>
          <cell r="R919">
            <v>194.12101000000001</v>
          </cell>
          <cell r="S919" t="str">
            <v>NO APLICA</v>
          </cell>
          <cell r="T919" t="str">
            <v>NO APLICA</v>
          </cell>
          <cell r="U919" t="str">
            <v>NO APLICA</v>
          </cell>
          <cell r="V919">
            <v>0</v>
          </cell>
          <cell r="W919">
            <v>0</v>
          </cell>
          <cell r="X919">
            <v>276432264.76125002</v>
          </cell>
          <cell r="Y919">
            <v>0.96628726371447948</v>
          </cell>
          <cell r="Z919">
            <v>0</v>
          </cell>
          <cell r="AA919">
            <v>130575195.25999847</v>
          </cell>
          <cell r="AB919">
            <v>0.88419580220977989</v>
          </cell>
          <cell r="AC919">
            <v>0</v>
          </cell>
          <cell r="AD919">
            <v>0</v>
          </cell>
          <cell r="AE919">
            <v>0</v>
          </cell>
          <cell r="AF919">
            <v>0</v>
          </cell>
          <cell r="AG919">
            <v>0</v>
          </cell>
          <cell r="AH919">
            <v>6</v>
          </cell>
          <cell r="AI919">
            <v>0</v>
          </cell>
          <cell r="AJ919">
            <v>0</v>
          </cell>
          <cell r="AK919">
            <v>6</v>
          </cell>
          <cell r="AL919">
            <v>72</v>
          </cell>
          <cell r="AM919">
            <v>13976.712720000001</v>
          </cell>
          <cell r="AN919">
            <v>0</v>
          </cell>
          <cell r="AO919">
            <v>0</v>
          </cell>
          <cell r="AP919">
            <v>0</v>
          </cell>
        </row>
        <row r="920">
          <cell r="C920">
            <v>209051907</v>
          </cell>
          <cell r="D920" t="str">
            <v>MA12020060</v>
          </cell>
          <cell r="E920" t="str">
            <v xml:space="preserve">MALLA QUIRURGICA TRIDIMENSIONAL PARA REFORZAR PLANOS ANATOMICOS  (SE SOLICITA 4.5CMS X 10CM  (BASE DE 10CMS TAMAÑO GRANDE)                                                                                                                                                                                                                      </v>
          </cell>
          <cell r="F920">
            <v>23432</v>
          </cell>
          <cell r="G920" t="str">
            <v>FC</v>
          </cell>
          <cell r="H920">
            <v>274</v>
          </cell>
          <cell r="I920" t="str">
            <v>NO</v>
          </cell>
          <cell r="J920" t="str">
            <v>MEDICO QUIRURGICO</v>
          </cell>
          <cell r="K920" t="str">
            <v>MEDICO QUIRURGICO</v>
          </cell>
          <cell r="L920" t="str">
            <v>TRAMITE USUAL</v>
          </cell>
          <cell r="M920" t="str">
            <v>TRAMITE USUAL</v>
          </cell>
          <cell r="N920" t="str">
            <v>NO APLICA</v>
          </cell>
          <cell r="O920" t="str">
            <v>UNIDAD</v>
          </cell>
          <cell r="P920" t="str">
            <v>UNIDAD</v>
          </cell>
          <cell r="Q920" t="str">
            <v>UNIDAD</v>
          </cell>
          <cell r="R920">
            <v>206.11</v>
          </cell>
          <cell r="S920" t="str">
            <v>NO APLICA</v>
          </cell>
          <cell r="T920" t="str">
            <v>NO APLICA</v>
          </cell>
          <cell r="U920" t="str">
            <v>NO APLICA</v>
          </cell>
          <cell r="V920">
            <v>0</v>
          </cell>
          <cell r="W920">
            <v>0</v>
          </cell>
          <cell r="X920">
            <v>276432264.76125002</v>
          </cell>
          <cell r="Y920">
            <v>0.96628726371447948</v>
          </cell>
          <cell r="Z920">
            <v>0</v>
          </cell>
          <cell r="AA920">
            <v>130575195.25999847</v>
          </cell>
          <cell r="AB920">
            <v>0.88419580220977989</v>
          </cell>
          <cell r="AC920">
            <v>0</v>
          </cell>
          <cell r="AD920">
            <v>0</v>
          </cell>
          <cell r="AE920">
            <v>0</v>
          </cell>
          <cell r="AF920">
            <v>0</v>
          </cell>
          <cell r="AG920">
            <v>0</v>
          </cell>
          <cell r="AH920">
            <v>4</v>
          </cell>
          <cell r="AI920">
            <v>1</v>
          </cell>
          <cell r="AJ920">
            <v>3</v>
          </cell>
          <cell r="AK920">
            <v>8</v>
          </cell>
          <cell r="AL920">
            <v>96</v>
          </cell>
          <cell r="AM920">
            <v>19786.560000000001</v>
          </cell>
          <cell r="AN920">
            <v>0</v>
          </cell>
          <cell r="AO920">
            <v>0</v>
          </cell>
          <cell r="AP920">
            <v>0</v>
          </cell>
        </row>
        <row r="921">
          <cell r="C921">
            <v>209052001</v>
          </cell>
          <cell r="D921" t="str">
            <v>MA09050026</v>
          </cell>
          <cell r="E921" t="str">
            <v>MALLA EXPANDIBLE TUBULAR            (SE SOLICITA TAMAÑO 1)</v>
          </cell>
          <cell r="F921">
            <v>22830</v>
          </cell>
          <cell r="G921" t="str">
            <v>FC</v>
          </cell>
          <cell r="H921">
            <v>274</v>
          </cell>
          <cell r="I921" t="str">
            <v>NO</v>
          </cell>
          <cell r="J921" t="str">
            <v>MEDICO QUIRURGICO</v>
          </cell>
          <cell r="K921" t="str">
            <v>MEDICO QUIRURGICO</v>
          </cell>
          <cell r="L921" t="str">
            <v>TRAMITE USUAL</v>
          </cell>
          <cell r="M921" t="str">
            <v>TRAMITE USUAL</v>
          </cell>
          <cell r="N921" t="str">
            <v>NO APLICA</v>
          </cell>
          <cell r="O921" t="str">
            <v>UNIDAD</v>
          </cell>
          <cell r="P921" t="str">
            <v>UNIDAD</v>
          </cell>
          <cell r="Q921" t="str">
            <v>UNIDAD</v>
          </cell>
          <cell r="R921">
            <v>6.88</v>
          </cell>
          <cell r="S921" t="str">
            <v>NO APLICA</v>
          </cell>
          <cell r="T921" t="str">
            <v>NO APLICA</v>
          </cell>
          <cell r="U921" t="str">
            <v>NO APLICA</v>
          </cell>
          <cell r="V921">
            <v>0</v>
          </cell>
          <cell r="W921">
            <v>0</v>
          </cell>
          <cell r="X921">
            <v>276432264.76125002</v>
          </cell>
          <cell r="Y921">
            <v>0.96628726371447948</v>
          </cell>
          <cell r="Z921">
            <v>0</v>
          </cell>
          <cell r="AA921">
            <v>130575195.25999847</v>
          </cell>
          <cell r="AB921">
            <v>0.88419580220977989</v>
          </cell>
          <cell r="AC921">
            <v>0</v>
          </cell>
          <cell r="AD921">
            <v>0</v>
          </cell>
          <cell r="AE921">
            <v>0</v>
          </cell>
          <cell r="AF921">
            <v>0</v>
          </cell>
          <cell r="AG921">
            <v>0</v>
          </cell>
          <cell r="AH921">
            <v>34</v>
          </cell>
          <cell r="AI921">
            <v>5</v>
          </cell>
          <cell r="AJ921">
            <v>7</v>
          </cell>
          <cell r="AK921">
            <v>46</v>
          </cell>
          <cell r="AL921">
            <v>552</v>
          </cell>
          <cell r="AM921">
            <v>3797.7599999999998</v>
          </cell>
          <cell r="AN921">
            <v>0</v>
          </cell>
          <cell r="AO921">
            <v>0</v>
          </cell>
          <cell r="AP921">
            <v>0</v>
          </cell>
        </row>
        <row r="922">
          <cell r="C922">
            <v>209052002</v>
          </cell>
          <cell r="D922" t="str">
            <v>MA09050027</v>
          </cell>
          <cell r="E922" t="str">
            <v xml:space="preserve"> MALLA EXPANDIBLE TUBULAR. SE SOLICITA  TAMAÑO 2 CON CODIFICACIÓN DE COLORES. </v>
          </cell>
          <cell r="F922">
            <v>22830</v>
          </cell>
          <cell r="G922" t="str">
            <v>FC</v>
          </cell>
          <cell r="H922">
            <v>274</v>
          </cell>
          <cell r="I922" t="str">
            <v>NO</v>
          </cell>
          <cell r="J922" t="str">
            <v>MEDICO QUIRURGICO</v>
          </cell>
          <cell r="K922" t="str">
            <v>MEDICO QUIRURGICO</v>
          </cell>
          <cell r="L922" t="str">
            <v>TRAMITE USUAL</v>
          </cell>
          <cell r="M922" t="str">
            <v>TRAMITE USUAL</v>
          </cell>
          <cell r="N922" t="str">
            <v>NO APLICA</v>
          </cell>
          <cell r="O922" t="str">
            <v>UNIDAD</v>
          </cell>
          <cell r="P922" t="str">
            <v>UNIDAD</v>
          </cell>
          <cell r="Q922" t="str">
            <v>UNIDAD</v>
          </cell>
          <cell r="R922">
            <v>3.13</v>
          </cell>
          <cell r="S922" t="str">
            <v>NO APLICA</v>
          </cell>
          <cell r="T922" t="str">
            <v>NO APLICA</v>
          </cell>
          <cell r="U922" t="str">
            <v>NO APLICA</v>
          </cell>
          <cell r="V922">
            <v>0</v>
          </cell>
          <cell r="W922">
            <v>0</v>
          </cell>
          <cell r="X922">
            <v>276432264.76125002</v>
          </cell>
          <cell r="Y922">
            <v>0.96628726371447948</v>
          </cell>
          <cell r="Z922">
            <v>0</v>
          </cell>
          <cell r="AA922">
            <v>130575195.25999847</v>
          </cell>
          <cell r="AB922">
            <v>0.88419580220977989</v>
          </cell>
          <cell r="AC922">
            <v>0</v>
          </cell>
          <cell r="AD922">
            <v>0</v>
          </cell>
          <cell r="AE922">
            <v>0</v>
          </cell>
          <cell r="AF922">
            <v>0</v>
          </cell>
          <cell r="AG922">
            <v>0</v>
          </cell>
          <cell r="AH922">
            <v>51</v>
          </cell>
          <cell r="AI922">
            <v>12</v>
          </cell>
          <cell r="AJ922">
            <v>15</v>
          </cell>
          <cell r="AK922">
            <v>78</v>
          </cell>
          <cell r="AL922">
            <v>936</v>
          </cell>
          <cell r="AM922">
            <v>2929.68</v>
          </cell>
          <cell r="AN922">
            <v>0</v>
          </cell>
          <cell r="AO922">
            <v>0</v>
          </cell>
          <cell r="AP922">
            <v>0</v>
          </cell>
        </row>
        <row r="923">
          <cell r="C923">
            <v>209052004</v>
          </cell>
          <cell r="D923" t="str">
            <v>MA09050029</v>
          </cell>
          <cell r="E923" t="str">
            <v xml:space="preserve"> MALLA EXPANDIBLE TUBULAR.  SE SOLICITA TAMAÑO 4, SIN CODIFICADOR DE COLORES.</v>
          </cell>
          <cell r="F923">
            <v>22830</v>
          </cell>
          <cell r="G923" t="str">
            <v>FC</v>
          </cell>
          <cell r="H923">
            <v>274</v>
          </cell>
          <cell r="I923" t="str">
            <v>NO</v>
          </cell>
          <cell r="J923" t="str">
            <v>MEDICO QUIRURGICO</v>
          </cell>
          <cell r="K923" t="str">
            <v>MEDICO QUIRURGICO</v>
          </cell>
          <cell r="L923" t="str">
            <v>TRAMITE USUAL</v>
          </cell>
          <cell r="M923" t="str">
            <v>TRAMITE USUAL</v>
          </cell>
          <cell r="N923" t="str">
            <v>NO APLICA</v>
          </cell>
          <cell r="O923" t="str">
            <v>UNIDAD</v>
          </cell>
          <cell r="P923" t="str">
            <v>UNIDAD</v>
          </cell>
          <cell r="Q923" t="str">
            <v>UNIDAD</v>
          </cell>
          <cell r="R923">
            <v>5.37</v>
          </cell>
          <cell r="S923" t="str">
            <v>NO APLICA</v>
          </cell>
          <cell r="T923" t="str">
            <v>NO APLICA</v>
          </cell>
          <cell r="U923" t="str">
            <v>NO APLICA</v>
          </cell>
          <cell r="V923">
            <v>0</v>
          </cell>
          <cell r="W923">
            <v>0</v>
          </cell>
          <cell r="X923">
            <v>276432264.76125002</v>
          </cell>
          <cell r="Y923">
            <v>0.96628726371447948</v>
          </cell>
          <cell r="Z923">
            <v>0</v>
          </cell>
          <cell r="AA923">
            <v>130575195.25999847</v>
          </cell>
          <cell r="AB923">
            <v>0.88419580220977989</v>
          </cell>
          <cell r="AC923">
            <v>0</v>
          </cell>
          <cell r="AD923">
            <v>0</v>
          </cell>
          <cell r="AE923">
            <v>0</v>
          </cell>
          <cell r="AF923">
            <v>0</v>
          </cell>
          <cell r="AG923">
            <v>0</v>
          </cell>
          <cell r="AH923">
            <v>276</v>
          </cell>
          <cell r="AI923">
            <v>19</v>
          </cell>
          <cell r="AJ923">
            <v>12</v>
          </cell>
          <cell r="AK923">
            <v>307</v>
          </cell>
          <cell r="AL923">
            <v>3684</v>
          </cell>
          <cell r="AM923">
            <v>19783.080000000002</v>
          </cell>
          <cell r="AN923">
            <v>0</v>
          </cell>
          <cell r="AO923">
            <v>0</v>
          </cell>
          <cell r="AP923">
            <v>0</v>
          </cell>
        </row>
        <row r="924">
          <cell r="C924">
            <v>209052005</v>
          </cell>
          <cell r="D924" t="str">
            <v>MA09050030</v>
          </cell>
          <cell r="E924" t="str">
            <v>MALLA EXPANDIBLE TUBULAR.           (SE SOLICITA TAMAÑO 5)</v>
          </cell>
          <cell r="F924">
            <v>22830</v>
          </cell>
          <cell r="G924" t="str">
            <v>FC</v>
          </cell>
          <cell r="H924">
            <v>274</v>
          </cell>
          <cell r="I924" t="str">
            <v>NO</v>
          </cell>
          <cell r="J924" t="str">
            <v>MEDICO QUIRURGICO</v>
          </cell>
          <cell r="K924" t="str">
            <v>MEDICO QUIRURGICO</v>
          </cell>
          <cell r="L924" t="str">
            <v>TRAMITE USUAL</v>
          </cell>
          <cell r="M924" t="str">
            <v>TRAMITE USUAL</v>
          </cell>
          <cell r="N924" t="str">
            <v>NO APLICA</v>
          </cell>
          <cell r="O924" t="str">
            <v>UNIDAD</v>
          </cell>
          <cell r="P924" t="str">
            <v>UNIDAD</v>
          </cell>
          <cell r="Q924" t="str">
            <v>UNIDAD</v>
          </cell>
          <cell r="R924">
            <v>6.89</v>
          </cell>
          <cell r="S924" t="str">
            <v>NO APLICA</v>
          </cell>
          <cell r="T924" t="str">
            <v>NO APLICA</v>
          </cell>
          <cell r="U924" t="str">
            <v>NO APLICA</v>
          </cell>
          <cell r="V924">
            <v>0</v>
          </cell>
          <cell r="W924">
            <v>0</v>
          </cell>
          <cell r="X924">
            <v>276432264.76125002</v>
          </cell>
          <cell r="Y924">
            <v>0.96628726371447948</v>
          </cell>
          <cell r="Z924">
            <v>0</v>
          </cell>
          <cell r="AA924">
            <v>130575195.25999847</v>
          </cell>
          <cell r="AB924">
            <v>0.88419580220977989</v>
          </cell>
          <cell r="AC924">
            <v>0</v>
          </cell>
          <cell r="AD924">
            <v>0</v>
          </cell>
          <cell r="AE924">
            <v>0</v>
          </cell>
          <cell r="AF924">
            <v>0</v>
          </cell>
          <cell r="AG924">
            <v>0</v>
          </cell>
          <cell r="AH924">
            <v>77</v>
          </cell>
          <cell r="AI924">
            <v>24</v>
          </cell>
          <cell r="AJ924">
            <v>15</v>
          </cell>
          <cell r="AK924">
            <v>116</v>
          </cell>
          <cell r="AL924">
            <v>1392</v>
          </cell>
          <cell r="AM924">
            <v>9590.8799999999992</v>
          </cell>
          <cell r="AN924">
            <v>0</v>
          </cell>
          <cell r="AO924">
            <v>0</v>
          </cell>
          <cell r="AP924">
            <v>0</v>
          </cell>
        </row>
        <row r="925">
          <cell r="C925">
            <v>209052006</v>
          </cell>
          <cell r="D925" t="str">
            <v>MA09050031</v>
          </cell>
          <cell r="E925" t="str">
            <v>MALLA EXPANDIBLE TUBULAR.  SE SOLICITA TAMAÑO 6</v>
          </cell>
          <cell r="F925">
            <v>22830</v>
          </cell>
          <cell r="G925" t="str">
            <v>FC</v>
          </cell>
          <cell r="H925">
            <v>274</v>
          </cell>
          <cell r="I925" t="str">
            <v>NO</v>
          </cell>
          <cell r="J925" t="str">
            <v>MEDICO QUIRURGICO</v>
          </cell>
          <cell r="K925" t="str">
            <v>MEDICO QUIRURGICO</v>
          </cell>
          <cell r="L925" t="str">
            <v>TRAMITE USUAL</v>
          </cell>
          <cell r="M925" t="str">
            <v>TRAMITE USUAL</v>
          </cell>
          <cell r="N925" t="str">
            <v>NO APLICA</v>
          </cell>
          <cell r="O925" t="str">
            <v>UNIDAD</v>
          </cell>
          <cell r="P925" t="str">
            <v>UNIDAD</v>
          </cell>
          <cell r="Q925" t="str">
            <v>UNIDAD</v>
          </cell>
          <cell r="R925">
            <v>6.9850000000000003</v>
          </cell>
          <cell r="S925" t="str">
            <v>NO APLICA</v>
          </cell>
          <cell r="T925" t="str">
            <v>NO APLICA</v>
          </cell>
          <cell r="U925" t="str">
            <v>NO APLICA</v>
          </cell>
          <cell r="V925">
            <v>0</v>
          </cell>
          <cell r="W925">
            <v>0</v>
          </cell>
          <cell r="X925">
            <v>276432264.76125002</v>
          </cell>
          <cell r="Y925">
            <v>0.96628726371447948</v>
          </cell>
          <cell r="Z925">
            <v>0</v>
          </cell>
          <cell r="AA925">
            <v>130575195.25999847</v>
          </cell>
          <cell r="AB925">
            <v>0.88419580220977989</v>
          </cell>
          <cell r="AC925">
            <v>0</v>
          </cell>
          <cell r="AD925">
            <v>0</v>
          </cell>
          <cell r="AE925">
            <v>0</v>
          </cell>
          <cell r="AF925">
            <v>0</v>
          </cell>
          <cell r="AG925">
            <v>0</v>
          </cell>
          <cell r="AH925">
            <v>280</v>
          </cell>
          <cell r="AI925">
            <v>63</v>
          </cell>
          <cell r="AJ925">
            <v>47</v>
          </cell>
          <cell r="AK925">
            <v>390</v>
          </cell>
          <cell r="AL925">
            <v>4680</v>
          </cell>
          <cell r="AM925">
            <v>32689.800000000003</v>
          </cell>
          <cell r="AN925">
            <v>0</v>
          </cell>
          <cell r="AO925">
            <v>0</v>
          </cell>
          <cell r="AP925">
            <v>0</v>
          </cell>
        </row>
        <row r="926">
          <cell r="C926">
            <v>209052007</v>
          </cell>
          <cell r="D926" t="str">
            <v>MA09050032</v>
          </cell>
          <cell r="E926" t="str">
            <v>MALLA EXPANDIBLE TUBULAR.  SE SOLICITA TAMAÑO 7</v>
          </cell>
          <cell r="F926">
            <v>22830</v>
          </cell>
          <cell r="G926" t="str">
            <v>FC</v>
          </cell>
          <cell r="H926">
            <v>274</v>
          </cell>
          <cell r="I926" t="str">
            <v>NO</v>
          </cell>
          <cell r="J926" t="str">
            <v>MEDICO QUIRURGICO</v>
          </cell>
          <cell r="K926" t="str">
            <v>MEDICO QUIRURGICO</v>
          </cell>
          <cell r="L926" t="str">
            <v>TRAMITE USUAL</v>
          </cell>
          <cell r="M926" t="str">
            <v>TRAMITE USUAL</v>
          </cell>
          <cell r="N926" t="str">
            <v>NO APLICA</v>
          </cell>
          <cell r="O926" t="str">
            <v>UNIDAD</v>
          </cell>
          <cell r="P926" t="str">
            <v>UNIDAD</v>
          </cell>
          <cell r="Q926" t="str">
            <v>UNIDAD</v>
          </cell>
          <cell r="R926">
            <v>8.6844099999999997</v>
          </cell>
          <cell r="S926" t="str">
            <v>NO APLICA</v>
          </cell>
          <cell r="T926" t="str">
            <v>NO APLICA</v>
          </cell>
          <cell r="U926" t="str">
            <v>NO APLICA</v>
          </cell>
          <cell r="V926">
            <v>0</v>
          </cell>
          <cell r="W926">
            <v>0</v>
          </cell>
          <cell r="X926">
            <v>276432264.76125002</v>
          </cell>
          <cell r="Y926">
            <v>0.96628726371447948</v>
          </cell>
          <cell r="Z926">
            <v>0</v>
          </cell>
          <cell r="AA926">
            <v>130575195.25999847</v>
          </cell>
          <cell r="AB926">
            <v>0.88419580220977989</v>
          </cell>
          <cell r="AC926">
            <v>0</v>
          </cell>
          <cell r="AD926">
            <v>0</v>
          </cell>
          <cell r="AE926">
            <v>0</v>
          </cell>
          <cell r="AF926">
            <v>0</v>
          </cell>
          <cell r="AG926">
            <v>0</v>
          </cell>
          <cell r="AH926">
            <v>135</v>
          </cell>
          <cell r="AI926">
            <v>41</v>
          </cell>
          <cell r="AJ926">
            <v>0</v>
          </cell>
          <cell r="AK926">
            <v>176</v>
          </cell>
          <cell r="AL926">
            <v>2112</v>
          </cell>
          <cell r="AM926">
            <v>18341.47392</v>
          </cell>
          <cell r="AN926">
            <v>0</v>
          </cell>
          <cell r="AO926">
            <v>0</v>
          </cell>
          <cell r="AP926">
            <v>0</v>
          </cell>
        </row>
        <row r="927">
          <cell r="C927">
            <v>209052008</v>
          </cell>
          <cell r="D927" t="str">
            <v>MA09050033</v>
          </cell>
          <cell r="E927" t="str">
            <v>MALLA EXPANDIBLE TUBULAR.   (SE SOLICITA TAMAÑO 8 SIN CODIFICADOR DE COLORES)</v>
          </cell>
          <cell r="F927">
            <v>22830</v>
          </cell>
          <cell r="G927" t="str">
            <v>FC</v>
          </cell>
          <cell r="H927">
            <v>274</v>
          </cell>
          <cell r="I927" t="str">
            <v>NO</v>
          </cell>
          <cell r="J927" t="str">
            <v>MEDICO QUIRURGICO</v>
          </cell>
          <cell r="K927" t="str">
            <v>MEDICO QUIRURGICO</v>
          </cell>
          <cell r="L927" t="str">
            <v>TRAMITE USUAL</v>
          </cell>
          <cell r="M927" t="str">
            <v>TRAMITE USUAL</v>
          </cell>
          <cell r="N927" t="str">
            <v>NO APLICA</v>
          </cell>
          <cell r="O927" t="str">
            <v>UNIDAD</v>
          </cell>
          <cell r="P927" t="str">
            <v>UNIDAD</v>
          </cell>
          <cell r="Q927" t="str">
            <v>UNIDAD</v>
          </cell>
          <cell r="R927">
            <v>5</v>
          </cell>
          <cell r="S927" t="str">
            <v>NO APLICA</v>
          </cell>
          <cell r="T927" t="str">
            <v>NO APLICA</v>
          </cell>
          <cell r="U927" t="str">
            <v>NO APLICA</v>
          </cell>
          <cell r="V927">
            <v>0</v>
          </cell>
          <cell r="W927">
            <v>0</v>
          </cell>
          <cell r="X927">
            <v>276432264.76125002</v>
          </cell>
          <cell r="Y927">
            <v>0.96628726371447948</v>
          </cell>
          <cell r="Z927">
            <v>0</v>
          </cell>
          <cell r="AA927">
            <v>130575195.25999847</v>
          </cell>
          <cell r="AB927">
            <v>0.88419580220977989</v>
          </cell>
          <cell r="AC927">
            <v>0</v>
          </cell>
          <cell r="AD927">
            <v>0</v>
          </cell>
          <cell r="AE927">
            <v>0</v>
          </cell>
          <cell r="AF927">
            <v>0</v>
          </cell>
          <cell r="AG927">
            <v>0</v>
          </cell>
          <cell r="AH927">
            <v>670</v>
          </cell>
          <cell r="AI927">
            <v>180</v>
          </cell>
          <cell r="AJ927">
            <v>30</v>
          </cell>
          <cell r="AK927">
            <v>880</v>
          </cell>
          <cell r="AL927">
            <v>10560</v>
          </cell>
          <cell r="AM927">
            <v>52800</v>
          </cell>
          <cell r="AN927">
            <v>0</v>
          </cell>
          <cell r="AO927">
            <v>0</v>
          </cell>
          <cell r="AP927">
            <v>0</v>
          </cell>
        </row>
        <row r="928">
          <cell r="C928">
            <v>209052009</v>
          </cell>
          <cell r="D928" t="str">
            <v>MA09050034</v>
          </cell>
          <cell r="E928" t="str">
            <v>MALLA EXPANDIBLE TUBULAR. SE SOLICITA TAMAÑO 9 SIN CODIFICADOR DE COLORES.</v>
          </cell>
          <cell r="F928">
            <v>22830</v>
          </cell>
          <cell r="G928" t="str">
            <v>FC</v>
          </cell>
          <cell r="H928">
            <v>274</v>
          </cell>
          <cell r="I928" t="str">
            <v>NO</v>
          </cell>
          <cell r="J928" t="str">
            <v>MEDICO QUIRURGICO</v>
          </cell>
          <cell r="K928" t="str">
            <v>MEDICO QUIRURGICO</v>
          </cell>
          <cell r="L928" t="str">
            <v>TRAMITE USUAL</v>
          </cell>
          <cell r="M928" t="str">
            <v>TRAMITE USUAL</v>
          </cell>
          <cell r="N928" t="str">
            <v>NO APLICA</v>
          </cell>
          <cell r="O928" t="str">
            <v>UNIDAD</v>
          </cell>
          <cell r="P928" t="str">
            <v>UNIDAD</v>
          </cell>
          <cell r="Q928" t="str">
            <v>UNIDAD</v>
          </cell>
          <cell r="R928">
            <v>16.225000000000001</v>
          </cell>
          <cell r="S928" t="str">
            <v>NO APLICA</v>
          </cell>
          <cell r="T928" t="str">
            <v>NO APLICA</v>
          </cell>
          <cell r="U928" t="str">
            <v>NO APLICA</v>
          </cell>
          <cell r="V928">
            <v>0</v>
          </cell>
          <cell r="W928">
            <v>0</v>
          </cell>
          <cell r="X928">
            <v>276432264.76125002</v>
          </cell>
          <cell r="Y928">
            <v>0.96628726371447948</v>
          </cell>
          <cell r="Z928">
            <v>0</v>
          </cell>
          <cell r="AA928">
            <v>130575195.25999847</v>
          </cell>
          <cell r="AB928">
            <v>0.88419580220977989</v>
          </cell>
          <cell r="AC928">
            <v>0</v>
          </cell>
          <cell r="AD928">
            <v>0</v>
          </cell>
          <cell r="AE928">
            <v>0</v>
          </cell>
          <cell r="AF928">
            <v>0</v>
          </cell>
          <cell r="AG928">
            <v>0</v>
          </cell>
          <cell r="AH928">
            <v>109</v>
          </cell>
          <cell r="AI928">
            <v>26</v>
          </cell>
          <cell r="AJ928">
            <v>28</v>
          </cell>
          <cell r="AK928">
            <v>163</v>
          </cell>
          <cell r="AL928">
            <v>1956</v>
          </cell>
          <cell r="AM928">
            <v>31736.100000000002</v>
          </cell>
          <cell r="AN928">
            <v>0</v>
          </cell>
          <cell r="AO928">
            <v>0</v>
          </cell>
          <cell r="AP928">
            <v>0</v>
          </cell>
        </row>
        <row r="929">
          <cell r="C929">
            <v>209052102</v>
          </cell>
          <cell r="D929" t="str">
            <v>MA09020012</v>
          </cell>
          <cell r="E929" t="str">
            <v>FÉRULA CERVICAL PARA CUELLO DE DOS PIEZAS, TIPO PHILADELPHIA CIRCUNFERENCIA: PEQUEÑO DE 10" A 13". ALTURA: DE 2¼ A 3¼</v>
          </cell>
          <cell r="F929">
            <v>29391</v>
          </cell>
          <cell r="G929" t="str">
            <v>JL</v>
          </cell>
          <cell r="H929">
            <v>278</v>
          </cell>
          <cell r="I929" t="str">
            <v>NO</v>
          </cell>
          <cell r="J929" t="str">
            <v>MEDICO QUIRURGICO</v>
          </cell>
          <cell r="K929" t="str">
            <v>MEDICO QUIRURGICO</v>
          </cell>
          <cell r="L929" t="str">
            <v>TRAMITE USUAL</v>
          </cell>
          <cell r="M929" t="str">
            <v>TRAMITE USUAL</v>
          </cell>
          <cell r="N929" t="str">
            <v>NO APLICA</v>
          </cell>
          <cell r="O929" t="str">
            <v>UNIDAD</v>
          </cell>
          <cell r="P929" t="str">
            <v>UNIDAD</v>
          </cell>
          <cell r="Q929" t="str">
            <v>UNIDAD</v>
          </cell>
          <cell r="R929">
            <v>10.824170000000001</v>
          </cell>
          <cell r="S929" t="str">
            <v>NO APLICA</v>
          </cell>
          <cell r="T929" t="str">
            <v>NO APLICA</v>
          </cell>
          <cell r="U929" t="str">
            <v>NO APLICA</v>
          </cell>
          <cell r="V929">
            <v>0</v>
          </cell>
          <cell r="W929">
            <v>0</v>
          </cell>
          <cell r="X929">
            <v>276432264.76125002</v>
          </cell>
          <cell r="Y929">
            <v>0.96628726371447948</v>
          </cell>
          <cell r="Z929">
            <v>0</v>
          </cell>
          <cell r="AA929">
            <v>130575195.25999847</v>
          </cell>
          <cell r="AB929">
            <v>0.88419580220977989</v>
          </cell>
          <cell r="AC929" t="str">
            <v>0</v>
          </cell>
          <cell r="AD929">
            <v>0</v>
          </cell>
          <cell r="AE929">
            <v>0</v>
          </cell>
          <cell r="AF929">
            <v>0</v>
          </cell>
          <cell r="AG929">
            <v>0</v>
          </cell>
          <cell r="AH929">
            <v>50</v>
          </cell>
          <cell r="AI929">
            <v>0</v>
          </cell>
          <cell r="AJ929">
            <v>0</v>
          </cell>
          <cell r="AK929">
            <v>50</v>
          </cell>
          <cell r="AL929">
            <v>600</v>
          </cell>
          <cell r="AM929">
            <v>6494.5020000000004</v>
          </cell>
          <cell r="AN929">
            <v>0</v>
          </cell>
          <cell r="AO929">
            <v>0</v>
          </cell>
          <cell r="AP929">
            <v>0</v>
          </cell>
        </row>
        <row r="930">
          <cell r="C930">
            <v>209052103</v>
          </cell>
          <cell r="D930" t="str">
            <v>MA09020011</v>
          </cell>
          <cell r="E930" t="str">
            <v>FÉRULA CERVICAL PARA CUELLO DE DOS PIEZAS, TIPO PHILADELPHIA, CIRCUNFERENCIA: MEDIANO DE 13" A 16". ALTURA: DE 2¼ A 4¼</v>
          </cell>
          <cell r="F930">
            <v>29391</v>
          </cell>
          <cell r="G930" t="str">
            <v>JL</v>
          </cell>
          <cell r="H930">
            <v>278</v>
          </cell>
          <cell r="I930" t="str">
            <v>NO</v>
          </cell>
          <cell r="J930" t="str">
            <v>MEDICO QUIRURGICO</v>
          </cell>
          <cell r="K930" t="str">
            <v>MEDICO QUIRURGICO</v>
          </cell>
          <cell r="L930" t="str">
            <v>TRAMITE USUAL</v>
          </cell>
          <cell r="M930" t="str">
            <v>TRAMITE USUAL</v>
          </cell>
          <cell r="N930" t="str">
            <v>NO APLICA</v>
          </cell>
          <cell r="O930" t="str">
            <v>UNIDAD</v>
          </cell>
          <cell r="P930" t="str">
            <v>CJA HASTA 100 UNI</v>
          </cell>
          <cell r="Q930" t="str">
            <v>UNIDAD</v>
          </cell>
          <cell r="R930">
            <v>20</v>
          </cell>
          <cell r="S930" t="str">
            <v>NO APLICA</v>
          </cell>
          <cell r="T930" t="str">
            <v>NO APLICA</v>
          </cell>
          <cell r="U930" t="str">
            <v>NO APLICA</v>
          </cell>
          <cell r="V930">
            <v>0</v>
          </cell>
          <cell r="W930">
            <v>0</v>
          </cell>
          <cell r="X930">
            <v>276432264.76125002</v>
          </cell>
          <cell r="Y930">
            <v>0.96628726371447948</v>
          </cell>
          <cell r="Z930">
            <v>0</v>
          </cell>
          <cell r="AA930">
            <v>130575195.25999847</v>
          </cell>
          <cell r="AB930">
            <v>0.88419580220977989</v>
          </cell>
          <cell r="AC930" t="str">
            <v>0</v>
          </cell>
          <cell r="AD930">
            <v>0</v>
          </cell>
          <cell r="AE930">
            <v>0</v>
          </cell>
          <cell r="AF930">
            <v>0</v>
          </cell>
          <cell r="AG930">
            <v>0</v>
          </cell>
          <cell r="AH930">
            <v>56</v>
          </cell>
          <cell r="AI930">
            <v>7</v>
          </cell>
          <cell r="AJ930">
            <v>17</v>
          </cell>
          <cell r="AK930">
            <v>80</v>
          </cell>
          <cell r="AL930">
            <v>960</v>
          </cell>
          <cell r="AM930">
            <v>19200</v>
          </cell>
          <cell r="AN930">
            <v>0</v>
          </cell>
          <cell r="AO930">
            <v>143</v>
          </cell>
          <cell r="AP930">
            <v>6</v>
          </cell>
        </row>
        <row r="931">
          <cell r="C931">
            <v>209052104</v>
          </cell>
          <cell r="D931" t="str">
            <v>MA09020013</v>
          </cell>
          <cell r="E931" t="str">
            <v xml:space="preserve">FÉRULA CERVICAL PARA CUELLO DE DOS PIEZAS, TIPO PHILADELPHIA (Se solicita circunferencia grande de  16" a 19", altura de 1½" a 5¼")                                                                                                   </v>
          </cell>
          <cell r="F931">
            <v>29391</v>
          </cell>
          <cell r="G931" t="str">
            <v>JL</v>
          </cell>
          <cell r="H931">
            <v>278</v>
          </cell>
          <cell r="I931" t="str">
            <v>NO</v>
          </cell>
          <cell r="J931" t="str">
            <v>MEDICO QUIRURGICO</v>
          </cell>
          <cell r="K931" t="str">
            <v>MEDICO QUIRURGICO</v>
          </cell>
          <cell r="L931" t="str">
            <v>TRAMITE USUAL</v>
          </cell>
          <cell r="M931" t="str">
            <v>TRAMITE USUAL</v>
          </cell>
          <cell r="N931" t="str">
            <v>NO APLICA</v>
          </cell>
          <cell r="O931" t="str">
            <v>UNIDAD</v>
          </cell>
          <cell r="P931" t="str">
            <v>UNIDAD</v>
          </cell>
          <cell r="Q931" t="str">
            <v>UNIDAD</v>
          </cell>
          <cell r="R931">
            <v>14.11</v>
          </cell>
          <cell r="S931" t="str">
            <v>NO APLICA</v>
          </cell>
          <cell r="T931" t="str">
            <v>NO APLICA</v>
          </cell>
          <cell r="U931" t="str">
            <v>NO APLICA</v>
          </cell>
          <cell r="V931">
            <v>0</v>
          </cell>
          <cell r="W931">
            <v>0</v>
          </cell>
          <cell r="X931">
            <v>276432264.76125002</v>
          </cell>
          <cell r="Y931">
            <v>0.96628726371447948</v>
          </cell>
          <cell r="Z931">
            <v>0</v>
          </cell>
          <cell r="AA931">
            <v>130575195.25999847</v>
          </cell>
          <cell r="AB931">
            <v>0.88419580220977989</v>
          </cell>
          <cell r="AC931" t="str">
            <v>0</v>
          </cell>
          <cell r="AD931">
            <v>0</v>
          </cell>
          <cell r="AE931">
            <v>0</v>
          </cell>
          <cell r="AF931">
            <v>0</v>
          </cell>
          <cell r="AG931">
            <v>0</v>
          </cell>
          <cell r="AH931">
            <v>13</v>
          </cell>
          <cell r="AI931">
            <v>10</v>
          </cell>
          <cell r="AJ931">
            <v>17</v>
          </cell>
          <cell r="AK931">
            <v>40</v>
          </cell>
          <cell r="AL931">
            <v>480</v>
          </cell>
          <cell r="AM931">
            <v>6772.7999999999993</v>
          </cell>
          <cell r="AN931">
            <v>0</v>
          </cell>
          <cell r="AO931">
            <v>0</v>
          </cell>
          <cell r="AP931">
            <v>0</v>
          </cell>
        </row>
        <row r="932">
          <cell r="C932">
            <v>209052502</v>
          </cell>
          <cell r="D932" t="str">
            <v>AF01060013</v>
          </cell>
          <cell r="E932" t="str">
            <v>TAPON HEPARINIZADO PARA CANULA INTRAVENOSA. PARA EL CIERRE TEMPORAL DE CÁNULA INTRAVENOSA Y ADMINISTRACIÓN DE MEDICAMENTOS A INTERVALOS REGULARES. (SE SOLICITA CON MEMBRANA DE LÁTEX Y CON CONEXIÓN DE ROSCA (LUER LOCK).</v>
          </cell>
          <cell r="F932">
            <v>22433</v>
          </cell>
          <cell r="G932" t="str">
            <v>JL</v>
          </cell>
          <cell r="H932">
            <v>274</v>
          </cell>
          <cell r="I932" t="str">
            <v>NO</v>
          </cell>
          <cell r="J932" t="str">
            <v>MEDICO QUIRURGICO</v>
          </cell>
          <cell r="K932" t="str">
            <v>MEDICO QUIRURGICO</v>
          </cell>
          <cell r="L932" t="str">
            <v>TRAMITE USUAL</v>
          </cell>
          <cell r="M932" t="str">
            <v>TRAMITE USUAL</v>
          </cell>
          <cell r="N932" t="str">
            <v>NO APLICA</v>
          </cell>
          <cell r="O932" t="str">
            <v>UNIDAD</v>
          </cell>
          <cell r="P932" t="str">
            <v>CAJA HASTA 100 UNIDADES</v>
          </cell>
          <cell r="Q932" t="str">
            <v>UNIDAD</v>
          </cell>
          <cell r="R932">
            <v>0.16500000000000001</v>
          </cell>
          <cell r="S932" t="str">
            <v>NO APLICA</v>
          </cell>
          <cell r="T932" t="str">
            <v>NO APLICA</v>
          </cell>
          <cell r="U932" t="str">
            <v>NO APLICA</v>
          </cell>
          <cell r="V932">
            <v>0</v>
          </cell>
          <cell r="W932">
            <v>0</v>
          </cell>
          <cell r="X932">
            <v>276432264.76125002</v>
          </cell>
          <cell r="Y932">
            <v>0.96628726371447948</v>
          </cell>
          <cell r="Z932">
            <v>0</v>
          </cell>
          <cell r="AA932">
            <v>130575195.25999847</v>
          </cell>
          <cell r="AB932">
            <v>0.88419580220977989</v>
          </cell>
          <cell r="AC932" t="str">
            <v>0</v>
          </cell>
          <cell r="AD932">
            <v>0</v>
          </cell>
          <cell r="AE932">
            <v>0</v>
          </cell>
          <cell r="AF932">
            <v>0</v>
          </cell>
          <cell r="AG932">
            <v>0</v>
          </cell>
          <cell r="AH932">
            <v>80000</v>
          </cell>
          <cell r="AI932">
            <v>0</v>
          </cell>
          <cell r="AJ932">
            <v>0</v>
          </cell>
          <cell r="AK932">
            <v>80000</v>
          </cell>
          <cell r="AL932">
            <v>960000</v>
          </cell>
          <cell r="AM932">
            <v>158400</v>
          </cell>
          <cell r="AN932">
            <v>0</v>
          </cell>
          <cell r="AO932">
            <v>0</v>
          </cell>
          <cell r="AP932">
            <v>0</v>
          </cell>
        </row>
        <row r="933">
          <cell r="C933">
            <v>209052801</v>
          </cell>
          <cell r="D933" t="str">
            <v>IN01010072</v>
          </cell>
          <cell r="E933" t="str">
            <v xml:space="preserve">TIJERA CURVA PARA CIRUGIA LAPAROSCÓPICA. </v>
          </cell>
          <cell r="F933">
            <v>22436</v>
          </cell>
          <cell r="G933" t="str">
            <v>WP</v>
          </cell>
          <cell r="H933">
            <v>277</v>
          </cell>
          <cell r="I933" t="str">
            <v>NO</v>
          </cell>
          <cell r="J933" t="str">
            <v>MEDICO QUIRURGICO</v>
          </cell>
          <cell r="K933" t="str">
            <v>MEDICO QUIRURGICO</v>
          </cell>
          <cell r="L933" t="str">
            <v>TRAMITE USUAL</v>
          </cell>
          <cell r="M933" t="str">
            <v>TRAMITE USUAL</v>
          </cell>
          <cell r="N933" t="str">
            <v>NO APLICA</v>
          </cell>
          <cell r="O933" t="str">
            <v>UNIDAD</v>
          </cell>
          <cell r="P933" t="str">
            <v>UNIDAD</v>
          </cell>
          <cell r="R933">
            <v>34.22</v>
          </cell>
          <cell r="S933" t="str">
            <v>TU</v>
          </cell>
          <cell r="V933">
            <v>300</v>
          </cell>
          <cell r="W933">
            <v>3600</v>
          </cell>
          <cell r="X933">
            <v>276435864.76125002</v>
          </cell>
          <cell r="Y933">
            <v>0.96629984775257061</v>
          </cell>
          <cell r="Z933">
            <v>123192</v>
          </cell>
          <cell r="AA933">
            <v>130698387.25999847</v>
          </cell>
          <cell r="AB933">
            <v>0.88503000237351648</v>
          </cell>
          <cell r="AC933">
            <v>300</v>
          </cell>
          <cell r="AD933">
            <v>0</v>
          </cell>
          <cell r="AE933">
            <v>0</v>
          </cell>
          <cell r="AF933">
            <v>300</v>
          </cell>
          <cell r="AG933">
            <v>10266</v>
          </cell>
          <cell r="AH933">
            <v>228</v>
          </cell>
          <cell r="AI933">
            <v>59</v>
          </cell>
          <cell r="AJ933">
            <v>13</v>
          </cell>
          <cell r="AK933">
            <v>300</v>
          </cell>
          <cell r="AL933">
            <v>3600</v>
          </cell>
          <cell r="AM933">
            <v>123192</v>
          </cell>
          <cell r="AN933">
            <v>0</v>
          </cell>
          <cell r="AO933">
            <v>0</v>
          </cell>
          <cell r="AP933">
            <v>0</v>
          </cell>
        </row>
        <row r="934">
          <cell r="C934">
            <v>209054600</v>
          </cell>
          <cell r="D934" t="str">
            <v>MA06010005</v>
          </cell>
          <cell r="E934" t="str">
            <v xml:space="preserve">TUBO NASOGASTRICA TIPO LEVIN .SOLICITAMOS TAMAÑO 8 FR, LONG 120CM.
</v>
          </cell>
          <cell r="F934">
            <v>22534</v>
          </cell>
          <cell r="G934" t="str">
            <v>WP</v>
          </cell>
          <cell r="H934">
            <v>277</v>
          </cell>
          <cell r="I934" t="str">
            <v>NO</v>
          </cell>
          <cell r="J934" t="str">
            <v>MEDICO QUIRURGICO</v>
          </cell>
          <cell r="K934" t="str">
            <v>MEDICO QUIRURGICO</v>
          </cell>
          <cell r="L934" t="str">
            <v>TRAMITE USUAL</v>
          </cell>
          <cell r="M934" t="str">
            <v>TRAMITE USUAL</v>
          </cell>
          <cell r="N934" t="str">
            <v>NO APLICA</v>
          </cell>
          <cell r="O934" t="str">
            <v>UNIDAD</v>
          </cell>
          <cell r="P934" t="str">
            <v>UNIDAD</v>
          </cell>
          <cell r="R934">
            <v>0.61499999999999999</v>
          </cell>
          <cell r="S934" t="str">
            <v>TU</v>
          </cell>
          <cell r="V934">
            <v>250</v>
          </cell>
          <cell r="W934">
            <v>3000</v>
          </cell>
          <cell r="X934">
            <v>276438864.76125002</v>
          </cell>
          <cell r="Y934">
            <v>0.9663103344509798</v>
          </cell>
          <cell r="Z934">
            <v>1845</v>
          </cell>
          <cell r="AA934">
            <v>130700232.25999847</v>
          </cell>
          <cell r="AB934">
            <v>0.88504249587392314</v>
          </cell>
          <cell r="AC934">
            <v>250</v>
          </cell>
          <cell r="AD934">
            <v>0</v>
          </cell>
          <cell r="AE934">
            <v>0</v>
          </cell>
          <cell r="AF934">
            <v>250</v>
          </cell>
          <cell r="AG934">
            <v>153.75</v>
          </cell>
          <cell r="AH934">
            <v>250</v>
          </cell>
          <cell r="AI934">
            <v>0</v>
          </cell>
          <cell r="AJ934">
            <v>0</v>
          </cell>
          <cell r="AK934">
            <v>250</v>
          </cell>
          <cell r="AL934">
            <v>3000</v>
          </cell>
          <cell r="AM934">
            <v>1845</v>
          </cell>
          <cell r="AN934">
            <v>0</v>
          </cell>
          <cell r="AO934">
            <v>0</v>
          </cell>
          <cell r="AP934">
            <v>0</v>
          </cell>
        </row>
        <row r="935">
          <cell r="C935">
            <v>209054601</v>
          </cell>
          <cell r="D935" t="str">
            <v>MA06010002</v>
          </cell>
          <cell r="E935" t="str">
            <v xml:space="preserve">TUBO NASOGASTRICA TIPO LEVIN. SOLICITAMOS TAMAÑO 10FR, LONG 120CM
</v>
          </cell>
          <cell r="F935">
            <v>22534</v>
          </cell>
          <cell r="G935" t="str">
            <v>WP</v>
          </cell>
          <cell r="H935">
            <v>277</v>
          </cell>
          <cell r="I935" t="str">
            <v>NO</v>
          </cell>
          <cell r="J935" t="str">
            <v>MEDICO QUIRURGICO</v>
          </cell>
          <cell r="K935" t="str">
            <v>MEDICO QUIRURGICO</v>
          </cell>
          <cell r="L935" t="str">
            <v>TRAMITE USUAL</v>
          </cell>
          <cell r="M935" t="str">
            <v>TRAMITE USUAL</v>
          </cell>
          <cell r="N935" t="str">
            <v>NO APLICA</v>
          </cell>
          <cell r="O935" t="str">
            <v>UNIDAD</v>
          </cell>
          <cell r="P935" t="str">
            <v>UNIDAD</v>
          </cell>
          <cell r="R935">
            <v>0.97499999999999998</v>
          </cell>
          <cell r="S935" t="str">
            <v>TU</v>
          </cell>
          <cell r="V935">
            <v>150</v>
          </cell>
          <cell r="W935">
            <v>1802</v>
          </cell>
          <cell r="X935">
            <v>276440666.76125002</v>
          </cell>
          <cell r="Y935">
            <v>0.9663166334611577</v>
          </cell>
          <cell r="Z935">
            <v>1756.95</v>
          </cell>
          <cell r="AA935">
            <v>130701989.20999847</v>
          </cell>
          <cell r="AB935">
            <v>0.88505439313979817</v>
          </cell>
          <cell r="AC935">
            <v>150</v>
          </cell>
          <cell r="AD935">
            <v>0</v>
          </cell>
          <cell r="AE935">
            <v>0</v>
          </cell>
          <cell r="AF935">
            <v>150</v>
          </cell>
          <cell r="AG935">
            <v>146.25</v>
          </cell>
          <cell r="AH935">
            <v>146</v>
          </cell>
          <cell r="AI935">
            <v>0</v>
          </cell>
          <cell r="AJ935">
            <v>0</v>
          </cell>
          <cell r="AK935">
            <v>146</v>
          </cell>
          <cell r="AL935">
            <v>1752</v>
          </cell>
          <cell r="AM935">
            <v>1708.2</v>
          </cell>
          <cell r="AN935">
            <v>0</v>
          </cell>
          <cell r="AO935">
            <v>0</v>
          </cell>
          <cell r="AP935">
            <v>0</v>
          </cell>
        </row>
        <row r="936">
          <cell r="C936">
            <v>209054602</v>
          </cell>
          <cell r="D936" t="str">
            <v>MA06010003</v>
          </cell>
          <cell r="E936" t="str">
            <v xml:space="preserve">TUBO NASOGASTRICA TIPO LEVIN. SOLICITAMOS TAMAÑO 12 FR, LONG 120CM
</v>
          </cell>
          <cell r="F936">
            <v>22534</v>
          </cell>
          <cell r="G936" t="str">
            <v>WP</v>
          </cell>
          <cell r="H936">
            <v>277</v>
          </cell>
          <cell r="I936" t="str">
            <v>NO</v>
          </cell>
          <cell r="J936" t="str">
            <v>MEDICO QUIRURGICO</v>
          </cell>
          <cell r="K936" t="str">
            <v>MEDICO QUIRURGICO</v>
          </cell>
          <cell r="L936" t="str">
            <v>TRAMITE USUAL</v>
          </cell>
          <cell r="M936" t="str">
            <v>TRAMITE USUAL</v>
          </cell>
          <cell r="N936" t="str">
            <v>NO APLICA</v>
          </cell>
          <cell r="O936" t="str">
            <v>UNIDAD</v>
          </cell>
          <cell r="P936" t="str">
            <v>UNIDAD</v>
          </cell>
          <cell r="R936">
            <v>1.0449999999999999</v>
          </cell>
          <cell r="S936" t="str">
            <v>TU</v>
          </cell>
          <cell r="V936">
            <v>750</v>
          </cell>
          <cell r="W936">
            <v>9001</v>
          </cell>
          <cell r="X936">
            <v>276449667.76125002</v>
          </cell>
          <cell r="Y936">
            <v>0.96634809705195168</v>
          </cell>
          <cell r="Z936">
            <v>9406.0450000000001</v>
          </cell>
          <cell r="AA936">
            <v>130711395.25499848</v>
          </cell>
          <cell r="AB936">
            <v>0.88511808659618429</v>
          </cell>
          <cell r="AC936">
            <v>750</v>
          </cell>
          <cell r="AD936">
            <v>0</v>
          </cell>
          <cell r="AE936">
            <v>0</v>
          </cell>
          <cell r="AF936">
            <v>750</v>
          </cell>
          <cell r="AG936">
            <v>783.75</v>
          </cell>
          <cell r="AH936">
            <v>784</v>
          </cell>
          <cell r="AI936">
            <v>61</v>
          </cell>
          <cell r="AJ936">
            <v>159</v>
          </cell>
          <cell r="AK936">
            <v>1004</v>
          </cell>
          <cell r="AL936">
            <v>12048</v>
          </cell>
          <cell r="AM936">
            <v>12590.16</v>
          </cell>
          <cell r="AN936">
            <v>0</v>
          </cell>
          <cell r="AO936">
            <v>0</v>
          </cell>
          <cell r="AP936">
            <v>0</v>
          </cell>
        </row>
        <row r="937">
          <cell r="C937">
            <v>209054700</v>
          </cell>
          <cell r="D937" t="str">
            <v>MA06010009</v>
          </cell>
          <cell r="E937" t="str">
            <v>TUBO NASOGASTRICA TIPO LEVIN. SOLICITAMOS TAMAÑO 18 FR, LONG 120CM</v>
          </cell>
          <cell r="F937">
            <v>22534</v>
          </cell>
          <cell r="G937" t="str">
            <v>WP</v>
          </cell>
          <cell r="H937">
            <v>277</v>
          </cell>
          <cell r="I937" t="str">
            <v>NO</v>
          </cell>
          <cell r="J937" t="str">
            <v>MEDICO QUIRURGICO</v>
          </cell>
          <cell r="K937" t="str">
            <v>MEDICO QUIRURGICO</v>
          </cell>
          <cell r="L937" t="str">
            <v>TRAMITE USUAL</v>
          </cell>
          <cell r="M937" t="str">
            <v>TRAMITE USUAL</v>
          </cell>
          <cell r="N937" t="str">
            <v>NO APLICA</v>
          </cell>
          <cell r="O937" t="str">
            <v>UNIDAD</v>
          </cell>
          <cell r="P937" t="str">
            <v>UNIDAD</v>
          </cell>
          <cell r="R937">
            <v>0.95499999999999996</v>
          </cell>
          <cell r="S937" t="str">
            <v>TU</v>
          </cell>
          <cell r="V937">
            <v>900</v>
          </cell>
          <cell r="W937">
            <v>10801</v>
          </cell>
          <cell r="X937">
            <v>276460468.76125002</v>
          </cell>
          <cell r="Y937">
            <v>0.96638585266179111</v>
          </cell>
          <cell r="Z937">
            <v>10314.955</v>
          </cell>
          <cell r="AA937">
            <v>130721710.20999847</v>
          </cell>
          <cell r="AB937">
            <v>0.88518793477747792</v>
          </cell>
          <cell r="AC937">
            <v>900</v>
          </cell>
          <cell r="AD937">
            <v>0</v>
          </cell>
          <cell r="AE937">
            <v>0</v>
          </cell>
          <cell r="AF937">
            <v>900</v>
          </cell>
          <cell r="AG937">
            <v>859.5</v>
          </cell>
          <cell r="AH937">
            <v>860</v>
          </cell>
          <cell r="AI937">
            <v>88</v>
          </cell>
          <cell r="AJ937">
            <v>197</v>
          </cell>
          <cell r="AK937">
            <v>1145</v>
          </cell>
          <cell r="AL937">
            <v>13740</v>
          </cell>
          <cell r="AM937">
            <v>13121.699999999999</v>
          </cell>
          <cell r="AN937">
            <v>0</v>
          </cell>
          <cell r="AO937">
            <v>0</v>
          </cell>
          <cell r="AP937">
            <v>0</v>
          </cell>
        </row>
        <row r="938">
          <cell r="C938">
            <v>209054800</v>
          </cell>
          <cell r="D938" t="str">
            <v>MA06010008</v>
          </cell>
          <cell r="E938" t="str">
            <v xml:space="preserve">TUBO NASOGÁSTRICO TIPO LEVIN (Se solicita de 16 FR, longitud 120cm)  
</v>
          </cell>
          <cell r="F938">
            <v>22534</v>
          </cell>
          <cell r="G938" t="str">
            <v>WP</v>
          </cell>
          <cell r="H938">
            <v>277</v>
          </cell>
          <cell r="I938" t="str">
            <v>NO</v>
          </cell>
          <cell r="J938" t="str">
            <v>MEDICO QUIRURGICO</v>
          </cell>
          <cell r="K938" t="str">
            <v>MEDICO QUIRURGICO</v>
          </cell>
          <cell r="L938" t="str">
            <v>TRAMITE USUAL</v>
          </cell>
          <cell r="M938" t="str">
            <v>TRAMITE USUAL</v>
          </cell>
          <cell r="N938" t="str">
            <v>NO APLICA</v>
          </cell>
          <cell r="O938" t="str">
            <v>UNIDAD</v>
          </cell>
          <cell r="P938" t="str">
            <v>UNIDAD</v>
          </cell>
          <cell r="R938">
            <v>46.25</v>
          </cell>
          <cell r="S938" t="str">
            <v>TU</v>
          </cell>
          <cell r="V938">
            <v>25</v>
          </cell>
          <cell r="W938">
            <v>302</v>
          </cell>
          <cell r="X938">
            <v>276460770.76125002</v>
          </cell>
          <cell r="Y938">
            <v>0.96638690832276442</v>
          </cell>
          <cell r="Z938">
            <v>13967.5</v>
          </cell>
          <cell r="AA938">
            <v>130735677.70999847</v>
          </cell>
          <cell r="AB938">
            <v>0.88528251633136934</v>
          </cell>
          <cell r="AC938">
            <v>25</v>
          </cell>
          <cell r="AD938">
            <v>0</v>
          </cell>
          <cell r="AE938">
            <v>0</v>
          </cell>
          <cell r="AF938">
            <v>25</v>
          </cell>
          <cell r="AG938">
            <v>1156.25</v>
          </cell>
          <cell r="AH938">
            <v>1164</v>
          </cell>
          <cell r="AI938">
            <v>3</v>
          </cell>
          <cell r="AJ938">
            <v>8</v>
          </cell>
          <cell r="AK938">
            <v>1175</v>
          </cell>
          <cell r="AL938">
            <v>14100</v>
          </cell>
          <cell r="AM938">
            <v>652125</v>
          </cell>
          <cell r="AN938">
            <v>0</v>
          </cell>
          <cell r="AO938">
            <v>0</v>
          </cell>
          <cell r="AP938">
            <v>0</v>
          </cell>
        </row>
        <row r="939">
          <cell r="C939">
            <v>209055601</v>
          </cell>
          <cell r="D939" t="str">
            <v>MN04020162</v>
          </cell>
          <cell r="E939" t="str">
            <v>TUBO ENDOTRAQUEAL CON BALON            (SE SOLICITA TAMAÑO DE 7MM)</v>
          </cell>
          <cell r="F939">
            <v>22241</v>
          </cell>
          <cell r="G939" t="str">
            <v>NS</v>
          </cell>
          <cell r="H939">
            <v>277</v>
          </cell>
          <cell r="I939" t="str">
            <v>NO</v>
          </cell>
          <cell r="J939" t="str">
            <v>MEDICO QUIRURGICO</v>
          </cell>
          <cell r="K939" t="str">
            <v>MEDICO QUIRURGICO</v>
          </cell>
          <cell r="L939" t="str">
            <v>TRAMITE USUAL</v>
          </cell>
          <cell r="M939" t="str">
            <v>TRAMITE USUAL</v>
          </cell>
          <cell r="N939" t="str">
            <v>NO APLICA</v>
          </cell>
          <cell r="O939" t="str">
            <v>UNIDAD</v>
          </cell>
          <cell r="P939" t="str">
            <v>UNIDAD</v>
          </cell>
          <cell r="Q939" t="str">
            <v>UNIDAD</v>
          </cell>
          <cell r="R939">
            <v>0.51300000000000001</v>
          </cell>
          <cell r="S939" t="str">
            <v>NO APLICA</v>
          </cell>
          <cell r="T939" t="str">
            <v>NO APLICA</v>
          </cell>
          <cell r="U939" t="str">
            <v>NO APLICA</v>
          </cell>
          <cell r="V939">
            <v>5000</v>
          </cell>
          <cell r="W939">
            <v>60000</v>
          </cell>
          <cell r="X939">
            <v>276520770.76125002</v>
          </cell>
          <cell r="Y939">
            <v>0.96659664229094977</v>
          </cell>
          <cell r="Z939">
            <v>30780</v>
          </cell>
          <cell r="AA939">
            <v>130766457.70999847</v>
          </cell>
          <cell r="AB939">
            <v>0.88549094448449472</v>
          </cell>
          <cell r="AC939">
            <v>5000</v>
          </cell>
          <cell r="AD939">
            <v>0</v>
          </cell>
          <cell r="AE939">
            <v>0</v>
          </cell>
          <cell r="AF939">
            <v>5000</v>
          </cell>
          <cell r="AG939">
            <v>2565</v>
          </cell>
          <cell r="AH939">
            <v>664</v>
          </cell>
          <cell r="AI939">
            <v>119</v>
          </cell>
          <cell r="AJ939">
            <v>113</v>
          </cell>
          <cell r="AK939">
            <v>896</v>
          </cell>
          <cell r="AL939">
            <v>10752</v>
          </cell>
          <cell r="AM939">
            <v>5515.7759999999998</v>
          </cell>
          <cell r="AN939">
            <v>0</v>
          </cell>
          <cell r="AO939">
            <v>0</v>
          </cell>
          <cell r="AP939">
            <v>0</v>
          </cell>
        </row>
        <row r="940">
          <cell r="C940">
            <v>209055602</v>
          </cell>
          <cell r="D940" t="str">
            <v>MN04020053</v>
          </cell>
          <cell r="E940" t="str">
            <v>TUBO ENDOTRAQUEAL CON BALON. (SE SOLICITA TAMAÑO DE 7.5MM)</v>
          </cell>
          <cell r="F940">
            <v>22241</v>
          </cell>
          <cell r="G940" t="str">
            <v>NS</v>
          </cell>
          <cell r="H940">
            <v>277</v>
          </cell>
          <cell r="I940" t="str">
            <v>NO</v>
          </cell>
          <cell r="J940" t="str">
            <v>MEDICO QUIRURGICO</v>
          </cell>
          <cell r="K940" t="str">
            <v>MEDICO QUIRURGICO</v>
          </cell>
          <cell r="L940" t="str">
            <v>TRAMITE USUAL</v>
          </cell>
          <cell r="M940" t="str">
            <v>TRAMITE USUAL</v>
          </cell>
          <cell r="N940" t="str">
            <v>NO APLICA</v>
          </cell>
          <cell r="O940" t="str">
            <v>UNIDAD</v>
          </cell>
          <cell r="P940" t="str">
            <v>UNIDAD</v>
          </cell>
          <cell r="Q940" t="str">
            <v>UNIDAD</v>
          </cell>
          <cell r="R940">
            <v>0.51300000000000001</v>
          </cell>
          <cell r="S940" t="str">
            <v>NO APLICA</v>
          </cell>
          <cell r="T940" t="str">
            <v>NO APLICA</v>
          </cell>
          <cell r="U940" t="str">
            <v>NO APLICA</v>
          </cell>
          <cell r="V940">
            <v>12000</v>
          </cell>
          <cell r="W940">
            <v>144000</v>
          </cell>
          <cell r="X940">
            <v>276664770.76125002</v>
          </cell>
          <cell r="Y940">
            <v>0.96710000381459493</v>
          </cell>
          <cell r="Z940">
            <v>73872</v>
          </cell>
          <cell r="AA940">
            <v>130840329.70999847</v>
          </cell>
          <cell r="AB940">
            <v>0.8859911720519954</v>
          </cell>
          <cell r="AC940">
            <v>12000</v>
          </cell>
          <cell r="AD940">
            <v>0</v>
          </cell>
          <cell r="AE940">
            <v>0</v>
          </cell>
          <cell r="AF940">
            <v>12000</v>
          </cell>
          <cell r="AG940">
            <v>6156</v>
          </cell>
          <cell r="AH940">
            <v>11785</v>
          </cell>
          <cell r="AI940">
            <v>273</v>
          </cell>
          <cell r="AJ940">
            <v>90</v>
          </cell>
          <cell r="AK940">
            <v>12148</v>
          </cell>
          <cell r="AL940">
            <v>145776</v>
          </cell>
          <cell r="AM940">
            <v>74783.088000000003</v>
          </cell>
          <cell r="AN940">
            <v>0</v>
          </cell>
          <cell r="AO940">
            <v>0</v>
          </cell>
          <cell r="AP940">
            <v>0</v>
          </cell>
        </row>
        <row r="941">
          <cell r="C941">
            <v>209055603</v>
          </cell>
          <cell r="D941" t="str">
            <v>MN04020054</v>
          </cell>
          <cell r="E941" t="str">
            <v>TUBO ENDOTRAQUEAL CON BALON             (SE SOLICITA TAMAÑO DE 8MM)</v>
          </cell>
          <cell r="F941">
            <v>22241</v>
          </cell>
          <cell r="G941" t="str">
            <v>NS</v>
          </cell>
          <cell r="H941">
            <v>277</v>
          </cell>
          <cell r="I941" t="str">
            <v>NO</v>
          </cell>
          <cell r="J941" t="str">
            <v>MEDICO QUIRURGICO</v>
          </cell>
          <cell r="K941" t="str">
            <v>MEDICO QUIRURGICO</v>
          </cell>
          <cell r="L941" t="str">
            <v>TRAMITE USUAL</v>
          </cell>
          <cell r="M941" t="str">
            <v>TRAMITE USUAL</v>
          </cell>
          <cell r="N941" t="str">
            <v>NO APLICA</v>
          </cell>
          <cell r="O941" t="str">
            <v>UNIDAD</v>
          </cell>
          <cell r="P941" t="str">
            <v>UNIDAD</v>
          </cell>
          <cell r="Q941" t="str">
            <v>UNIDAD</v>
          </cell>
          <cell r="R941">
            <v>0.51300000000000001</v>
          </cell>
          <cell r="S941" t="str">
            <v>NO APLICA</v>
          </cell>
          <cell r="T941" t="str">
            <v>NO APLICA</v>
          </cell>
          <cell r="U941" t="str">
            <v>NO APLICA</v>
          </cell>
          <cell r="V941">
            <v>6500</v>
          </cell>
          <cell r="W941">
            <v>78000</v>
          </cell>
          <cell r="X941">
            <v>276742770.76125002</v>
          </cell>
          <cell r="Y941">
            <v>0.96737265797323602</v>
          </cell>
          <cell r="Z941">
            <v>40014</v>
          </cell>
          <cell r="AA941">
            <v>130880343.70999847</v>
          </cell>
          <cell r="AB941">
            <v>0.88626212865105825</v>
          </cell>
          <cell r="AC941">
            <v>6500</v>
          </cell>
          <cell r="AD941">
            <v>0</v>
          </cell>
          <cell r="AE941">
            <v>0</v>
          </cell>
          <cell r="AF941">
            <v>6500</v>
          </cell>
          <cell r="AG941">
            <v>3334.5</v>
          </cell>
          <cell r="AH941">
            <v>603</v>
          </cell>
          <cell r="AI941">
            <v>136</v>
          </cell>
          <cell r="AJ941">
            <v>325</v>
          </cell>
          <cell r="AK941">
            <v>1064</v>
          </cell>
          <cell r="AL941">
            <v>12768</v>
          </cell>
          <cell r="AM941">
            <v>6549.9840000000004</v>
          </cell>
          <cell r="AN941">
            <v>0</v>
          </cell>
          <cell r="AO941">
            <v>0</v>
          </cell>
          <cell r="AP941">
            <v>0</v>
          </cell>
        </row>
        <row r="942">
          <cell r="C942">
            <v>209055604</v>
          </cell>
          <cell r="D942" t="str">
            <v>MN04020055</v>
          </cell>
          <cell r="E942" t="str">
            <v>TUBO ENDOTRAQUEAL CON BALON.                                      (SE SOLICITA TAMAÑO DE 8.5MM)</v>
          </cell>
          <cell r="F942">
            <v>22241</v>
          </cell>
          <cell r="G942" t="str">
            <v>NS</v>
          </cell>
          <cell r="H942">
            <v>277</v>
          </cell>
          <cell r="I942" t="str">
            <v>NO</v>
          </cell>
          <cell r="J942" t="str">
            <v>MEDICO QUIRURGICO</v>
          </cell>
          <cell r="K942" t="str">
            <v>MEDICO QUIRURGICO</v>
          </cell>
          <cell r="L942" t="str">
            <v>TRAMITE USUAL</v>
          </cell>
          <cell r="M942" t="str">
            <v>TRAMITE USUAL</v>
          </cell>
          <cell r="N942" t="str">
            <v>NO APLICA</v>
          </cell>
          <cell r="O942" t="str">
            <v>UNIDAD</v>
          </cell>
          <cell r="P942" t="str">
            <v>UNIDAD</v>
          </cell>
          <cell r="Q942" t="str">
            <v>UNIDAD</v>
          </cell>
          <cell r="R942">
            <v>0.51300000000000001</v>
          </cell>
          <cell r="S942" t="str">
            <v>NO APLICA</v>
          </cell>
          <cell r="T942" t="str">
            <v>NO APLICA</v>
          </cell>
          <cell r="U942" t="str">
            <v>NO APLICA</v>
          </cell>
          <cell r="V942">
            <v>1077</v>
          </cell>
          <cell r="W942">
            <v>12924</v>
          </cell>
          <cell r="X942">
            <v>276755694.76125002</v>
          </cell>
          <cell r="Y942">
            <v>0.9674178346699831</v>
          </cell>
          <cell r="Z942">
            <v>6630.0119999999997</v>
          </cell>
          <cell r="AA942">
            <v>130886973.72199847</v>
          </cell>
          <cell r="AB942">
            <v>0.88630702407524142</v>
          </cell>
          <cell r="AC942">
            <v>1077</v>
          </cell>
          <cell r="AD942">
            <v>0</v>
          </cell>
          <cell r="AE942">
            <v>0</v>
          </cell>
          <cell r="AF942">
            <v>1077</v>
          </cell>
          <cell r="AG942">
            <v>552.50099999999998</v>
          </cell>
          <cell r="AH942">
            <v>200</v>
          </cell>
          <cell r="AI942">
            <v>0</v>
          </cell>
          <cell r="AJ942">
            <v>0</v>
          </cell>
          <cell r="AK942">
            <v>200</v>
          </cell>
          <cell r="AL942">
            <v>2400</v>
          </cell>
          <cell r="AM942">
            <v>1231.2</v>
          </cell>
          <cell r="AN942">
            <v>0</v>
          </cell>
          <cell r="AO942">
            <v>0</v>
          </cell>
          <cell r="AP942">
            <v>0</v>
          </cell>
        </row>
        <row r="943">
          <cell r="C943">
            <v>209055901</v>
          </cell>
          <cell r="D943" t="str">
            <v>MA02030006</v>
          </cell>
          <cell r="E943" t="str">
            <v>CANÚLA DE TRAQUEOSTOMÍA. SE SOLICITA TAMAÑO N° 8</v>
          </cell>
          <cell r="F943">
            <v>21907</v>
          </cell>
          <cell r="G943" t="str">
            <v>BS</v>
          </cell>
          <cell r="H943">
            <v>277</v>
          </cell>
          <cell r="I943" t="str">
            <v>NO</v>
          </cell>
          <cell r="J943" t="str">
            <v>MEDICO QUIRURGICO</v>
          </cell>
          <cell r="K943" t="str">
            <v>MEDICO QUIRURGICO</v>
          </cell>
          <cell r="L943" t="str">
            <v>TRAMITE USUAL</v>
          </cell>
          <cell r="M943" t="str">
            <v>TRAMITE USUAL</v>
          </cell>
          <cell r="N943" t="str">
            <v>NO APLICA</v>
          </cell>
          <cell r="O943" t="str">
            <v>UNIDAD</v>
          </cell>
          <cell r="P943" t="str">
            <v>UNIDAD</v>
          </cell>
          <cell r="Q943" t="str">
            <v>UNIDAD</v>
          </cell>
          <cell r="R943">
            <v>55</v>
          </cell>
          <cell r="S943" t="str">
            <v>NO APLICA</v>
          </cell>
          <cell r="T943" t="str">
            <v>NO APLICA</v>
          </cell>
          <cell r="U943" t="str">
            <v>NO APLICA</v>
          </cell>
          <cell r="V943">
            <v>326</v>
          </cell>
          <cell r="W943">
            <v>3912</v>
          </cell>
          <cell r="X943">
            <v>276759606.76125002</v>
          </cell>
          <cell r="Y943">
            <v>0.96743150932470878</v>
          </cell>
          <cell r="Z943">
            <v>215160</v>
          </cell>
          <cell r="AA943">
            <v>131102133.72199847</v>
          </cell>
          <cell r="AB943">
            <v>0.88776398968363779</v>
          </cell>
          <cell r="AC943">
            <v>0</v>
          </cell>
          <cell r="AD943">
            <v>0</v>
          </cell>
          <cell r="AE943">
            <v>0</v>
          </cell>
          <cell r="AF943">
            <v>0</v>
          </cell>
          <cell r="AG943">
            <v>0</v>
          </cell>
          <cell r="AH943">
            <v>326</v>
          </cell>
          <cell r="AI943">
            <v>0</v>
          </cell>
          <cell r="AJ943">
            <v>0</v>
          </cell>
          <cell r="AK943">
            <v>326</v>
          </cell>
          <cell r="AL943">
            <v>3912</v>
          </cell>
          <cell r="AM943">
            <v>215160</v>
          </cell>
          <cell r="AN943">
            <v>0</v>
          </cell>
          <cell r="AO943">
            <v>0</v>
          </cell>
          <cell r="AP943">
            <v>0</v>
          </cell>
        </row>
        <row r="944">
          <cell r="C944">
            <v>209055904</v>
          </cell>
          <cell r="D944" t="str">
            <v>MA02030005</v>
          </cell>
          <cell r="E944" t="str">
            <v>CANÚLA DE TRAQUEOSTOMÍA.(SE SOLICITA TAMAÑO N° 6)</v>
          </cell>
          <cell r="F944">
            <v>21907</v>
          </cell>
          <cell r="G944" t="str">
            <v>BS</v>
          </cell>
          <cell r="H944">
            <v>277</v>
          </cell>
          <cell r="I944" t="str">
            <v>NO</v>
          </cell>
          <cell r="J944" t="str">
            <v>MEDICO QUIRURGICO</v>
          </cell>
          <cell r="K944" t="str">
            <v>MEDICO QUIRURGICO</v>
          </cell>
          <cell r="L944" t="str">
            <v>TRAMITE USUAL</v>
          </cell>
          <cell r="M944" t="str">
            <v>TRAMITE USUAL</v>
          </cell>
          <cell r="N944" t="str">
            <v>NO APLICA</v>
          </cell>
          <cell r="O944" t="str">
            <v>UNIDAD</v>
          </cell>
          <cell r="P944" t="str">
            <v>UNIDAD</v>
          </cell>
          <cell r="Q944" t="str">
            <v>UNIDAD</v>
          </cell>
          <cell r="R944">
            <v>55</v>
          </cell>
          <cell r="S944" t="str">
            <v>NO APLICA</v>
          </cell>
          <cell r="T944" t="str">
            <v>NO APLICA</v>
          </cell>
          <cell r="U944" t="str">
            <v>NO APLICA</v>
          </cell>
          <cell r="V944">
            <v>400</v>
          </cell>
          <cell r="W944">
            <v>4800</v>
          </cell>
          <cell r="X944">
            <v>276764406.76125002</v>
          </cell>
          <cell r="Y944">
            <v>0.96744828804216365</v>
          </cell>
          <cell r="Z944">
            <v>264000</v>
          </cell>
          <cell r="AA944">
            <v>131366133.72199847</v>
          </cell>
          <cell r="AB944">
            <v>0.88955167754670084</v>
          </cell>
          <cell r="AC944">
            <v>0</v>
          </cell>
          <cell r="AD944">
            <v>0</v>
          </cell>
          <cell r="AE944">
            <v>0</v>
          </cell>
          <cell r="AF944">
            <v>0</v>
          </cell>
          <cell r="AG944">
            <v>0</v>
          </cell>
          <cell r="AH944">
            <v>400</v>
          </cell>
          <cell r="AI944">
            <v>0</v>
          </cell>
          <cell r="AJ944">
            <v>0</v>
          </cell>
          <cell r="AK944">
            <v>400</v>
          </cell>
          <cell r="AL944">
            <v>4800</v>
          </cell>
          <cell r="AM944">
            <v>264000</v>
          </cell>
          <cell r="AN944">
            <v>698</v>
          </cell>
          <cell r="AO944">
            <v>5</v>
          </cell>
          <cell r="AP944">
            <v>0</v>
          </cell>
        </row>
        <row r="945">
          <cell r="C945">
            <v>209056301</v>
          </cell>
          <cell r="D945" t="str">
            <v>MN04020172</v>
          </cell>
          <cell r="E945" t="str">
            <v>CÁNULA OROFARINGEA TIPO BERMAN (SE SOLICITA DE 90MM ADULTO).</v>
          </cell>
          <cell r="F945">
            <v>21930</v>
          </cell>
          <cell r="G945" t="str">
            <v>BS</v>
          </cell>
          <cell r="H945">
            <v>277</v>
          </cell>
          <cell r="I945" t="str">
            <v>NO</v>
          </cell>
          <cell r="J945" t="str">
            <v>MEDICO QUIRURGICO</v>
          </cell>
          <cell r="K945" t="str">
            <v>MEDICO QUIRURGICO</v>
          </cell>
          <cell r="L945" t="str">
            <v>TRAMITE USUAL</v>
          </cell>
          <cell r="M945" t="str">
            <v>TRAMITE USUAL</v>
          </cell>
          <cell r="N945" t="str">
            <v>NO APLICA</v>
          </cell>
          <cell r="O945" t="str">
            <v>UNIDAD</v>
          </cell>
          <cell r="P945" t="str">
            <v>UNIDAD</v>
          </cell>
          <cell r="Q945" t="str">
            <v>UNIDAD</v>
          </cell>
          <cell r="R945">
            <v>0.52500000000000002</v>
          </cell>
          <cell r="S945" t="str">
            <v>NO APLICA</v>
          </cell>
          <cell r="T945" t="str">
            <v>NO APLICA</v>
          </cell>
          <cell r="U945" t="str">
            <v>NO APLICA</v>
          </cell>
          <cell r="V945">
            <v>1902</v>
          </cell>
          <cell r="W945">
            <v>22824</v>
          </cell>
          <cell r="X945">
            <v>276787230.76125002</v>
          </cell>
          <cell r="Y945">
            <v>0.96752807084366144</v>
          </cell>
          <cell r="Z945">
            <v>11982.6</v>
          </cell>
          <cell r="AA945">
            <v>131378116.32199846</v>
          </cell>
          <cell r="AB945">
            <v>0.88963281826104901</v>
          </cell>
          <cell r="AC945">
            <v>0</v>
          </cell>
          <cell r="AD945">
            <v>0</v>
          </cell>
          <cell r="AE945">
            <v>0</v>
          </cell>
          <cell r="AF945">
            <v>0</v>
          </cell>
          <cell r="AG945">
            <v>0</v>
          </cell>
          <cell r="AH945">
            <v>1902</v>
          </cell>
          <cell r="AI945">
            <v>0</v>
          </cell>
          <cell r="AJ945">
            <v>0</v>
          </cell>
          <cell r="AK945">
            <v>1902</v>
          </cell>
          <cell r="AL945">
            <v>22824</v>
          </cell>
          <cell r="AM945">
            <v>11982.6</v>
          </cell>
          <cell r="AN945">
            <v>0</v>
          </cell>
          <cell r="AO945">
            <v>0</v>
          </cell>
          <cell r="AP945">
            <v>0</v>
          </cell>
        </row>
        <row r="946">
          <cell r="C946">
            <v>209056302</v>
          </cell>
          <cell r="D946" t="str">
            <v>MN04020170</v>
          </cell>
          <cell r="E946" t="str">
            <v>CANULA OROFARINGEA TIPO BERMAN. SE SOLICITA N°10 (100MM) ADULTO</v>
          </cell>
          <cell r="F946">
            <v>21930</v>
          </cell>
          <cell r="G946" t="str">
            <v>BS</v>
          </cell>
          <cell r="H946">
            <v>277</v>
          </cell>
          <cell r="I946" t="str">
            <v>NO</v>
          </cell>
          <cell r="J946" t="str">
            <v>MEDICO QUIRURGICO</v>
          </cell>
          <cell r="K946" t="str">
            <v>MEDICO QUIRURGICO</v>
          </cell>
          <cell r="L946" t="str">
            <v>TRAMITE USUAL</v>
          </cell>
          <cell r="M946" t="str">
            <v>TRAMITE USUAL</v>
          </cell>
          <cell r="N946" t="str">
            <v>NO APLICA</v>
          </cell>
          <cell r="O946" t="str">
            <v>UNIDAD</v>
          </cell>
          <cell r="P946" t="str">
            <v>UNIDAD</v>
          </cell>
          <cell r="Q946" t="str">
            <v>UNIDAD</v>
          </cell>
          <cell r="R946">
            <v>0.39</v>
          </cell>
          <cell r="S946" t="str">
            <v>NO APLICA</v>
          </cell>
          <cell r="T946" t="str">
            <v>NO APLICA</v>
          </cell>
          <cell r="U946" t="str">
            <v>NO APLICA</v>
          </cell>
          <cell r="V946">
            <v>1899</v>
          </cell>
          <cell r="W946">
            <v>22788</v>
          </cell>
          <cell r="X946">
            <v>276810018.76125002</v>
          </cell>
          <cell r="Y946">
            <v>0.96760772780477822</v>
          </cell>
          <cell r="Z946">
            <v>8887.32</v>
          </cell>
          <cell r="AA946">
            <v>131387003.64199845</v>
          </cell>
          <cell r="AB946">
            <v>0.88969299914778821</v>
          </cell>
          <cell r="AC946">
            <v>0</v>
          </cell>
          <cell r="AD946">
            <v>0</v>
          </cell>
          <cell r="AE946">
            <v>0</v>
          </cell>
          <cell r="AF946">
            <v>0</v>
          </cell>
          <cell r="AG946">
            <v>0</v>
          </cell>
          <cell r="AH946">
            <v>1899</v>
          </cell>
          <cell r="AI946">
            <v>0</v>
          </cell>
          <cell r="AJ946">
            <v>0</v>
          </cell>
          <cell r="AK946">
            <v>1899</v>
          </cell>
          <cell r="AL946">
            <v>22788</v>
          </cell>
          <cell r="AM946">
            <v>8887.32</v>
          </cell>
          <cell r="AN946">
            <v>672</v>
          </cell>
          <cell r="AO946">
            <v>802</v>
          </cell>
          <cell r="AP946">
            <v>24</v>
          </cell>
        </row>
        <row r="947">
          <cell r="C947">
            <v>209056400</v>
          </cell>
          <cell r="D947" t="str">
            <v>MA06010006</v>
          </cell>
          <cell r="E947" t="str">
            <v xml:space="preserve">SONDA O TUBO PARA ALIMENTACIÓN ENTERAL DE 5 FR A 20FR, Se solicita calibre 5FR y 38cm de longitud CON TAPON INCORPORADO
</v>
          </cell>
          <cell r="F947">
            <v>24304</v>
          </cell>
          <cell r="G947" t="str">
            <v>FC</v>
          </cell>
          <cell r="H947">
            <v>277</v>
          </cell>
          <cell r="I947" t="str">
            <v>NO</v>
          </cell>
          <cell r="J947" t="str">
            <v>MEDICO QUIRURGICO</v>
          </cell>
          <cell r="K947" t="str">
            <v>MEDICO QUIRURGICO</v>
          </cell>
          <cell r="L947" t="str">
            <v>TRAMITE USUAL</v>
          </cell>
          <cell r="M947" t="str">
            <v>TRAMITE USUAL</v>
          </cell>
          <cell r="N947" t="str">
            <v>NO APLICA</v>
          </cell>
          <cell r="O947" t="str">
            <v>UNIDAD</v>
          </cell>
          <cell r="P947" t="str">
            <v>UNIDAD</v>
          </cell>
          <cell r="Q947" t="str">
            <v>UNIDAD</v>
          </cell>
          <cell r="R947">
            <v>1.72</v>
          </cell>
          <cell r="S947" t="str">
            <v>NO APLICA</v>
          </cell>
          <cell r="T947" t="str">
            <v>NO APLICA</v>
          </cell>
          <cell r="U947" t="str">
            <v>NO APLICA</v>
          </cell>
          <cell r="V947">
            <v>1275</v>
          </cell>
          <cell r="W947">
            <v>15300</v>
          </cell>
          <cell r="X947">
            <v>276825318.76125002</v>
          </cell>
          <cell r="Y947">
            <v>0.96766120996666549</v>
          </cell>
          <cell r="Z947">
            <v>26316</v>
          </cell>
          <cell r="AA947">
            <v>131413319.64199845</v>
          </cell>
          <cell r="AB947">
            <v>0.88987119912431989</v>
          </cell>
          <cell r="AC947">
            <v>1275</v>
          </cell>
          <cell r="AD947">
            <v>0</v>
          </cell>
          <cell r="AE947">
            <v>0</v>
          </cell>
          <cell r="AF947">
            <v>1275</v>
          </cell>
          <cell r="AG947">
            <v>0</v>
          </cell>
          <cell r="AH947">
            <v>83</v>
          </cell>
          <cell r="AI947">
            <v>25</v>
          </cell>
          <cell r="AJ947">
            <v>0</v>
          </cell>
          <cell r="AK947">
            <v>108</v>
          </cell>
          <cell r="AL947">
            <v>1296</v>
          </cell>
          <cell r="AM947">
            <v>2229.12</v>
          </cell>
          <cell r="AN947">
            <v>0</v>
          </cell>
          <cell r="AO947">
            <v>0</v>
          </cell>
          <cell r="AP947">
            <v>0</v>
          </cell>
        </row>
        <row r="948">
          <cell r="C948">
            <v>209056500</v>
          </cell>
          <cell r="D948" t="str">
            <v>MA06010007</v>
          </cell>
          <cell r="E948" t="str">
            <v>SONDA O TUBO PARA ALIMENTACION ENTERAL DE 5 FR A 20FR.        (SE SOLICITA CALIBRE 8 FR Y 38CM DE LONGITUD)</v>
          </cell>
          <cell r="F948">
            <v>24304</v>
          </cell>
          <cell r="G948" t="str">
            <v>FC</v>
          </cell>
          <cell r="H948">
            <v>277</v>
          </cell>
          <cell r="I948" t="str">
            <v>NO</v>
          </cell>
          <cell r="J948" t="str">
            <v>MEDICO QUIRURGICO</v>
          </cell>
          <cell r="K948" t="str">
            <v>MEDICO QUIRURGICO</v>
          </cell>
          <cell r="L948" t="str">
            <v>TRAMITE USUAL</v>
          </cell>
          <cell r="M948" t="str">
            <v>TRAMITE USUAL</v>
          </cell>
          <cell r="N948" t="str">
            <v>NO APLICA</v>
          </cell>
          <cell r="O948" t="str">
            <v>UNIDAD</v>
          </cell>
          <cell r="P948" t="str">
            <v>UNIDAD</v>
          </cell>
          <cell r="Q948" t="str">
            <v>UNIDAD</v>
          </cell>
          <cell r="R948">
            <v>0.55000000000000004</v>
          </cell>
          <cell r="S948" t="str">
            <v>NO APLICA</v>
          </cell>
          <cell r="T948" t="str">
            <v>NO APLICA</v>
          </cell>
          <cell r="U948" t="str">
            <v>NO APLICA</v>
          </cell>
          <cell r="V948">
            <v>0</v>
          </cell>
          <cell r="W948">
            <v>0</v>
          </cell>
          <cell r="X948">
            <v>276825318.76125002</v>
          </cell>
          <cell r="Y948">
            <v>0.96766120996666549</v>
          </cell>
          <cell r="Z948">
            <v>0</v>
          </cell>
          <cell r="AA948">
            <v>131413319.64199845</v>
          </cell>
          <cell r="AB948">
            <v>0.88987119912431989</v>
          </cell>
          <cell r="AC948">
            <v>0</v>
          </cell>
          <cell r="AD948">
            <v>0</v>
          </cell>
          <cell r="AE948">
            <v>0</v>
          </cell>
          <cell r="AF948">
            <v>0</v>
          </cell>
          <cell r="AG948">
            <v>0</v>
          </cell>
          <cell r="AH948">
            <v>1600</v>
          </cell>
          <cell r="AI948">
            <v>52</v>
          </cell>
          <cell r="AJ948">
            <v>58</v>
          </cell>
          <cell r="AK948">
            <v>1710</v>
          </cell>
          <cell r="AL948">
            <v>20520</v>
          </cell>
          <cell r="AM948">
            <v>11286.000000000002</v>
          </cell>
          <cell r="AN948">
            <v>0</v>
          </cell>
          <cell r="AO948">
            <v>0</v>
          </cell>
          <cell r="AP948">
            <v>0</v>
          </cell>
        </row>
        <row r="949">
          <cell r="C949">
            <v>209056700</v>
          </cell>
          <cell r="D949" t="str">
            <v>MA07020103</v>
          </cell>
          <cell r="E949" t="str">
            <v xml:space="preserve">TUBOS DE DRENAJE TIPO PENROSE.  6.35MM, 30.5CM </v>
          </cell>
          <cell r="F949">
            <v>24004</v>
          </cell>
          <cell r="G949" t="str">
            <v>FC</v>
          </cell>
          <cell r="H949">
            <v>277</v>
          </cell>
          <cell r="I949" t="str">
            <v>NO</v>
          </cell>
          <cell r="J949" t="str">
            <v>MEDICO QUIRURGICO</v>
          </cell>
          <cell r="K949" t="str">
            <v>MEDICO QUIRURGICO</v>
          </cell>
          <cell r="L949" t="str">
            <v>TRAMITE USUAL</v>
          </cell>
          <cell r="M949" t="str">
            <v>TRAMITE USUAL</v>
          </cell>
          <cell r="N949" t="str">
            <v>NO APLICA</v>
          </cell>
          <cell r="O949" t="str">
            <v>UNIDAD</v>
          </cell>
          <cell r="P949" t="str">
            <v>UNIDAD</v>
          </cell>
          <cell r="Q949" t="str">
            <v>UNIDAD</v>
          </cell>
          <cell r="R949">
            <v>0.96799999999999997</v>
          </cell>
          <cell r="S949" t="str">
            <v>NO APLICA</v>
          </cell>
          <cell r="T949" t="str">
            <v>NO APLICA</v>
          </cell>
          <cell r="U949" t="str">
            <v>NO APLICA</v>
          </cell>
          <cell r="V949">
            <v>0</v>
          </cell>
          <cell r="W949">
            <v>0</v>
          </cell>
          <cell r="X949">
            <v>276825318.76125002</v>
          </cell>
          <cell r="Y949">
            <v>0.96766120996666549</v>
          </cell>
          <cell r="Z949">
            <v>0</v>
          </cell>
          <cell r="AA949">
            <v>131413319.64199845</v>
          </cell>
          <cell r="AB949">
            <v>0.88987119912431989</v>
          </cell>
          <cell r="AC949">
            <v>0</v>
          </cell>
          <cell r="AD949">
            <v>0</v>
          </cell>
          <cell r="AE949">
            <v>0</v>
          </cell>
          <cell r="AF949">
            <v>0</v>
          </cell>
          <cell r="AG949">
            <v>0</v>
          </cell>
          <cell r="AH949">
            <v>147</v>
          </cell>
          <cell r="AI949">
            <v>12</v>
          </cell>
          <cell r="AJ949">
            <v>28</v>
          </cell>
          <cell r="AK949">
            <v>187</v>
          </cell>
          <cell r="AL949">
            <v>2244</v>
          </cell>
          <cell r="AM949">
            <v>2172.192</v>
          </cell>
          <cell r="AN949">
            <v>0</v>
          </cell>
          <cell r="AO949">
            <v>0</v>
          </cell>
          <cell r="AP949">
            <v>0</v>
          </cell>
        </row>
        <row r="950">
          <cell r="C950">
            <v>209056702</v>
          </cell>
          <cell r="D950" t="str">
            <v>MA07020004</v>
          </cell>
          <cell r="E950" t="str">
            <v>TUBO DE DRENAJE TIPO PEMROSE. SE SOLICITA DE:  1/2" (12.70MM)  X 12" (30.5CM)  DE LONGITUD</v>
          </cell>
          <cell r="F950">
            <v>24004</v>
          </cell>
          <cell r="G950" t="str">
            <v>FC</v>
          </cell>
          <cell r="H950">
            <v>277</v>
          </cell>
          <cell r="I950" t="str">
            <v>NO</v>
          </cell>
          <cell r="J950" t="str">
            <v>MEDICO QUIRURGICO</v>
          </cell>
          <cell r="K950" t="str">
            <v>MEDICO QUIRURGICO</v>
          </cell>
          <cell r="L950" t="str">
            <v>TRAMITE USUAL</v>
          </cell>
          <cell r="M950" t="str">
            <v>TRAMITE USUAL</v>
          </cell>
          <cell r="N950" t="str">
            <v>NO APLICA</v>
          </cell>
          <cell r="O950" t="str">
            <v>UNIDAD</v>
          </cell>
          <cell r="P950" t="str">
            <v>UNIDAD</v>
          </cell>
          <cell r="Q950" t="str">
            <v>UNIDAD</v>
          </cell>
          <cell r="R950">
            <v>1.5</v>
          </cell>
          <cell r="S950" t="str">
            <v>NO APLICA</v>
          </cell>
          <cell r="T950" t="str">
            <v>NO APLICA</v>
          </cell>
          <cell r="U950" t="str">
            <v>NO APLICA</v>
          </cell>
          <cell r="V950">
            <v>0</v>
          </cell>
          <cell r="W950">
            <v>0</v>
          </cell>
          <cell r="X950">
            <v>276825318.76125002</v>
          </cell>
          <cell r="Y950">
            <v>0.96766120996666549</v>
          </cell>
          <cell r="Z950">
            <v>0</v>
          </cell>
          <cell r="AA950">
            <v>131413319.64199845</v>
          </cell>
          <cell r="AB950">
            <v>0.88987119912431989</v>
          </cell>
          <cell r="AC950">
            <v>0</v>
          </cell>
          <cell r="AD950">
            <v>0</v>
          </cell>
          <cell r="AE950">
            <v>0</v>
          </cell>
          <cell r="AF950">
            <v>0</v>
          </cell>
          <cell r="AG950">
            <v>0</v>
          </cell>
          <cell r="AH950">
            <v>40</v>
          </cell>
          <cell r="AI950">
            <v>41</v>
          </cell>
          <cell r="AJ950">
            <v>24</v>
          </cell>
          <cell r="AK950">
            <v>105</v>
          </cell>
          <cell r="AL950">
            <v>1260</v>
          </cell>
          <cell r="AM950">
            <v>1890</v>
          </cell>
          <cell r="AN950">
            <v>0</v>
          </cell>
          <cell r="AO950">
            <v>0</v>
          </cell>
          <cell r="AP950">
            <v>0</v>
          </cell>
        </row>
        <row r="951">
          <cell r="C951">
            <v>209056800</v>
          </cell>
          <cell r="D951" t="str">
            <v>MN04020006</v>
          </cell>
          <cell r="E951" t="str">
            <v>CANULA NASAL PARA ADMINISTRAR OXIGENO (SE SOLICITA TAMAÑO ADULTO)</v>
          </cell>
          <cell r="F951">
            <v>104353</v>
          </cell>
          <cell r="G951" t="str">
            <v>BS</v>
          </cell>
          <cell r="H951">
            <v>277</v>
          </cell>
          <cell r="I951" t="str">
            <v>NO</v>
          </cell>
          <cell r="J951" t="str">
            <v>MEDICO QUIRURGICO</v>
          </cell>
          <cell r="K951" t="str">
            <v>MEDICO QUIRURGICO</v>
          </cell>
          <cell r="L951" t="str">
            <v>TRAMITE USUAL</v>
          </cell>
          <cell r="M951" t="str">
            <v>TRAMITE USUAL</v>
          </cell>
          <cell r="N951" t="str">
            <v>NO APLICA</v>
          </cell>
          <cell r="O951" t="str">
            <v>UNIDAD</v>
          </cell>
          <cell r="P951" t="str">
            <v>UNIDAD</v>
          </cell>
          <cell r="Q951" t="str">
            <v>UNIDAD</v>
          </cell>
          <cell r="R951">
            <v>0.42</v>
          </cell>
          <cell r="S951" t="str">
            <v>NO APLICA</v>
          </cell>
          <cell r="T951" t="str">
            <v>NO APLICA</v>
          </cell>
          <cell r="U951" t="str">
            <v>NO APLICA</v>
          </cell>
          <cell r="V951">
            <v>1137</v>
          </cell>
          <cell r="W951">
            <v>13644</v>
          </cell>
          <cell r="X951">
            <v>276838962.76125002</v>
          </cell>
          <cell r="Y951">
            <v>0.96770890347103089</v>
          </cell>
          <cell r="Z951">
            <v>5730.48</v>
          </cell>
          <cell r="AA951">
            <v>131419050.12199846</v>
          </cell>
          <cell r="AB951">
            <v>0.88991000332714387</v>
          </cell>
          <cell r="AC951">
            <v>0</v>
          </cell>
          <cell r="AD951">
            <v>0</v>
          </cell>
          <cell r="AE951">
            <v>0</v>
          </cell>
          <cell r="AF951">
            <v>0</v>
          </cell>
          <cell r="AG951">
            <v>0</v>
          </cell>
          <cell r="AH951">
            <v>1137</v>
          </cell>
          <cell r="AI951">
            <v>0</v>
          </cell>
          <cell r="AJ951">
            <v>0</v>
          </cell>
          <cell r="AK951">
            <v>1137</v>
          </cell>
          <cell r="AL951">
            <v>13644</v>
          </cell>
          <cell r="AM951">
            <v>5730.48</v>
          </cell>
          <cell r="AN951">
            <v>0</v>
          </cell>
          <cell r="AO951">
            <v>0</v>
          </cell>
          <cell r="AP951">
            <v>0</v>
          </cell>
        </row>
        <row r="952">
          <cell r="C952">
            <v>209056801</v>
          </cell>
          <cell r="D952" t="str">
            <v>MN04020175</v>
          </cell>
          <cell r="E952" t="str">
            <v>CANULA NASAL PARA ADMINISTRAR OXIGENO. SE SOLICITA: TAMAÑO PEDIATRICO</v>
          </cell>
          <cell r="F952">
            <v>104353</v>
          </cell>
          <cell r="G952" t="str">
            <v>BS</v>
          </cell>
          <cell r="H952">
            <v>277</v>
          </cell>
          <cell r="I952" t="str">
            <v>NO</v>
          </cell>
          <cell r="J952" t="str">
            <v>MEDICO QUIRURGICO</v>
          </cell>
          <cell r="K952" t="str">
            <v>MEDICO QUIRURGICO</v>
          </cell>
          <cell r="L952" t="str">
            <v>TRAMITE USUAL</v>
          </cell>
          <cell r="M952" t="str">
            <v>TRAMITE USUAL</v>
          </cell>
          <cell r="N952" t="str">
            <v>NO APLICA</v>
          </cell>
          <cell r="O952" t="str">
            <v>UNIDAD</v>
          </cell>
          <cell r="P952" t="str">
            <v>UNIDAD</v>
          </cell>
          <cell r="Q952" t="str">
            <v>UNIDAD</v>
          </cell>
          <cell r="R952">
            <v>0.28000000000000003</v>
          </cell>
          <cell r="S952" t="str">
            <v>NO APLICA</v>
          </cell>
          <cell r="T952" t="str">
            <v>RENDAL DISTRIBUIDORES, S.A.</v>
          </cell>
          <cell r="U952" t="str">
            <v>NO APLICA</v>
          </cell>
          <cell r="V952">
            <v>271</v>
          </cell>
          <cell r="W952">
            <v>3252</v>
          </cell>
          <cell r="X952">
            <v>276842214.76125002</v>
          </cell>
          <cell r="Y952">
            <v>0.96772027105210656</v>
          </cell>
          <cell r="Z952">
            <v>910.56000000000006</v>
          </cell>
          <cell r="AA952">
            <v>131419960.68199846</v>
          </cell>
          <cell r="AB952">
            <v>0.88991616922510064</v>
          </cell>
          <cell r="AC952">
            <v>0</v>
          </cell>
          <cell r="AD952">
            <v>0</v>
          </cell>
          <cell r="AE952">
            <v>0</v>
          </cell>
          <cell r="AF952">
            <v>0</v>
          </cell>
          <cell r="AG952">
            <v>0</v>
          </cell>
          <cell r="AH952">
            <v>271</v>
          </cell>
          <cell r="AI952">
            <v>0</v>
          </cell>
          <cell r="AJ952">
            <v>0</v>
          </cell>
          <cell r="AK952">
            <v>271</v>
          </cell>
          <cell r="AL952">
            <v>3252</v>
          </cell>
          <cell r="AM952">
            <v>910.56000000000006</v>
          </cell>
          <cell r="AN952">
            <v>113</v>
          </cell>
          <cell r="AO952">
            <v>0</v>
          </cell>
          <cell r="AP952">
            <v>0</v>
          </cell>
        </row>
        <row r="953">
          <cell r="C953">
            <v>209057600</v>
          </cell>
          <cell r="D953" t="str">
            <v>OA04010032</v>
          </cell>
          <cell r="E953" t="str">
            <v>VASO PLÁSTICO DESECHABLE  PARA MEDICAMENTO (SE SOLICITA SIN TAPA)</v>
          </cell>
          <cell r="F953">
            <v>103609</v>
          </cell>
          <cell r="G953" t="str">
            <v>NS</v>
          </cell>
          <cell r="H953">
            <v>274</v>
          </cell>
          <cell r="I953" t="str">
            <v>NO</v>
          </cell>
          <cell r="J953" t="str">
            <v>MEDICO QUIRURGICO</v>
          </cell>
          <cell r="K953" t="str">
            <v>MEDICO QUIRURGICO</v>
          </cell>
          <cell r="L953" t="str">
            <v>TRAMITE USUAL</v>
          </cell>
          <cell r="M953" t="str">
            <v>TRAMITE USUAL</v>
          </cell>
          <cell r="N953" t="str">
            <v>NO APLICA</v>
          </cell>
          <cell r="O953" t="str">
            <v>UNIDAD</v>
          </cell>
          <cell r="P953" t="str">
            <v>CJA HASTA 100 UNI</v>
          </cell>
          <cell r="Q953" t="str">
            <v>UNIDAD</v>
          </cell>
          <cell r="R953">
            <v>0.02</v>
          </cell>
          <cell r="S953" t="str">
            <v>NO APLICA</v>
          </cell>
          <cell r="T953" t="str">
            <v>NO APLICA</v>
          </cell>
          <cell r="U953" t="str">
            <v>NO APLICA</v>
          </cell>
          <cell r="V953">
            <v>300000</v>
          </cell>
          <cell r="W953">
            <v>3600000</v>
          </cell>
          <cell r="X953">
            <v>280442214.76125002</v>
          </cell>
          <cell r="Y953">
            <v>0.98030430914323374</v>
          </cell>
          <cell r="Z953">
            <v>72000</v>
          </cell>
          <cell r="AA953">
            <v>131491960.68199846</v>
          </cell>
          <cell r="AB953">
            <v>0.89040372046048155</v>
          </cell>
          <cell r="AC953">
            <v>300000</v>
          </cell>
          <cell r="AD953">
            <v>0</v>
          </cell>
          <cell r="AE953">
            <v>0</v>
          </cell>
          <cell r="AF953">
            <v>300000</v>
          </cell>
          <cell r="AG953">
            <v>6000</v>
          </cell>
          <cell r="AH953">
            <v>181000</v>
          </cell>
          <cell r="AI953">
            <v>45000</v>
          </cell>
          <cell r="AJ953">
            <v>24000</v>
          </cell>
          <cell r="AK953">
            <v>250000</v>
          </cell>
          <cell r="AL953">
            <v>3000000</v>
          </cell>
          <cell r="AM953">
            <v>60000</v>
          </cell>
          <cell r="AN953">
            <v>0</v>
          </cell>
          <cell r="AO953">
            <v>15100</v>
          </cell>
          <cell r="AP953">
            <v>0</v>
          </cell>
        </row>
        <row r="954">
          <cell r="C954">
            <v>209057800</v>
          </cell>
          <cell r="D954" t="str">
            <v>MA09050018</v>
          </cell>
          <cell r="E954" t="str">
            <v xml:space="preserve">VENDA AJUSTABLE DE GASA ABSORBENTE DE 1 A 2 DOBLECES (Se solicita de 1") </v>
          </cell>
          <cell r="F954">
            <v>22399</v>
          </cell>
          <cell r="G954" t="str">
            <v>FC</v>
          </cell>
          <cell r="H954">
            <v>274</v>
          </cell>
          <cell r="I954" t="str">
            <v>NO</v>
          </cell>
          <cell r="J954" t="str">
            <v>MEDICO QUIRURGICO</v>
          </cell>
          <cell r="K954" t="str">
            <v>MEDICO QUIRURGICO</v>
          </cell>
          <cell r="L954" t="str">
            <v>TRAMITE USUAL</v>
          </cell>
          <cell r="M954" t="str">
            <v>TRAMITE USUAL</v>
          </cell>
          <cell r="N954" t="str">
            <v>NO APLICA</v>
          </cell>
          <cell r="O954" t="str">
            <v>UNIDAD</v>
          </cell>
          <cell r="P954" t="str">
            <v>UNIDAD</v>
          </cell>
          <cell r="Q954" t="str">
            <v>UNIDAD</v>
          </cell>
          <cell r="R954">
            <v>0.16</v>
          </cell>
          <cell r="S954" t="str">
            <v>NO APLICA</v>
          </cell>
          <cell r="T954" t="str">
            <v>NO APLICA</v>
          </cell>
          <cell r="U954" t="str">
            <v>NO APLICA</v>
          </cell>
          <cell r="V954">
            <v>0</v>
          </cell>
          <cell r="W954">
            <v>0</v>
          </cell>
          <cell r="X954">
            <v>280442214.76125002</v>
          </cell>
          <cell r="Y954">
            <v>0.98030430914323374</v>
          </cell>
          <cell r="Z954">
            <v>0</v>
          </cell>
          <cell r="AA954">
            <v>131491960.68199846</v>
          </cell>
          <cell r="AB954">
            <v>0.89040372046048155</v>
          </cell>
          <cell r="AC954">
            <v>0</v>
          </cell>
          <cell r="AD954">
            <v>0</v>
          </cell>
          <cell r="AE954">
            <v>0</v>
          </cell>
          <cell r="AF954">
            <v>0</v>
          </cell>
          <cell r="AG954">
            <v>0</v>
          </cell>
          <cell r="AH954">
            <v>1000</v>
          </cell>
          <cell r="AI954">
            <v>0</v>
          </cell>
          <cell r="AJ954">
            <v>0</v>
          </cell>
          <cell r="AK954">
            <v>1000</v>
          </cell>
          <cell r="AL954">
            <v>12000</v>
          </cell>
          <cell r="AM954">
            <v>1920</v>
          </cell>
          <cell r="AN954">
            <v>0</v>
          </cell>
          <cell r="AO954">
            <v>0</v>
          </cell>
          <cell r="AP954">
            <v>0</v>
          </cell>
        </row>
        <row r="955">
          <cell r="C955">
            <v>209057801</v>
          </cell>
          <cell r="D955" t="str">
            <v>MA09050021</v>
          </cell>
          <cell r="E955" t="str">
            <v>VENDA AJUSTABLE DE GASA ABSORBENTE DE 1 A 2 DOBLECES. SE SOLICITA TAMAÑO DE  2"</v>
          </cell>
          <cell r="F955">
            <v>22399</v>
          </cell>
          <cell r="G955" t="str">
            <v>FC</v>
          </cell>
          <cell r="H955">
            <v>274</v>
          </cell>
          <cell r="I955" t="str">
            <v>NO</v>
          </cell>
          <cell r="J955" t="str">
            <v>MEDICO QUIRURGICO</v>
          </cell>
          <cell r="K955" t="str">
            <v>MEDICO QUIRURGICO</v>
          </cell>
          <cell r="L955" t="str">
            <v>TRAMITE USUAL</v>
          </cell>
          <cell r="M955" t="str">
            <v>TRAMITE USUAL</v>
          </cell>
          <cell r="N955" t="str">
            <v>NO APLICA</v>
          </cell>
          <cell r="O955" t="str">
            <v>UNIDAD</v>
          </cell>
          <cell r="P955" t="str">
            <v>UNIDAD</v>
          </cell>
          <cell r="Q955" t="str">
            <v>UNIDAD</v>
          </cell>
          <cell r="R955">
            <v>0.28999999999999998</v>
          </cell>
          <cell r="S955" t="str">
            <v>NO APLICA</v>
          </cell>
          <cell r="T955" t="str">
            <v>NO APLICA</v>
          </cell>
          <cell r="U955" t="str">
            <v>NO APLICA</v>
          </cell>
          <cell r="V955">
            <v>0</v>
          </cell>
          <cell r="W955">
            <v>0</v>
          </cell>
          <cell r="X955">
            <v>280442214.76125002</v>
          </cell>
          <cell r="Y955">
            <v>0.98030430914323374</v>
          </cell>
          <cell r="Z955">
            <v>0</v>
          </cell>
          <cell r="AA955">
            <v>131491960.68199846</v>
          </cell>
          <cell r="AB955">
            <v>0.89040372046048155</v>
          </cell>
          <cell r="AC955">
            <v>0</v>
          </cell>
          <cell r="AD955">
            <v>0</v>
          </cell>
          <cell r="AE955">
            <v>0</v>
          </cell>
          <cell r="AF955">
            <v>0</v>
          </cell>
          <cell r="AG955">
            <v>0</v>
          </cell>
          <cell r="AH955">
            <v>2200</v>
          </cell>
          <cell r="AI955">
            <v>900</v>
          </cell>
          <cell r="AJ955">
            <v>400</v>
          </cell>
          <cell r="AK955">
            <v>3500</v>
          </cell>
          <cell r="AL955">
            <v>42000</v>
          </cell>
          <cell r="AM955">
            <v>12180</v>
          </cell>
          <cell r="AN955">
            <v>0</v>
          </cell>
          <cell r="AO955">
            <v>0</v>
          </cell>
          <cell r="AP955">
            <v>0</v>
          </cell>
        </row>
        <row r="956">
          <cell r="C956">
            <v>209057802</v>
          </cell>
          <cell r="D956" t="str">
            <v>MA09050022</v>
          </cell>
          <cell r="E956" t="str">
            <v>VENDA AJUSTABLE DE GASA ABSORBENTE DE 1 A 2 DOBLECES. SE  SOLICITA  TAMAÑO DE  3"</v>
          </cell>
          <cell r="F956">
            <v>22399</v>
          </cell>
          <cell r="G956" t="str">
            <v>FC</v>
          </cell>
          <cell r="H956">
            <v>274</v>
          </cell>
          <cell r="I956" t="str">
            <v>NO</v>
          </cell>
          <cell r="J956" t="str">
            <v>MEDICO QUIRURGICO</v>
          </cell>
          <cell r="K956" t="str">
            <v>MEDICO QUIRURGICO</v>
          </cell>
          <cell r="L956" t="str">
            <v>TRAMITE USUAL</v>
          </cell>
          <cell r="M956" t="str">
            <v>TRAMITE USUAL</v>
          </cell>
          <cell r="N956" t="str">
            <v>NO APLICA</v>
          </cell>
          <cell r="O956" t="str">
            <v>UNIDAD</v>
          </cell>
          <cell r="P956" t="str">
            <v>UNIDAD</v>
          </cell>
          <cell r="Q956" t="str">
            <v>UNIDAD</v>
          </cell>
          <cell r="R956">
            <v>0.12325</v>
          </cell>
          <cell r="S956" t="str">
            <v>NO APLICA</v>
          </cell>
          <cell r="T956" t="str">
            <v>NO APLICA</v>
          </cell>
          <cell r="U956" t="str">
            <v>NO APLICA</v>
          </cell>
          <cell r="V956">
            <v>0</v>
          </cell>
          <cell r="W956">
            <v>0</v>
          </cell>
          <cell r="X956">
            <v>280442214.76125002</v>
          </cell>
          <cell r="Y956">
            <v>0.98030430914323374</v>
          </cell>
          <cell r="Z956">
            <v>0</v>
          </cell>
          <cell r="AA956">
            <v>131491960.68199846</v>
          </cell>
          <cell r="AB956">
            <v>0.89040372046048155</v>
          </cell>
          <cell r="AC956">
            <v>0</v>
          </cell>
          <cell r="AD956">
            <v>0</v>
          </cell>
          <cell r="AE956">
            <v>0</v>
          </cell>
          <cell r="AF956">
            <v>0</v>
          </cell>
          <cell r="AG956">
            <v>0</v>
          </cell>
          <cell r="AH956">
            <v>2762</v>
          </cell>
          <cell r="AI956">
            <v>450</v>
          </cell>
          <cell r="AJ956">
            <v>500</v>
          </cell>
          <cell r="AK956">
            <v>3712</v>
          </cell>
          <cell r="AL956">
            <v>44544</v>
          </cell>
          <cell r="AM956">
            <v>5490.0479999999998</v>
          </cell>
          <cell r="AN956">
            <v>0</v>
          </cell>
          <cell r="AO956">
            <v>0</v>
          </cell>
          <cell r="AP956">
            <v>0</v>
          </cell>
        </row>
        <row r="957">
          <cell r="C957">
            <v>209057803</v>
          </cell>
          <cell r="D957" t="str">
            <v>MA09050020</v>
          </cell>
          <cell r="E957" t="str">
            <v>VENDA AJUSTABLE DE GASA ABSORBENTE DE 1 A 2 DOBLECES. SE  SOLICITA TAMAÑO DE  4"</v>
          </cell>
          <cell r="F957">
            <v>22399</v>
          </cell>
          <cell r="G957" t="str">
            <v>FC</v>
          </cell>
          <cell r="H957">
            <v>274</v>
          </cell>
          <cell r="I957" t="str">
            <v>NO</v>
          </cell>
          <cell r="J957" t="str">
            <v>MEDICO QUIRURGICO</v>
          </cell>
          <cell r="K957" t="str">
            <v>MEDICO QUIRURGICO</v>
          </cell>
          <cell r="L957" t="str">
            <v>TRAMITE USUAL</v>
          </cell>
          <cell r="M957" t="str">
            <v>TRAMITE USUAL</v>
          </cell>
          <cell r="N957" t="str">
            <v>NO APLICA</v>
          </cell>
          <cell r="O957" t="str">
            <v>UNIDAD</v>
          </cell>
          <cell r="P957" t="str">
            <v>UNIDAD</v>
          </cell>
          <cell r="Q957" t="str">
            <v>UNIDAD</v>
          </cell>
          <cell r="R957">
            <v>0.1368</v>
          </cell>
          <cell r="S957" t="str">
            <v>NO APLICA</v>
          </cell>
          <cell r="T957" t="str">
            <v>NO APLICA</v>
          </cell>
          <cell r="U957" t="str">
            <v>NO APLICA</v>
          </cell>
          <cell r="V957">
            <v>0</v>
          </cell>
          <cell r="W957">
            <v>0</v>
          </cell>
          <cell r="X957">
            <v>280442214.76125002</v>
          </cell>
          <cell r="Y957">
            <v>0.98030430914323374</v>
          </cell>
          <cell r="Z957">
            <v>0</v>
          </cell>
          <cell r="AA957">
            <v>131491960.68199846</v>
          </cell>
          <cell r="AB957">
            <v>0.89040372046048155</v>
          </cell>
          <cell r="AC957">
            <v>0</v>
          </cell>
          <cell r="AD957">
            <v>0</v>
          </cell>
          <cell r="AE957">
            <v>0</v>
          </cell>
          <cell r="AF957">
            <v>0</v>
          </cell>
          <cell r="AG957">
            <v>0</v>
          </cell>
          <cell r="AH957">
            <v>4034</v>
          </cell>
          <cell r="AI957">
            <v>981</v>
          </cell>
          <cell r="AJ957">
            <v>343</v>
          </cell>
          <cell r="AK957">
            <v>5358</v>
          </cell>
          <cell r="AL957">
            <v>64296</v>
          </cell>
          <cell r="AM957">
            <v>8795.6928000000007</v>
          </cell>
          <cell r="AN957">
            <v>0</v>
          </cell>
          <cell r="AO957">
            <v>0</v>
          </cell>
          <cell r="AP957">
            <v>0</v>
          </cell>
        </row>
        <row r="958">
          <cell r="C958">
            <v>209058002</v>
          </cell>
          <cell r="D958" t="str">
            <v>MA09050023</v>
          </cell>
          <cell r="E958" t="str">
            <v xml:space="preserve">VENDA DE GASA SIMPLE 1 A 4" DE ANCHO                                                                                                                                                                                                              </v>
          </cell>
          <cell r="F958">
            <v>22394</v>
          </cell>
          <cell r="G958" t="str">
            <v>JL</v>
          </cell>
          <cell r="H958">
            <v>274</v>
          </cell>
          <cell r="I958" t="str">
            <v>NO</v>
          </cell>
          <cell r="J958" t="str">
            <v>MEDICO QUIRURGICO</v>
          </cell>
          <cell r="K958" t="str">
            <v>MEDICO QUIRURGICO</v>
          </cell>
          <cell r="L958" t="str">
            <v>TRAMITE USUAL</v>
          </cell>
          <cell r="M958" t="str">
            <v>TRAMITE USUAL</v>
          </cell>
          <cell r="N958" t="str">
            <v>NO APLICA</v>
          </cell>
          <cell r="O958" t="str">
            <v>UNIDAD</v>
          </cell>
          <cell r="P958" t="str">
            <v>CAJA HASTA 100 UNI</v>
          </cell>
          <cell r="Q958" t="str">
            <v>UNIDAD</v>
          </cell>
          <cell r="R958">
            <v>0.24099999999999999</v>
          </cell>
          <cell r="S958" t="str">
            <v>NO APLICA</v>
          </cell>
          <cell r="T958" t="str">
            <v>NO APLICA</v>
          </cell>
          <cell r="U958" t="str">
            <v>NO APLICA</v>
          </cell>
          <cell r="V958">
            <v>0</v>
          </cell>
          <cell r="W958">
            <v>0</v>
          </cell>
          <cell r="X958">
            <v>280442214.76125002</v>
          </cell>
          <cell r="Y958">
            <v>0.98030430914323374</v>
          </cell>
          <cell r="Z958">
            <v>0</v>
          </cell>
          <cell r="AA958">
            <v>131491960.68199846</v>
          </cell>
          <cell r="AB958">
            <v>0.89040372046048155</v>
          </cell>
          <cell r="AC958" t="str">
            <v>0</v>
          </cell>
          <cell r="AD958">
            <v>0</v>
          </cell>
          <cell r="AE958">
            <v>0</v>
          </cell>
          <cell r="AF958">
            <v>0</v>
          </cell>
          <cell r="AG958">
            <v>0</v>
          </cell>
          <cell r="AH958">
            <v>1000</v>
          </cell>
          <cell r="AI958">
            <v>0</v>
          </cell>
          <cell r="AJ958">
            <v>0</v>
          </cell>
          <cell r="AK958">
            <v>1000</v>
          </cell>
          <cell r="AL958">
            <v>12000</v>
          </cell>
          <cell r="AM958">
            <v>2892</v>
          </cell>
          <cell r="AN958">
            <v>0</v>
          </cell>
          <cell r="AO958">
            <v>0</v>
          </cell>
          <cell r="AP958">
            <v>0</v>
          </cell>
        </row>
        <row r="959">
          <cell r="C959">
            <v>209058003</v>
          </cell>
          <cell r="D959" t="str">
            <v>MA09050025</v>
          </cell>
          <cell r="E959" t="str">
            <v xml:space="preserve">VENDA DE GASA SIMPLE  (Se solicita de 4" de ancho y 10yds de longitud). </v>
          </cell>
          <cell r="F959" t="str">
            <v>22394</v>
          </cell>
          <cell r="G959" t="str">
            <v>BS</v>
          </cell>
          <cell r="H959">
            <v>274</v>
          </cell>
          <cell r="I959" t="str">
            <v>NO</v>
          </cell>
          <cell r="J959" t="str">
            <v>MEDICO QUIRURGICO</v>
          </cell>
          <cell r="K959" t="str">
            <v>MEDICO QUIRURGICO</v>
          </cell>
          <cell r="L959" t="str">
            <v>TRAMITE USUAL</v>
          </cell>
          <cell r="M959" t="str">
            <v>TRAMITE USUAL</v>
          </cell>
          <cell r="N959" t="str">
            <v>NO APLICA</v>
          </cell>
          <cell r="O959" t="str">
            <v>UNIDAD</v>
          </cell>
          <cell r="P959" t="str">
            <v>UNIDAD</v>
          </cell>
          <cell r="Q959" t="str">
            <v>UNIDAD</v>
          </cell>
          <cell r="R959">
            <v>0.59</v>
          </cell>
          <cell r="S959" t="str">
            <v>NO APLICA</v>
          </cell>
          <cell r="T959" t="str">
            <v>NO APLICA</v>
          </cell>
          <cell r="U959" t="str">
            <v>NO APLICA</v>
          </cell>
          <cell r="V959">
            <v>2000</v>
          </cell>
          <cell r="W959">
            <v>24000</v>
          </cell>
          <cell r="X959">
            <v>280466214.76125002</v>
          </cell>
          <cell r="Y959">
            <v>0.98038820273050797</v>
          </cell>
          <cell r="Z959">
            <v>14160</v>
          </cell>
          <cell r="AA959">
            <v>131506120.68199846</v>
          </cell>
          <cell r="AB959">
            <v>0.8904996055367731</v>
          </cell>
          <cell r="AC959">
            <v>0</v>
          </cell>
          <cell r="AD959">
            <v>0</v>
          </cell>
          <cell r="AE959">
            <v>0</v>
          </cell>
          <cell r="AF959">
            <v>0</v>
          </cell>
          <cell r="AG959">
            <v>0</v>
          </cell>
          <cell r="AH959">
            <v>2000</v>
          </cell>
          <cell r="AI959">
            <v>0</v>
          </cell>
          <cell r="AJ959">
            <v>0</v>
          </cell>
          <cell r="AK959">
            <v>2000</v>
          </cell>
          <cell r="AL959">
            <v>24000</v>
          </cell>
          <cell r="AM959">
            <v>14160</v>
          </cell>
          <cell r="AN959">
            <v>0</v>
          </cell>
          <cell r="AO959">
            <v>0</v>
          </cell>
          <cell r="AP959">
            <v>0</v>
          </cell>
        </row>
        <row r="960">
          <cell r="C960">
            <v>209058100</v>
          </cell>
          <cell r="D960" t="str">
            <v>MA09050013</v>
          </cell>
          <cell r="E960" t="str">
            <v xml:space="preserve">VENDA ELASTICA  SE SOLICITA 2" DE ANCHO X 5" YARDAS DE LONGITUD                                                                                                                                                                                                                                                                            </v>
          </cell>
          <cell r="F960">
            <v>22440</v>
          </cell>
          <cell r="G960" t="str">
            <v>WP</v>
          </cell>
          <cell r="H960">
            <v>274</v>
          </cell>
          <cell r="I960" t="str">
            <v>NO</v>
          </cell>
          <cell r="J960" t="str">
            <v>MEDICO QUIRURGICO</v>
          </cell>
          <cell r="K960" t="str">
            <v>MEDICO QUIRURGICO</v>
          </cell>
          <cell r="L960" t="str">
            <v>TRAMITE USUAL</v>
          </cell>
          <cell r="M960" t="str">
            <v>TRAMITE USUAL</v>
          </cell>
          <cell r="N960" t="str">
            <v>NO APLICA</v>
          </cell>
          <cell r="O960" t="str">
            <v>UNIDAD</v>
          </cell>
          <cell r="P960" t="str">
            <v>UNIDAD</v>
          </cell>
          <cell r="R960">
            <v>0.64500000000000002</v>
          </cell>
          <cell r="S960" t="str">
            <v>TU</v>
          </cell>
          <cell r="V960">
            <v>0</v>
          </cell>
          <cell r="W960">
            <v>0</v>
          </cell>
          <cell r="X960">
            <v>280466214.76125002</v>
          </cell>
          <cell r="Y960">
            <v>0.98038820273050797</v>
          </cell>
          <cell r="Z960">
            <v>0</v>
          </cell>
          <cell r="AA960">
            <v>131506120.68199846</v>
          </cell>
          <cell r="AB960">
            <v>0.8904996055367731</v>
          </cell>
          <cell r="AC960">
            <v>0</v>
          </cell>
          <cell r="AD960">
            <v>0</v>
          </cell>
          <cell r="AE960">
            <v>0</v>
          </cell>
          <cell r="AF960">
            <v>0</v>
          </cell>
          <cell r="AG960">
            <v>0</v>
          </cell>
          <cell r="AH960">
            <v>720</v>
          </cell>
          <cell r="AI960">
            <v>36</v>
          </cell>
          <cell r="AJ960">
            <v>43</v>
          </cell>
          <cell r="AK960">
            <v>799</v>
          </cell>
          <cell r="AL960">
            <v>9588</v>
          </cell>
          <cell r="AM960">
            <v>6184.26</v>
          </cell>
          <cell r="AN960">
            <v>0</v>
          </cell>
          <cell r="AO960">
            <v>0</v>
          </cell>
          <cell r="AP960">
            <v>0</v>
          </cell>
        </row>
        <row r="961">
          <cell r="C961">
            <v>209058101</v>
          </cell>
          <cell r="D961" t="str">
            <v>MA09050014</v>
          </cell>
          <cell r="E961" t="str">
            <v xml:space="preserve">VENDA ELASTICA  SE SOLICITA 3" DE ANCHO X 5" YARDAS DE LONGITUD                                                                                                                                                                                                                                                                               </v>
          </cell>
          <cell r="F961">
            <v>22440</v>
          </cell>
          <cell r="G961" t="str">
            <v>WP</v>
          </cell>
          <cell r="H961">
            <v>274</v>
          </cell>
          <cell r="I961" t="str">
            <v>NO</v>
          </cell>
          <cell r="J961" t="str">
            <v>MEDICO QUIRURGICO</v>
          </cell>
          <cell r="K961" t="str">
            <v>MEDICO QUIRURGICO</v>
          </cell>
          <cell r="L961" t="str">
            <v>TRAMITE USUAL</v>
          </cell>
          <cell r="M961" t="str">
            <v>TRAMITE USUAL</v>
          </cell>
          <cell r="N961" t="str">
            <v>NO APLICA</v>
          </cell>
          <cell r="O961" t="str">
            <v>UNIDAD</v>
          </cell>
          <cell r="P961" t="str">
            <v>UNIDAD</v>
          </cell>
          <cell r="R961">
            <v>0.26200000000000001</v>
          </cell>
          <cell r="S961" t="str">
            <v>TU</v>
          </cell>
          <cell r="V961">
            <v>0</v>
          </cell>
          <cell r="W961">
            <v>0</v>
          </cell>
          <cell r="X961">
            <v>280466214.76125002</v>
          </cell>
          <cell r="Y961">
            <v>0.98038820273050797</v>
          </cell>
          <cell r="Z961">
            <v>0</v>
          </cell>
          <cell r="AA961">
            <v>131506120.68199846</v>
          </cell>
          <cell r="AB961">
            <v>0.8904996055367731</v>
          </cell>
          <cell r="AC961">
            <v>0</v>
          </cell>
          <cell r="AD961">
            <v>0</v>
          </cell>
          <cell r="AE961">
            <v>0</v>
          </cell>
          <cell r="AF961">
            <v>0</v>
          </cell>
          <cell r="AG961">
            <v>0</v>
          </cell>
          <cell r="AH961">
            <v>1000</v>
          </cell>
          <cell r="AI961">
            <v>0</v>
          </cell>
          <cell r="AJ961">
            <v>0</v>
          </cell>
          <cell r="AK961">
            <v>1000</v>
          </cell>
          <cell r="AL961">
            <v>12000</v>
          </cell>
          <cell r="AM961">
            <v>3144</v>
          </cell>
          <cell r="AN961">
            <v>0</v>
          </cell>
          <cell r="AO961">
            <v>0</v>
          </cell>
          <cell r="AP961">
            <v>0</v>
          </cell>
        </row>
        <row r="962">
          <cell r="C962">
            <v>209058102</v>
          </cell>
          <cell r="D962" t="str">
            <v>MA09050011</v>
          </cell>
          <cell r="E962" t="str">
            <v xml:space="preserve">VENDA ELASTICA  SE SOLICITA 4" DE ANCHO X 5" YARDAS DE LONGITUD                                                                                                                                                                                                                                                                               </v>
          </cell>
          <cell r="F962">
            <v>22440</v>
          </cell>
          <cell r="G962" t="str">
            <v>WP</v>
          </cell>
          <cell r="H962">
            <v>274</v>
          </cell>
          <cell r="I962" t="str">
            <v>NO</v>
          </cell>
          <cell r="J962" t="str">
            <v>MEDICO QUIRURGICO</v>
          </cell>
          <cell r="K962" t="str">
            <v>MEDICO QUIRURGICO</v>
          </cell>
          <cell r="L962" t="str">
            <v>TRAMITE USUAL</v>
          </cell>
          <cell r="M962" t="str">
            <v>TRAMITE USUAL</v>
          </cell>
          <cell r="N962" t="str">
            <v>NO APLICA</v>
          </cell>
          <cell r="O962" t="str">
            <v>UNIDAD</v>
          </cell>
          <cell r="P962" t="str">
            <v>UNIDAD</v>
          </cell>
          <cell r="R962">
            <v>1.335</v>
          </cell>
          <cell r="S962" t="str">
            <v>TU</v>
          </cell>
          <cell r="V962">
            <v>0</v>
          </cell>
          <cell r="W962">
            <v>0</v>
          </cell>
          <cell r="X962">
            <v>280466214.76125002</v>
          </cell>
          <cell r="Y962">
            <v>0.98038820273050797</v>
          </cell>
          <cell r="Z962">
            <v>0</v>
          </cell>
          <cell r="AA962">
            <v>131506120.68199846</v>
          </cell>
          <cell r="AB962">
            <v>0.8904996055367731</v>
          </cell>
          <cell r="AC962">
            <v>0</v>
          </cell>
          <cell r="AD962">
            <v>0</v>
          </cell>
          <cell r="AE962">
            <v>0</v>
          </cell>
          <cell r="AF962">
            <v>0</v>
          </cell>
          <cell r="AG962">
            <v>0</v>
          </cell>
          <cell r="AH962">
            <v>2500</v>
          </cell>
          <cell r="AI962">
            <v>0</v>
          </cell>
          <cell r="AJ962">
            <v>0</v>
          </cell>
          <cell r="AK962">
            <v>2500</v>
          </cell>
          <cell r="AL962">
            <v>30000</v>
          </cell>
          <cell r="AM962">
            <v>40050</v>
          </cell>
          <cell r="AN962">
            <v>0</v>
          </cell>
          <cell r="AO962">
            <v>0</v>
          </cell>
          <cell r="AP962">
            <v>0</v>
          </cell>
        </row>
        <row r="963">
          <cell r="C963">
            <v>209058103</v>
          </cell>
          <cell r="D963" t="str">
            <v>MA09050012</v>
          </cell>
          <cell r="E963" t="str">
            <v xml:space="preserve">VENDA ELASTICA  SE SOLICITA 6" DE ANCHO X 5" YARDAS DE LONGITUD                                                                                                                                                                                                                                                                               </v>
          </cell>
          <cell r="F963">
            <v>22440</v>
          </cell>
          <cell r="G963" t="str">
            <v>WP</v>
          </cell>
          <cell r="H963">
            <v>274</v>
          </cell>
          <cell r="I963" t="str">
            <v>NO</v>
          </cell>
          <cell r="J963" t="str">
            <v>MEDICO QUIRURGICO</v>
          </cell>
          <cell r="K963" t="str">
            <v>MEDICO QUIRURGICO</v>
          </cell>
          <cell r="L963" t="str">
            <v>TRAMITE USUAL</v>
          </cell>
          <cell r="M963" t="str">
            <v>TRAMITE USUAL</v>
          </cell>
          <cell r="N963" t="str">
            <v>NO APLICA</v>
          </cell>
          <cell r="O963" t="str">
            <v>UNIDAD</v>
          </cell>
          <cell r="P963" t="str">
            <v>UNIDAD</v>
          </cell>
          <cell r="R963">
            <v>0.74</v>
          </cell>
          <cell r="S963" t="str">
            <v>TU</v>
          </cell>
          <cell r="V963">
            <v>0</v>
          </cell>
          <cell r="W963">
            <v>0</v>
          </cell>
          <cell r="X963">
            <v>280466214.76125002</v>
          </cell>
          <cell r="Y963">
            <v>0.98038820273050797</v>
          </cell>
          <cell r="Z963">
            <v>0</v>
          </cell>
          <cell r="AA963">
            <v>131506120.68199846</v>
          </cell>
          <cell r="AB963">
            <v>0.8904996055367731</v>
          </cell>
          <cell r="AC963">
            <v>0</v>
          </cell>
          <cell r="AD963">
            <v>0</v>
          </cell>
          <cell r="AE963">
            <v>0</v>
          </cell>
          <cell r="AF963">
            <v>0</v>
          </cell>
          <cell r="AG963">
            <v>0</v>
          </cell>
          <cell r="AH963">
            <v>2000</v>
          </cell>
          <cell r="AI963">
            <v>600</v>
          </cell>
          <cell r="AJ963">
            <v>311</v>
          </cell>
          <cell r="AK963">
            <v>2911</v>
          </cell>
          <cell r="AL963">
            <v>34932</v>
          </cell>
          <cell r="AM963">
            <v>25849.68</v>
          </cell>
          <cell r="AN963">
            <v>0</v>
          </cell>
          <cell r="AO963">
            <v>0</v>
          </cell>
          <cell r="AP963">
            <v>0</v>
          </cell>
        </row>
        <row r="964">
          <cell r="C964">
            <v>209058300</v>
          </cell>
          <cell r="D964" t="str">
            <v>MA09050044</v>
          </cell>
          <cell r="E964" t="str">
            <v>VENDA DE YESO     (SE SOLICITA DE FRAGUADO RÁPIDO DE 3" X 3 YARDAS, DE MAXIMO DE 5 MINUTOS)</v>
          </cell>
          <cell r="F964">
            <v>101677</v>
          </cell>
          <cell r="G964" t="str">
            <v>NS</v>
          </cell>
          <cell r="H964">
            <v>274</v>
          </cell>
          <cell r="I964" t="str">
            <v>NO</v>
          </cell>
          <cell r="J964" t="str">
            <v>MEDICO QUIRURGICO</v>
          </cell>
          <cell r="K964" t="str">
            <v>MEDICO QUIRURGICO</v>
          </cell>
          <cell r="L964" t="str">
            <v>TRAMITE USUAL</v>
          </cell>
          <cell r="M964" t="str">
            <v>TRAMITE USUAL</v>
          </cell>
          <cell r="N964" t="str">
            <v>NO APLICA</v>
          </cell>
          <cell r="O964" t="str">
            <v>UNIDAD</v>
          </cell>
          <cell r="P964" t="str">
            <v>CJA X 192 UNIDADES</v>
          </cell>
          <cell r="Q964" t="str">
            <v>UNIDAD</v>
          </cell>
          <cell r="R964">
            <v>0.84</v>
          </cell>
          <cell r="S964" t="str">
            <v>NO APLICA</v>
          </cell>
          <cell r="T964" t="str">
            <v>NO APLICA</v>
          </cell>
          <cell r="U964" t="str">
            <v>NO APLICA</v>
          </cell>
          <cell r="V964">
            <v>700</v>
          </cell>
          <cell r="W964">
            <v>8400</v>
          </cell>
          <cell r="X964">
            <v>280474614.76125002</v>
          </cell>
          <cell r="Y964">
            <v>0.98041756548605385</v>
          </cell>
          <cell r="Z964">
            <v>7056</v>
          </cell>
          <cell r="AA964">
            <v>131513176.68199846</v>
          </cell>
          <cell r="AB964">
            <v>0.89054738555784041</v>
          </cell>
          <cell r="AC964">
            <v>700</v>
          </cell>
          <cell r="AD964">
            <v>0</v>
          </cell>
          <cell r="AE964">
            <v>0</v>
          </cell>
          <cell r="AF964">
            <v>700</v>
          </cell>
          <cell r="AG964">
            <v>588</v>
          </cell>
          <cell r="AH964">
            <v>1473</v>
          </cell>
          <cell r="AI964">
            <v>177</v>
          </cell>
          <cell r="AJ964">
            <v>102</v>
          </cell>
          <cell r="AK964">
            <v>1752</v>
          </cell>
          <cell r="AL964">
            <v>21024</v>
          </cell>
          <cell r="AM964">
            <v>17660.16</v>
          </cell>
          <cell r="AN964">
            <v>0</v>
          </cell>
          <cell r="AO964">
            <v>0</v>
          </cell>
          <cell r="AP964">
            <v>0</v>
          </cell>
        </row>
        <row r="965">
          <cell r="C965">
            <v>209058301</v>
          </cell>
          <cell r="D965" t="str">
            <v>MA09050039</v>
          </cell>
          <cell r="E965" t="str">
            <v>VENDA DE YESO . SE SOLICITA DE FRAGUADO RÁPIDO MAXIMO DE 5 MINUTOS DE 4" X 3 YARDAS</v>
          </cell>
          <cell r="F965">
            <v>101677</v>
          </cell>
          <cell r="G965" t="str">
            <v>NS</v>
          </cell>
          <cell r="H965">
            <v>274</v>
          </cell>
          <cell r="I965" t="str">
            <v>NO</v>
          </cell>
          <cell r="J965" t="str">
            <v>MEDICO QUIRURGICO</v>
          </cell>
          <cell r="K965" t="str">
            <v>MEDICO QUIRURGICO</v>
          </cell>
          <cell r="L965" t="str">
            <v>TRAMITE USUAL</v>
          </cell>
          <cell r="M965" t="str">
            <v>TRAMITE USUAL</v>
          </cell>
          <cell r="N965" t="str">
            <v>NO APLICA</v>
          </cell>
          <cell r="O965" t="str">
            <v>UNIDAD</v>
          </cell>
          <cell r="P965" t="str">
            <v>Caja x 144 UNIDADES</v>
          </cell>
          <cell r="Q965" t="str">
            <v>UNIDAD</v>
          </cell>
          <cell r="R965">
            <v>2.02</v>
          </cell>
          <cell r="S965" t="str">
            <v>NO APLICA</v>
          </cell>
          <cell r="T965" t="str">
            <v>NO APLICA</v>
          </cell>
          <cell r="U965" t="str">
            <v>NO APLICA</v>
          </cell>
          <cell r="V965">
            <v>1000</v>
          </cell>
          <cell r="W965">
            <v>12000</v>
          </cell>
          <cell r="X965">
            <v>280486614.76125002</v>
          </cell>
          <cell r="Y965">
            <v>0.98045951227969097</v>
          </cell>
          <cell r="Z965">
            <v>24240</v>
          </cell>
          <cell r="AA965">
            <v>131537416.68199846</v>
          </cell>
          <cell r="AB965">
            <v>0.89071152780708529</v>
          </cell>
          <cell r="AC965">
            <v>1000</v>
          </cell>
          <cell r="AD965">
            <v>0</v>
          </cell>
          <cell r="AE965">
            <v>0</v>
          </cell>
          <cell r="AF965">
            <v>1000</v>
          </cell>
          <cell r="AG965">
            <v>2020</v>
          </cell>
          <cell r="AH965">
            <v>500</v>
          </cell>
          <cell r="AI965">
            <v>38</v>
          </cell>
          <cell r="AJ965">
            <v>101</v>
          </cell>
          <cell r="AK965">
            <v>639</v>
          </cell>
          <cell r="AL965">
            <v>7668</v>
          </cell>
          <cell r="AM965">
            <v>15489.36</v>
          </cell>
          <cell r="AN965">
            <v>0</v>
          </cell>
          <cell r="AO965">
            <v>0</v>
          </cell>
          <cell r="AP965">
            <v>0</v>
          </cell>
        </row>
        <row r="966">
          <cell r="C966">
            <v>209058302</v>
          </cell>
          <cell r="D966" t="str">
            <v>MA09050040</v>
          </cell>
          <cell r="E966" t="str">
            <v>VENDA DE YESO, SE SOLICITA DE FRAGUADO RÁPIDO MAXIMO DE 5 MINUTOS DE  4" X 5 YARDAS.</v>
          </cell>
          <cell r="F966">
            <v>101677</v>
          </cell>
          <cell r="G966" t="str">
            <v>NS</v>
          </cell>
          <cell r="H966">
            <v>274</v>
          </cell>
          <cell r="I966" t="str">
            <v>NO</v>
          </cell>
          <cell r="J966" t="str">
            <v>MEDICO QUIRURGICO</v>
          </cell>
          <cell r="K966" t="str">
            <v>MEDICO QUIRURGICO</v>
          </cell>
          <cell r="L966" t="str">
            <v>TRAMITE USUAL</v>
          </cell>
          <cell r="M966" t="str">
            <v>TRAMITE USUAL</v>
          </cell>
          <cell r="N966" t="str">
            <v>NO APLICA</v>
          </cell>
          <cell r="O966" t="str">
            <v>UNIDAD</v>
          </cell>
          <cell r="P966" t="str">
            <v>CAJA X 72 UNIDADES</v>
          </cell>
          <cell r="Q966" t="str">
            <v>UNIDAD</v>
          </cell>
          <cell r="R966">
            <v>2.0550000000000002</v>
          </cell>
          <cell r="S966" t="str">
            <v>NO APLICA</v>
          </cell>
          <cell r="T966" t="str">
            <v>NO APLICA</v>
          </cell>
          <cell r="U966" t="str">
            <v>NO APLICA</v>
          </cell>
          <cell r="V966">
            <v>700</v>
          </cell>
          <cell r="W966">
            <v>8400</v>
          </cell>
          <cell r="X966">
            <v>280495014.76125002</v>
          </cell>
          <cell r="Y966">
            <v>0.98048887503523696</v>
          </cell>
          <cell r="Z966">
            <v>17262</v>
          </cell>
          <cell r="AA966">
            <v>131554678.68199846</v>
          </cell>
          <cell r="AB966">
            <v>0.89082841821576786</v>
          </cell>
          <cell r="AC966">
            <v>700</v>
          </cell>
          <cell r="AD966">
            <v>0</v>
          </cell>
          <cell r="AE966">
            <v>0</v>
          </cell>
          <cell r="AF966">
            <v>700</v>
          </cell>
          <cell r="AG966">
            <v>1438.5</v>
          </cell>
          <cell r="AH966">
            <v>576</v>
          </cell>
          <cell r="AI966">
            <v>217</v>
          </cell>
          <cell r="AJ966">
            <v>167</v>
          </cell>
          <cell r="AK966">
            <v>960</v>
          </cell>
          <cell r="AL966">
            <v>11520</v>
          </cell>
          <cell r="AM966">
            <v>23673.600000000002</v>
          </cell>
          <cell r="AN966">
            <v>0</v>
          </cell>
          <cell r="AO966">
            <v>0</v>
          </cell>
          <cell r="AP966">
            <v>0</v>
          </cell>
        </row>
        <row r="967">
          <cell r="C967">
            <v>209058303</v>
          </cell>
          <cell r="D967" t="str">
            <v>MA09050041</v>
          </cell>
          <cell r="E967" t="str">
            <v>VENDA DE YESO  SE SOLICITA DE FRAGUADO RÁPIDO MAXIMO DE 5 MINUTOS DE 5" X 5 YARDAS</v>
          </cell>
          <cell r="F967">
            <v>101677</v>
          </cell>
          <cell r="G967" t="str">
            <v>NS</v>
          </cell>
          <cell r="H967">
            <v>274</v>
          </cell>
          <cell r="I967" t="str">
            <v>NO</v>
          </cell>
          <cell r="J967" t="str">
            <v>MEDICO QUIRURGICO</v>
          </cell>
          <cell r="K967" t="str">
            <v>MEDICO QUIRURGICO</v>
          </cell>
          <cell r="L967" t="str">
            <v>TRAMITE USUAL</v>
          </cell>
          <cell r="M967" t="str">
            <v>TRAMITE USUAL</v>
          </cell>
          <cell r="N967" t="str">
            <v>NO APLICA</v>
          </cell>
          <cell r="O967" t="str">
            <v>UNIDAD</v>
          </cell>
          <cell r="P967" t="str">
            <v>CAJA X 48 UNIDADES</v>
          </cell>
          <cell r="Q967" t="str">
            <v>UNIDAD</v>
          </cell>
          <cell r="R967">
            <v>2.4500000000000002</v>
          </cell>
          <cell r="S967" t="str">
            <v>NO APLICA</v>
          </cell>
          <cell r="T967" t="str">
            <v>NO APLICA</v>
          </cell>
          <cell r="U967" t="str">
            <v>NO APLICA</v>
          </cell>
          <cell r="V967">
            <v>700</v>
          </cell>
          <cell r="W967">
            <v>8400</v>
          </cell>
          <cell r="X967">
            <v>280503414.76125002</v>
          </cell>
          <cell r="Y967">
            <v>0.98051823779078295</v>
          </cell>
          <cell r="Z967">
            <v>20580</v>
          </cell>
          <cell r="AA967">
            <v>131575258.68199846</v>
          </cell>
          <cell r="AB967">
            <v>0.89096777661054749</v>
          </cell>
          <cell r="AC967">
            <v>700</v>
          </cell>
          <cell r="AD967">
            <v>0</v>
          </cell>
          <cell r="AE967">
            <v>0</v>
          </cell>
          <cell r="AF967">
            <v>700</v>
          </cell>
          <cell r="AG967">
            <v>1715.0000000000002</v>
          </cell>
          <cell r="AH967">
            <v>290</v>
          </cell>
          <cell r="AI967">
            <v>265</v>
          </cell>
          <cell r="AJ967">
            <v>144</v>
          </cell>
          <cell r="AK967">
            <v>699</v>
          </cell>
          <cell r="AL967">
            <v>8388</v>
          </cell>
          <cell r="AM967">
            <v>20550.600000000002</v>
          </cell>
          <cell r="AN967">
            <v>0</v>
          </cell>
          <cell r="AO967">
            <v>0</v>
          </cell>
          <cell r="AP967">
            <v>0</v>
          </cell>
        </row>
        <row r="968">
          <cell r="C968">
            <v>209058304</v>
          </cell>
          <cell r="D968" t="str">
            <v>MA09050042</v>
          </cell>
          <cell r="E968" t="str">
            <v>VENDA DE YESO, SE SOLICITA DE FRAGUADO RÁPIDO MAXIMO DE 5 MINUTOS DE 6" X 5 YARDAS.</v>
          </cell>
          <cell r="F968">
            <v>101677</v>
          </cell>
          <cell r="G968" t="str">
            <v>NS</v>
          </cell>
          <cell r="H968">
            <v>274</v>
          </cell>
          <cell r="I968" t="str">
            <v>NO</v>
          </cell>
          <cell r="J968" t="str">
            <v>MEDICO QUIRURGICO</v>
          </cell>
          <cell r="K968" t="str">
            <v>MEDICO QUIRURGICO</v>
          </cell>
          <cell r="L968" t="str">
            <v>TRAMITE USUAL</v>
          </cell>
          <cell r="M968" t="str">
            <v>TRAMITE USUAL</v>
          </cell>
          <cell r="N968" t="str">
            <v>NO APLICA</v>
          </cell>
          <cell r="O968" t="str">
            <v>UNIDAD</v>
          </cell>
          <cell r="P968" t="str">
            <v>CAJA X 48 UNIDADES</v>
          </cell>
          <cell r="Q968" t="str">
            <v>UNIDAD</v>
          </cell>
          <cell r="R968">
            <v>3.53</v>
          </cell>
          <cell r="S968" t="str">
            <v>NO APLICA</v>
          </cell>
          <cell r="T968" t="str">
            <v>NO APLICA</v>
          </cell>
          <cell r="U968" t="str">
            <v>NO APLICA</v>
          </cell>
          <cell r="V968">
            <v>1500</v>
          </cell>
          <cell r="W968">
            <v>18000</v>
          </cell>
          <cell r="X968">
            <v>280521414.76125002</v>
          </cell>
          <cell r="Y968">
            <v>0.98058115798123857</v>
          </cell>
          <cell r="Z968">
            <v>63540</v>
          </cell>
          <cell r="AA968">
            <v>131638798.68199846</v>
          </cell>
          <cell r="AB968">
            <v>0.8913980405757711</v>
          </cell>
          <cell r="AC968">
            <v>1500</v>
          </cell>
          <cell r="AD968">
            <v>0</v>
          </cell>
          <cell r="AE968">
            <v>0</v>
          </cell>
          <cell r="AF968">
            <v>1500</v>
          </cell>
          <cell r="AG968">
            <v>5295</v>
          </cell>
          <cell r="AH968">
            <v>1747</v>
          </cell>
          <cell r="AI968">
            <v>218</v>
          </cell>
          <cell r="AJ968">
            <v>235</v>
          </cell>
          <cell r="AK968">
            <v>2200</v>
          </cell>
          <cell r="AL968">
            <v>26400</v>
          </cell>
          <cell r="AM968">
            <v>93192</v>
          </cell>
          <cell r="AN968">
            <v>0</v>
          </cell>
          <cell r="AO968">
            <v>0</v>
          </cell>
          <cell r="AP968">
            <v>0</v>
          </cell>
        </row>
        <row r="969">
          <cell r="C969">
            <v>209058306</v>
          </cell>
          <cell r="D969" t="str">
            <v>MA09050043</v>
          </cell>
          <cell r="E969" t="str">
            <v>VENDA DE YESO, SE SOLICITA DE FRAGUADO RÁPIDO MAXIMO DE  5 MINUTOS DE  8" X 5 YARDAS.</v>
          </cell>
          <cell r="F969">
            <v>101677</v>
          </cell>
          <cell r="G969" t="str">
            <v>NS</v>
          </cell>
          <cell r="H969">
            <v>274</v>
          </cell>
          <cell r="I969" t="str">
            <v>NO</v>
          </cell>
          <cell r="J969" t="str">
            <v>MEDICO QUIRURGICO</v>
          </cell>
          <cell r="K969" t="str">
            <v>MEDICO QUIRURGICO</v>
          </cell>
          <cell r="L969" t="str">
            <v>TRAMITE USUAL</v>
          </cell>
          <cell r="M969" t="str">
            <v>TRAMITE USUAL</v>
          </cell>
          <cell r="N969" t="str">
            <v>NO APLICA</v>
          </cell>
          <cell r="O969" t="str">
            <v>UNIDAD</v>
          </cell>
          <cell r="P969" t="str">
            <v>CAJA X 48 UNIDADES</v>
          </cell>
          <cell r="Q969" t="str">
            <v>UNIDAD</v>
          </cell>
          <cell r="R969">
            <v>3.49</v>
          </cell>
          <cell r="S969" t="str">
            <v>NO APLICA</v>
          </cell>
          <cell r="T969" t="str">
            <v>NO APLICA</v>
          </cell>
          <cell r="U969" t="str">
            <v>NO APLICA</v>
          </cell>
          <cell r="V969">
            <v>750</v>
          </cell>
          <cell r="W969">
            <v>9000</v>
          </cell>
          <cell r="X969">
            <v>280530414.76125002</v>
          </cell>
          <cell r="Y969">
            <v>0.98061261807646638</v>
          </cell>
          <cell r="Z969">
            <v>31410.000000000004</v>
          </cell>
          <cell r="AA969">
            <v>131670208.68199846</v>
          </cell>
          <cell r="AB969">
            <v>0.89161073480220598</v>
          </cell>
          <cell r="AC969">
            <v>750</v>
          </cell>
          <cell r="AD969">
            <v>0</v>
          </cell>
          <cell r="AE969">
            <v>0</v>
          </cell>
          <cell r="AF969">
            <v>750</v>
          </cell>
          <cell r="AG969">
            <v>2617.5</v>
          </cell>
          <cell r="AH969">
            <v>523</v>
          </cell>
          <cell r="AI969">
            <v>203</v>
          </cell>
          <cell r="AJ969">
            <v>24</v>
          </cell>
          <cell r="AK969">
            <v>750</v>
          </cell>
          <cell r="AL969">
            <v>9000</v>
          </cell>
          <cell r="AM969">
            <v>31410.000000000004</v>
          </cell>
          <cell r="AN969">
            <v>0</v>
          </cell>
          <cell r="AO969">
            <v>0</v>
          </cell>
          <cell r="AP969">
            <v>0</v>
          </cell>
        </row>
        <row r="970">
          <cell r="C970">
            <v>209058900</v>
          </cell>
          <cell r="D970" t="str">
            <v>SU01010018</v>
          </cell>
          <cell r="E970" t="str">
            <v xml:space="preserve">SUTURA CATGUT CRÓMICO, CALIBRE 0, LONGITUD 67 A 75 CM.  AGUJA DE 35 A 37MM, DELGADA, ½ CIRCULO, PUNTA REDONDA. </v>
          </cell>
          <cell r="F970">
            <v>23032</v>
          </cell>
          <cell r="G970" t="str">
            <v>BS</v>
          </cell>
          <cell r="H970">
            <v>277</v>
          </cell>
          <cell r="I970" t="str">
            <v>NO</v>
          </cell>
          <cell r="J970" t="str">
            <v>MEDICO QUIRURGICO</v>
          </cell>
          <cell r="K970" t="str">
            <v>MEDICO QUIRURGICO</v>
          </cell>
          <cell r="L970" t="str">
            <v>TRAMITE USUAL</v>
          </cell>
          <cell r="M970" t="str">
            <v>TRAMITE USUAL</v>
          </cell>
          <cell r="N970" t="str">
            <v>NO APLICA</v>
          </cell>
          <cell r="O970" t="str">
            <v>UNIDAD</v>
          </cell>
          <cell r="P970" t="str">
            <v>UNIDAD</v>
          </cell>
          <cell r="Q970" t="str">
            <v>UNIDAD</v>
          </cell>
          <cell r="R970">
            <v>3</v>
          </cell>
          <cell r="S970" t="str">
            <v>NO APLICA</v>
          </cell>
          <cell r="T970" t="str">
            <v>NO APLICA</v>
          </cell>
          <cell r="U970" t="str">
            <v>NO APLICA</v>
          </cell>
          <cell r="V970">
            <v>420</v>
          </cell>
          <cell r="W970">
            <v>5040</v>
          </cell>
          <cell r="X970">
            <v>280535454.76125002</v>
          </cell>
          <cell r="Y970">
            <v>0.98063023572979391</v>
          </cell>
          <cell r="Z970">
            <v>15120</v>
          </cell>
          <cell r="AA970">
            <v>131685328.68199846</v>
          </cell>
          <cell r="AB970">
            <v>0.89171312056163599</v>
          </cell>
          <cell r="AC970">
            <v>0</v>
          </cell>
          <cell r="AD970">
            <v>0</v>
          </cell>
          <cell r="AE970">
            <v>0</v>
          </cell>
          <cell r="AF970">
            <v>0</v>
          </cell>
          <cell r="AG970">
            <v>0</v>
          </cell>
          <cell r="AH970">
            <v>420</v>
          </cell>
          <cell r="AI970">
            <v>0</v>
          </cell>
          <cell r="AJ970">
            <v>0</v>
          </cell>
          <cell r="AK970">
            <v>420</v>
          </cell>
          <cell r="AL970">
            <v>5040</v>
          </cell>
          <cell r="AM970">
            <v>15120</v>
          </cell>
          <cell r="AN970">
            <v>0</v>
          </cell>
          <cell r="AO970">
            <v>0</v>
          </cell>
          <cell r="AP970">
            <v>0</v>
          </cell>
        </row>
        <row r="971">
          <cell r="C971">
            <v>209059200</v>
          </cell>
          <cell r="D971" t="str">
            <v>SU01010019</v>
          </cell>
          <cell r="E971" t="str">
            <v>SUTURA: CATGUT CRÓMICO, CALIBRE 1</v>
          </cell>
          <cell r="F971">
            <v>21645</v>
          </cell>
          <cell r="G971" t="str">
            <v>LM</v>
          </cell>
          <cell r="H971">
            <v>277</v>
          </cell>
          <cell r="I971" t="str">
            <v xml:space="preserve">SI </v>
          </cell>
          <cell r="J971" t="str">
            <v>MEDICO QUIRURGICO</v>
          </cell>
          <cell r="K971" t="str">
            <v>MEDICO QUIRURGICO</v>
          </cell>
          <cell r="L971" t="str">
            <v>TRAMITE USUAL</v>
          </cell>
          <cell r="M971" t="str">
            <v>TRAMITE USUAL</v>
          </cell>
          <cell r="N971" t="str">
            <v>NO APLICA</v>
          </cell>
          <cell r="P971" t="str">
            <v>UNIDAD</v>
          </cell>
          <cell r="Q971" t="str">
            <v>UNIDAD</v>
          </cell>
          <cell r="R971">
            <v>1.3</v>
          </cell>
          <cell r="S971" t="str">
            <v>TU</v>
          </cell>
          <cell r="V971">
            <v>0</v>
          </cell>
          <cell r="W971">
            <v>0</v>
          </cell>
          <cell r="X971">
            <v>280535454.76125002</v>
          </cell>
          <cell r="Y971">
            <v>0.98063023572979391</v>
          </cell>
          <cell r="Z971">
            <v>0</v>
          </cell>
          <cell r="AA971">
            <v>131685328.68199846</v>
          </cell>
          <cell r="AB971">
            <v>0.89171312056163599</v>
          </cell>
          <cell r="AC971">
            <v>0</v>
          </cell>
          <cell r="AD971">
            <v>0</v>
          </cell>
          <cell r="AE971">
            <v>0</v>
          </cell>
          <cell r="AF971">
            <v>0</v>
          </cell>
          <cell r="AG971">
            <v>0</v>
          </cell>
          <cell r="AH971">
            <v>978</v>
          </cell>
          <cell r="AI971">
            <v>84</v>
          </cell>
          <cell r="AJ971">
            <v>138</v>
          </cell>
          <cell r="AK971">
            <v>1200</v>
          </cell>
          <cell r="AL971">
            <v>14400</v>
          </cell>
          <cell r="AM971">
            <v>18720</v>
          </cell>
          <cell r="AN971">
            <v>0</v>
          </cell>
          <cell r="AO971">
            <v>0</v>
          </cell>
          <cell r="AP971">
            <v>0</v>
          </cell>
        </row>
        <row r="972">
          <cell r="C972">
            <v>209059300</v>
          </cell>
          <cell r="D972" t="str">
            <v>SU01010020</v>
          </cell>
          <cell r="E972" t="str">
            <v>SUTURA: CATGUT CRÓMICO, (SE SOLICITA CALIBRE 1)</v>
          </cell>
          <cell r="F972">
            <v>23157</v>
          </cell>
          <cell r="G972" t="str">
            <v>JL</v>
          </cell>
          <cell r="H972">
            <v>277</v>
          </cell>
          <cell r="I972" t="str">
            <v>NO</v>
          </cell>
          <cell r="J972" t="str">
            <v>MEDICO QUIRURGICO</v>
          </cell>
          <cell r="K972" t="str">
            <v>MEDICO QUIRURGICO</v>
          </cell>
          <cell r="L972" t="str">
            <v>TRAMITE USUAL</v>
          </cell>
          <cell r="M972" t="str">
            <v>TRAMITE USUAL</v>
          </cell>
          <cell r="N972" t="str">
            <v>NO APLICA</v>
          </cell>
          <cell r="O972" t="str">
            <v>UNIDAD</v>
          </cell>
          <cell r="P972" t="str">
            <v>CAJA X 12, 24 Ó 36 UNI</v>
          </cell>
          <cell r="Q972" t="str">
            <v>UNIDAD</v>
          </cell>
          <cell r="R972">
            <v>0.81650999999999996</v>
          </cell>
          <cell r="S972" t="str">
            <v>NO APLICA</v>
          </cell>
          <cell r="T972" t="str">
            <v>NO APLICA</v>
          </cell>
          <cell r="U972" t="str">
            <v>NO APLICA</v>
          </cell>
          <cell r="V972">
            <v>0</v>
          </cell>
          <cell r="W972">
            <v>0</v>
          </cell>
          <cell r="X972">
            <v>280535454.76125002</v>
          </cell>
          <cell r="Y972">
            <v>0.98063023572979391</v>
          </cell>
          <cell r="Z972">
            <v>0</v>
          </cell>
          <cell r="AA972">
            <v>131685328.68199846</v>
          </cell>
          <cell r="AB972">
            <v>0.89171312056163599</v>
          </cell>
          <cell r="AC972" t="str">
            <v>0</v>
          </cell>
          <cell r="AD972">
            <v>0</v>
          </cell>
          <cell r="AE972">
            <v>0</v>
          </cell>
          <cell r="AF972">
            <v>0</v>
          </cell>
          <cell r="AG972">
            <v>0</v>
          </cell>
          <cell r="AH972">
            <v>405.5</v>
          </cell>
          <cell r="AI972">
            <v>276</v>
          </cell>
          <cell r="AJ972">
            <v>118.5</v>
          </cell>
          <cell r="AK972">
            <v>800</v>
          </cell>
          <cell r="AL972">
            <v>9600</v>
          </cell>
          <cell r="AM972">
            <v>7838.4959999999992</v>
          </cell>
          <cell r="AN972">
            <v>0</v>
          </cell>
          <cell r="AO972">
            <v>0</v>
          </cell>
          <cell r="AP972">
            <v>0</v>
          </cell>
        </row>
        <row r="973">
          <cell r="C973">
            <v>209059400</v>
          </cell>
          <cell r="D973" t="str">
            <v>SU01010021</v>
          </cell>
          <cell r="E973" t="str">
            <v xml:space="preserve">SUTURA: CATGUT CRÓMICO, CALIBRE 1, LONGITUD 75 CM,  AGUJA DE  37 MM, GRUESA, ½ CÍRCULO, PUNTA REDONDA GRUESA. </v>
          </cell>
          <cell r="F973">
            <v>21664</v>
          </cell>
          <cell r="G973" t="str">
            <v>LM</v>
          </cell>
          <cell r="H973">
            <v>277</v>
          </cell>
          <cell r="I973" t="str">
            <v xml:space="preserve">SI </v>
          </cell>
          <cell r="J973" t="str">
            <v>MEDICO QUIRURGICO</v>
          </cell>
          <cell r="K973" t="str">
            <v>MEDICO QUIRURGICO</v>
          </cell>
          <cell r="L973" t="str">
            <v>TRAMITE USUAL</v>
          </cell>
          <cell r="M973" t="str">
            <v>TRAMITE USUAL</v>
          </cell>
          <cell r="N973" t="str">
            <v>NO APLICA</v>
          </cell>
          <cell r="P973" t="str">
            <v>UNIDAD</v>
          </cell>
          <cell r="Q973" t="str">
            <v>UNIDAD</v>
          </cell>
          <cell r="R973">
            <v>1.21</v>
          </cell>
          <cell r="S973" t="str">
            <v>TU</v>
          </cell>
          <cell r="V973">
            <v>0</v>
          </cell>
          <cell r="W973">
            <v>0</v>
          </cell>
          <cell r="X973">
            <v>280535454.76125002</v>
          </cell>
          <cell r="Y973">
            <v>0.98063023572979391</v>
          </cell>
          <cell r="Z973">
            <v>0</v>
          </cell>
          <cell r="AA973">
            <v>131685328.68199846</v>
          </cell>
          <cell r="AB973">
            <v>0.89171312056163599</v>
          </cell>
          <cell r="AC973">
            <v>0</v>
          </cell>
          <cell r="AD973">
            <v>0</v>
          </cell>
          <cell r="AE973">
            <v>0</v>
          </cell>
          <cell r="AF973">
            <v>0</v>
          </cell>
          <cell r="AG973">
            <v>0</v>
          </cell>
          <cell r="AH973">
            <v>396</v>
          </cell>
          <cell r="AI973">
            <v>216</v>
          </cell>
          <cell r="AJ973">
            <v>216</v>
          </cell>
          <cell r="AK973">
            <v>828</v>
          </cell>
          <cell r="AL973">
            <v>9936</v>
          </cell>
          <cell r="AM973">
            <v>12022.56</v>
          </cell>
          <cell r="AN973">
            <v>0</v>
          </cell>
          <cell r="AO973">
            <v>0</v>
          </cell>
          <cell r="AP973">
            <v>0</v>
          </cell>
        </row>
        <row r="974">
          <cell r="C974">
            <v>209059700</v>
          </cell>
          <cell r="D974" t="str">
            <v>SU01010022</v>
          </cell>
          <cell r="E974" t="str">
            <v>SUTURA: CATGUT CRÓMICO, CALIBRE 2-0</v>
          </cell>
          <cell r="F974">
            <v>21648</v>
          </cell>
          <cell r="G974" t="str">
            <v>FC</v>
          </cell>
          <cell r="H974">
            <v>277</v>
          </cell>
          <cell r="I974" t="str">
            <v>NO</v>
          </cell>
          <cell r="J974" t="str">
            <v>MEDICO QUIRURGICO</v>
          </cell>
          <cell r="K974" t="str">
            <v>MEDICO QUIRURGICO</v>
          </cell>
          <cell r="L974" t="str">
            <v>TRAMITE USUAL</v>
          </cell>
          <cell r="M974" t="str">
            <v>TRAMITE USUAL</v>
          </cell>
          <cell r="N974" t="str">
            <v>NO APLICA</v>
          </cell>
          <cell r="O974" t="str">
            <v>UNIDAD</v>
          </cell>
          <cell r="P974" t="str">
            <v>UNIDAD</v>
          </cell>
          <cell r="Q974" t="str">
            <v>UNIDAD</v>
          </cell>
          <cell r="R974">
            <v>0.78</v>
          </cell>
          <cell r="S974" t="str">
            <v>NO APLICA</v>
          </cell>
          <cell r="T974" t="str">
            <v>NO APLICA</v>
          </cell>
          <cell r="U974" t="str">
            <v>NO APLICA</v>
          </cell>
          <cell r="V974">
            <v>0</v>
          </cell>
          <cell r="W974">
            <v>0</v>
          </cell>
          <cell r="X974">
            <v>280535454.76125002</v>
          </cell>
          <cell r="Y974">
            <v>0.98063023572979391</v>
          </cell>
          <cell r="Z974">
            <v>0</v>
          </cell>
          <cell r="AA974">
            <v>131685328.68199846</v>
          </cell>
          <cell r="AB974">
            <v>0.89171312056163599</v>
          </cell>
          <cell r="AC974">
            <v>0</v>
          </cell>
          <cell r="AD974">
            <v>0</v>
          </cell>
          <cell r="AE974">
            <v>0</v>
          </cell>
          <cell r="AF974">
            <v>0</v>
          </cell>
          <cell r="AG974">
            <v>0</v>
          </cell>
          <cell r="AH974">
            <v>500</v>
          </cell>
          <cell r="AI974">
            <v>97</v>
          </cell>
          <cell r="AJ974">
            <v>146</v>
          </cell>
          <cell r="AK974">
            <v>743</v>
          </cell>
          <cell r="AL974">
            <v>8916</v>
          </cell>
          <cell r="AM974">
            <v>6954.4800000000005</v>
          </cell>
          <cell r="AN974">
            <v>0</v>
          </cell>
          <cell r="AO974">
            <v>0</v>
          </cell>
          <cell r="AP974">
            <v>0</v>
          </cell>
        </row>
        <row r="975">
          <cell r="C975">
            <v>209059800</v>
          </cell>
          <cell r="D975" t="str">
            <v>SU01010023</v>
          </cell>
          <cell r="E975" t="str">
            <v>SUTURA: CATGUT CRÓMICO CALIBRE  2-0,  SE SOLICITA DE LONGITUD DE 75 CM CON AGUJA DE 37 MM PUNTA REDONDA DELGADA</v>
          </cell>
          <cell r="F975">
            <v>23162</v>
          </cell>
          <cell r="G975" t="str">
            <v>BS</v>
          </cell>
          <cell r="H975">
            <v>277</v>
          </cell>
          <cell r="I975" t="str">
            <v>NO</v>
          </cell>
          <cell r="J975" t="str">
            <v>MEDICO QUIRURGICO</v>
          </cell>
          <cell r="K975" t="str">
            <v>MEDICO QUIRURGICO</v>
          </cell>
          <cell r="L975" t="str">
            <v>TRAMITE USUAL</v>
          </cell>
          <cell r="M975" t="str">
            <v>TRAMITE USUAL</v>
          </cell>
          <cell r="N975" t="str">
            <v>NO APLICA</v>
          </cell>
          <cell r="O975" t="str">
            <v>UNIDAD</v>
          </cell>
          <cell r="P975" t="str">
            <v>UNIDAD</v>
          </cell>
          <cell r="Q975" t="str">
            <v>UNIDAD</v>
          </cell>
          <cell r="R975">
            <v>0.98</v>
          </cell>
          <cell r="S975" t="str">
            <v>NO APLICA</v>
          </cell>
          <cell r="T975" t="str">
            <v>NO APLICA</v>
          </cell>
          <cell r="U975" t="str">
            <v>NO APLICA</v>
          </cell>
          <cell r="V975">
            <v>234</v>
          </cell>
          <cell r="W975">
            <v>2808</v>
          </cell>
          <cell r="X975">
            <v>280538262.76125002</v>
          </cell>
          <cell r="Y975">
            <v>0.98064005127950504</v>
          </cell>
          <cell r="Z975">
            <v>2751.84</v>
          </cell>
          <cell r="AA975">
            <v>131688080.52199847</v>
          </cell>
          <cell r="AB975">
            <v>0.89173175476985223</v>
          </cell>
          <cell r="AC975">
            <v>0</v>
          </cell>
          <cell r="AD975">
            <v>0</v>
          </cell>
          <cell r="AE975">
            <v>0</v>
          </cell>
          <cell r="AF975">
            <v>0</v>
          </cell>
          <cell r="AG975">
            <v>0</v>
          </cell>
          <cell r="AH975">
            <v>234</v>
          </cell>
          <cell r="AI975">
            <v>0</v>
          </cell>
          <cell r="AJ975">
            <v>0</v>
          </cell>
          <cell r="AK975">
            <v>234</v>
          </cell>
          <cell r="AL975">
            <v>2808</v>
          </cell>
          <cell r="AM975">
            <v>2751.84</v>
          </cell>
          <cell r="AN975">
            <v>0</v>
          </cell>
          <cell r="AO975">
            <v>0</v>
          </cell>
          <cell r="AP975">
            <v>0</v>
          </cell>
        </row>
        <row r="976">
          <cell r="C976">
            <v>209059901</v>
          </cell>
          <cell r="D976" t="str">
            <v>SU01010033</v>
          </cell>
          <cell r="E976" t="str">
            <v xml:space="preserve">SUTURA: CATGUT SIMPLE, CALIBRE 2-0, LONGITUD 67 A 75cm, AGUJA DE 20 A 22mm, ½ CÍRCULO, PUNTA REDONDA ESTÉRIL </v>
          </cell>
          <cell r="F976">
            <v>23164</v>
          </cell>
          <cell r="G976" t="str">
            <v>BS</v>
          </cell>
          <cell r="H976">
            <v>277</v>
          </cell>
          <cell r="I976" t="str">
            <v>NO</v>
          </cell>
          <cell r="J976" t="str">
            <v>MEDICO QUIRURGICO</v>
          </cell>
          <cell r="K976" t="str">
            <v>MEDICO QUIRURGICO</v>
          </cell>
          <cell r="L976" t="str">
            <v>TRAMITE USUAL</v>
          </cell>
          <cell r="M976" t="str">
            <v>TRAMITE USUAL</v>
          </cell>
          <cell r="N976" t="str">
            <v>NO APLICA</v>
          </cell>
          <cell r="O976" t="str">
            <v>UNIDAD</v>
          </cell>
          <cell r="P976" t="str">
            <v>UNIDAD</v>
          </cell>
          <cell r="Q976" t="str">
            <v>UNIDAD</v>
          </cell>
          <cell r="R976">
            <v>0.88</v>
          </cell>
          <cell r="S976" t="str">
            <v>NO APLICA</v>
          </cell>
          <cell r="T976" t="str">
            <v>NO APLICA</v>
          </cell>
          <cell r="U976" t="str">
            <v>NO APLICA</v>
          </cell>
          <cell r="V976">
            <v>101.92000000000002</v>
          </cell>
          <cell r="W976">
            <v>1223.0400000000002</v>
          </cell>
          <cell r="X976">
            <v>280539485.80125004</v>
          </cell>
          <cell r="Y976">
            <v>0.98064432649671263</v>
          </cell>
          <cell r="Z976">
            <v>1076.2752000000003</v>
          </cell>
          <cell r="AA976">
            <v>131689156.79719846</v>
          </cell>
          <cell r="AB976">
            <v>0.89173904281573235</v>
          </cell>
          <cell r="AC976">
            <v>0</v>
          </cell>
          <cell r="AD976">
            <v>0</v>
          </cell>
          <cell r="AE976">
            <v>0</v>
          </cell>
          <cell r="AF976">
            <v>0</v>
          </cell>
          <cell r="AG976">
            <v>0</v>
          </cell>
          <cell r="AH976">
            <v>101.92000000000002</v>
          </cell>
          <cell r="AI976">
            <v>0</v>
          </cell>
          <cell r="AJ976">
            <v>0</v>
          </cell>
          <cell r="AK976">
            <v>101.92000000000002</v>
          </cell>
          <cell r="AL976">
            <v>1223.0400000000002</v>
          </cell>
          <cell r="AM976">
            <v>1076.2752000000003</v>
          </cell>
          <cell r="AN976">
            <v>0</v>
          </cell>
          <cell r="AO976">
            <v>0</v>
          </cell>
          <cell r="AP976">
            <v>0</v>
          </cell>
        </row>
        <row r="977">
          <cell r="C977">
            <v>209060000</v>
          </cell>
          <cell r="D977" t="str">
            <v>SU01010025</v>
          </cell>
          <cell r="E977" t="str">
            <v>SUTURA: CATGUT CRÓMICO, CALIBRE 3-0</v>
          </cell>
          <cell r="F977">
            <v>21650</v>
          </cell>
          <cell r="G977" t="str">
            <v>FC</v>
          </cell>
          <cell r="H977">
            <v>277</v>
          </cell>
          <cell r="I977" t="str">
            <v>NO</v>
          </cell>
          <cell r="J977" t="str">
            <v>MEDICO QUIRURGICO</v>
          </cell>
          <cell r="K977" t="str">
            <v>MEDICO QUIRURGICO</v>
          </cell>
          <cell r="L977" t="str">
            <v>TRAMITE USUAL</v>
          </cell>
          <cell r="M977" t="str">
            <v>TRAMITE USUAL</v>
          </cell>
          <cell r="N977" t="str">
            <v>NO APLICA</v>
          </cell>
          <cell r="O977" t="str">
            <v>UNIDAD</v>
          </cell>
          <cell r="P977" t="str">
            <v>UNIDAD</v>
          </cell>
          <cell r="Q977" t="str">
            <v>UNIDAD</v>
          </cell>
          <cell r="R977">
            <v>1.48</v>
          </cell>
          <cell r="S977" t="str">
            <v>NO APLICA</v>
          </cell>
          <cell r="T977" t="str">
            <v>NO APLICA</v>
          </cell>
          <cell r="U977" t="str">
            <v>NO APLICA</v>
          </cell>
          <cell r="V977">
            <v>0</v>
          </cell>
          <cell r="W977">
            <v>0</v>
          </cell>
          <cell r="X977">
            <v>280539485.80125004</v>
          </cell>
          <cell r="Y977">
            <v>0.98064432649671263</v>
          </cell>
          <cell r="Z977">
            <v>0</v>
          </cell>
          <cell r="AA977">
            <v>131689156.79719846</v>
          </cell>
          <cell r="AB977">
            <v>0.89173904281573235</v>
          </cell>
          <cell r="AC977">
            <v>0</v>
          </cell>
          <cell r="AD977">
            <v>0</v>
          </cell>
          <cell r="AE977">
            <v>0</v>
          </cell>
          <cell r="AF977">
            <v>0</v>
          </cell>
          <cell r="AG977">
            <v>0</v>
          </cell>
          <cell r="AH977">
            <v>800</v>
          </cell>
          <cell r="AI977">
            <v>163</v>
          </cell>
          <cell r="AJ977">
            <v>131</v>
          </cell>
          <cell r="AK977">
            <v>1094</v>
          </cell>
          <cell r="AL977">
            <v>13128</v>
          </cell>
          <cell r="AM977">
            <v>19429.439999999999</v>
          </cell>
          <cell r="AN977">
            <v>0</v>
          </cell>
          <cell r="AO977">
            <v>0</v>
          </cell>
          <cell r="AP977">
            <v>0</v>
          </cell>
        </row>
        <row r="978">
          <cell r="C978">
            <v>209060300</v>
          </cell>
          <cell r="D978" t="str">
            <v>SU01010029</v>
          </cell>
          <cell r="E978" t="str">
            <v>SUTURA: CATGUT CROMICO, CALIBRE 4-0</v>
          </cell>
          <cell r="F978">
            <v>22994</v>
          </cell>
          <cell r="G978" t="str">
            <v>JL</v>
          </cell>
          <cell r="H978">
            <v>277</v>
          </cell>
          <cell r="I978" t="str">
            <v>NO</v>
          </cell>
          <cell r="J978" t="str">
            <v>MEDICO QUIRURGICO</v>
          </cell>
          <cell r="K978" t="str">
            <v>MEDICO QUIRURGICO</v>
          </cell>
          <cell r="L978" t="str">
            <v>TRAMITE USUAL</v>
          </cell>
          <cell r="M978" t="str">
            <v>TRAMITE USUAL</v>
          </cell>
          <cell r="N978" t="str">
            <v>NO APLICA</v>
          </cell>
          <cell r="O978" t="str">
            <v>UNIDAD</v>
          </cell>
          <cell r="P978" t="str">
            <v>CAJA X 12, 24 Ó 36 UNI</v>
          </cell>
          <cell r="Q978" t="str">
            <v>UNIDAD</v>
          </cell>
          <cell r="R978">
            <v>0.73158000000000001</v>
          </cell>
          <cell r="S978" t="str">
            <v>NO APLICA</v>
          </cell>
          <cell r="T978" t="str">
            <v>NO APLICA</v>
          </cell>
          <cell r="U978" t="str">
            <v>NO APLICA</v>
          </cell>
          <cell r="V978">
            <v>0</v>
          </cell>
          <cell r="W978">
            <v>0</v>
          </cell>
          <cell r="X978">
            <v>280539485.80125004</v>
          </cell>
          <cell r="Y978">
            <v>0.98064432649671263</v>
          </cell>
          <cell r="Z978">
            <v>0</v>
          </cell>
          <cell r="AA978">
            <v>131689156.79719846</v>
          </cell>
          <cell r="AB978">
            <v>0.89173904281573235</v>
          </cell>
          <cell r="AC978" t="str">
            <v>0</v>
          </cell>
          <cell r="AD978">
            <v>0</v>
          </cell>
          <cell r="AE978">
            <v>0</v>
          </cell>
          <cell r="AF978">
            <v>0</v>
          </cell>
          <cell r="AG978">
            <v>0</v>
          </cell>
          <cell r="AH978">
            <v>800</v>
          </cell>
          <cell r="AI978">
            <v>95</v>
          </cell>
          <cell r="AJ978">
            <v>89</v>
          </cell>
          <cell r="AK978">
            <v>984</v>
          </cell>
          <cell r="AL978">
            <v>11808</v>
          </cell>
          <cell r="AM978">
            <v>8638.4966399999994</v>
          </cell>
          <cell r="AN978">
            <v>0</v>
          </cell>
          <cell r="AO978">
            <v>0</v>
          </cell>
          <cell r="AP978">
            <v>0</v>
          </cell>
        </row>
        <row r="979">
          <cell r="C979">
            <v>209060500</v>
          </cell>
          <cell r="D979" t="str">
            <v>SU01010031</v>
          </cell>
          <cell r="E979" t="str">
            <v xml:space="preserve">SUTURA: CATGUT CRÓMICO, CALIBRE  5-0, LONGITUD 45 CM. AGUJA DE 12 o 13 MM., ⅜ CÍRCULO, PUNTA CORTANTE ESTÉRIL. </v>
          </cell>
          <cell r="F979">
            <v>23260</v>
          </cell>
          <cell r="G979" t="str">
            <v>BS</v>
          </cell>
          <cell r="H979">
            <v>277</v>
          </cell>
          <cell r="I979" t="str">
            <v>NO</v>
          </cell>
          <cell r="J979" t="str">
            <v>MEDICO QUIRURGICO</v>
          </cell>
          <cell r="K979" t="str">
            <v>MEDICO QUIRURGICO</v>
          </cell>
          <cell r="L979" t="str">
            <v>TRAMITE USUAL</v>
          </cell>
          <cell r="M979" t="str">
            <v>TRAMITE USUAL</v>
          </cell>
          <cell r="N979" t="str">
            <v>NO APLICA</v>
          </cell>
          <cell r="O979" t="str">
            <v>UNIDAD</v>
          </cell>
          <cell r="P979" t="str">
            <v>UNIDAD</v>
          </cell>
          <cell r="Q979" t="str">
            <v>UNIDAD</v>
          </cell>
          <cell r="R979">
            <v>0.82</v>
          </cell>
          <cell r="S979" t="str">
            <v>NO APLICA</v>
          </cell>
          <cell r="T979" t="str">
            <v>NO APLICA</v>
          </cell>
          <cell r="U979" t="str">
            <v>NO APLICA</v>
          </cell>
          <cell r="V979">
            <v>167.77199999999999</v>
          </cell>
          <cell r="W979">
            <v>2013.2639999999999</v>
          </cell>
          <cell r="X979">
            <v>280541499.06525004</v>
          </cell>
          <cell r="Y979">
            <v>0.98065136399417463</v>
          </cell>
          <cell r="Z979">
            <v>1650.8764799999999</v>
          </cell>
          <cell r="AA979">
            <v>131690807.67367846</v>
          </cell>
          <cell r="AB979">
            <v>0.89175022180000019</v>
          </cell>
          <cell r="AC979">
            <v>0</v>
          </cell>
          <cell r="AD979">
            <v>0</v>
          </cell>
          <cell r="AE979">
            <v>0</v>
          </cell>
          <cell r="AF979">
            <v>0</v>
          </cell>
          <cell r="AG979">
            <v>0</v>
          </cell>
          <cell r="AH979">
            <v>167.77199999999999</v>
          </cell>
          <cell r="AI979">
            <v>0</v>
          </cell>
          <cell r="AJ979">
            <v>0</v>
          </cell>
          <cell r="AK979">
            <v>167.77199999999999</v>
          </cell>
          <cell r="AL979">
            <v>2013.2639999999999</v>
          </cell>
          <cell r="AM979">
            <v>1650.8764799999999</v>
          </cell>
          <cell r="AN979">
            <v>0</v>
          </cell>
          <cell r="AO979">
            <v>0</v>
          </cell>
          <cell r="AP979">
            <v>0</v>
          </cell>
        </row>
        <row r="980">
          <cell r="C980">
            <v>209062502</v>
          </cell>
          <cell r="D980" t="str">
            <v>SU01020017</v>
          </cell>
          <cell r="E980" t="str">
            <v>SUTURA: POLIPROPILENO MONOFILAMENTO AZUL, CALIBRE 0</v>
          </cell>
          <cell r="F980">
            <v>21812</v>
          </cell>
          <cell r="G980" t="str">
            <v>JL</v>
          </cell>
          <cell r="H980">
            <v>277</v>
          </cell>
          <cell r="I980" t="str">
            <v>NO</v>
          </cell>
          <cell r="J980" t="str">
            <v>MEDICO QUIRURGICO</v>
          </cell>
          <cell r="K980" t="str">
            <v>MEDICO QUIRURGICO</v>
          </cell>
          <cell r="L980" t="str">
            <v>TRAMITE USUAL</v>
          </cell>
          <cell r="M980" t="str">
            <v>TRAMITE USUAL</v>
          </cell>
          <cell r="N980" t="str">
            <v>NO APLICA</v>
          </cell>
          <cell r="O980" t="str">
            <v>UNIDAD</v>
          </cell>
          <cell r="P980" t="str">
            <v>CAJA X 12, 24 Ó 36 UNI</v>
          </cell>
          <cell r="Q980" t="str">
            <v>UNIDAD</v>
          </cell>
          <cell r="R980">
            <v>0.87421000000000004</v>
          </cell>
          <cell r="S980" t="str">
            <v>NO APLICA</v>
          </cell>
          <cell r="T980" t="str">
            <v>NO APLICA</v>
          </cell>
          <cell r="U980" t="str">
            <v>NO APLICA</v>
          </cell>
          <cell r="V980">
            <v>0</v>
          </cell>
          <cell r="W980">
            <v>0</v>
          </cell>
          <cell r="X980">
            <v>280541499.06525004</v>
          </cell>
          <cell r="Y980">
            <v>0.98065136399417463</v>
          </cell>
          <cell r="Z980">
            <v>0</v>
          </cell>
          <cell r="AA980">
            <v>131690807.67367846</v>
          </cell>
          <cell r="AB980">
            <v>0.89175022180000019</v>
          </cell>
          <cell r="AC980" t="str">
            <v>0</v>
          </cell>
          <cell r="AD980">
            <v>0</v>
          </cell>
          <cell r="AE980">
            <v>0</v>
          </cell>
          <cell r="AF980">
            <v>0</v>
          </cell>
          <cell r="AG980">
            <v>0</v>
          </cell>
          <cell r="AH980">
            <v>750</v>
          </cell>
          <cell r="AI980">
            <v>0</v>
          </cell>
          <cell r="AJ980">
            <v>0</v>
          </cell>
          <cell r="AK980">
            <v>750</v>
          </cell>
          <cell r="AL980">
            <v>9000</v>
          </cell>
          <cell r="AM980">
            <v>7867.89</v>
          </cell>
          <cell r="AN980">
            <v>0</v>
          </cell>
          <cell r="AO980">
            <v>0</v>
          </cell>
          <cell r="AP980">
            <v>0</v>
          </cell>
        </row>
        <row r="981">
          <cell r="C981">
            <v>209062504</v>
          </cell>
          <cell r="D981" t="str">
            <v>SU01020019</v>
          </cell>
          <cell r="E981" t="str">
            <v xml:space="preserve">SUTURA: POLIPROPILENO MONOFILAMENTO AZUL, CALIBRE 2-0, AGUJA REDONDA LONGITUD 75 A 90 CM. AGUJA DOBLE DE 25 A 26 MM., ½ CÍRCULO, PUNTA REDONDA ESTÉRIL. </v>
          </cell>
          <cell r="F981">
            <v>23276</v>
          </cell>
          <cell r="G981" t="str">
            <v>FC</v>
          </cell>
          <cell r="H981">
            <v>277</v>
          </cell>
          <cell r="I981" t="str">
            <v>NO</v>
          </cell>
          <cell r="J981" t="str">
            <v>MEDICO QUIRURGICO</v>
          </cell>
          <cell r="K981" t="str">
            <v>MEDICO QUIRURGICO</v>
          </cell>
          <cell r="L981" t="str">
            <v>TRAMITE USUAL</v>
          </cell>
          <cell r="M981" t="str">
            <v>TRAMITE USUAL</v>
          </cell>
          <cell r="N981" t="str">
            <v>NO APLICA</v>
          </cell>
          <cell r="O981" t="str">
            <v>UNIDAD</v>
          </cell>
          <cell r="P981" t="str">
            <v>UNIDAD</v>
          </cell>
          <cell r="Q981" t="str">
            <v>UNIDAD</v>
          </cell>
          <cell r="R981">
            <v>1.43</v>
          </cell>
          <cell r="S981" t="str">
            <v>NO APLICA</v>
          </cell>
          <cell r="T981" t="str">
            <v>KENDALL, S.A.</v>
          </cell>
          <cell r="U981" t="str">
            <v>NO APLICA</v>
          </cell>
          <cell r="V981">
            <v>0</v>
          </cell>
          <cell r="W981">
            <v>0</v>
          </cell>
          <cell r="X981">
            <v>280541499.06525004</v>
          </cell>
          <cell r="Y981">
            <v>0.98065136399417463</v>
          </cell>
          <cell r="Z981">
            <v>0</v>
          </cell>
          <cell r="AA981">
            <v>131690807.67367846</v>
          </cell>
          <cell r="AB981">
            <v>0.89175022180000019</v>
          </cell>
          <cell r="AC981">
            <v>0</v>
          </cell>
          <cell r="AD981">
            <v>0</v>
          </cell>
          <cell r="AE981">
            <v>0</v>
          </cell>
          <cell r="AF981">
            <v>0</v>
          </cell>
          <cell r="AG981">
            <v>0</v>
          </cell>
          <cell r="AH981">
            <v>199</v>
          </cell>
          <cell r="AI981">
            <v>66</v>
          </cell>
          <cell r="AJ981">
            <v>47</v>
          </cell>
          <cell r="AK981">
            <v>312</v>
          </cell>
          <cell r="AL981">
            <v>3744</v>
          </cell>
          <cell r="AM981">
            <v>5353.92</v>
          </cell>
          <cell r="AN981">
            <v>0</v>
          </cell>
          <cell r="AO981">
            <v>0</v>
          </cell>
          <cell r="AP981">
            <v>0</v>
          </cell>
        </row>
        <row r="982">
          <cell r="C982">
            <v>209062506</v>
          </cell>
          <cell r="D982" t="str">
            <v>SU01020018</v>
          </cell>
          <cell r="E982" t="str">
            <v>SUTURA DE POLIPROPILENO MONOFILAMENTO AZUL,CALIBRE1</v>
          </cell>
          <cell r="F982">
            <v>23275</v>
          </cell>
          <cell r="G982" t="str">
            <v>JL</v>
          </cell>
          <cell r="H982">
            <v>277</v>
          </cell>
          <cell r="I982" t="str">
            <v>NO</v>
          </cell>
          <cell r="J982" t="str">
            <v>MEDICO QUIRURGICO</v>
          </cell>
          <cell r="K982" t="str">
            <v>MEDICO QUIRURGICO</v>
          </cell>
          <cell r="L982" t="str">
            <v>TRAMITE USUAL</v>
          </cell>
          <cell r="M982" t="str">
            <v>TRAMITE USUAL</v>
          </cell>
          <cell r="N982" t="str">
            <v>NO APLICA</v>
          </cell>
          <cell r="O982" t="str">
            <v>UNIDAD</v>
          </cell>
          <cell r="P982" t="str">
            <v>CAJA X 12, 24 Ó 36 UNI</v>
          </cell>
          <cell r="Q982" t="str">
            <v>UNIDAD</v>
          </cell>
          <cell r="R982">
            <v>0.93152000000000001</v>
          </cell>
          <cell r="S982" t="str">
            <v>NO APLICA</v>
          </cell>
          <cell r="T982" t="str">
            <v>NO APLICA</v>
          </cell>
          <cell r="U982" t="str">
            <v>NO APLICA</v>
          </cell>
          <cell r="V982">
            <v>0</v>
          </cell>
          <cell r="W982">
            <v>0</v>
          </cell>
          <cell r="X982">
            <v>280541499.06525004</v>
          </cell>
          <cell r="Y982">
            <v>0.98065136399417463</v>
          </cell>
          <cell r="Z982">
            <v>0</v>
          </cell>
          <cell r="AA982">
            <v>131690807.67367846</v>
          </cell>
          <cell r="AB982">
            <v>0.89175022180000019</v>
          </cell>
          <cell r="AC982" t="str">
            <v>0</v>
          </cell>
          <cell r="AD982">
            <v>0</v>
          </cell>
          <cell r="AE982">
            <v>0</v>
          </cell>
          <cell r="AF982">
            <v>0</v>
          </cell>
          <cell r="AG982">
            <v>0</v>
          </cell>
          <cell r="AH982">
            <v>600</v>
          </cell>
          <cell r="AI982">
            <v>0</v>
          </cell>
          <cell r="AJ982">
            <v>0</v>
          </cell>
          <cell r="AK982">
            <v>600</v>
          </cell>
          <cell r="AL982">
            <v>7200</v>
          </cell>
          <cell r="AM982">
            <v>6706.9440000000004</v>
          </cell>
          <cell r="AN982">
            <v>0</v>
          </cell>
          <cell r="AO982">
            <v>336</v>
          </cell>
          <cell r="AP982">
            <v>0</v>
          </cell>
        </row>
        <row r="983">
          <cell r="C983">
            <v>209062602</v>
          </cell>
          <cell r="D983" t="str">
            <v>SU01020004</v>
          </cell>
          <cell r="E983" t="str">
            <v>SUTURA: NYLON MONOFILAMENTO, CALIBRE 3-0</v>
          </cell>
          <cell r="F983">
            <v>23029</v>
          </cell>
          <cell r="G983" t="str">
            <v>JL</v>
          </cell>
          <cell r="H983">
            <v>277</v>
          </cell>
          <cell r="I983" t="str">
            <v>NO</v>
          </cell>
          <cell r="J983" t="str">
            <v>MEDICO QUIRURGICO</v>
          </cell>
          <cell r="K983" t="str">
            <v>MEDICO QUIRURGICO</v>
          </cell>
          <cell r="L983" t="str">
            <v>TRAMITE USUAL</v>
          </cell>
          <cell r="M983" t="str">
            <v>TRAMITE USUAL</v>
          </cell>
          <cell r="N983" t="str">
            <v>NO APLICA</v>
          </cell>
          <cell r="O983" t="str">
            <v>UNIDAD</v>
          </cell>
          <cell r="P983" t="str">
            <v>CAJA x 12, 24 Ó 36 UNI</v>
          </cell>
          <cell r="Q983" t="str">
            <v>UNIDAD</v>
          </cell>
          <cell r="R983">
            <v>0.51121000000000005</v>
          </cell>
          <cell r="S983" t="str">
            <v>NO APLICA</v>
          </cell>
          <cell r="T983" t="str">
            <v>NO APLICA</v>
          </cell>
          <cell r="U983" t="str">
            <v>NO APLICA</v>
          </cell>
          <cell r="V983">
            <v>0</v>
          </cell>
          <cell r="W983">
            <v>0</v>
          </cell>
          <cell r="X983">
            <v>280541499.06525004</v>
          </cell>
          <cell r="Y983">
            <v>0.98065136399417463</v>
          </cell>
          <cell r="Z983">
            <v>0</v>
          </cell>
          <cell r="AA983">
            <v>131690807.67367846</v>
          </cell>
          <cell r="AB983">
            <v>0.89175022180000019</v>
          </cell>
          <cell r="AC983" t="str">
            <v>0</v>
          </cell>
          <cell r="AD983">
            <v>0</v>
          </cell>
          <cell r="AE983">
            <v>0</v>
          </cell>
          <cell r="AF983">
            <v>0</v>
          </cell>
          <cell r="AG983">
            <v>0</v>
          </cell>
          <cell r="AH983">
            <v>7500</v>
          </cell>
          <cell r="AI983">
            <v>0</v>
          </cell>
          <cell r="AJ983">
            <v>0</v>
          </cell>
          <cell r="AK983">
            <v>7500</v>
          </cell>
          <cell r="AL983">
            <v>90000</v>
          </cell>
          <cell r="AM983">
            <v>46008.9</v>
          </cell>
          <cell r="AN983">
            <v>0</v>
          </cell>
          <cell r="AO983">
            <v>0</v>
          </cell>
          <cell r="AP983">
            <v>0</v>
          </cell>
        </row>
        <row r="984">
          <cell r="C984">
            <v>209062701</v>
          </cell>
          <cell r="D984" t="str">
            <v>SU01020005</v>
          </cell>
          <cell r="E984" t="str">
            <v>SUTURA NYLON MONOFILAMENTO, CALIBRE 3-0 CON LONGITUD 75 CM. CON AGUJA DE 24 MM., 3/8 CIRCULO, PUNTA CORTANTES REVERSO ESTÉRIL.</v>
          </cell>
          <cell r="F984">
            <v>29538</v>
          </cell>
          <cell r="G984" t="str">
            <v>JL</v>
          </cell>
          <cell r="H984">
            <v>277</v>
          </cell>
          <cell r="I984" t="str">
            <v>NO</v>
          </cell>
          <cell r="J984" t="str">
            <v>MEDICO QUIRURGICO</v>
          </cell>
          <cell r="K984" t="str">
            <v>MEDICO QUIRURGICO</v>
          </cell>
          <cell r="L984" t="str">
            <v>TRAMITE USUAL</v>
          </cell>
          <cell r="M984" t="str">
            <v>TRAMITE USUAL</v>
          </cell>
          <cell r="N984" t="str">
            <v>NO APLICA</v>
          </cell>
          <cell r="O984" t="str">
            <v>UNIDAD</v>
          </cell>
          <cell r="P984" t="str">
            <v>CAJA X 12, 24 Ó 36.UNIDADES</v>
          </cell>
          <cell r="Q984" t="str">
            <v>UNIDAD</v>
          </cell>
          <cell r="R984">
            <v>0.47</v>
          </cell>
          <cell r="S984" t="str">
            <v>NO APLICA</v>
          </cell>
          <cell r="T984" t="str">
            <v>NO APLICA</v>
          </cell>
          <cell r="U984" t="str">
            <v>NO APLICA</v>
          </cell>
          <cell r="V984">
            <v>0</v>
          </cell>
          <cell r="W984">
            <v>0</v>
          </cell>
          <cell r="X984">
            <v>280541499.06525004</v>
          </cell>
          <cell r="Y984">
            <v>0.98065136399417463</v>
          </cell>
          <cell r="Z984">
            <v>0</v>
          </cell>
          <cell r="AA984">
            <v>131690807.67367846</v>
          </cell>
          <cell r="AB984">
            <v>0.89175022180000019</v>
          </cell>
          <cell r="AC984" t="str">
            <v>0</v>
          </cell>
          <cell r="AD984">
            <v>0</v>
          </cell>
          <cell r="AE984">
            <v>0</v>
          </cell>
          <cell r="AF984">
            <v>0</v>
          </cell>
          <cell r="AG984">
            <v>0</v>
          </cell>
          <cell r="AH984">
            <v>1112</v>
          </cell>
          <cell r="AI984">
            <v>194.125</v>
          </cell>
          <cell r="AJ984">
            <v>637.93333333333328</v>
          </cell>
          <cell r="AK984">
            <v>1944.0583333333334</v>
          </cell>
          <cell r="AL984">
            <v>23328.7</v>
          </cell>
          <cell r="AM984">
            <v>10964.489</v>
          </cell>
          <cell r="AN984">
            <v>0</v>
          </cell>
          <cell r="AO984">
            <v>0</v>
          </cell>
          <cell r="AP984">
            <v>0</v>
          </cell>
        </row>
        <row r="985">
          <cell r="C985">
            <v>209062704</v>
          </cell>
          <cell r="D985" t="str">
            <v>SU01020006</v>
          </cell>
          <cell r="E985" t="str">
            <v>SUTURA: NYLON MONOFILAMENTO, CALIBRE 4-0</v>
          </cell>
          <cell r="F985">
            <v>23026</v>
          </cell>
          <cell r="G985" t="str">
            <v>JL</v>
          </cell>
          <cell r="H985">
            <v>277</v>
          </cell>
          <cell r="I985" t="str">
            <v>NO</v>
          </cell>
          <cell r="J985" t="str">
            <v>MEDICO QUIRURGICO</v>
          </cell>
          <cell r="K985" t="str">
            <v>MEDICO QUIRURGICO</v>
          </cell>
          <cell r="L985" t="str">
            <v>TRAMITE USUAL</v>
          </cell>
          <cell r="M985" t="str">
            <v>TRAMITE USUAL</v>
          </cell>
          <cell r="N985" t="str">
            <v>NO APLICA</v>
          </cell>
          <cell r="O985" t="str">
            <v>UNIDAD</v>
          </cell>
          <cell r="P985" t="str">
            <v>CAJA X 12, 24 Ó 36 UNI</v>
          </cell>
          <cell r="Q985" t="str">
            <v>UNIDAD</v>
          </cell>
          <cell r="R985">
            <v>0.49748999999999999</v>
          </cell>
          <cell r="S985" t="str">
            <v>NO APLICA</v>
          </cell>
          <cell r="T985" t="str">
            <v>NO APLICA</v>
          </cell>
          <cell r="U985" t="str">
            <v>NO APLICA</v>
          </cell>
          <cell r="V985">
            <v>0</v>
          </cell>
          <cell r="W985">
            <v>0</v>
          </cell>
          <cell r="X985">
            <v>280541499.06525004</v>
          </cell>
          <cell r="Y985">
            <v>0.98065136399417463</v>
          </cell>
          <cell r="Z985">
            <v>0</v>
          </cell>
          <cell r="AA985">
            <v>131690807.67367846</v>
          </cell>
          <cell r="AB985">
            <v>0.89175022180000019</v>
          </cell>
          <cell r="AC985" t="str">
            <v>0</v>
          </cell>
          <cell r="AD985">
            <v>0</v>
          </cell>
          <cell r="AE985">
            <v>0</v>
          </cell>
          <cell r="AF985">
            <v>0</v>
          </cell>
          <cell r="AG985">
            <v>0</v>
          </cell>
          <cell r="AH985">
            <v>4500</v>
          </cell>
          <cell r="AI985">
            <v>0</v>
          </cell>
          <cell r="AJ985">
            <v>0</v>
          </cell>
          <cell r="AK985">
            <v>4500</v>
          </cell>
          <cell r="AL985">
            <v>54000</v>
          </cell>
          <cell r="AM985">
            <v>26864.46</v>
          </cell>
          <cell r="AN985">
            <v>0</v>
          </cell>
          <cell r="AO985">
            <v>0</v>
          </cell>
          <cell r="AP985">
            <v>0</v>
          </cell>
        </row>
        <row r="986">
          <cell r="C986">
            <v>209062902</v>
          </cell>
          <cell r="D986" t="str">
            <v>SU01020001</v>
          </cell>
          <cell r="E986" t="str">
            <v xml:space="preserve">SUTURA NYLON MONOFILAMENTO CALIBRE 10-0.      </v>
          </cell>
          <cell r="F986">
            <v>23024</v>
          </cell>
          <cell r="G986" t="str">
            <v>JL</v>
          </cell>
          <cell r="H986">
            <v>277</v>
          </cell>
          <cell r="I986" t="str">
            <v>NO</v>
          </cell>
          <cell r="J986" t="str">
            <v>MEDICO QUIRURGICO</v>
          </cell>
          <cell r="K986" t="str">
            <v>OFTALMOLOGIA</v>
          </cell>
          <cell r="L986" t="str">
            <v>TRAMITE USUAL</v>
          </cell>
          <cell r="M986" t="str">
            <v>TRAMITE USUAL</v>
          </cell>
          <cell r="N986" t="str">
            <v>NO APLICA</v>
          </cell>
          <cell r="O986" t="str">
            <v>UNIDAD</v>
          </cell>
          <cell r="P986" t="str">
            <v>CAJA X 12, 24 Ó 36.UNIDADES</v>
          </cell>
          <cell r="Q986" t="str">
            <v>UNIDAD</v>
          </cell>
          <cell r="R986">
            <v>5.13</v>
          </cell>
          <cell r="S986" t="str">
            <v>NO APLICA</v>
          </cell>
          <cell r="T986" t="str">
            <v>NO APLICA</v>
          </cell>
          <cell r="U986" t="str">
            <v>NO APLICA</v>
          </cell>
          <cell r="V986">
            <v>0</v>
          </cell>
          <cell r="W986">
            <v>0</v>
          </cell>
          <cell r="X986">
            <v>280541499.06525004</v>
          </cell>
          <cell r="Y986">
            <v>0.98065136399417463</v>
          </cell>
          <cell r="Z986">
            <v>0</v>
          </cell>
          <cell r="AA986">
            <v>131690807.67367846</v>
          </cell>
          <cell r="AB986">
            <v>0.89175022180000019</v>
          </cell>
          <cell r="AC986" t="str">
            <v>0</v>
          </cell>
          <cell r="AD986">
            <v>0</v>
          </cell>
          <cell r="AE986">
            <v>0</v>
          </cell>
          <cell r="AF986">
            <v>0</v>
          </cell>
          <cell r="AG986">
            <v>0</v>
          </cell>
          <cell r="AH986">
            <v>1100</v>
          </cell>
          <cell r="AI986">
            <v>0</v>
          </cell>
          <cell r="AJ986">
            <v>0</v>
          </cell>
          <cell r="AK986">
            <v>1100</v>
          </cell>
          <cell r="AL986">
            <v>13200</v>
          </cell>
          <cell r="AM986">
            <v>67716</v>
          </cell>
          <cell r="AN986">
            <v>2040</v>
          </cell>
          <cell r="AO986">
            <v>252</v>
          </cell>
          <cell r="AP986">
            <v>24</v>
          </cell>
        </row>
        <row r="987">
          <cell r="C987">
            <v>209063300</v>
          </cell>
          <cell r="D987" t="str">
            <v>SU01020009</v>
          </cell>
          <cell r="E987" t="str">
            <v>SUTURA: NYLON MONOFILAMENTO, SE SOLICITA CALIBRE 6-0</v>
          </cell>
          <cell r="F987">
            <v>23270</v>
          </cell>
          <cell r="G987" t="str">
            <v>LM</v>
          </cell>
          <cell r="H987">
            <v>277</v>
          </cell>
          <cell r="I987" t="str">
            <v xml:space="preserve">SI </v>
          </cell>
          <cell r="J987" t="str">
            <v>MEDICO QUIRURGICO</v>
          </cell>
          <cell r="K987" t="str">
            <v>MEDICO QUIRURGICO</v>
          </cell>
          <cell r="L987" t="str">
            <v>TRAMITE USUAL</v>
          </cell>
          <cell r="M987" t="str">
            <v>TRAMITE USUAL</v>
          </cell>
          <cell r="N987" t="str">
            <v>NO APLICA</v>
          </cell>
          <cell r="P987" t="str">
            <v>UNIDAD</v>
          </cell>
          <cell r="Q987" t="str">
            <v>UNIDAD</v>
          </cell>
          <cell r="R987">
            <v>1.2450000000000001</v>
          </cell>
          <cell r="S987" t="str">
            <v>TU</v>
          </cell>
          <cell r="V987">
            <v>0</v>
          </cell>
          <cell r="W987">
            <v>0</v>
          </cell>
          <cell r="X987">
            <v>280541499.06525004</v>
          </cell>
          <cell r="Y987">
            <v>0.98065136399417463</v>
          </cell>
          <cell r="Z987">
            <v>0</v>
          </cell>
          <cell r="AA987">
            <v>131690807.67367846</v>
          </cell>
          <cell r="AB987">
            <v>0.89175022180000019</v>
          </cell>
          <cell r="AC987">
            <v>0</v>
          </cell>
          <cell r="AD987">
            <v>0</v>
          </cell>
          <cell r="AE987">
            <v>0</v>
          </cell>
          <cell r="AF987">
            <v>0</v>
          </cell>
          <cell r="AG987">
            <v>0</v>
          </cell>
          <cell r="AH987">
            <v>205</v>
          </cell>
          <cell r="AI987">
            <v>34</v>
          </cell>
          <cell r="AJ987">
            <v>135</v>
          </cell>
          <cell r="AK987">
            <v>374</v>
          </cell>
          <cell r="AL987">
            <v>4488</v>
          </cell>
          <cell r="AM987">
            <v>5587.56</v>
          </cell>
          <cell r="AN987">
            <v>0</v>
          </cell>
          <cell r="AO987">
            <v>0</v>
          </cell>
          <cell r="AP987">
            <v>0</v>
          </cell>
        </row>
        <row r="988">
          <cell r="C988">
            <v>209063306</v>
          </cell>
          <cell r="D988" t="str">
            <v>SU01020007</v>
          </cell>
          <cell r="E988" t="str">
            <v xml:space="preserve">SUTURA: NYLON MONOFILAMENTO, CALIBRE 5-0, LONGITUD 45 CM., AGUJA DE 19 MA 20 MM., ? CÍRCULO, PUNTA CORTANTE. </v>
          </cell>
          <cell r="F988">
            <v>23027</v>
          </cell>
          <cell r="G988" t="str">
            <v>LM</v>
          </cell>
          <cell r="H988">
            <v>277</v>
          </cell>
          <cell r="I988" t="str">
            <v xml:space="preserve">SI </v>
          </cell>
          <cell r="J988" t="str">
            <v>MEDICO QUIRURGICO</v>
          </cell>
          <cell r="K988" t="str">
            <v>MEDICO QUIRURGICO</v>
          </cell>
          <cell r="L988" t="str">
            <v>TRAMITE USUAL</v>
          </cell>
          <cell r="M988" t="str">
            <v>TRAMITE USUAL</v>
          </cell>
          <cell r="N988" t="str">
            <v>NO APLICA</v>
          </cell>
          <cell r="P988" t="str">
            <v>UNIDAD</v>
          </cell>
          <cell r="Q988" t="str">
            <v>UNIDAD</v>
          </cell>
          <cell r="R988">
            <v>0.84499999999999997</v>
          </cell>
          <cell r="S988" t="str">
            <v>TU</v>
          </cell>
          <cell r="V988">
            <v>0</v>
          </cell>
          <cell r="W988">
            <v>0</v>
          </cell>
          <cell r="X988">
            <v>280541499.06525004</v>
          </cell>
          <cell r="Y988">
            <v>0.98065136399417463</v>
          </cell>
          <cell r="Z988">
            <v>0</v>
          </cell>
          <cell r="AA988">
            <v>131690807.67367846</v>
          </cell>
          <cell r="AB988">
            <v>0.89175022180000019</v>
          </cell>
          <cell r="AC988">
            <v>0</v>
          </cell>
          <cell r="AD988">
            <v>0</v>
          </cell>
          <cell r="AE988">
            <v>0</v>
          </cell>
          <cell r="AF988">
            <v>0</v>
          </cell>
          <cell r="AG988">
            <v>0</v>
          </cell>
          <cell r="AH988">
            <v>1152</v>
          </cell>
          <cell r="AI988">
            <v>0</v>
          </cell>
          <cell r="AJ988">
            <v>0</v>
          </cell>
          <cell r="AK988">
            <v>1152</v>
          </cell>
          <cell r="AL988">
            <v>13824</v>
          </cell>
          <cell r="AM988">
            <v>11681.279999999999</v>
          </cell>
          <cell r="AN988">
            <v>0</v>
          </cell>
          <cell r="AO988">
            <v>0</v>
          </cell>
          <cell r="AP988">
            <v>0</v>
          </cell>
        </row>
        <row r="989">
          <cell r="C989">
            <v>209063308</v>
          </cell>
          <cell r="D989" t="str">
            <v>SU01020030</v>
          </cell>
          <cell r="E989" t="str">
            <v>SUTURA: POLIPROPILENO MONOFILAMENTO, CALIBRE 7-0</v>
          </cell>
          <cell r="F989">
            <v>23297</v>
          </cell>
          <cell r="G989" t="str">
            <v>FC</v>
          </cell>
          <cell r="H989">
            <v>277</v>
          </cell>
          <cell r="I989" t="str">
            <v>NO</v>
          </cell>
          <cell r="J989" t="str">
            <v>MEDICO QUIRURGICO</v>
          </cell>
          <cell r="K989" t="str">
            <v>MEDICO QUIRURGICO</v>
          </cell>
          <cell r="L989" t="str">
            <v>TRAMITE USUAL</v>
          </cell>
          <cell r="M989" t="str">
            <v>TRAMITE USUAL</v>
          </cell>
          <cell r="N989" t="str">
            <v>NO APLICA</v>
          </cell>
          <cell r="O989" t="str">
            <v>UNIDAD</v>
          </cell>
          <cell r="P989" t="str">
            <v>UNIDAD</v>
          </cell>
          <cell r="Q989" t="str">
            <v>UNIDAD</v>
          </cell>
          <cell r="R989">
            <v>2.64575</v>
          </cell>
          <cell r="S989" t="str">
            <v>NO APLICA</v>
          </cell>
          <cell r="T989" t="str">
            <v>NO APLICA</v>
          </cell>
          <cell r="U989" t="str">
            <v>NO APLICA</v>
          </cell>
          <cell r="V989">
            <v>0</v>
          </cell>
          <cell r="W989">
            <v>0</v>
          </cell>
          <cell r="X989">
            <v>280541499.06525004</v>
          </cell>
          <cell r="Y989">
            <v>0.98065136399417463</v>
          </cell>
          <cell r="Z989">
            <v>0</v>
          </cell>
          <cell r="AA989">
            <v>131690807.67367846</v>
          </cell>
          <cell r="AB989">
            <v>0.89175022180000019</v>
          </cell>
          <cell r="AC989">
            <v>0</v>
          </cell>
          <cell r="AD989">
            <v>0</v>
          </cell>
          <cell r="AE989">
            <v>0</v>
          </cell>
          <cell r="AF989">
            <v>0</v>
          </cell>
          <cell r="AG989">
            <v>0</v>
          </cell>
          <cell r="AH989">
            <v>45</v>
          </cell>
          <cell r="AI989">
            <v>0</v>
          </cell>
          <cell r="AJ989">
            <v>6</v>
          </cell>
          <cell r="AK989">
            <v>51</v>
          </cell>
          <cell r="AL989">
            <v>612</v>
          </cell>
          <cell r="AM989">
            <v>1619.1990000000001</v>
          </cell>
          <cell r="AN989">
            <v>0</v>
          </cell>
          <cell r="AO989">
            <v>0</v>
          </cell>
          <cell r="AP989">
            <v>0</v>
          </cell>
        </row>
        <row r="990">
          <cell r="C990">
            <v>209063402</v>
          </cell>
          <cell r="D990" t="str">
            <v>SU01010005</v>
          </cell>
          <cell r="E990" t="str">
            <v>SUTURA: ÁCIDO POLIGLICÓLICO TRENZADO, CALIBRE  0, (SE SOLICITA LONGITUD 75CM AGUJA DE 26 MM, 1/2 CIRCULO, PUNTA REDONDA GRUESA)</v>
          </cell>
          <cell r="F990">
            <v>22538</v>
          </cell>
          <cell r="G990" t="str">
            <v>JL</v>
          </cell>
          <cell r="H990">
            <v>277</v>
          </cell>
          <cell r="I990" t="str">
            <v>NO</v>
          </cell>
          <cell r="J990" t="str">
            <v>MEDICO QUIRURGICO</v>
          </cell>
          <cell r="K990" t="str">
            <v>MEDICO QUIRURGICO</v>
          </cell>
          <cell r="L990" t="str">
            <v>TRAMITE USUAL</v>
          </cell>
          <cell r="M990" t="str">
            <v>TRAMITE USUAL</v>
          </cell>
          <cell r="N990" t="str">
            <v>NO APLICA</v>
          </cell>
          <cell r="O990" t="str">
            <v>UNIDAD</v>
          </cell>
          <cell r="P990" t="str">
            <v>CAJA X 12, 24 Ó 36 UNI</v>
          </cell>
          <cell r="Q990" t="str">
            <v>UNIDAD</v>
          </cell>
          <cell r="R990">
            <v>1.365</v>
          </cell>
          <cell r="S990" t="str">
            <v>NO APLICA</v>
          </cell>
          <cell r="T990" t="str">
            <v>NO APLICA</v>
          </cell>
          <cell r="U990" t="str">
            <v>NO APLICA</v>
          </cell>
          <cell r="V990">
            <v>0</v>
          </cell>
          <cell r="W990">
            <v>0</v>
          </cell>
          <cell r="X990">
            <v>280541499.06525004</v>
          </cell>
          <cell r="Y990">
            <v>0.98065136399417463</v>
          </cell>
          <cell r="Z990">
            <v>0</v>
          </cell>
          <cell r="AA990">
            <v>131690807.67367846</v>
          </cell>
          <cell r="AB990">
            <v>0.89175022180000019</v>
          </cell>
          <cell r="AC990" t="str">
            <v>0</v>
          </cell>
          <cell r="AD990">
            <v>0</v>
          </cell>
          <cell r="AE990">
            <v>0</v>
          </cell>
          <cell r="AF990">
            <v>0</v>
          </cell>
          <cell r="AG990">
            <v>0</v>
          </cell>
          <cell r="AH990">
            <v>960</v>
          </cell>
          <cell r="AI990">
            <v>0</v>
          </cell>
          <cell r="AJ990">
            <v>0</v>
          </cell>
          <cell r="AK990">
            <v>960</v>
          </cell>
          <cell r="AL990">
            <v>11520</v>
          </cell>
          <cell r="AM990">
            <v>15724.8</v>
          </cell>
          <cell r="AN990">
            <v>0</v>
          </cell>
          <cell r="AO990">
            <v>0</v>
          </cell>
          <cell r="AP990">
            <v>0</v>
          </cell>
        </row>
        <row r="991">
          <cell r="C991">
            <v>209063404</v>
          </cell>
          <cell r="D991" t="str">
            <v>SU01010007</v>
          </cell>
          <cell r="E991" t="str">
            <v xml:space="preserve">SUTURA: ACIDO POLIGLICOLICO TRENZADO, CALIBRE 0, LONGITUD 70 CM. AGUJA DE 37 MM. GRUESA 1/2 CIRCULO, PUNTA REDONDA ESTERIL. </v>
          </cell>
          <cell r="F991">
            <v>22542</v>
          </cell>
          <cell r="G991" t="str">
            <v>LM</v>
          </cell>
          <cell r="H991">
            <v>277</v>
          </cell>
          <cell r="I991" t="str">
            <v xml:space="preserve">SI </v>
          </cell>
          <cell r="J991" t="str">
            <v>MEDICO QUIRURGICO</v>
          </cell>
          <cell r="K991" t="str">
            <v>MEDICO QUIRURGICO</v>
          </cell>
          <cell r="L991" t="str">
            <v>TRAMITE USUAL</v>
          </cell>
          <cell r="M991" t="str">
            <v>TRAMITE USUAL</v>
          </cell>
          <cell r="N991" t="str">
            <v>NO APLICA</v>
          </cell>
          <cell r="P991" t="str">
            <v>UNIDAD</v>
          </cell>
          <cell r="Q991" t="str">
            <v>UNIDAD</v>
          </cell>
          <cell r="R991">
            <v>1.3149999999999999</v>
          </cell>
          <cell r="S991" t="str">
            <v>TU</v>
          </cell>
          <cell r="V991">
            <v>0</v>
          </cell>
          <cell r="W991">
            <v>0</v>
          </cell>
          <cell r="X991">
            <v>280541499.06525004</v>
          </cell>
          <cell r="Y991">
            <v>0.98065136399417463</v>
          </cell>
          <cell r="Z991">
            <v>0</v>
          </cell>
          <cell r="AA991">
            <v>131690807.67367846</v>
          </cell>
          <cell r="AB991">
            <v>0.89175022180000019</v>
          </cell>
          <cell r="AC991">
            <v>0</v>
          </cell>
          <cell r="AD991">
            <v>0</v>
          </cell>
          <cell r="AE991">
            <v>0</v>
          </cell>
          <cell r="AF991">
            <v>0</v>
          </cell>
          <cell r="AG991">
            <v>0</v>
          </cell>
          <cell r="AH991">
            <v>175</v>
          </cell>
          <cell r="AI991">
            <v>165</v>
          </cell>
          <cell r="AJ991">
            <v>95</v>
          </cell>
          <cell r="AK991">
            <v>435</v>
          </cell>
          <cell r="AL991">
            <v>5220</v>
          </cell>
          <cell r="AM991">
            <v>6864.2999999999993</v>
          </cell>
          <cell r="AN991">
            <v>0</v>
          </cell>
          <cell r="AO991">
            <v>0</v>
          </cell>
          <cell r="AP991">
            <v>0</v>
          </cell>
        </row>
        <row r="992">
          <cell r="C992">
            <v>209063406</v>
          </cell>
          <cell r="D992" t="str">
            <v>SU01010008</v>
          </cell>
          <cell r="E992" t="str">
            <v>SUTURA: ACIDO POLIGLICOLICO TRENZADO, CALIBRE 1, SE SOLICITA AGUJA DE 35 MM. LONGITUD 70CM</v>
          </cell>
          <cell r="F992">
            <v>22543</v>
          </cell>
          <cell r="G992" t="str">
            <v>LM</v>
          </cell>
          <cell r="H992">
            <v>277</v>
          </cell>
          <cell r="I992" t="str">
            <v xml:space="preserve">SI </v>
          </cell>
          <cell r="J992" t="str">
            <v>MEDICO QUIRURGICO</v>
          </cell>
          <cell r="K992" t="str">
            <v>MEDICO QUIRURGICO</v>
          </cell>
          <cell r="L992" t="str">
            <v>TRAMITE USUAL</v>
          </cell>
          <cell r="M992" t="str">
            <v>TRAMITE USUAL</v>
          </cell>
          <cell r="N992" t="str">
            <v>NO APLICA</v>
          </cell>
          <cell r="P992" t="str">
            <v>UNIDAD</v>
          </cell>
          <cell r="Q992" t="str">
            <v>UNIDAD</v>
          </cell>
          <cell r="R992">
            <v>1.2949999999999999</v>
          </cell>
          <cell r="S992" t="str">
            <v>TU</v>
          </cell>
          <cell r="V992">
            <v>0</v>
          </cell>
          <cell r="W992">
            <v>0</v>
          </cell>
          <cell r="X992">
            <v>280541499.06525004</v>
          </cell>
          <cell r="Y992">
            <v>0.98065136399417463</v>
          </cell>
          <cell r="Z992">
            <v>0</v>
          </cell>
          <cell r="AA992">
            <v>131690807.67367846</v>
          </cell>
          <cell r="AB992">
            <v>0.89175022180000019</v>
          </cell>
          <cell r="AC992">
            <v>0</v>
          </cell>
          <cell r="AD992">
            <v>0</v>
          </cell>
          <cell r="AE992">
            <v>0</v>
          </cell>
          <cell r="AF992">
            <v>0</v>
          </cell>
          <cell r="AG992">
            <v>0</v>
          </cell>
          <cell r="AH992">
            <v>2652</v>
          </cell>
          <cell r="AI992">
            <v>159</v>
          </cell>
          <cell r="AJ992">
            <v>189</v>
          </cell>
          <cell r="AK992">
            <v>3000</v>
          </cell>
          <cell r="AL992">
            <v>36000</v>
          </cell>
          <cell r="AM992">
            <v>46620</v>
          </cell>
          <cell r="AN992">
            <v>0</v>
          </cell>
          <cell r="AO992">
            <v>0</v>
          </cell>
          <cell r="AP992">
            <v>0</v>
          </cell>
        </row>
        <row r="993">
          <cell r="C993">
            <v>209063500</v>
          </cell>
          <cell r="D993" t="str">
            <v>SU01010010</v>
          </cell>
          <cell r="E993" t="str">
            <v>SUTURA: ÁCIDO POLIGLICÓLICO TRENZADA, CALIBRE 2-0</v>
          </cell>
          <cell r="F993">
            <v>21634</v>
          </cell>
          <cell r="G993" t="str">
            <v>FC</v>
          </cell>
          <cell r="H993">
            <v>277</v>
          </cell>
          <cell r="I993" t="str">
            <v>NO</v>
          </cell>
          <cell r="J993" t="str">
            <v>MEDICO QUIRURGICO</v>
          </cell>
          <cell r="K993" t="str">
            <v>MEDICO QUIRURGICO</v>
          </cell>
          <cell r="L993" t="str">
            <v>TRAMITE USUAL</v>
          </cell>
          <cell r="M993" t="str">
            <v>TRAMITE USUAL</v>
          </cell>
          <cell r="N993" t="str">
            <v>NO APLICA</v>
          </cell>
          <cell r="O993" t="str">
            <v>UNIDAD</v>
          </cell>
          <cell r="P993" t="str">
            <v>UNIDAD</v>
          </cell>
          <cell r="Q993" t="str">
            <v>UNIDAD</v>
          </cell>
          <cell r="R993">
            <v>1.59</v>
          </cell>
          <cell r="S993" t="str">
            <v>NO APLICA</v>
          </cell>
          <cell r="T993" t="str">
            <v>NO APLICA</v>
          </cell>
          <cell r="U993" t="str">
            <v>NO APLICA</v>
          </cell>
          <cell r="V993">
            <v>0</v>
          </cell>
          <cell r="W993">
            <v>0</v>
          </cell>
          <cell r="X993">
            <v>280541499.06525004</v>
          </cell>
          <cell r="Y993">
            <v>0.98065136399417463</v>
          </cell>
          <cell r="Z993">
            <v>0</v>
          </cell>
          <cell r="AA993">
            <v>131690807.67367846</v>
          </cell>
          <cell r="AB993">
            <v>0.89175022180000019</v>
          </cell>
          <cell r="AC993">
            <v>0</v>
          </cell>
          <cell r="AD993">
            <v>0</v>
          </cell>
          <cell r="AE993">
            <v>0</v>
          </cell>
          <cell r="AF993">
            <v>0</v>
          </cell>
          <cell r="AG993">
            <v>0</v>
          </cell>
          <cell r="AH993">
            <v>1200</v>
          </cell>
          <cell r="AI993">
            <v>60</v>
          </cell>
          <cell r="AJ993">
            <v>100</v>
          </cell>
          <cell r="AK993">
            <v>1360</v>
          </cell>
          <cell r="AL993">
            <v>16320</v>
          </cell>
          <cell r="AM993">
            <v>25948.800000000003</v>
          </cell>
          <cell r="AN993">
            <v>3096</v>
          </cell>
          <cell r="AO993">
            <v>0</v>
          </cell>
          <cell r="AP993">
            <v>0</v>
          </cell>
        </row>
        <row r="994">
          <cell r="C994">
            <v>209063504</v>
          </cell>
          <cell r="D994" t="str">
            <v>SU01010009</v>
          </cell>
          <cell r="E994" t="str">
            <v xml:space="preserve">SUTURA: ÁCIDO POLIGLICÓLICO TRENZADO, CALIBRE 1 LONGITUD 67 A 75 CM. AGUJA DE 35 A 37 MM., 1/2 CÍRCULO, PUNTA REDONDA GRUESA. SOLICITAMOS: AGUJA CALIBRE 36MM LONG 70CM </v>
          </cell>
          <cell r="F994">
            <v>22544</v>
          </cell>
          <cell r="G994" t="str">
            <v>LM</v>
          </cell>
          <cell r="H994">
            <v>277</v>
          </cell>
          <cell r="I994" t="str">
            <v xml:space="preserve">SI </v>
          </cell>
          <cell r="J994" t="str">
            <v>MEDICO QUIRURGICO</v>
          </cell>
          <cell r="K994" t="str">
            <v>MEDICO QUIRURGICO</v>
          </cell>
          <cell r="L994" t="str">
            <v>TRAMITE USUAL</v>
          </cell>
          <cell r="M994" t="str">
            <v>TRAMITE USUAL</v>
          </cell>
          <cell r="N994" t="str">
            <v>NO APLICA</v>
          </cell>
          <cell r="P994" t="str">
            <v>UNIDAD</v>
          </cell>
          <cell r="Q994" t="str">
            <v>UNIDAD</v>
          </cell>
          <cell r="R994">
            <v>1.39</v>
          </cell>
          <cell r="S994" t="str">
            <v>TU</v>
          </cell>
          <cell r="V994">
            <v>0</v>
          </cell>
          <cell r="W994">
            <v>0</v>
          </cell>
          <cell r="X994">
            <v>280541499.06525004</v>
          </cell>
          <cell r="Y994">
            <v>0.98065136399417463</v>
          </cell>
          <cell r="Z994">
            <v>0</v>
          </cell>
          <cell r="AA994">
            <v>131690807.67367846</v>
          </cell>
          <cell r="AB994">
            <v>0.89175022180000019</v>
          </cell>
          <cell r="AC994">
            <v>0</v>
          </cell>
          <cell r="AD994">
            <v>0</v>
          </cell>
          <cell r="AE994">
            <v>0</v>
          </cell>
          <cell r="AF994">
            <v>0</v>
          </cell>
          <cell r="AG994">
            <v>0</v>
          </cell>
          <cell r="AH994">
            <v>2004</v>
          </cell>
          <cell r="AI994">
            <v>756</v>
          </cell>
          <cell r="AJ994">
            <v>240</v>
          </cell>
          <cell r="AK994">
            <v>3000</v>
          </cell>
          <cell r="AL994">
            <v>36000</v>
          </cell>
          <cell r="AM994">
            <v>50040</v>
          </cell>
          <cell r="AN994">
            <v>0</v>
          </cell>
          <cell r="AO994">
            <v>0</v>
          </cell>
          <cell r="AP994">
            <v>0</v>
          </cell>
        </row>
        <row r="995">
          <cell r="C995">
            <v>209063509</v>
          </cell>
          <cell r="D995" t="str">
            <v>SU01010015</v>
          </cell>
          <cell r="E995" t="str">
            <v>SUTURA ACIDO POLIGLICOLICO TRENZADO, CALIBRE 4-0, SE SOLICITA AGUJA 19MM, 3/8 CIRCULO PUNTA CORTANTE ESTERIL, LONGITUD 45CM</v>
          </cell>
          <cell r="F995">
            <v>29521</v>
          </cell>
          <cell r="G995" t="str">
            <v>LM</v>
          </cell>
          <cell r="H995">
            <v>277</v>
          </cell>
          <cell r="I995" t="str">
            <v xml:space="preserve">SI </v>
          </cell>
          <cell r="J995" t="str">
            <v>MEDICO QUIRURGICO</v>
          </cell>
          <cell r="K995" t="str">
            <v>MEDICO QUIRURGICO</v>
          </cell>
          <cell r="L995" t="str">
            <v>TRAMITE USUAL</v>
          </cell>
          <cell r="M995" t="str">
            <v>TRAMITE USUAL</v>
          </cell>
          <cell r="N995" t="str">
            <v>NO APLICA</v>
          </cell>
          <cell r="P995" t="str">
            <v>UNIDAD</v>
          </cell>
          <cell r="Q995" t="str">
            <v>UNIDAD</v>
          </cell>
          <cell r="R995">
            <v>1.38</v>
          </cell>
          <cell r="S995" t="str">
            <v>TU</v>
          </cell>
          <cell r="V995">
            <v>0</v>
          </cell>
          <cell r="W995">
            <v>0</v>
          </cell>
          <cell r="X995">
            <v>280541499.06525004</v>
          </cell>
          <cell r="Y995">
            <v>0.98065136399417463</v>
          </cell>
          <cell r="Z995">
            <v>0</v>
          </cell>
          <cell r="AA995">
            <v>131690807.67367846</v>
          </cell>
          <cell r="AB995">
            <v>0.89175022180000019</v>
          </cell>
          <cell r="AC995">
            <v>0</v>
          </cell>
          <cell r="AD995">
            <v>0</v>
          </cell>
          <cell r="AE995">
            <v>0</v>
          </cell>
          <cell r="AF995">
            <v>0</v>
          </cell>
          <cell r="AG995">
            <v>0</v>
          </cell>
          <cell r="AH995">
            <v>312</v>
          </cell>
          <cell r="AI995">
            <v>0</v>
          </cell>
          <cell r="AJ995">
            <v>0</v>
          </cell>
          <cell r="AK995">
            <v>312</v>
          </cell>
          <cell r="AL995">
            <v>3744</v>
          </cell>
          <cell r="AM995">
            <v>5166.7199999999993</v>
          </cell>
          <cell r="AN995">
            <v>0</v>
          </cell>
          <cell r="AO995">
            <v>0</v>
          </cell>
          <cell r="AP995">
            <v>0</v>
          </cell>
        </row>
        <row r="996">
          <cell r="C996">
            <v>209063510</v>
          </cell>
          <cell r="D996" t="str">
            <v>SU01010016</v>
          </cell>
          <cell r="E996" t="str">
            <v>SUTURA: ACIDO POLIGLICÓLICO TRENZADO, CALIBRE 4-0</v>
          </cell>
          <cell r="F996">
            <v>23254</v>
          </cell>
          <cell r="G996" t="str">
            <v>LM</v>
          </cell>
          <cell r="H996">
            <v>277</v>
          </cell>
          <cell r="I996" t="str">
            <v xml:space="preserve">SI </v>
          </cell>
          <cell r="J996" t="str">
            <v>MEDICO QUIRURGICO</v>
          </cell>
          <cell r="K996" t="str">
            <v>MEDICO QUIRURGICO</v>
          </cell>
          <cell r="L996" t="str">
            <v>TRAMITE USUAL</v>
          </cell>
          <cell r="M996" t="str">
            <v>TRAMITE USUAL</v>
          </cell>
          <cell r="N996" t="str">
            <v>NO APLICA</v>
          </cell>
          <cell r="P996" t="str">
            <v>UNIDAD</v>
          </cell>
          <cell r="Q996" t="str">
            <v>UNIDAD</v>
          </cell>
          <cell r="R996">
            <v>1.355</v>
          </cell>
          <cell r="S996" t="str">
            <v>TU</v>
          </cell>
          <cell r="V996">
            <v>0</v>
          </cell>
          <cell r="W996">
            <v>0</v>
          </cell>
          <cell r="X996">
            <v>280541499.06525004</v>
          </cell>
          <cell r="Y996">
            <v>0.98065136399417463</v>
          </cell>
          <cell r="Z996">
            <v>0</v>
          </cell>
          <cell r="AA996">
            <v>131690807.67367846</v>
          </cell>
          <cell r="AB996">
            <v>0.89175022180000019</v>
          </cell>
          <cell r="AC996">
            <v>0</v>
          </cell>
          <cell r="AD996">
            <v>0</v>
          </cell>
          <cell r="AE996">
            <v>0</v>
          </cell>
          <cell r="AF996">
            <v>0</v>
          </cell>
          <cell r="AG996">
            <v>0</v>
          </cell>
          <cell r="AH996">
            <v>949</v>
          </cell>
          <cell r="AI996">
            <v>179</v>
          </cell>
          <cell r="AJ996">
            <v>72</v>
          </cell>
          <cell r="AK996">
            <v>1200</v>
          </cell>
          <cell r="AL996">
            <v>14400</v>
          </cell>
          <cell r="AM996">
            <v>19512</v>
          </cell>
          <cell r="AN996">
            <v>0</v>
          </cell>
          <cell r="AO996">
            <v>0</v>
          </cell>
          <cell r="AP996">
            <v>0</v>
          </cell>
        </row>
        <row r="997">
          <cell r="C997">
            <v>209063513</v>
          </cell>
          <cell r="D997" t="str">
            <v>SU01010013</v>
          </cell>
          <cell r="E997" t="str">
            <v xml:space="preserve">SUTURA: ÁCIDO POLIGLICÓLICO TRENZADO, CALIBRE 3-0 </v>
          </cell>
          <cell r="F997">
            <v>29518</v>
          </cell>
          <cell r="G997" t="str">
            <v>FC</v>
          </cell>
          <cell r="H997">
            <v>277</v>
          </cell>
          <cell r="I997" t="str">
            <v>NO</v>
          </cell>
          <cell r="J997" t="str">
            <v>MEDICO QUIRURGICO</v>
          </cell>
          <cell r="K997" t="str">
            <v>MEDICO QUIRURGICO</v>
          </cell>
          <cell r="L997" t="str">
            <v>TRAMITE USUAL</v>
          </cell>
          <cell r="M997" t="str">
            <v>TRAMITE USUAL</v>
          </cell>
          <cell r="N997" t="str">
            <v>NO APLICA</v>
          </cell>
          <cell r="O997" t="str">
            <v>UNIDAD</v>
          </cell>
          <cell r="P997" t="str">
            <v>UNIDAD</v>
          </cell>
          <cell r="Q997" t="str">
            <v>UNIDAD</v>
          </cell>
          <cell r="R997">
            <v>1.58</v>
          </cell>
          <cell r="S997" t="str">
            <v>NO APLICA</v>
          </cell>
          <cell r="T997" t="str">
            <v>NO APLICA</v>
          </cell>
          <cell r="U997" t="str">
            <v>NO APLICA</v>
          </cell>
          <cell r="V997">
            <v>0</v>
          </cell>
          <cell r="W997">
            <v>0</v>
          </cell>
          <cell r="X997">
            <v>280541499.06525004</v>
          </cell>
          <cell r="Y997">
            <v>0.98065136399417463</v>
          </cell>
          <cell r="Z997">
            <v>0</v>
          </cell>
          <cell r="AA997">
            <v>131690807.67367846</v>
          </cell>
          <cell r="AB997">
            <v>0.89175022180000019</v>
          </cell>
          <cell r="AC997">
            <v>0</v>
          </cell>
          <cell r="AD997">
            <v>0</v>
          </cell>
          <cell r="AE997">
            <v>0</v>
          </cell>
          <cell r="AF997">
            <v>0</v>
          </cell>
          <cell r="AG997">
            <v>0</v>
          </cell>
          <cell r="AH997">
            <v>1500</v>
          </cell>
          <cell r="AI997">
            <v>72</v>
          </cell>
          <cell r="AJ997">
            <v>100</v>
          </cell>
          <cell r="AK997">
            <v>1672</v>
          </cell>
          <cell r="AL997">
            <v>20064</v>
          </cell>
          <cell r="AM997">
            <v>31701.120000000003</v>
          </cell>
          <cell r="AN997">
            <v>0</v>
          </cell>
          <cell r="AO997">
            <v>0</v>
          </cell>
          <cell r="AP997">
            <v>0</v>
          </cell>
        </row>
        <row r="998">
          <cell r="C998">
            <v>209063802</v>
          </cell>
          <cell r="D998" t="str">
            <v>SU01010044</v>
          </cell>
          <cell r="E998" t="str">
            <v>SUTURA ACIDO POLIGLICOLICO TRENZADO, SE SOLICITA CALIBRE 6-0</v>
          </cell>
          <cell r="F998">
            <v>21626</v>
          </cell>
          <cell r="G998" t="str">
            <v>LM</v>
          </cell>
          <cell r="H998">
            <v>277</v>
          </cell>
          <cell r="I998" t="str">
            <v xml:space="preserve">SI </v>
          </cell>
          <cell r="J998" t="str">
            <v>MEDICO QUIRURGICO</v>
          </cell>
          <cell r="K998" t="str">
            <v>MEDICO QUIRURGICO</v>
          </cell>
          <cell r="L998" t="str">
            <v>TRAMITE USUAL</v>
          </cell>
          <cell r="M998" t="str">
            <v>TRAMITE USUAL</v>
          </cell>
          <cell r="N998" t="str">
            <v>NO APLICA</v>
          </cell>
          <cell r="P998" t="str">
            <v>UNIDAD</v>
          </cell>
          <cell r="Q998" t="str">
            <v>UNIDAD</v>
          </cell>
          <cell r="R998">
            <v>4.03</v>
          </cell>
          <cell r="S998" t="str">
            <v>TU</v>
          </cell>
          <cell r="T998" t="str">
            <v>INTERMEDIC, S.A.</v>
          </cell>
          <cell r="V998">
            <v>0</v>
          </cell>
          <cell r="W998">
            <v>0</v>
          </cell>
          <cell r="X998">
            <v>280541499.06525004</v>
          </cell>
          <cell r="Y998">
            <v>0.98065136399417463</v>
          </cell>
          <cell r="Z998">
            <v>0</v>
          </cell>
          <cell r="AA998">
            <v>131690807.67367846</v>
          </cell>
          <cell r="AB998">
            <v>0.89175022180000019</v>
          </cell>
          <cell r="AC998">
            <v>0</v>
          </cell>
          <cell r="AD998">
            <v>0</v>
          </cell>
          <cell r="AE998">
            <v>0</v>
          </cell>
          <cell r="AF998">
            <v>0</v>
          </cell>
          <cell r="AG998">
            <v>0</v>
          </cell>
          <cell r="AH998">
            <v>118</v>
          </cell>
          <cell r="AI998">
            <v>20</v>
          </cell>
          <cell r="AJ998">
            <v>0</v>
          </cell>
          <cell r="AK998">
            <v>138</v>
          </cell>
          <cell r="AL998">
            <v>1656</v>
          </cell>
          <cell r="AM998">
            <v>6673.68</v>
          </cell>
          <cell r="AN998">
            <v>120</v>
          </cell>
          <cell r="AO998">
            <v>0</v>
          </cell>
          <cell r="AP998">
            <v>0</v>
          </cell>
        </row>
        <row r="999">
          <cell r="C999">
            <v>209064000</v>
          </cell>
          <cell r="D999" t="str">
            <v>SU01020031</v>
          </cell>
          <cell r="E999" t="str">
            <v>SUTURA: SEDA NEGRA TRENZADA SILICONIZADA CALIBRE 0</v>
          </cell>
          <cell r="F999">
            <v>21678</v>
          </cell>
          <cell r="G999" t="str">
            <v>FC</v>
          </cell>
          <cell r="H999">
            <v>277</v>
          </cell>
          <cell r="I999" t="str">
            <v>NO</v>
          </cell>
          <cell r="J999" t="str">
            <v>MEDICO QUIRURGICO</v>
          </cell>
          <cell r="K999" t="str">
            <v>MEDICO QUIRURGICO</v>
          </cell>
          <cell r="L999" t="str">
            <v>TRAMITE USUAL</v>
          </cell>
          <cell r="M999" t="str">
            <v>TRAMITE USUAL</v>
          </cell>
          <cell r="N999" t="str">
            <v>NO APLICA</v>
          </cell>
          <cell r="O999" t="str">
            <v>UNIDAD</v>
          </cell>
          <cell r="P999" t="str">
            <v>UNIDAD</v>
          </cell>
          <cell r="Q999" t="str">
            <v>UNIDAD</v>
          </cell>
          <cell r="R999">
            <v>0.84</v>
          </cell>
          <cell r="S999" t="str">
            <v>NO APLICA</v>
          </cell>
          <cell r="T999" t="str">
            <v>NO APLICA</v>
          </cell>
          <cell r="U999" t="str">
            <v>NO APLICA</v>
          </cell>
          <cell r="V999">
            <v>0</v>
          </cell>
          <cell r="W999">
            <v>0</v>
          </cell>
          <cell r="X999">
            <v>280541499.06525004</v>
          </cell>
          <cell r="Y999">
            <v>0.98065136399417463</v>
          </cell>
          <cell r="Z999">
            <v>0</v>
          </cell>
          <cell r="AA999">
            <v>131690807.67367846</v>
          </cell>
          <cell r="AB999">
            <v>0.89175022180000019</v>
          </cell>
          <cell r="AC999">
            <v>0</v>
          </cell>
          <cell r="AD999">
            <v>0</v>
          </cell>
          <cell r="AE999">
            <v>0</v>
          </cell>
          <cell r="AF999">
            <v>0</v>
          </cell>
          <cell r="AG999">
            <v>0</v>
          </cell>
          <cell r="AH999">
            <v>380</v>
          </cell>
          <cell r="AI999">
            <v>114</v>
          </cell>
          <cell r="AJ999">
            <v>118</v>
          </cell>
          <cell r="AK999">
            <v>612</v>
          </cell>
          <cell r="AL999">
            <v>7344</v>
          </cell>
          <cell r="AM999">
            <v>6168.96</v>
          </cell>
          <cell r="AN999">
            <v>0</v>
          </cell>
          <cell r="AO999">
            <v>0</v>
          </cell>
          <cell r="AP999">
            <v>0</v>
          </cell>
        </row>
        <row r="1000">
          <cell r="C1000">
            <v>209064200</v>
          </cell>
          <cell r="D1000" t="str">
            <v>SU01020033</v>
          </cell>
          <cell r="E1000" t="str">
            <v>SUTURA: SEDA NEGRA TRENZADA SILICONIZADA CALIBRE 1.</v>
          </cell>
          <cell r="F1000">
            <v>21696</v>
          </cell>
          <cell r="G1000" t="str">
            <v>LM</v>
          </cell>
          <cell r="H1000">
            <v>277</v>
          </cell>
          <cell r="I1000" t="str">
            <v xml:space="preserve">SI </v>
          </cell>
          <cell r="J1000" t="str">
            <v>MEDICO QUIRURGICO</v>
          </cell>
          <cell r="K1000" t="str">
            <v>MEDICO QUIRURGICO</v>
          </cell>
          <cell r="L1000" t="str">
            <v>TRAMITE USUAL</v>
          </cell>
          <cell r="M1000" t="str">
            <v>TRAMITE USUAL</v>
          </cell>
          <cell r="N1000" t="str">
            <v>NO APLICA</v>
          </cell>
          <cell r="P1000" t="str">
            <v>UNIDAD</v>
          </cell>
          <cell r="Q1000" t="str">
            <v>UNIDAD</v>
          </cell>
          <cell r="R1000">
            <v>0.86499999999999999</v>
          </cell>
          <cell r="S1000" t="str">
            <v>TU</v>
          </cell>
          <cell r="V1000">
            <v>0</v>
          </cell>
          <cell r="W1000">
            <v>0</v>
          </cell>
          <cell r="X1000">
            <v>280541499.06525004</v>
          </cell>
          <cell r="Y1000">
            <v>0.98065136399417463</v>
          </cell>
          <cell r="Z1000">
            <v>0</v>
          </cell>
          <cell r="AA1000">
            <v>131690807.67367846</v>
          </cell>
          <cell r="AB1000">
            <v>0.89175022180000019</v>
          </cell>
          <cell r="AC1000">
            <v>0</v>
          </cell>
          <cell r="AD1000">
            <v>0</v>
          </cell>
          <cell r="AE1000">
            <v>0</v>
          </cell>
          <cell r="AF1000">
            <v>0</v>
          </cell>
          <cell r="AG1000">
            <v>0</v>
          </cell>
          <cell r="AH1000">
            <v>1114</v>
          </cell>
          <cell r="AI1000">
            <v>96</v>
          </cell>
          <cell r="AJ1000">
            <v>190</v>
          </cell>
          <cell r="AK1000">
            <v>1400</v>
          </cell>
          <cell r="AL1000">
            <v>16800</v>
          </cell>
          <cell r="AM1000">
            <v>14532</v>
          </cell>
          <cell r="AN1000">
            <v>0</v>
          </cell>
          <cell r="AO1000">
            <v>0</v>
          </cell>
          <cell r="AP1000">
            <v>0</v>
          </cell>
        </row>
        <row r="1001">
          <cell r="C1001">
            <v>209064201</v>
          </cell>
          <cell r="D1001" t="str">
            <v>SU01020034</v>
          </cell>
          <cell r="E1001" t="str">
            <v>SUTURA: SEDA NEGRA TRENZADA SILICONIZADA, CALIBRE 1,  SE SOLICITA   LONGITUD 75CM.,  10 HEBRAS</v>
          </cell>
          <cell r="F1001">
            <v>23173</v>
          </cell>
          <cell r="G1001" t="str">
            <v>LM</v>
          </cell>
          <cell r="H1001">
            <v>277</v>
          </cell>
          <cell r="I1001" t="str">
            <v xml:space="preserve">SI </v>
          </cell>
          <cell r="J1001" t="str">
            <v>MEDICO QUIRURGICO</v>
          </cell>
          <cell r="K1001" t="str">
            <v>MEDICO QUIRURGICO</v>
          </cell>
          <cell r="L1001" t="str">
            <v>TRAMITE USUAL</v>
          </cell>
          <cell r="M1001" t="str">
            <v>TRAMITE USUAL</v>
          </cell>
          <cell r="N1001" t="str">
            <v>NO APLICA</v>
          </cell>
          <cell r="P1001" t="str">
            <v>UNIDAD</v>
          </cell>
          <cell r="Q1001" t="str">
            <v>UNIDAD</v>
          </cell>
          <cell r="R1001">
            <v>1.585</v>
          </cell>
          <cell r="S1001" t="str">
            <v>TU</v>
          </cell>
          <cell r="V1001">
            <v>0</v>
          </cell>
          <cell r="W1001">
            <v>0</v>
          </cell>
          <cell r="X1001">
            <v>280541499.06525004</v>
          </cell>
          <cell r="Y1001">
            <v>0.98065136399417463</v>
          </cell>
          <cell r="Z1001">
            <v>0</v>
          </cell>
          <cell r="AA1001">
            <v>131690807.67367846</v>
          </cell>
          <cell r="AB1001">
            <v>0.89175022180000019</v>
          </cell>
          <cell r="AC1001">
            <v>0</v>
          </cell>
          <cell r="AD1001">
            <v>0</v>
          </cell>
          <cell r="AE1001">
            <v>0</v>
          </cell>
          <cell r="AF1001">
            <v>0</v>
          </cell>
          <cell r="AG1001">
            <v>0</v>
          </cell>
          <cell r="AH1001">
            <v>379</v>
          </cell>
          <cell r="AI1001">
            <v>58</v>
          </cell>
          <cell r="AJ1001">
            <v>163</v>
          </cell>
          <cell r="AK1001">
            <v>600</v>
          </cell>
          <cell r="AL1001">
            <v>7200</v>
          </cell>
          <cell r="AM1001">
            <v>11412</v>
          </cell>
          <cell r="AN1001">
            <v>0</v>
          </cell>
          <cell r="AO1001">
            <v>0</v>
          </cell>
          <cell r="AP1001">
            <v>0</v>
          </cell>
        </row>
        <row r="1002">
          <cell r="C1002">
            <v>209064400</v>
          </cell>
          <cell r="D1002" t="str">
            <v>SU01020036</v>
          </cell>
          <cell r="E1002" t="str">
            <v>SUTURA: SEDA NEGRA TRENZADA SILICÓN IZADA CALIBRE 2.0, SE SOLICITA LONGITUD 75CM, 10 HEBRAS</v>
          </cell>
          <cell r="F1002">
            <v>21687</v>
          </cell>
          <cell r="G1002" t="str">
            <v>LM</v>
          </cell>
          <cell r="H1002">
            <v>277</v>
          </cell>
          <cell r="I1002" t="str">
            <v xml:space="preserve">SI </v>
          </cell>
          <cell r="J1002" t="str">
            <v>MEDICO QUIRURGICO</v>
          </cell>
          <cell r="K1002" t="str">
            <v>MEDICO QUIRURGICO</v>
          </cell>
          <cell r="L1002" t="str">
            <v>TRAMITE USUAL</v>
          </cell>
          <cell r="M1002" t="str">
            <v>TRAMITE USUAL</v>
          </cell>
          <cell r="N1002" t="str">
            <v>NO APLICA</v>
          </cell>
          <cell r="P1002" t="str">
            <v>UNIDAD</v>
          </cell>
          <cell r="Q1002" t="str">
            <v>UNIDAD</v>
          </cell>
          <cell r="R1002">
            <v>0.90500000000000003</v>
          </cell>
          <cell r="S1002" t="str">
            <v>TU</v>
          </cell>
          <cell r="V1002">
            <v>0</v>
          </cell>
          <cell r="W1002">
            <v>0</v>
          </cell>
          <cell r="X1002">
            <v>280541499.06525004</v>
          </cell>
          <cell r="Y1002">
            <v>0.98065136399417463</v>
          </cell>
          <cell r="Z1002">
            <v>0</v>
          </cell>
          <cell r="AA1002">
            <v>131690807.67367846</v>
          </cell>
          <cell r="AB1002">
            <v>0.89175022180000019</v>
          </cell>
          <cell r="AC1002">
            <v>0</v>
          </cell>
          <cell r="AD1002">
            <v>0</v>
          </cell>
          <cell r="AE1002">
            <v>0</v>
          </cell>
          <cell r="AF1002">
            <v>0</v>
          </cell>
          <cell r="AG1002">
            <v>0</v>
          </cell>
          <cell r="AH1002">
            <v>550</v>
          </cell>
          <cell r="AI1002">
            <v>46</v>
          </cell>
          <cell r="AJ1002">
            <v>343</v>
          </cell>
          <cell r="AK1002">
            <v>939</v>
          </cell>
          <cell r="AL1002">
            <v>11268</v>
          </cell>
          <cell r="AM1002">
            <v>10197.540000000001</v>
          </cell>
          <cell r="AN1002">
            <v>0</v>
          </cell>
          <cell r="AO1002">
            <v>0</v>
          </cell>
          <cell r="AP1002">
            <v>0</v>
          </cell>
        </row>
        <row r="1003">
          <cell r="C1003">
            <v>209064500</v>
          </cell>
          <cell r="D1003" t="str">
            <v>SU01020035</v>
          </cell>
          <cell r="E1003" t="str">
            <v>SUTURA: SEDA NEGRA TRENZADA SILICONIZADA CALIBRE 2.0, SE SOLICITA DE LONGITUD 75CM</v>
          </cell>
          <cell r="F1003">
            <v>21680</v>
          </cell>
          <cell r="G1003" t="str">
            <v>LM</v>
          </cell>
          <cell r="H1003">
            <v>277</v>
          </cell>
          <cell r="I1003" t="str">
            <v xml:space="preserve">SI </v>
          </cell>
          <cell r="J1003" t="str">
            <v>MEDICO QUIRURGICO</v>
          </cell>
          <cell r="K1003" t="str">
            <v>MEDICO QUIRURGICO</v>
          </cell>
          <cell r="L1003" t="str">
            <v>TRAMITE USUAL</v>
          </cell>
          <cell r="M1003" t="str">
            <v>TRAMITE USUAL</v>
          </cell>
          <cell r="N1003" t="str">
            <v>NO APLICA</v>
          </cell>
          <cell r="P1003" t="str">
            <v>UNIDAD</v>
          </cell>
          <cell r="Q1003" t="str">
            <v>UNIDAD</v>
          </cell>
          <cell r="R1003">
            <v>0.81</v>
          </cell>
          <cell r="S1003" t="str">
            <v>TU</v>
          </cell>
          <cell r="V1003">
            <v>0</v>
          </cell>
          <cell r="W1003">
            <v>0</v>
          </cell>
          <cell r="X1003">
            <v>280541499.06525004</v>
          </cell>
          <cell r="Y1003">
            <v>0.98065136399417463</v>
          </cell>
          <cell r="Z1003">
            <v>0</v>
          </cell>
          <cell r="AA1003">
            <v>131690807.67367846</v>
          </cell>
          <cell r="AB1003">
            <v>0.89175022180000019</v>
          </cell>
          <cell r="AC1003">
            <v>0</v>
          </cell>
          <cell r="AD1003">
            <v>0</v>
          </cell>
          <cell r="AE1003">
            <v>0</v>
          </cell>
          <cell r="AF1003">
            <v>0</v>
          </cell>
          <cell r="AG1003">
            <v>0</v>
          </cell>
          <cell r="AH1003">
            <v>900</v>
          </cell>
          <cell r="AI1003">
            <v>81</v>
          </cell>
          <cell r="AJ1003">
            <v>215</v>
          </cell>
          <cell r="AK1003">
            <v>1196</v>
          </cell>
          <cell r="AL1003">
            <v>14352</v>
          </cell>
          <cell r="AM1003">
            <v>11625.12</v>
          </cell>
          <cell r="AN1003">
            <v>0</v>
          </cell>
          <cell r="AO1003">
            <v>0</v>
          </cell>
          <cell r="AP1003">
            <v>0</v>
          </cell>
        </row>
        <row r="1004">
          <cell r="C1004">
            <v>209064600</v>
          </cell>
          <cell r="D1004" t="str">
            <v>SU01020041</v>
          </cell>
          <cell r="E1004" t="str">
            <v>SUTURA: SEDA NEGRA TRENZADA SILICÓNIZADA, CALIBRE 3-0</v>
          </cell>
          <cell r="F1004">
            <v>21688</v>
          </cell>
          <cell r="G1004" t="str">
            <v>LM</v>
          </cell>
          <cell r="H1004">
            <v>277</v>
          </cell>
          <cell r="I1004" t="str">
            <v xml:space="preserve">SI </v>
          </cell>
          <cell r="J1004" t="str">
            <v>MEDICO QUIRURGICO</v>
          </cell>
          <cell r="K1004" t="str">
            <v>MEDICO QUIRURGICO</v>
          </cell>
          <cell r="L1004" t="str">
            <v>TRAMITE USUAL</v>
          </cell>
          <cell r="M1004" t="str">
            <v>TRAMITE USUAL</v>
          </cell>
          <cell r="N1004" t="str">
            <v>NO APLICA</v>
          </cell>
          <cell r="P1004" t="str">
            <v>UNIDAD</v>
          </cell>
          <cell r="Q1004" t="str">
            <v>UNIDAD</v>
          </cell>
          <cell r="R1004">
            <v>1.08</v>
          </cell>
          <cell r="S1004" t="str">
            <v>TU</v>
          </cell>
          <cell r="V1004">
            <v>0</v>
          </cell>
          <cell r="W1004">
            <v>0</v>
          </cell>
          <cell r="X1004">
            <v>280541499.06525004</v>
          </cell>
          <cell r="Y1004">
            <v>0.98065136399417463</v>
          </cell>
          <cell r="Z1004">
            <v>0</v>
          </cell>
          <cell r="AA1004">
            <v>131690807.67367846</v>
          </cell>
          <cell r="AB1004">
            <v>0.89175022180000019</v>
          </cell>
          <cell r="AC1004">
            <v>0</v>
          </cell>
          <cell r="AD1004">
            <v>0</v>
          </cell>
          <cell r="AE1004">
            <v>0</v>
          </cell>
          <cell r="AF1004">
            <v>0</v>
          </cell>
          <cell r="AG1004">
            <v>0</v>
          </cell>
          <cell r="AH1004">
            <v>1394</v>
          </cell>
          <cell r="AI1004">
            <v>58</v>
          </cell>
          <cell r="AJ1004">
            <v>48</v>
          </cell>
          <cell r="AK1004">
            <v>1500</v>
          </cell>
          <cell r="AL1004">
            <v>18000</v>
          </cell>
          <cell r="AM1004">
            <v>19440</v>
          </cell>
          <cell r="AN1004">
            <v>0</v>
          </cell>
          <cell r="AO1004">
            <v>0</v>
          </cell>
          <cell r="AP1004">
            <v>0</v>
          </cell>
        </row>
        <row r="1005">
          <cell r="C1005">
            <v>209064701</v>
          </cell>
          <cell r="D1005" t="str">
            <v>SU01020040</v>
          </cell>
          <cell r="E1005" t="str">
            <v>SUTURA: SEDA NEGRA TRENZADA SILICONIZADA, CALIBRE 3-0</v>
          </cell>
          <cell r="F1005">
            <v>21683</v>
          </cell>
          <cell r="G1005" t="str">
            <v>FC</v>
          </cell>
          <cell r="H1005">
            <v>277</v>
          </cell>
          <cell r="I1005" t="str">
            <v>NO</v>
          </cell>
          <cell r="J1005" t="str">
            <v>MEDICO QUIRURGICO</v>
          </cell>
          <cell r="K1005" t="str">
            <v>MEDICO QUIRURGICO</v>
          </cell>
          <cell r="L1005" t="str">
            <v>TRAMITE USUAL</v>
          </cell>
          <cell r="M1005" t="str">
            <v>TRAMITE USUAL</v>
          </cell>
          <cell r="N1005" t="str">
            <v>NO APLICA</v>
          </cell>
          <cell r="O1005" t="str">
            <v>UNIDAD</v>
          </cell>
          <cell r="P1005" t="str">
            <v>UNIDAD</v>
          </cell>
          <cell r="Q1005" t="str">
            <v>UNIDAD</v>
          </cell>
          <cell r="R1005">
            <v>0.77</v>
          </cell>
          <cell r="S1005" t="str">
            <v>NO APLICA</v>
          </cell>
          <cell r="T1005" t="str">
            <v>NO APLICA</v>
          </cell>
          <cell r="U1005" t="str">
            <v>NO APLICA</v>
          </cell>
          <cell r="V1005">
            <v>0</v>
          </cell>
          <cell r="W1005">
            <v>0</v>
          </cell>
          <cell r="X1005">
            <v>280541499.06525004</v>
          </cell>
          <cell r="Y1005">
            <v>0.98065136399417463</v>
          </cell>
          <cell r="Z1005">
            <v>0</v>
          </cell>
          <cell r="AA1005">
            <v>131690807.67367846</v>
          </cell>
          <cell r="AB1005">
            <v>0.89175022180000019</v>
          </cell>
          <cell r="AC1005">
            <v>0</v>
          </cell>
          <cell r="AE1005">
            <v>0</v>
          </cell>
          <cell r="AF1005">
            <v>0</v>
          </cell>
          <cell r="AG1005">
            <v>0</v>
          </cell>
          <cell r="AH1005">
            <v>780</v>
          </cell>
          <cell r="AI1005">
            <v>416</v>
          </cell>
          <cell r="AJ1005">
            <v>283</v>
          </cell>
          <cell r="AK1005">
            <v>1479</v>
          </cell>
          <cell r="AL1005">
            <v>17748</v>
          </cell>
          <cell r="AM1005">
            <v>13665.960000000001</v>
          </cell>
          <cell r="AN1005">
            <v>0</v>
          </cell>
          <cell r="AO1005">
            <v>0</v>
          </cell>
          <cell r="AP1005">
            <v>0</v>
          </cell>
        </row>
        <row r="1006">
          <cell r="C1006">
            <v>209064800</v>
          </cell>
          <cell r="D1006" t="str">
            <v>SU01020038</v>
          </cell>
          <cell r="E1006" t="str">
            <v>SUTURA: SEDA NEGRA TRENZADA SILICONIZADA CALIBRE 3.0   SE SOLICITA AGUJA DE 22 MM</v>
          </cell>
          <cell r="F1006">
            <v>23298</v>
          </cell>
          <cell r="G1006" t="str">
            <v>LM</v>
          </cell>
          <cell r="H1006">
            <v>277</v>
          </cell>
          <cell r="I1006" t="str">
            <v xml:space="preserve">SI </v>
          </cell>
          <cell r="J1006" t="str">
            <v>MEDICO QUIRURGICO</v>
          </cell>
          <cell r="K1006" t="str">
            <v>MEDICO QUIRURGICO</v>
          </cell>
          <cell r="L1006" t="str">
            <v>TRAMITE USUAL</v>
          </cell>
          <cell r="M1006" t="str">
            <v>TRAMITE USUAL</v>
          </cell>
          <cell r="N1006" t="str">
            <v>NO APLICA</v>
          </cell>
          <cell r="P1006" t="str">
            <v>UNIDAD</v>
          </cell>
          <cell r="Q1006" t="str">
            <v>UNIDAD</v>
          </cell>
          <cell r="R1006">
            <v>1.75</v>
          </cell>
          <cell r="S1006" t="str">
            <v>TU</v>
          </cell>
          <cell r="V1006">
            <v>0</v>
          </cell>
          <cell r="W1006">
            <v>0</v>
          </cell>
          <cell r="X1006">
            <v>280541499.06525004</v>
          </cell>
          <cell r="Y1006">
            <v>0.98065136399417463</v>
          </cell>
          <cell r="Z1006">
            <v>0</v>
          </cell>
          <cell r="AA1006">
            <v>131690807.67367846</v>
          </cell>
          <cell r="AB1006">
            <v>0.89175022180000019</v>
          </cell>
          <cell r="AC1006">
            <v>0</v>
          </cell>
          <cell r="AD1006">
            <v>0</v>
          </cell>
          <cell r="AE1006">
            <v>0</v>
          </cell>
          <cell r="AF1006">
            <v>0</v>
          </cell>
          <cell r="AG1006">
            <v>0</v>
          </cell>
          <cell r="AH1006">
            <v>704</v>
          </cell>
          <cell r="AI1006">
            <v>170</v>
          </cell>
          <cell r="AJ1006">
            <v>176</v>
          </cell>
          <cell r="AK1006">
            <v>1050</v>
          </cell>
          <cell r="AL1006">
            <v>12600</v>
          </cell>
          <cell r="AM1006">
            <v>22050</v>
          </cell>
          <cell r="AN1006">
            <v>0</v>
          </cell>
          <cell r="AO1006">
            <v>0</v>
          </cell>
          <cell r="AP1006">
            <v>0</v>
          </cell>
        </row>
        <row r="1007">
          <cell r="C1007">
            <v>209065300</v>
          </cell>
          <cell r="D1007" t="str">
            <v>SU01020042</v>
          </cell>
          <cell r="E1007" t="str">
            <v>SUTURA: SEDA NEGRA TRENZADA SILICONIZADA, CALIBRE 4-0, LONGITUD 45cm, AGUJA DE 12 A 13mm, ? CÍRCULO, PUNTA CORTANTE, ESTÉRIL</v>
          </cell>
          <cell r="F1007">
            <v>23181</v>
          </cell>
          <cell r="G1007" t="str">
            <v>LM</v>
          </cell>
          <cell r="H1007">
            <v>277</v>
          </cell>
          <cell r="I1007" t="str">
            <v xml:space="preserve">SI </v>
          </cell>
          <cell r="J1007" t="str">
            <v>MEDICO QUIRURGICO</v>
          </cell>
          <cell r="K1007" t="str">
            <v>MEDICO QUIRURGICO</v>
          </cell>
          <cell r="L1007" t="str">
            <v>TRAMITE USUAL</v>
          </cell>
          <cell r="M1007" t="str">
            <v>TRAMITE USUAL</v>
          </cell>
          <cell r="N1007" t="str">
            <v>NO APLICA</v>
          </cell>
          <cell r="P1007" t="str">
            <v>UNIDAD</v>
          </cell>
          <cell r="Q1007" t="str">
            <v>UNIDAD</v>
          </cell>
          <cell r="R1007">
            <v>0.72</v>
          </cell>
          <cell r="S1007" t="str">
            <v>TU</v>
          </cell>
          <cell r="V1007">
            <v>0</v>
          </cell>
          <cell r="W1007">
            <v>0</v>
          </cell>
          <cell r="X1007">
            <v>280541499.06525004</v>
          </cell>
          <cell r="Y1007">
            <v>0.98065136399417463</v>
          </cell>
          <cell r="Z1007">
            <v>0</v>
          </cell>
          <cell r="AA1007">
            <v>131690807.67367846</v>
          </cell>
          <cell r="AB1007">
            <v>0.89175022180000019</v>
          </cell>
          <cell r="AC1007">
            <v>0</v>
          </cell>
          <cell r="AD1007">
            <v>0</v>
          </cell>
          <cell r="AE1007">
            <v>0</v>
          </cell>
          <cell r="AF1007">
            <v>0</v>
          </cell>
          <cell r="AG1007">
            <v>0</v>
          </cell>
          <cell r="AH1007">
            <v>300</v>
          </cell>
          <cell r="AI1007">
            <v>7</v>
          </cell>
          <cell r="AJ1007">
            <v>0</v>
          </cell>
          <cell r="AK1007">
            <v>307</v>
          </cell>
          <cell r="AL1007">
            <v>3684</v>
          </cell>
          <cell r="AM1007">
            <v>2652.48</v>
          </cell>
          <cell r="AN1007">
            <v>0</v>
          </cell>
          <cell r="AO1007">
            <v>0</v>
          </cell>
          <cell r="AP1007">
            <v>0</v>
          </cell>
        </row>
        <row r="1008">
          <cell r="C1008">
            <v>209065500</v>
          </cell>
          <cell r="D1008" t="str">
            <v>SU01020046</v>
          </cell>
          <cell r="E1008" t="str">
            <v>SUTURA: SEDA NEGRA TRENZADA  SILICONIZADA, CALIBRE 6-0. SE SOLICITA LONGITUD 45 CM.  AGUJA DE 11 A 12 MM., 3/8 CIRCULO, PUNTA CORTANTE</v>
          </cell>
          <cell r="F1008">
            <v>21692</v>
          </cell>
          <cell r="G1008" t="str">
            <v>JL</v>
          </cell>
          <cell r="H1008">
            <v>277</v>
          </cell>
          <cell r="I1008" t="str">
            <v>NO</v>
          </cell>
          <cell r="J1008" t="str">
            <v>MEDICO QUIRURGICO</v>
          </cell>
          <cell r="K1008" t="str">
            <v>OFTALMOLOGIA</v>
          </cell>
          <cell r="L1008" t="str">
            <v>TRAMITE USUAL</v>
          </cell>
          <cell r="M1008" t="str">
            <v>TRAMITE USUAL</v>
          </cell>
          <cell r="N1008" t="str">
            <v>NO APLICA</v>
          </cell>
          <cell r="O1008" t="str">
            <v>UNIDAD</v>
          </cell>
          <cell r="P1008" t="str">
            <v>Caja x 36 Unidades (17,640 = paleta)</v>
          </cell>
          <cell r="Q1008" t="str">
            <v>UNIDAD</v>
          </cell>
          <cell r="R1008">
            <v>1.28</v>
          </cell>
          <cell r="S1008" t="str">
            <v>NO APLICA</v>
          </cell>
          <cell r="T1008" t="str">
            <v>NO APLICA</v>
          </cell>
          <cell r="U1008" t="str">
            <v>NO APLICA</v>
          </cell>
          <cell r="V1008">
            <v>0</v>
          </cell>
          <cell r="W1008">
            <v>0</v>
          </cell>
          <cell r="X1008">
            <v>280541499.06525004</v>
          </cell>
          <cell r="Y1008">
            <v>0.98065136399417463</v>
          </cell>
          <cell r="Z1008">
            <v>0</v>
          </cell>
          <cell r="AA1008">
            <v>131690807.67367846</v>
          </cell>
          <cell r="AB1008">
            <v>0.89175022180000019</v>
          </cell>
          <cell r="AC1008" t="str">
            <v>0</v>
          </cell>
          <cell r="AD1008">
            <v>0</v>
          </cell>
          <cell r="AE1008">
            <v>0</v>
          </cell>
          <cell r="AF1008">
            <v>0</v>
          </cell>
          <cell r="AG1008">
            <v>0</v>
          </cell>
          <cell r="AH1008">
            <v>397</v>
          </cell>
          <cell r="AI1008">
            <v>0</v>
          </cell>
          <cell r="AJ1008">
            <v>0</v>
          </cell>
          <cell r="AK1008">
            <v>397</v>
          </cell>
          <cell r="AL1008">
            <v>4764</v>
          </cell>
          <cell r="AM1008">
            <v>6097.92</v>
          </cell>
          <cell r="AN1008">
            <v>0</v>
          </cell>
          <cell r="AO1008">
            <v>36</v>
          </cell>
          <cell r="AP1008">
            <v>0</v>
          </cell>
        </row>
        <row r="1009">
          <cell r="C1009">
            <v>209066101</v>
          </cell>
          <cell r="D1009" t="str">
            <v>SU01020020</v>
          </cell>
          <cell r="E1009" t="str">
            <v>SUTURA: POLIPROPILENO MONOFILAMENTO CALIBRE 3-0, DE LONGITUD 90CM, DOBLE AGUJA DE 25 - 26MM, 1/2 CÍRCULO PUNTA REDONDA ESTÉRIL</v>
          </cell>
          <cell r="F1009">
            <v>23277</v>
          </cell>
          <cell r="G1009" t="str">
            <v>FC</v>
          </cell>
          <cell r="H1009">
            <v>277</v>
          </cell>
          <cell r="I1009" t="str">
            <v>NO</v>
          </cell>
          <cell r="J1009" t="str">
            <v>MEDICO QUIRURGICO</v>
          </cell>
          <cell r="K1009" t="str">
            <v>MEDICO QUIRURGICO</v>
          </cell>
          <cell r="L1009" t="str">
            <v>TRAMITE USUAL</v>
          </cell>
          <cell r="M1009" t="str">
            <v>TRAMITE USUAL</v>
          </cell>
          <cell r="N1009" t="str">
            <v>NO APLICA</v>
          </cell>
          <cell r="O1009" t="str">
            <v>UNIDAD</v>
          </cell>
          <cell r="P1009" t="str">
            <v>UNIDAD</v>
          </cell>
          <cell r="Q1009" t="str">
            <v>UNIDAD</v>
          </cell>
          <cell r="R1009">
            <v>1.645</v>
          </cell>
          <cell r="S1009" t="str">
            <v>NO APLICA</v>
          </cell>
          <cell r="T1009" t="str">
            <v>NO APLICA</v>
          </cell>
          <cell r="U1009" t="str">
            <v>NO APLICA</v>
          </cell>
          <cell r="V1009">
            <v>0</v>
          </cell>
          <cell r="W1009">
            <v>0</v>
          </cell>
          <cell r="X1009">
            <v>280541499.06525004</v>
          </cell>
          <cell r="Y1009">
            <v>0.98065136399417463</v>
          </cell>
          <cell r="Z1009">
            <v>0</v>
          </cell>
          <cell r="AA1009">
            <v>131690807.67367846</v>
          </cell>
          <cell r="AB1009">
            <v>0.89175022180000019</v>
          </cell>
          <cell r="AC1009">
            <v>0</v>
          </cell>
          <cell r="AD1009">
            <v>0</v>
          </cell>
          <cell r="AE1009">
            <v>0</v>
          </cell>
          <cell r="AF1009">
            <v>0</v>
          </cell>
          <cell r="AG1009">
            <v>0</v>
          </cell>
          <cell r="AH1009">
            <v>146</v>
          </cell>
          <cell r="AI1009">
            <v>9</v>
          </cell>
          <cell r="AJ1009">
            <v>93</v>
          </cell>
          <cell r="AK1009">
            <v>248</v>
          </cell>
          <cell r="AL1009">
            <v>2976</v>
          </cell>
          <cell r="AM1009">
            <v>4895.5200000000004</v>
          </cell>
          <cell r="AN1009">
            <v>0</v>
          </cell>
          <cell r="AO1009">
            <v>0</v>
          </cell>
          <cell r="AP1009">
            <v>0</v>
          </cell>
        </row>
        <row r="1010">
          <cell r="C1010">
            <v>209067701</v>
          </cell>
          <cell r="D1010" t="str">
            <v>SC01060040</v>
          </cell>
          <cell r="E1010" t="str">
            <v>RESPIRADOR FACIAL CONTRA PARTICULAS DE ALTA FILTRACION  SIN VALVULA DE EXHALACION  (SE SOLICITA  RESPIRADOR  FACIAL SIN VALVULA TAMAÑO GRANDE)</v>
          </cell>
          <cell r="F1010">
            <v>104747</v>
          </cell>
          <cell r="G1010" t="str">
            <v>JL</v>
          </cell>
          <cell r="H1010">
            <v>274</v>
          </cell>
          <cell r="I1010" t="str">
            <v>NO</v>
          </cell>
          <cell r="J1010" t="str">
            <v>MEDICO QUIRURGICO</v>
          </cell>
          <cell r="K1010" t="str">
            <v>MEDICO QUIRURGICO</v>
          </cell>
          <cell r="L1010" t="str">
            <v>TRAMITE USUAL</v>
          </cell>
          <cell r="M1010" t="str">
            <v>TRAMITE USUAL</v>
          </cell>
          <cell r="N1010" t="str">
            <v>NO APLICA</v>
          </cell>
          <cell r="O1010" t="str">
            <v>UNIDAD</v>
          </cell>
          <cell r="P1010" t="str">
            <v>UNIDAD</v>
          </cell>
          <cell r="Q1010" t="str">
            <v>UNIDAD</v>
          </cell>
          <cell r="R1010">
            <v>0</v>
          </cell>
          <cell r="S1010" t="str">
            <v>NO APLICA</v>
          </cell>
          <cell r="T1010" t="str">
            <v>NO APLICA</v>
          </cell>
          <cell r="U1010" t="str">
            <v>NO APLICA</v>
          </cell>
          <cell r="V1010">
            <v>0</v>
          </cell>
          <cell r="W1010">
            <v>0</v>
          </cell>
          <cell r="X1010">
            <v>280541499.06525004</v>
          </cell>
          <cell r="Y1010">
            <v>0.98065136399417463</v>
          </cell>
          <cell r="Z1010">
            <v>0</v>
          </cell>
          <cell r="AA1010">
            <v>131690807.67367846</v>
          </cell>
          <cell r="AB1010">
            <v>0.89175022180000019</v>
          </cell>
          <cell r="AC1010" t="str">
            <v>0</v>
          </cell>
          <cell r="AD1010">
            <v>0</v>
          </cell>
          <cell r="AE1010">
            <v>0</v>
          </cell>
          <cell r="AF1010">
            <v>0</v>
          </cell>
          <cell r="AG1010">
            <v>0</v>
          </cell>
          <cell r="AH1010">
            <v>4000</v>
          </cell>
          <cell r="AK1010">
            <v>4000</v>
          </cell>
          <cell r="AL1010">
            <v>48000</v>
          </cell>
          <cell r="AM1010">
            <v>0</v>
          </cell>
          <cell r="AN1010">
            <v>0</v>
          </cell>
          <cell r="AO1010">
            <v>0</v>
          </cell>
          <cell r="AP1010">
            <v>0</v>
          </cell>
        </row>
        <row r="1011">
          <cell r="C1011">
            <v>209074901</v>
          </cell>
          <cell r="D1011" t="str">
            <v>MA01010433</v>
          </cell>
          <cell r="E1011" t="str">
            <v>APOSITO (COMPRESAS) CON PARTICULAS DE COBRE INCRUSTADAS EN LA FIBRA. (SE SOLICITA SIN ADHESIVA CON TAMAÑO DE 5CMX6CM).</v>
          </cell>
          <cell r="F1011">
            <v>107688</v>
          </cell>
          <cell r="G1011" t="str">
            <v>OC</v>
          </cell>
          <cell r="H1011">
            <v>274</v>
          </cell>
          <cell r="I1011" t="str">
            <v>NO</v>
          </cell>
          <cell r="J1011" t="str">
            <v>MEDICO QUIRURGICO</v>
          </cell>
          <cell r="K1011" t="str">
            <v>APÓSITO GASA Y COMPRESA</v>
          </cell>
          <cell r="L1011" t="str">
            <v>TRAMITE USUAL</v>
          </cell>
          <cell r="M1011" t="str">
            <v>TRAMITE USUAL</v>
          </cell>
          <cell r="N1011" t="str">
            <v>NO APLICA</v>
          </cell>
          <cell r="O1011" t="str">
            <v>UNIDAD</v>
          </cell>
          <cell r="P1011" t="str">
            <v>UNIDAD</v>
          </cell>
          <cell r="R1011">
            <v>11</v>
          </cell>
          <cell r="S1011" t="str">
            <v>SIN NUM.</v>
          </cell>
          <cell r="T1011" t="str">
            <v>WOUNDCARE PANAMA, S.A.</v>
          </cell>
          <cell r="U1011" t="str">
            <v>NO APLICA</v>
          </cell>
          <cell r="V1011">
            <v>600</v>
          </cell>
          <cell r="W1011">
            <v>7200</v>
          </cell>
          <cell r="X1011">
            <v>280548699.06525004</v>
          </cell>
          <cell r="Y1011">
            <v>0.98067653207035688</v>
          </cell>
          <cell r="Z1011">
            <v>79200</v>
          </cell>
          <cell r="AA1011">
            <v>131770007.67367846</v>
          </cell>
          <cell r="AB1011">
            <v>0.89228652815891907</v>
          </cell>
          <cell r="AC1011">
            <v>600</v>
          </cell>
          <cell r="AD1011">
            <v>0</v>
          </cell>
          <cell r="AE1011">
            <v>0</v>
          </cell>
          <cell r="AF1011">
            <v>600</v>
          </cell>
          <cell r="AG1011">
            <v>6600</v>
          </cell>
          <cell r="AH1011">
            <v>600</v>
          </cell>
          <cell r="AI1011">
            <v>0</v>
          </cell>
          <cell r="AJ1011">
            <v>0</v>
          </cell>
          <cell r="AK1011">
            <v>600</v>
          </cell>
          <cell r="AL1011">
            <v>7200</v>
          </cell>
          <cell r="AM1011">
            <v>79200</v>
          </cell>
          <cell r="AN1011">
            <v>3600</v>
          </cell>
          <cell r="AO1011">
            <v>0</v>
          </cell>
          <cell r="AP1011">
            <v>0</v>
          </cell>
        </row>
        <row r="1012">
          <cell r="C1012">
            <v>209075001</v>
          </cell>
          <cell r="D1012" t="str">
            <v>MA01010434</v>
          </cell>
          <cell r="E1012" t="str">
            <v>APOSITO (COMPRESAS) CON PARTICULAS DE COBRE INCRUSTADAS EN LA FIBRA. (SE SOLICITA SIN ADHESIVA CON TAMAÑO DE 10CMX12CM).</v>
          </cell>
          <cell r="F1012">
            <v>107688</v>
          </cell>
          <cell r="G1012" t="str">
            <v>OC</v>
          </cell>
          <cell r="H1012">
            <v>274</v>
          </cell>
          <cell r="I1012" t="str">
            <v>NO</v>
          </cell>
          <cell r="J1012" t="str">
            <v>MEDICO QUIRURGICO</v>
          </cell>
          <cell r="K1012" t="str">
            <v>APÓSITO GASA Y COMPRESA</v>
          </cell>
          <cell r="L1012" t="str">
            <v>TRAMITE USUAL</v>
          </cell>
          <cell r="M1012" t="str">
            <v>TRAMITE USUAL</v>
          </cell>
          <cell r="N1012" t="str">
            <v>NO APLICA</v>
          </cell>
          <cell r="O1012" t="str">
            <v>UNIDAD</v>
          </cell>
          <cell r="P1012" t="str">
            <v>UNIDAD</v>
          </cell>
          <cell r="R1012">
            <v>19</v>
          </cell>
          <cell r="S1012" t="str">
            <v>SIN NUM.</v>
          </cell>
          <cell r="T1012" t="str">
            <v>WOUNDCARE PANAMA, S.A.</v>
          </cell>
          <cell r="U1012" t="str">
            <v>NO APLICA</v>
          </cell>
          <cell r="V1012">
            <v>600</v>
          </cell>
          <cell r="W1012">
            <v>7200</v>
          </cell>
          <cell r="X1012">
            <v>280555899.06525004</v>
          </cell>
          <cell r="Y1012">
            <v>0.98070170014653912</v>
          </cell>
          <cell r="Z1012">
            <v>136800</v>
          </cell>
          <cell r="AA1012">
            <v>131906807.67367846</v>
          </cell>
          <cell r="AB1012">
            <v>0.89321287550614259</v>
          </cell>
          <cell r="AC1012">
            <v>600</v>
          </cell>
          <cell r="AD1012">
            <v>0</v>
          </cell>
          <cell r="AE1012">
            <v>0</v>
          </cell>
          <cell r="AF1012">
            <v>600</v>
          </cell>
          <cell r="AG1012">
            <v>11400</v>
          </cell>
          <cell r="AH1012">
            <v>600</v>
          </cell>
          <cell r="AI1012">
            <v>0</v>
          </cell>
          <cell r="AJ1012">
            <v>0</v>
          </cell>
          <cell r="AK1012">
            <v>600</v>
          </cell>
          <cell r="AL1012">
            <v>7200</v>
          </cell>
          <cell r="AM1012">
            <v>136800</v>
          </cell>
          <cell r="AN1012">
            <v>0</v>
          </cell>
          <cell r="AO1012">
            <v>0</v>
          </cell>
          <cell r="AP1012">
            <v>0</v>
          </cell>
        </row>
        <row r="1013">
          <cell r="C1013">
            <v>209075101</v>
          </cell>
          <cell r="D1013" t="str">
            <v>MA01010435</v>
          </cell>
          <cell r="E1013" t="str">
            <v>APOSITO (COMPRESAS) CON PARTICULAS DE COBRE INCRUSTADAS EN LA FIBRA. (SE SOLICITA SIN ADHESIVA CON TAMAÑO DE 10CMX20CM).</v>
          </cell>
          <cell r="F1013">
            <v>107688</v>
          </cell>
          <cell r="G1013" t="str">
            <v>OC</v>
          </cell>
          <cell r="H1013">
            <v>274</v>
          </cell>
          <cell r="I1013" t="str">
            <v>NO</v>
          </cell>
          <cell r="J1013" t="str">
            <v>MEDICO QUIRURGICO</v>
          </cell>
          <cell r="K1013" t="str">
            <v>APÓSITO GASA Y COMPRESA</v>
          </cell>
          <cell r="L1013" t="str">
            <v>TRAMITE USUAL</v>
          </cell>
          <cell r="M1013" t="str">
            <v>TRAMITE USUAL</v>
          </cell>
          <cell r="N1013" t="str">
            <v>NO APLICA</v>
          </cell>
          <cell r="O1013" t="str">
            <v>UNIDAD</v>
          </cell>
          <cell r="P1013" t="str">
            <v>UNIDAD</v>
          </cell>
          <cell r="R1013">
            <v>30</v>
          </cell>
          <cell r="S1013" t="str">
            <v>SIN NUM.</v>
          </cell>
          <cell r="T1013" t="str">
            <v>WOUNDCARE PANAMA, S.A.</v>
          </cell>
          <cell r="U1013" t="str">
            <v>NO APLICA</v>
          </cell>
          <cell r="V1013">
            <v>300</v>
          </cell>
          <cell r="W1013">
            <v>3600</v>
          </cell>
          <cell r="X1013">
            <v>280559499.06525004</v>
          </cell>
          <cell r="Y1013">
            <v>0.98071428418463036</v>
          </cell>
          <cell r="Z1013">
            <v>108000</v>
          </cell>
          <cell r="AA1013">
            <v>132014807.67367846</v>
          </cell>
          <cell r="AB1013">
            <v>0.89394420235921379</v>
          </cell>
          <cell r="AC1013">
            <v>300</v>
          </cell>
          <cell r="AD1013">
            <v>0</v>
          </cell>
          <cell r="AE1013">
            <v>0</v>
          </cell>
          <cell r="AF1013">
            <v>300</v>
          </cell>
          <cell r="AG1013">
            <v>9000</v>
          </cell>
          <cell r="AH1013">
            <v>300</v>
          </cell>
          <cell r="AI1013">
            <v>0</v>
          </cell>
          <cell r="AJ1013">
            <v>0</v>
          </cell>
          <cell r="AK1013">
            <v>300</v>
          </cell>
          <cell r="AL1013">
            <v>3600</v>
          </cell>
          <cell r="AM1013">
            <v>108000</v>
          </cell>
          <cell r="AN1013">
            <v>1600</v>
          </cell>
          <cell r="AO1013">
            <v>0</v>
          </cell>
          <cell r="AP1013">
            <v>0</v>
          </cell>
        </row>
        <row r="1014">
          <cell r="C1014">
            <v>209076501</v>
          </cell>
          <cell r="D1014" t="str">
            <v>MA01010441</v>
          </cell>
          <cell r="E1014" t="str">
            <v>APOSITO DE ESPUMA, se solicita Tamaños sin borde 12.5CM X 12.5CM</v>
          </cell>
          <cell r="F1014">
            <v>107133</v>
          </cell>
          <cell r="G1014" t="str">
            <v>NS</v>
          </cell>
          <cell r="H1014">
            <v>274</v>
          </cell>
          <cell r="I1014" t="str">
            <v>NO</v>
          </cell>
          <cell r="J1014" t="str">
            <v>MEDICO QUIRURGICO</v>
          </cell>
          <cell r="K1014" t="str">
            <v>MEDICO QUIRURGICO</v>
          </cell>
          <cell r="L1014" t="str">
            <v>TRAMITE USUAL</v>
          </cell>
          <cell r="M1014" t="str">
            <v>TRAMITE USUAL</v>
          </cell>
          <cell r="N1014" t="str">
            <v>NO APLICA</v>
          </cell>
          <cell r="O1014" t="str">
            <v>UNIDAD</v>
          </cell>
          <cell r="P1014" t="str">
            <v>UNIDAD</v>
          </cell>
          <cell r="Q1014" t="str">
            <v>UNIDAD</v>
          </cell>
          <cell r="R1014">
            <v>26.5</v>
          </cell>
          <cell r="S1014" t="str">
            <v>NO APLICA</v>
          </cell>
          <cell r="T1014" t="str">
            <v>NO APLICA</v>
          </cell>
          <cell r="U1014" t="str">
            <v>NO APLICA</v>
          </cell>
          <cell r="V1014">
            <v>300</v>
          </cell>
          <cell r="W1014">
            <v>3600</v>
          </cell>
          <cell r="X1014">
            <v>280563099.06525004</v>
          </cell>
          <cell r="Y1014">
            <v>0.98072686822272148</v>
          </cell>
          <cell r="Z1014">
            <v>95400</v>
          </cell>
          <cell r="AA1014">
            <v>132110207.67367846</v>
          </cell>
          <cell r="AB1014">
            <v>0.89459020774609344</v>
          </cell>
          <cell r="AC1014">
            <v>300</v>
          </cell>
          <cell r="AD1014">
            <v>0</v>
          </cell>
          <cell r="AE1014">
            <v>0</v>
          </cell>
          <cell r="AF1014">
            <v>300</v>
          </cell>
          <cell r="AG1014">
            <v>7950</v>
          </cell>
          <cell r="AH1014">
            <v>126</v>
          </cell>
          <cell r="AI1014">
            <v>0</v>
          </cell>
          <cell r="AJ1014">
            <v>0</v>
          </cell>
          <cell r="AK1014">
            <v>126</v>
          </cell>
          <cell r="AL1014">
            <v>1512</v>
          </cell>
          <cell r="AM1014">
            <v>40068</v>
          </cell>
          <cell r="AN1014">
            <v>100</v>
          </cell>
          <cell r="AO1014">
            <v>0</v>
          </cell>
          <cell r="AP1014">
            <v>0</v>
          </cell>
        </row>
        <row r="1015">
          <cell r="C1015">
            <v>209077401</v>
          </cell>
          <cell r="D1015" t="str">
            <v>MA01050128</v>
          </cell>
          <cell r="E1015" t="str">
            <v>SOLUCIÓN PARA LAVADO, IRRIGACIÓN Y DESBRIDAMIENTO DE HERIDAS, se solicita Botella con tapa rosca 500ml</v>
          </cell>
          <cell r="F1015">
            <v>108087</v>
          </cell>
          <cell r="G1015" t="str">
            <v>LM</v>
          </cell>
          <cell r="H1015">
            <v>274</v>
          </cell>
          <cell r="I1015" t="str">
            <v xml:space="preserve">SI </v>
          </cell>
          <cell r="J1015" t="str">
            <v>MEDICO QUIRURGICO</v>
          </cell>
          <cell r="K1015" t="str">
            <v>MEDICO QUIRURGICO</v>
          </cell>
          <cell r="L1015" t="str">
            <v>TRAMITE USUAL</v>
          </cell>
          <cell r="M1015" t="str">
            <v>TRAMITE USUAL</v>
          </cell>
          <cell r="N1015" t="str">
            <v>NO APLICA</v>
          </cell>
          <cell r="P1015" t="str">
            <v>UNIDAD</v>
          </cell>
          <cell r="Q1015" t="str">
            <v>UNIDAD</v>
          </cell>
          <cell r="R1015">
            <v>25</v>
          </cell>
          <cell r="S1015" t="str">
            <v>TU</v>
          </cell>
          <cell r="V1015">
            <v>0</v>
          </cell>
          <cell r="W1015">
            <v>0</v>
          </cell>
          <cell r="X1015">
            <v>280563099.06525004</v>
          </cell>
          <cell r="Y1015">
            <v>0.98072686822272148</v>
          </cell>
          <cell r="Z1015">
            <v>0</v>
          </cell>
          <cell r="AA1015">
            <v>132110207.67367846</v>
          </cell>
          <cell r="AB1015">
            <v>0.89459020774609344</v>
          </cell>
          <cell r="AC1015">
            <v>0</v>
          </cell>
          <cell r="AD1015">
            <v>0</v>
          </cell>
          <cell r="AE1015">
            <v>0</v>
          </cell>
          <cell r="AF1015">
            <v>0</v>
          </cell>
          <cell r="AG1015">
            <v>0</v>
          </cell>
          <cell r="AH1015">
            <v>1000</v>
          </cell>
          <cell r="AI1015">
            <v>0</v>
          </cell>
          <cell r="AJ1015">
            <v>0</v>
          </cell>
          <cell r="AK1015">
            <v>1000</v>
          </cell>
          <cell r="AL1015">
            <v>12000</v>
          </cell>
          <cell r="AM1015">
            <v>300000</v>
          </cell>
          <cell r="AN1015">
            <v>0</v>
          </cell>
          <cell r="AO1015">
            <v>0</v>
          </cell>
          <cell r="AP1015">
            <v>0</v>
          </cell>
        </row>
        <row r="1016">
          <cell r="C1016">
            <v>209077501</v>
          </cell>
          <cell r="D1016" t="str">
            <v>MA01050129</v>
          </cell>
          <cell r="E1016" t="str">
            <v>SOLUCIÓN PARA LAVADO, IRRIGACIÓN Y DESBRIDAMIENTO DE HERIDAS, se solicita, Dispensador en aerosol con tapa atomizador 250 ml</v>
          </cell>
          <cell r="F1016">
            <v>108087</v>
          </cell>
          <cell r="G1016" t="str">
            <v>LM</v>
          </cell>
          <cell r="H1016">
            <v>274</v>
          </cell>
          <cell r="I1016" t="str">
            <v xml:space="preserve">SI </v>
          </cell>
          <cell r="J1016" t="str">
            <v>MEDICO QUIRURGICO</v>
          </cell>
          <cell r="K1016" t="str">
            <v>MEDICO QUIRURGICO</v>
          </cell>
          <cell r="L1016" t="str">
            <v>TRAMITE USUAL</v>
          </cell>
          <cell r="M1016" t="str">
            <v>TRAMITE USUAL</v>
          </cell>
          <cell r="N1016" t="str">
            <v>NO APLICA</v>
          </cell>
          <cell r="P1016" t="str">
            <v>UNIDAD</v>
          </cell>
          <cell r="Q1016" t="str">
            <v>UNIDAD</v>
          </cell>
          <cell r="R1016">
            <v>20.25</v>
          </cell>
          <cell r="S1016" t="str">
            <v>TU</v>
          </cell>
          <cell r="V1016">
            <v>0</v>
          </cell>
          <cell r="W1016">
            <v>0</v>
          </cell>
          <cell r="X1016">
            <v>280563099.06525004</v>
          </cell>
          <cell r="Y1016">
            <v>0.98072686822272148</v>
          </cell>
          <cell r="Z1016">
            <v>0</v>
          </cell>
          <cell r="AA1016">
            <v>132110207.67367846</v>
          </cell>
          <cell r="AB1016">
            <v>0.89459020774609344</v>
          </cell>
          <cell r="AC1016">
            <v>0</v>
          </cell>
          <cell r="AD1016">
            <v>0</v>
          </cell>
          <cell r="AE1016">
            <v>0</v>
          </cell>
          <cell r="AF1016">
            <v>0</v>
          </cell>
          <cell r="AG1016">
            <v>0</v>
          </cell>
          <cell r="AH1016">
            <v>1333</v>
          </cell>
          <cell r="AI1016">
            <v>0</v>
          </cell>
          <cell r="AJ1016">
            <v>0</v>
          </cell>
          <cell r="AK1016">
            <v>1333</v>
          </cell>
          <cell r="AL1016">
            <v>15996</v>
          </cell>
          <cell r="AM1016">
            <v>323919</v>
          </cell>
          <cell r="AN1016">
            <v>0</v>
          </cell>
          <cell r="AO1016">
            <v>0</v>
          </cell>
          <cell r="AP1016">
            <v>0</v>
          </cell>
        </row>
        <row r="1017">
          <cell r="C1017">
            <v>209077601</v>
          </cell>
          <cell r="D1017" t="str">
            <v>MA01050130</v>
          </cell>
          <cell r="E1017" t="str">
            <v>SOLUCIÓN PARA LAVADO, IRRIGACIÓN Y DESBRIDAMIENTO DE HERIDAS, se solicita tamaño en bolsas con puerto de irrigación de 1000 ml.</v>
          </cell>
          <cell r="F1017">
            <v>108087</v>
          </cell>
          <cell r="G1017" t="str">
            <v>LM</v>
          </cell>
          <cell r="H1017">
            <v>274</v>
          </cell>
          <cell r="I1017" t="str">
            <v xml:space="preserve">SI </v>
          </cell>
          <cell r="J1017" t="str">
            <v>MEDICO QUIRURGICO</v>
          </cell>
          <cell r="K1017" t="str">
            <v>MEDICO QUIRURGICO</v>
          </cell>
          <cell r="L1017" t="str">
            <v>TRAMITE USUAL</v>
          </cell>
          <cell r="M1017" t="str">
            <v>TRAMITE USUAL</v>
          </cell>
          <cell r="N1017" t="str">
            <v>NO APLICA</v>
          </cell>
          <cell r="P1017" t="str">
            <v>UNIDAD</v>
          </cell>
          <cell r="Q1017" t="str">
            <v>UNIDAD</v>
          </cell>
          <cell r="R1017">
            <v>62.405000000000001</v>
          </cell>
          <cell r="S1017" t="str">
            <v>TU</v>
          </cell>
          <cell r="V1017">
            <v>0</v>
          </cell>
          <cell r="W1017">
            <v>0</v>
          </cell>
          <cell r="X1017">
            <v>280563099.06525004</v>
          </cell>
          <cell r="Y1017">
            <v>0.98072686822272148</v>
          </cell>
          <cell r="Z1017">
            <v>0</v>
          </cell>
          <cell r="AA1017">
            <v>132110207.67367846</v>
          </cell>
          <cell r="AB1017">
            <v>0.89459020774609344</v>
          </cell>
          <cell r="AC1017">
            <v>0</v>
          </cell>
          <cell r="AD1017">
            <v>0</v>
          </cell>
          <cell r="AE1017">
            <v>0</v>
          </cell>
          <cell r="AF1017">
            <v>0</v>
          </cell>
          <cell r="AG1017">
            <v>0</v>
          </cell>
          <cell r="AH1017">
            <v>1168</v>
          </cell>
          <cell r="AI1017">
            <v>0</v>
          </cell>
          <cell r="AJ1017">
            <v>0</v>
          </cell>
          <cell r="AK1017">
            <v>1168</v>
          </cell>
          <cell r="AL1017">
            <v>14016</v>
          </cell>
          <cell r="AM1017">
            <v>874668.48</v>
          </cell>
          <cell r="AN1017">
            <v>0</v>
          </cell>
          <cell r="AO1017">
            <v>0</v>
          </cell>
          <cell r="AP1017">
            <v>0</v>
          </cell>
        </row>
        <row r="1018">
          <cell r="C1018">
            <v>209092201</v>
          </cell>
          <cell r="D1018" t="str">
            <v>MA01010450</v>
          </cell>
          <cell r="E1018" t="str">
            <v>ESPUMA DE ALCOHOL POLIVINILICO CON SISTEMA DE CONTROL DE CARGA,      (SE SOLICITA PARA TUNELIZACION DE 9 mm (1.2g)</v>
          </cell>
          <cell r="F1018">
            <v>108041</v>
          </cell>
          <cell r="G1018" t="str">
            <v>NS</v>
          </cell>
          <cell r="H1018">
            <v>274</v>
          </cell>
          <cell r="I1018" t="str">
            <v>NO</v>
          </cell>
          <cell r="J1018" t="str">
            <v>MEDICO QUIRURGICO</v>
          </cell>
          <cell r="K1018" t="str">
            <v>MEDICO QUIRURGICO</v>
          </cell>
          <cell r="L1018" t="str">
            <v>TRAMITE USUAL</v>
          </cell>
          <cell r="M1018" t="str">
            <v>TRAMITE USUAL</v>
          </cell>
          <cell r="N1018" t="str">
            <v>NO APLICA</v>
          </cell>
          <cell r="O1018" t="str">
            <v>UNIDAD</v>
          </cell>
          <cell r="P1018" t="str">
            <v xml:space="preserve"> 10 UNIDADES X CAJA</v>
          </cell>
          <cell r="Q1018" t="str">
            <v>UNIDAD</v>
          </cell>
          <cell r="R1018">
            <v>14.61</v>
          </cell>
          <cell r="S1018" t="str">
            <v>NO APLICA</v>
          </cell>
          <cell r="T1018" t="str">
            <v>NO APLICA</v>
          </cell>
          <cell r="U1018" t="str">
            <v>NO APLICA</v>
          </cell>
          <cell r="V1018">
            <v>530</v>
          </cell>
          <cell r="W1018">
            <v>6360</v>
          </cell>
          <cell r="X1018">
            <v>280569459.06525004</v>
          </cell>
          <cell r="Y1018">
            <v>0.98074910002334914</v>
          </cell>
          <cell r="Z1018">
            <v>92919.599999999991</v>
          </cell>
          <cell r="AA1018">
            <v>132203127.27367845</v>
          </cell>
          <cell r="AB1018">
            <v>0.89521941699291407</v>
          </cell>
          <cell r="AC1018">
            <v>530</v>
          </cell>
          <cell r="AD1018">
            <v>0</v>
          </cell>
          <cell r="AE1018">
            <v>0</v>
          </cell>
          <cell r="AF1018">
            <v>530</v>
          </cell>
          <cell r="AG1018">
            <v>7743.2999999999993</v>
          </cell>
          <cell r="AH1018">
            <v>530</v>
          </cell>
          <cell r="AI1018">
            <v>0</v>
          </cell>
          <cell r="AJ1018">
            <v>0</v>
          </cell>
          <cell r="AK1018">
            <v>530</v>
          </cell>
          <cell r="AL1018">
            <v>6360</v>
          </cell>
          <cell r="AM1018">
            <v>92919.599999999991</v>
          </cell>
          <cell r="AN1018">
            <v>10</v>
          </cell>
          <cell r="AO1018">
            <v>140</v>
          </cell>
          <cell r="AP1018">
            <v>0</v>
          </cell>
        </row>
        <row r="1019">
          <cell r="C1019">
            <v>209094100</v>
          </cell>
          <cell r="D1019" t="str">
            <v>SC02010019</v>
          </cell>
          <cell r="E1019" t="str">
            <v>CUCHILLA PARA PODADORA DE VELLOS Y CABELLOS CON SISTEMA OSCILANTE (OFRECER NUEVA TECNOLOGIA) SE SOLICITAN UN MINIMO DE 100</v>
          </cell>
          <cell r="F1019">
            <v>29548</v>
          </cell>
          <cell r="G1019" t="str">
            <v>JL</v>
          </cell>
          <cell r="H1019">
            <v>277</v>
          </cell>
          <cell r="I1019" t="str">
            <v>NO</v>
          </cell>
          <cell r="J1019" t="str">
            <v>MEDICO QUIRURGICO</v>
          </cell>
          <cell r="K1019" t="str">
            <v>MEDICO QUIRURGICO</v>
          </cell>
          <cell r="L1019" t="str">
            <v>TRAMITE USUAL</v>
          </cell>
          <cell r="M1019" t="str">
            <v>TRAMITE USUAL</v>
          </cell>
          <cell r="N1019" t="str">
            <v>NO APLICA</v>
          </cell>
          <cell r="O1019" t="str">
            <v>UNIDAD</v>
          </cell>
          <cell r="P1019" t="str">
            <v>CAJA X 50</v>
          </cell>
          <cell r="Q1019" t="str">
            <v>UNIDAD</v>
          </cell>
          <cell r="R1019">
            <v>3.105</v>
          </cell>
          <cell r="S1019" t="str">
            <v>NO APLICA</v>
          </cell>
          <cell r="T1019" t="str">
            <v>NO APLICA</v>
          </cell>
          <cell r="U1019" t="str">
            <v>NO APLICA</v>
          </cell>
          <cell r="V1019">
            <v>0</v>
          </cell>
          <cell r="W1019">
            <v>0</v>
          </cell>
          <cell r="X1019">
            <v>280569459.06525004</v>
          </cell>
          <cell r="Y1019">
            <v>0.98074910002334914</v>
          </cell>
          <cell r="Z1019">
            <v>0</v>
          </cell>
          <cell r="AA1019">
            <v>132203127.27367845</v>
          </cell>
          <cell r="AB1019">
            <v>0.89521941699291407</v>
          </cell>
          <cell r="AC1019" t="str">
            <v>0</v>
          </cell>
          <cell r="AD1019">
            <v>0</v>
          </cell>
          <cell r="AE1019">
            <v>0</v>
          </cell>
          <cell r="AF1019">
            <v>0</v>
          </cell>
          <cell r="AG1019">
            <v>0</v>
          </cell>
          <cell r="AH1019">
            <v>1000</v>
          </cell>
          <cell r="AI1019">
            <v>567</v>
          </cell>
          <cell r="AJ1019">
            <v>733</v>
          </cell>
          <cell r="AK1019">
            <v>2300</v>
          </cell>
          <cell r="AL1019">
            <v>27600</v>
          </cell>
          <cell r="AM1019">
            <v>85698</v>
          </cell>
          <cell r="AN1019">
            <v>0</v>
          </cell>
          <cell r="AO1019">
            <v>0</v>
          </cell>
          <cell r="AP1019">
            <v>0</v>
          </cell>
        </row>
        <row r="1020">
          <cell r="C1020">
            <v>209100700</v>
          </cell>
          <cell r="D1020" t="str">
            <v>IN01030005</v>
          </cell>
          <cell r="E1020" t="str">
            <v>ESPECULO VAGINAL (SE SOLICITA TAMAÑO CHICO)</v>
          </cell>
          <cell r="F1020">
            <v>23076</v>
          </cell>
          <cell r="G1020" t="str">
            <v>JL</v>
          </cell>
          <cell r="H1020">
            <v>277</v>
          </cell>
          <cell r="I1020" t="str">
            <v>NO</v>
          </cell>
          <cell r="J1020" t="str">
            <v>MEDICO QUIRURGICO</v>
          </cell>
          <cell r="K1020" t="str">
            <v>MEDICO QUIRURGICO</v>
          </cell>
          <cell r="L1020" t="str">
            <v>TRAMITE USUAL</v>
          </cell>
          <cell r="M1020" t="str">
            <v>TRAMITE USUAL</v>
          </cell>
          <cell r="N1020" t="str">
            <v>NO APLICA</v>
          </cell>
          <cell r="O1020" t="str">
            <v>UNIDAD</v>
          </cell>
          <cell r="P1020" t="str">
            <v>Caja X 100 u (30 Cajas = 1 Paleta)</v>
          </cell>
          <cell r="Q1020" t="str">
            <v>UNIDAD</v>
          </cell>
          <cell r="R1020">
            <v>0.22</v>
          </cell>
          <cell r="S1020" t="str">
            <v>NO APLICA</v>
          </cell>
          <cell r="T1020" t="str">
            <v>NO APLICA</v>
          </cell>
          <cell r="U1020" t="str">
            <v>NO APLICA</v>
          </cell>
          <cell r="V1020">
            <v>0</v>
          </cell>
          <cell r="W1020">
            <v>0</v>
          </cell>
          <cell r="X1020">
            <v>280569459.06525004</v>
          </cell>
          <cell r="Y1020">
            <v>0.98074910002334914</v>
          </cell>
          <cell r="Z1020">
            <v>0</v>
          </cell>
          <cell r="AA1020">
            <v>132203127.27367845</v>
          </cell>
          <cell r="AB1020">
            <v>0.89521941699291407</v>
          </cell>
          <cell r="AC1020" t="str">
            <v>0</v>
          </cell>
          <cell r="AD1020">
            <v>0</v>
          </cell>
          <cell r="AE1020">
            <v>0</v>
          </cell>
          <cell r="AF1020">
            <v>0</v>
          </cell>
          <cell r="AG1020">
            <v>0</v>
          </cell>
          <cell r="AH1020">
            <v>1500</v>
          </cell>
          <cell r="AI1020">
            <v>600</v>
          </cell>
          <cell r="AJ1020">
            <v>300</v>
          </cell>
          <cell r="AK1020">
            <v>2400</v>
          </cell>
          <cell r="AL1020">
            <v>28800</v>
          </cell>
          <cell r="AM1020">
            <v>6336</v>
          </cell>
          <cell r="AN1020">
            <v>0</v>
          </cell>
          <cell r="AO1020">
            <v>0</v>
          </cell>
          <cell r="AP1020">
            <v>0</v>
          </cell>
        </row>
        <row r="1021">
          <cell r="C1021">
            <v>209100701</v>
          </cell>
          <cell r="D1021" t="str">
            <v>IN01030004</v>
          </cell>
          <cell r="E1021" t="str">
            <v>ESPECULO VAGINAL (SE SOLICITA TAMAÑO MEDIANO)</v>
          </cell>
          <cell r="F1021">
            <v>23076</v>
          </cell>
          <cell r="G1021" t="str">
            <v>JL</v>
          </cell>
          <cell r="H1021">
            <v>277</v>
          </cell>
          <cell r="I1021" t="str">
            <v>NO</v>
          </cell>
          <cell r="J1021" t="str">
            <v>MEDICO QUIRURGICO</v>
          </cell>
          <cell r="K1021" t="str">
            <v>MEDICO QUIRURGICO</v>
          </cell>
          <cell r="L1021" t="str">
            <v>TRAMITE USUAL</v>
          </cell>
          <cell r="M1021" t="str">
            <v>TRAMITE USUAL</v>
          </cell>
          <cell r="N1021" t="str">
            <v>NO APLICA</v>
          </cell>
          <cell r="O1021" t="str">
            <v>UNIDAD</v>
          </cell>
          <cell r="P1021" t="str">
            <v>CAJA HASTA 100 UNIDADES</v>
          </cell>
          <cell r="Q1021" t="str">
            <v>UNIDAD</v>
          </cell>
          <cell r="R1021">
            <v>1.2350000000000001</v>
          </cell>
          <cell r="S1021" t="str">
            <v>NO APLICA</v>
          </cell>
          <cell r="T1021" t="str">
            <v>NO APLICA</v>
          </cell>
          <cell r="U1021" t="str">
            <v>NO APLICA</v>
          </cell>
          <cell r="V1021">
            <v>0</v>
          </cell>
          <cell r="W1021">
            <v>0</v>
          </cell>
          <cell r="X1021">
            <v>280569459.06525004</v>
          </cell>
          <cell r="Y1021">
            <v>0.98074910002334914</v>
          </cell>
          <cell r="Z1021">
            <v>0</v>
          </cell>
          <cell r="AA1021">
            <v>132203127.27367845</v>
          </cell>
          <cell r="AB1021">
            <v>0.89521941699291407</v>
          </cell>
          <cell r="AC1021" t="str">
            <v>0</v>
          </cell>
          <cell r="AD1021">
            <v>0</v>
          </cell>
          <cell r="AE1021">
            <v>0</v>
          </cell>
          <cell r="AF1021">
            <v>0</v>
          </cell>
          <cell r="AG1021">
            <v>0</v>
          </cell>
          <cell r="AH1021">
            <v>7488</v>
          </cell>
          <cell r="AI1021">
            <v>1447</v>
          </cell>
          <cell r="AJ1021">
            <v>1065</v>
          </cell>
          <cell r="AK1021">
            <v>10000</v>
          </cell>
          <cell r="AL1021">
            <v>120000</v>
          </cell>
          <cell r="AM1021">
            <v>148200</v>
          </cell>
          <cell r="AN1021">
            <v>0</v>
          </cell>
          <cell r="AO1021">
            <v>0</v>
          </cell>
          <cell r="AP1021">
            <v>0</v>
          </cell>
        </row>
        <row r="1022">
          <cell r="C1022">
            <v>209100702</v>
          </cell>
          <cell r="D1022" t="str">
            <v>IN01030003</v>
          </cell>
          <cell r="E1022" t="str">
            <v xml:space="preserve">ESPECULO VAGINAL (SE SOLICITA TAMAÑO GRANDE)  </v>
          </cell>
          <cell r="F1022" t="str">
            <v>23076</v>
          </cell>
          <cell r="G1022" t="str">
            <v>JL</v>
          </cell>
          <cell r="H1022">
            <v>277</v>
          </cell>
          <cell r="I1022" t="str">
            <v>NO</v>
          </cell>
          <cell r="J1022" t="str">
            <v>MEDICO QUIRURGICO</v>
          </cell>
          <cell r="K1022" t="str">
            <v>MEDICO QUIRURGICO</v>
          </cell>
          <cell r="L1022" t="str">
            <v>TRAMITE USUAL</v>
          </cell>
          <cell r="M1022" t="str">
            <v>TRAMITE USUAL</v>
          </cell>
          <cell r="N1022" t="str">
            <v>NO APLICA</v>
          </cell>
          <cell r="O1022" t="str">
            <v>UNIDAD</v>
          </cell>
          <cell r="P1022" t="str">
            <v>CAJA HASTA 100 UNIDADES</v>
          </cell>
          <cell r="Q1022" t="str">
            <v>UNIDAD</v>
          </cell>
          <cell r="R1022">
            <v>1.23</v>
          </cell>
          <cell r="S1022" t="str">
            <v>NO APLICA</v>
          </cell>
          <cell r="T1022" t="str">
            <v>NO APLICA</v>
          </cell>
          <cell r="U1022" t="str">
            <v>NO APLICA</v>
          </cell>
          <cell r="V1022">
            <v>0</v>
          </cell>
          <cell r="W1022">
            <v>0</v>
          </cell>
          <cell r="X1022">
            <v>280569459.06525004</v>
          </cell>
          <cell r="Y1022">
            <v>0.98074910002334914</v>
          </cell>
          <cell r="Z1022">
            <v>0</v>
          </cell>
          <cell r="AA1022">
            <v>132203127.27367845</v>
          </cell>
          <cell r="AB1022">
            <v>0.89521941699291407</v>
          </cell>
          <cell r="AC1022" t="str">
            <v>0</v>
          </cell>
          <cell r="AD1022">
            <v>0</v>
          </cell>
          <cell r="AE1022">
            <v>0</v>
          </cell>
          <cell r="AF1022">
            <v>0</v>
          </cell>
          <cell r="AG1022">
            <v>0</v>
          </cell>
          <cell r="AH1022">
            <v>3363</v>
          </cell>
          <cell r="AI1022">
            <v>241</v>
          </cell>
          <cell r="AJ1022">
            <v>396</v>
          </cell>
          <cell r="AK1022">
            <v>4000</v>
          </cell>
          <cell r="AL1022">
            <v>48000</v>
          </cell>
          <cell r="AM1022">
            <v>59040</v>
          </cell>
          <cell r="AN1022">
            <v>0</v>
          </cell>
          <cell r="AO1022">
            <v>0</v>
          </cell>
          <cell r="AP1022">
            <v>0</v>
          </cell>
        </row>
        <row r="1023">
          <cell r="C1023">
            <v>209107101</v>
          </cell>
          <cell r="D1023" t="str">
            <v xml:space="preserve">MA12041092	</v>
          </cell>
          <cell r="E1023" t="str">
            <v>HEMOSTATICO SINTETICO 3.5, (Se Solicita No soluble en agua, tamaño de 3.5 gramos)</v>
          </cell>
          <cell r="F1023">
            <v>100125</v>
          </cell>
          <cell r="G1023" t="str">
            <v>OC</v>
          </cell>
          <cell r="H1023">
            <v>274</v>
          </cell>
          <cell r="I1023" t="str">
            <v>NO</v>
          </cell>
          <cell r="J1023" t="str">
            <v>MEDICO QUIRURGICO</v>
          </cell>
          <cell r="K1023" t="str">
            <v>MATERIAL INTRAOPERADOR</v>
          </cell>
          <cell r="L1023" t="str">
            <v>TRAMITE USUAL</v>
          </cell>
          <cell r="M1023" t="str">
            <v>TRAMITE USUAL</v>
          </cell>
          <cell r="N1023" t="str">
            <v>NO APLICA</v>
          </cell>
          <cell r="O1023" t="str">
            <v>UNIDAD</v>
          </cell>
          <cell r="P1023" t="str">
            <v>UNIDAD</v>
          </cell>
          <cell r="R1023">
            <v>117</v>
          </cell>
          <cell r="S1023" t="str">
            <v>SIN NUM.</v>
          </cell>
          <cell r="T1023" t="str">
            <v>INNOMED PANAMA, S.A.</v>
          </cell>
          <cell r="U1023" t="str">
            <v>ESTADOS UNIDOS DE AMÉRICA</v>
          </cell>
          <cell r="V1023">
            <v>100</v>
          </cell>
          <cell r="W1023">
            <v>1200</v>
          </cell>
          <cell r="X1023">
            <v>280570659.06525004</v>
          </cell>
          <cell r="Y1023">
            <v>0.98075329470271277</v>
          </cell>
          <cell r="Z1023">
            <v>140400</v>
          </cell>
          <cell r="AA1023">
            <v>132343527.27367845</v>
          </cell>
          <cell r="AB1023">
            <v>0.89617014190190669</v>
          </cell>
          <cell r="AC1023">
            <v>100</v>
          </cell>
          <cell r="AD1023">
            <v>0</v>
          </cell>
          <cell r="AE1023">
            <v>0</v>
          </cell>
          <cell r="AF1023">
            <v>100</v>
          </cell>
          <cell r="AG1023">
            <v>11700</v>
          </cell>
          <cell r="AH1023">
            <v>200</v>
          </cell>
          <cell r="AI1023">
            <v>0</v>
          </cell>
          <cell r="AJ1023">
            <v>0</v>
          </cell>
          <cell r="AK1023">
            <v>200</v>
          </cell>
          <cell r="AL1023">
            <v>2400</v>
          </cell>
          <cell r="AM1023">
            <v>280800</v>
          </cell>
          <cell r="AN1023">
            <v>1700</v>
          </cell>
          <cell r="AO1023">
            <v>0</v>
          </cell>
          <cell r="AP1023">
            <v>0</v>
          </cell>
        </row>
        <row r="1024">
          <cell r="C1024">
            <v>209111100</v>
          </cell>
          <cell r="D1024" t="str">
            <v>SU01010014</v>
          </cell>
          <cell r="E1024" t="str">
            <v>SUTURA ÁCIDO POLIGLICOLICO TENZADO, SE SOLICITA CALIBRE 3-0</v>
          </cell>
          <cell r="F1024">
            <v>21635</v>
          </cell>
          <cell r="G1024" t="str">
            <v>LM</v>
          </cell>
          <cell r="H1024">
            <v>277</v>
          </cell>
          <cell r="I1024" t="str">
            <v xml:space="preserve">SI </v>
          </cell>
          <cell r="J1024" t="str">
            <v>MEDICO QUIRURGICO</v>
          </cell>
          <cell r="K1024" t="str">
            <v>MEDICO QUIRURGICO</v>
          </cell>
          <cell r="L1024" t="str">
            <v>TRAMITE USUAL</v>
          </cell>
          <cell r="M1024" t="str">
            <v>TRAMITE USUAL</v>
          </cell>
          <cell r="N1024" t="str">
            <v>NO APLICA</v>
          </cell>
          <cell r="P1024" t="str">
            <v>UNIDAD</v>
          </cell>
          <cell r="Q1024" t="str">
            <v>UNIDAD</v>
          </cell>
          <cell r="R1024">
            <v>0.93889999999999996</v>
          </cell>
          <cell r="S1024" t="str">
            <v>TU</v>
          </cell>
          <cell r="V1024">
            <v>0</v>
          </cell>
          <cell r="W1024">
            <v>0</v>
          </cell>
          <cell r="X1024">
            <v>280570659.06525004</v>
          </cell>
          <cell r="Y1024">
            <v>0.98075329470271277</v>
          </cell>
          <cell r="Z1024">
            <v>0</v>
          </cell>
          <cell r="AA1024">
            <v>132343527.27367845</v>
          </cell>
          <cell r="AB1024">
            <v>0.89617014190190669</v>
          </cell>
          <cell r="AC1024">
            <v>0</v>
          </cell>
          <cell r="AD1024">
            <v>0</v>
          </cell>
          <cell r="AE1024">
            <v>0</v>
          </cell>
          <cell r="AF1024">
            <v>0</v>
          </cell>
          <cell r="AG1024">
            <v>0</v>
          </cell>
          <cell r="AH1024">
            <v>2290</v>
          </cell>
          <cell r="AI1024">
            <v>130</v>
          </cell>
          <cell r="AJ1024">
            <v>0</v>
          </cell>
          <cell r="AK1024">
            <v>2420</v>
          </cell>
          <cell r="AL1024">
            <v>29040</v>
          </cell>
          <cell r="AM1024">
            <v>27265.655999999999</v>
          </cell>
          <cell r="AN1024">
            <v>0</v>
          </cell>
          <cell r="AO1024">
            <v>0</v>
          </cell>
          <cell r="AP1024">
            <v>0</v>
          </cell>
        </row>
        <row r="1025">
          <cell r="C1025">
            <v>209111200</v>
          </cell>
          <cell r="D1025" t="str">
            <v>SU01010004</v>
          </cell>
          <cell r="E1025" t="str">
            <v>SUTURA DE ÁCIDO POLIGLICÓLICO CALIBRE 0 DE 60-75CM DE LONGITUD.</v>
          </cell>
          <cell r="F1025">
            <v>28617</v>
          </cell>
          <cell r="G1025" t="str">
            <v>JL</v>
          </cell>
          <cell r="H1025">
            <v>277</v>
          </cell>
          <cell r="I1025" t="str">
            <v>NO</v>
          </cell>
          <cell r="J1025" t="str">
            <v>MEDICO QUIRURGICO</v>
          </cell>
          <cell r="K1025" t="str">
            <v>MEDICO QUIRURGICO</v>
          </cell>
          <cell r="L1025" t="str">
            <v>TRAMITE USUAL</v>
          </cell>
          <cell r="M1025" t="str">
            <v>TRAMITE USUAL</v>
          </cell>
          <cell r="N1025" t="str">
            <v>NO APLICA</v>
          </cell>
          <cell r="O1025" t="str">
            <v>UNIDAD</v>
          </cell>
          <cell r="P1025" t="str">
            <v>CAJA X 12, 24 Ó 36 UNI</v>
          </cell>
          <cell r="Q1025" t="str">
            <v>UNIDAD</v>
          </cell>
          <cell r="R1025">
            <v>2.39</v>
          </cell>
          <cell r="S1025" t="str">
            <v>NO APLICA</v>
          </cell>
          <cell r="T1025" t="str">
            <v>NO APLICA</v>
          </cell>
          <cell r="U1025" t="str">
            <v>NO APLICA</v>
          </cell>
          <cell r="V1025">
            <v>0</v>
          </cell>
          <cell r="W1025">
            <v>0</v>
          </cell>
          <cell r="X1025">
            <v>280570659.06525004</v>
          </cell>
          <cell r="Y1025">
            <v>0.98075329470271277</v>
          </cell>
          <cell r="Z1025">
            <v>0</v>
          </cell>
          <cell r="AA1025">
            <v>132343527.27367845</v>
          </cell>
          <cell r="AB1025">
            <v>0.89617014190190669</v>
          </cell>
          <cell r="AC1025" t="str">
            <v>0</v>
          </cell>
          <cell r="AD1025">
            <v>0</v>
          </cell>
          <cell r="AE1025">
            <v>0</v>
          </cell>
          <cell r="AF1025">
            <v>0</v>
          </cell>
          <cell r="AG1025">
            <v>0</v>
          </cell>
          <cell r="AH1025">
            <v>600</v>
          </cell>
          <cell r="AI1025">
            <v>0</v>
          </cell>
          <cell r="AJ1025">
            <v>0</v>
          </cell>
          <cell r="AK1025">
            <v>600</v>
          </cell>
          <cell r="AL1025">
            <v>7200</v>
          </cell>
          <cell r="AM1025">
            <v>17208</v>
          </cell>
          <cell r="AN1025">
            <v>0</v>
          </cell>
          <cell r="AO1025">
            <v>0</v>
          </cell>
          <cell r="AP1025">
            <v>0</v>
          </cell>
        </row>
        <row r="1026">
          <cell r="C1026">
            <v>209111600</v>
          </cell>
          <cell r="D1026" t="str">
            <v>MA12040100</v>
          </cell>
          <cell r="E1026" t="str">
            <v xml:space="preserve">MATRIZ DE CELULOSA OXIDADA REGENERADA Y COLÀGENO, SE SOLICITA TAMAÑO 123 CENTIMETROS CUADRADOS.                                                                                                                                                                                                                                                                      </v>
          </cell>
          <cell r="F1026">
            <v>101229</v>
          </cell>
          <cell r="G1026" t="str">
            <v>LM</v>
          </cell>
          <cell r="H1026">
            <v>274</v>
          </cell>
          <cell r="I1026" t="str">
            <v xml:space="preserve">SI </v>
          </cell>
          <cell r="J1026" t="str">
            <v>MEDICO QUIRURGICO</v>
          </cell>
          <cell r="K1026" t="str">
            <v>MEDICO QUIRURGICO</v>
          </cell>
          <cell r="L1026" t="str">
            <v>TRAMITE USUAL</v>
          </cell>
          <cell r="M1026" t="str">
            <v>TRAMITE USUAL</v>
          </cell>
          <cell r="N1026" t="str">
            <v>NO APLICA</v>
          </cell>
          <cell r="P1026" t="str">
            <v>UNIDAD</v>
          </cell>
          <cell r="Q1026" t="str">
            <v>UNIDAD</v>
          </cell>
          <cell r="R1026">
            <v>56.75</v>
          </cell>
          <cell r="S1026" t="str">
            <v>TU</v>
          </cell>
          <cell r="V1026">
            <v>0</v>
          </cell>
          <cell r="W1026">
            <v>0</v>
          </cell>
          <cell r="X1026">
            <v>280570659.06525004</v>
          </cell>
          <cell r="Y1026">
            <v>0.98075329470271277</v>
          </cell>
          <cell r="Z1026">
            <v>0</v>
          </cell>
          <cell r="AA1026">
            <v>132343527.27367845</v>
          </cell>
          <cell r="AB1026">
            <v>0.89617014190190669</v>
          </cell>
          <cell r="AC1026">
            <v>0</v>
          </cell>
          <cell r="AD1026">
            <v>0</v>
          </cell>
          <cell r="AE1026">
            <v>0</v>
          </cell>
          <cell r="AF1026">
            <v>0</v>
          </cell>
          <cell r="AG1026">
            <v>0</v>
          </cell>
          <cell r="AH1026">
            <v>200</v>
          </cell>
          <cell r="AI1026">
            <v>120</v>
          </cell>
          <cell r="AJ1026">
            <v>100</v>
          </cell>
          <cell r="AK1026">
            <v>420</v>
          </cell>
          <cell r="AL1026">
            <v>5040</v>
          </cell>
          <cell r="AM1026">
            <v>286020</v>
          </cell>
          <cell r="AN1026">
            <v>0</v>
          </cell>
          <cell r="AO1026">
            <v>0</v>
          </cell>
          <cell r="AP1026">
            <v>0</v>
          </cell>
        </row>
        <row r="1027">
          <cell r="C1027">
            <v>209113400</v>
          </cell>
          <cell r="D1027" t="str">
            <v>IN01060002</v>
          </cell>
          <cell r="E1027" t="str">
            <v>INSTRUMENTO PARA PROLAPSO RECTAL Y HEMORROIDES</v>
          </cell>
          <cell r="F1027">
            <v>24573</v>
          </cell>
          <cell r="G1027" t="str">
            <v>FC</v>
          </cell>
          <cell r="H1027">
            <v>277</v>
          </cell>
          <cell r="I1027" t="str">
            <v>NO</v>
          </cell>
          <cell r="J1027" t="str">
            <v>MEDICO QUIRURGICO</v>
          </cell>
          <cell r="K1027" t="str">
            <v>MEDICO QUIRURGICO</v>
          </cell>
          <cell r="L1027" t="str">
            <v>TRAMITE USUAL</v>
          </cell>
          <cell r="M1027" t="str">
            <v>TRAMITE USUAL</v>
          </cell>
          <cell r="N1027" t="str">
            <v>NO APLICA</v>
          </cell>
          <cell r="O1027" t="str">
            <v>UNIDAD</v>
          </cell>
          <cell r="P1027" t="str">
            <v>UNIDAD</v>
          </cell>
          <cell r="Q1027" t="str">
            <v>UNIDAD</v>
          </cell>
          <cell r="R1027">
            <v>199.5</v>
          </cell>
          <cell r="S1027" t="str">
            <v>NO APLICA</v>
          </cell>
          <cell r="T1027" t="str">
            <v>NO APLICA</v>
          </cell>
          <cell r="U1027" t="str">
            <v>NO APLICA</v>
          </cell>
          <cell r="V1027">
            <v>0</v>
          </cell>
          <cell r="W1027">
            <v>0</v>
          </cell>
          <cell r="X1027">
            <v>280570659.06525004</v>
          </cell>
          <cell r="Y1027">
            <v>0.98075329470271277</v>
          </cell>
          <cell r="Z1027">
            <v>0</v>
          </cell>
          <cell r="AA1027">
            <v>132343527.27367845</v>
          </cell>
          <cell r="AB1027">
            <v>0.89617014190190669</v>
          </cell>
          <cell r="AC1027">
            <v>0</v>
          </cell>
          <cell r="AD1027">
            <v>0</v>
          </cell>
          <cell r="AE1027">
            <v>0</v>
          </cell>
          <cell r="AF1027">
            <v>0</v>
          </cell>
          <cell r="AG1027">
            <v>0</v>
          </cell>
          <cell r="AH1027">
            <v>13</v>
          </cell>
          <cell r="AI1027">
            <v>2</v>
          </cell>
          <cell r="AJ1027">
            <v>0</v>
          </cell>
          <cell r="AK1027">
            <v>15</v>
          </cell>
          <cell r="AL1027">
            <v>180</v>
          </cell>
          <cell r="AM1027">
            <v>35910</v>
          </cell>
          <cell r="AN1027">
            <v>0</v>
          </cell>
          <cell r="AO1027">
            <v>0</v>
          </cell>
          <cell r="AP1027">
            <v>0</v>
          </cell>
        </row>
        <row r="1028">
          <cell r="C1028">
            <v>209113701</v>
          </cell>
          <cell r="D1028" t="str">
            <v>MA12020001</v>
          </cell>
          <cell r="E1028" t="str">
            <v>HEMOSTATICO SINTETICO 2.5, (Se Solicita No soluble en agua, tamaño de 2.5 gramos)</v>
          </cell>
          <cell r="F1028">
            <v>100125</v>
          </cell>
          <cell r="G1028" t="str">
            <v>OC</v>
          </cell>
          <cell r="H1028">
            <v>274</v>
          </cell>
          <cell r="I1028" t="str">
            <v>NO</v>
          </cell>
          <cell r="J1028" t="str">
            <v>MEDICO QUIRURGICO</v>
          </cell>
          <cell r="K1028" t="str">
            <v>APÓSITO GASA Y COMPRESA</v>
          </cell>
          <cell r="L1028" t="str">
            <v>TRAMITE USUAL</v>
          </cell>
          <cell r="M1028" t="str">
            <v>TRAMITE USUAL</v>
          </cell>
          <cell r="N1028" t="str">
            <v>NO APLICA</v>
          </cell>
          <cell r="O1028" t="str">
            <v>UNIDAD</v>
          </cell>
          <cell r="P1028" t="str">
            <v>UNIDAD</v>
          </cell>
          <cell r="R1028">
            <v>117</v>
          </cell>
          <cell r="S1028" t="str">
            <v>SIN NUM.</v>
          </cell>
          <cell r="T1028" t="str">
            <v>INNOMED PANAMA, S.A.</v>
          </cell>
          <cell r="U1028" t="str">
            <v>ESTADOS UNIDOS DE AMÉRICA</v>
          </cell>
          <cell r="V1028">
            <v>100</v>
          </cell>
          <cell r="W1028">
            <v>1200</v>
          </cell>
          <cell r="X1028">
            <v>280571859.06525004</v>
          </cell>
          <cell r="Y1028">
            <v>0.98075748938207652</v>
          </cell>
          <cell r="Z1028">
            <v>140400</v>
          </cell>
          <cell r="AA1028">
            <v>132483927.27367845</v>
          </cell>
          <cell r="AB1028">
            <v>0.89712086681089931</v>
          </cell>
          <cell r="AC1028">
            <v>100</v>
          </cell>
          <cell r="AD1028">
            <v>0</v>
          </cell>
          <cell r="AE1028">
            <v>0</v>
          </cell>
          <cell r="AF1028">
            <v>100</v>
          </cell>
          <cell r="AG1028">
            <v>11700</v>
          </cell>
          <cell r="AH1028">
            <v>100</v>
          </cell>
          <cell r="AI1028">
            <v>0</v>
          </cell>
          <cell r="AJ1028">
            <v>0</v>
          </cell>
          <cell r="AK1028">
            <v>100</v>
          </cell>
          <cell r="AL1028">
            <v>1200</v>
          </cell>
          <cell r="AM1028">
            <v>140400</v>
          </cell>
          <cell r="AN1028">
            <v>0</v>
          </cell>
          <cell r="AO1028">
            <v>0</v>
          </cell>
          <cell r="AP1028">
            <v>0</v>
          </cell>
        </row>
        <row r="1029">
          <cell r="C1029">
            <v>209119600</v>
          </cell>
          <cell r="D1029" t="str">
            <v>SU01010086</v>
          </cell>
          <cell r="E1029" t="str">
            <v>SUTURA MONOFILAMENTO SINTETICO ABSORBIBLE, SE SOLICITA CALIBRE 5-0</v>
          </cell>
          <cell r="F1029">
            <v>29586</v>
          </cell>
          <cell r="G1029" t="str">
            <v>LM</v>
          </cell>
          <cell r="H1029">
            <v>277</v>
          </cell>
          <cell r="I1029" t="str">
            <v xml:space="preserve">SI </v>
          </cell>
          <cell r="J1029" t="str">
            <v>MEDICO QUIRURGICO</v>
          </cell>
          <cell r="K1029" t="str">
            <v>MEDICO QUIRURGICO</v>
          </cell>
          <cell r="L1029" t="str">
            <v>TRAMITE USUAL</v>
          </cell>
          <cell r="M1029" t="str">
            <v>TRAMITE USUAL</v>
          </cell>
          <cell r="N1029" t="str">
            <v>NO APLICA</v>
          </cell>
          <cell r="P1029" t="str">
            <v>UNIDAD</v>
          </cell>
          <cell r="Q1029" t="str">
            <v>UNIDAD</v>
          </cell>
          <cell r="R1029">
            <v>1.5593999999999999</v>
          </cell>
          <cell r="S1029" t="str">
            <v>TU</v>
          </cell>
          <cell r="V1029">
            <v>0</v>
          </cell>
          <cell r="W1029">
            <v>0</v>
          </cell>
          <cell r="X1029">
            <v>280571859.06525004</v>
          </cell>
          <cell r="Y1029">
            <v>0.98075748938207652</v>
          </cell>
          <cell r="Z1029">
            <v>0</v>
          </cell>
          <cell r="AA1029">
            <v>132483927.27367845</v>
          </cell>
          <cell r="AB1029">
            <v>0.89712086681089931</v>
          </cell>
          <cell r="AC1029">
            <v>0</v>
          </cell>
          <cell r="AD1029">
            <v>0</v>
          </cell>
          <cell r="AE1029">
            <v>0</v>
          </cell>
          <cell r="AF1029">
            <v>0</v>
          </cell>
          <cell r="AG1029">
            <v>0</v>
          </cell>
          <cell r="AH1029">
            <v>1263</v>
          </cell>
          <cell r="AI1029">
            <v>3</v>
          </cell>
          <cell r="AJ1029">
            <v>0</v>
          </cell>
          <cell r="AK1029">
            <v>1266</v>
          </cell>
          <cell r="AL1029">
            <v>15192</v>
          </cell>
          <cell r="AM1029">
            <v>23690.4048</v>
          </cell>
          <cell r="AN1029">
            <v>0</v>
          </cell>
          <cell r="AO1029">
            <v>0</v>
          </cell>
          <cell r="AP1029">
            <v>0</v>
          </cell>
        </row>
        <row r="1030">
          <cell r="C1030">
            <v>209119700</v>
          </cell>
          <cell r="D1030" t="str">
            <v>SU01010085</v>
          </cell>
          <cell r="E1030" t="str">
            <v xml:space="preserve">SUTURA: MONOFILAMENTO SINTETICO ABSORBIBLE, CALIBRE 4-0 </v>
          </cell>
          <cell r="F1030">
            <v>29585</v>
          </cell>
          <cell r="G1030" t="str">
            <v>FC</v>
          </cell>
          <cell r="H1030">
            <v>277</v>
          </cell>
          <cell r="I1030" t="str">
            <v>NO</v>
          </cell>
          <cell r="J1030" t="str">
            <v>MEDICO QUIRURGICO</v>
          </cell>
          <cell r="K1030" t="str">
            <v>MEDICO QUIRURGICO</v>
          </cell>
          <cell r="L1030" t="str">
            <v>TRAMITE USUAL</v>
          </cell>
          <cell r="M1030" t="str">
            <v>TRAMITE USUAL</v>
          </cell>
          <cell r="N1030" t="str">
            <v>NO APLICA</v>
          </cell>
          <cell r="O1030" t="str">
            <v>UNIDAD</v>
          </cell>
          <cell r="P1030" t="str">
            <v>UNIDAD</v>
          </cell>
          <cell r="Q1030" t="str">
            <v>UNIDAD</v>
          </cell>
          <cell r="R1030">
            <v>1.36757</v>
          </cell>
          <cell r="S1030" t="str">
            <v>NO APLICA</v>
          </cell>
          <cell r="T1030" t="str">
            <v>NO APLICA</v>
          </cell>
          <cell r="U1030" t="str">
            <v>NO APLICA</v>
          </cell>
          <cell r="V1030">
            <v>0</v>
          </cell>
          <cell r="W1030">
            <v>0</v>
          </cell>
          <cell r="X1030">
            <v>280571859.06525004</v>
          </cell>
          <cell r="Y1030">
            <v>0.98075748938207652</v>
          </cell>
          <cell r="Z1030">
            <v>0</v>
          </cell>
          <cell r="AA1030">
            <v>132483927.27367845</v>
          </cell>
          <cell r="AB1030">
            <v>0.89712086681089931</v>
          </cell>
          <cell r="AC1030">
            <v>0</v>
          </cell>
          <cell r="AD1030">
            <v>0</v>
          </cell>
          <cell r="AE1030">
            <v>0</v>
          </cell>
          <cell r="AF1030">
            <v>0</v>
          </cell>
          <cell r="AG1030">
            <v>0</v>
          </cell>
          <cell r="AH1030">
            <v>384</v>
          </cell>
          <cell r="AI1030">
            <v>30</v>
          </cell>
          <cell r="AJ1030">
            <v>70</v>
          </cell>
          <cell r="AK1030">
            <v>484</v>
          </cell>
          <cell r="AL1030">
            <v>5808</v>
          </cell>
          <cell r="AM1030">
            <v>7942.84656</v>
          </cell>
          <cell r="AN1030">
            <v>0</v>
          </cell>
          <cell r="AO1030">
            <v>0</v>
          </cell>
          <cell r="AP1030">
            <v>0</v>
          </cell>
        </row>
        <row r="1031">
          <cell r="C1031">
            <v>209119900</v>
          </cell>
          <cell r="D1031" t="str">
            <v>MA02010077</v>
          </cell>
          <cell r="E1031" t="str">
            <v>CANULA DE ASPIRACION TIPO YANKEUER. SE SOLICITA TIPO RIGIDA DE ADULTO de 12" y tuberia de 72" o MAS</v>
          </cell>
          <cell r="F1031">
            <v>25491</v>
          </cell>
          <cell r="G1031" t="str">
            <v>BS</v>
          </cell>
          <cell r="H1031">
            <v>277</v>
          </cell>
          <cell r="I1031" t="str">
            <v>NO</v>
          </cell>
          <cell r="J1031" t="str">
            <v>MEDICO QUIRURGICO</v>
          </cell>
          <cell r="K1031" t="str">
            <v>MEDICO QUIRURGICO</v>
          </cell>
          <cell r="L1031" t="str">
            <v>TRAMITE USUAL</v>
          </cell>
          <cell r="M1031" t="str">
            <v>TRAMITE USUAL</v>
          </cell>
          <cell r="N1031" t="str">
            <v>NO APLICA</v>
          </cell>
          <cell r="O1031" t="str">
            <v>UNIDAD</v>
          </cell>
          <cell r="P1031" t="str">
            <v>UNIDAD</v>
          </cell>
          <cell r="Q1031" t="str">
            <v>UNIDAD</v>
          </cell>
          <cell r="R1031">
            <v>1.53</v>
          </cell>
          <cell r="S1031" t="str">
            <v>NO APLICA</v>
          </cell>
          <cell r="T1031" t="str">
            <v>NO APLICA</v>
          </cell>
          <cell r="U1031" t="str">
            <v>NO APLICA</v>
          </cell>
          <cell r="V1031">
            <v>417</v>
          </cell>
          <cell r="W1031">
            <v>5004</v>
          </cell>
          <cell r="X1031">
            <v>280576863.06525004</v>
          </cell>
          <cell r="Y1031">
            <v>0.98077498119502315</v>
          </cell>
          <cell r="Z1031">
            <v>7656.12</v>
          </cell>
          <cell r="AA1031">
            <v>132491583.39367846</v>
          </cell>
          <cell r="AB1031">
            <v>0.8971727105715136</v>
          </cell>
          <cell r="AC1031">
            <v>0</v>
          </cell>
          <cell r="AD1031">
            <v>0</v>
          </cell>
          <cell r="AE1031">
            <v>0</v>
          </cell>
          <cell r="AF1031">
            <v>0</v>
          </cell>
          <cell r="AG1031">
            <v>0</v>
          </cell>
          <cell r="AH1031">
            <v>417</v>
          </cell>
          <cell r="AI1031">
            <v>424</v>
          </cell>
          <cell r="AJ1031">
            <v>0</v>
          </cell>
          <cell r="AK1031">
            <v>841</v>
          </cell>
          <cell r="AL1031">
            <v>10092</v>
          </cell>
          <cell r="AM1031">
            <v>15440.76</v>
          </cell>
          <cell r="AN1031">
            <v>0</v>
          </cell>
          <cell r="AO1031">
            <v>0</v>
          </cell>
          <cell r="AP1031">
            <v>0</v>
          </cell>
        </row>
        <row r="1032">
          <cell r="C1032">
            <v>209125001</v>
          </cell>
          <cell r="D1032" t="str">
            <v>SU01050003</v>
          </cell>
          <cell r="E1032" t="str">
            <v>SISTEMA DE ENGRAPADO O LIGADURA PARA CLIP DE POLÍMERO NO ABSORBIBLE. SE SOLICITA DE 7MM X 16MM. LA EMPRESA ENTREGARÁ A LA UNIDAD LA PINZA PARA APLICAR EL MISMO</v>
          </cell>
          <cell r="F1032">
            <v>107948</v>
          </cell>
          <cell r="G1032" t="str">
            <v>LM</v>
          </cell>
          <cell r="H1032">
            <v>277</v>
          </cell>
          <cell r="I1032" t="str">
            <v xml:space="preserve">SI </v>
          </cell>
          <cell r="J1032" t="str">
            <v>MEDICO QUIRURGICO</v>
          </cell>
          <cell r="K1032" t="str">
            <v>MEDICO QUIRURGICO</v>
          </cell>
          <cell r="L1032" t="str">
            <v>TRAMITE USUAL</v>
          </cell>
          <cell r="M1032" t="str">
            <v>TRAMITE USUAL</v>
          </cell>
          <cell r="N1032" t="str">
            <v>NO APLICA</v>
          </cell>
          <cell r="P1032" t="str">
            <v>UNIDAD</v>
          </cell>
          <cell r="Q1032" t="str">
            <v>UNIDAD</v>
          </cell>
          <cell r="R1032">
            <v>99.39</v>
          </cell>
          <cell r="S1032" t="str">
            <v>TU</v>
          </cell>
          <cell r="V1032">
            <v>0</v>
          </cell>
          <cell r="W1032">
            <v>0</v>
          </cell>
          <cell r="X1032">
            <v>280576863.06525004</v>
          </cell>
          <cell r="Y1032">
            <v>0.98077498119502315</v>
          </cell>
          <cell r="Z1032">
            <v>0</v>
          </cell>
          <cell r="AA1032">
            <v>132491583.39367846</v>
          </cell>
          <cell r="AB1032">
            <v>0.8971727105715136</v>
          </cell>
          <cell r="AC1032">
            <v>0</v>
          </cell>
          <cell r="AD1032">
            <v>0</v>
          </cell>
          <cell r="AE1032">
            <v>0</v>
          </cell>
          <cell r="AF1032">
            <v>0</v>
          </cell>
          <cell r="AG1032">
            <v>0</v>
          </cell>
          <cell r="AH1032">
            <v>36</v>
          </cell>
          <cell r="AI1032">
            <v>32</v>
          </cell>
          <cell r="AJ1032">
            <v>62</v>
          </cell>
          <cell r="AK1032">
            <v>130</v>
          </cell>
          <cell r="AL1032">
            <v>1560</v>
          </cell>
          <cell r="AM1032">
            <v>155048.4</v>
          </cell>
          <cell r="AN1032">
            <v>0</v>
          </cell>
          <cell r="AO1032">
            <v>0</v>
          </cell>
          <cell r="AP1032">
            <v>0</v>
          </cell>
        </row>
        <row r="1033">
          <cell r="C1033">
            <v>209125101</v>
          </cell>
          <cell r="D1033" t="str">
            <v>SU01050004</v>
          </cell>
          <cell r="E1033" t="str">
            <v>SISTEMA DE ENGRAPADO O LIGADURA PARA CLIP DE POLIMERO, NO ABSORBIBLE</v>
          </cell>
          <cell r="F1033">
            <v>107948</v>
          </cell>
          <cell r="G1033" t="str">
            <v>LM</v>
          </cell>
          <cell r="H1033">
            <v>277</v>
          </cell>
          <cell r="I1033" t="str">
            <v xml:space="preserve">SI </v>
          </cell>
          <cell r="J1033" t="str">
            <v>MEDICO QUIRURGICO</v>
          </cell>
          <cell r="K1033" t="str">
            <v>MEDICO QUIRURGICO</v>
          </cell>
          <cell r="L1033" t="str">
            <v>TRAMITE USUAL</v>
          </cell>
          <cell r="M1033" t="str">
            <v>TRAMITE USUAL</v>
          </cell>
          <cell r="N1033" t="str">
            <v>NO APLICA</v>
          </cell>
          <cell r="P1033" t="str">
            <v>UNIDAD</v>
          </cell>
          <cell r="Q1033" t="str">
            <v>UNIDAD</v>
          </cell>
          <cell r="R1033">
            <v>100.39</v>
          </cell>
          <cell r="S1033" t="str">
            <v>TU</v>
          </cell>
          <cell r="V1033">
            <v>0</v>
          </cell>
          <cell r="W1033">
            <v>0</v>
          </cell>
          <cell r="X1033">
            <v>280576863.06525004</v>
          </cell>
          <cell r="Y1033">
            <v>0.98077498119502315</v>
          </cell>
          <cell r="Z1033">
            <v>0</v>
          </cell>
          <cell r="AA1033">
            <v>132491583.39367846</v>
          </cell>
          <cell r="AB1033">
            <v>0.8971727105715136</v>
          </cell>
          <cell r="AC1033">
            <v>0</v>
          </cell>
          <cell r="AD1033">
            <v>0</v>
          </cell>
          <cell r="AE1033">
            <v>0</v>
          </cell>
          <cell r="AF1033">
            <v>0</v>
          </cell>
          <cell r="AG1033">
            <v>0</v>
          </cell>
          <cell r="AH1033">
            <v>36</v>
          </cell>
          <cell r="AI1033">
            <v>32</v>
          </cell>
          <cell r="AJ1033">
            <v>62</v>
          </cell>
          <cell r="AK1033">
            <v>130</v>
          </cell>
          <cell r="AL1033">
            <v>1560</v>
          </cell>
          <cell r="AM1033">
            <v>156608.4</v>
          </cell>
          <cell r="AN1033">
            <v>0</v>
          </cell>
          <cell r="AO1033">
            <v>0</v>
          </cell>
          <cell r="AP1033">
            <v>0</v>
          </cell>
        </row>
        <row r="1034">
          <cell r="C1034">
            <v>209155001</v>
          </cell>
          <cell r="D1034" t="str">
            <v>SC01050016</v>
          </cell>
          <cell r="E1034" t="str">
            <v>GUANTES QUIRÚRGICOS LIBRES DE LATEX Y POLVO, ESTÉRIL  SE SOLICITA TAMAÑO 6 1/2</v>
          </cell>
          <cell r="F1034">
            <v>100718</v>
          </cell>
          <cell r="G1034" t="str">
            <v>FC</v>
          </cell>
          <cell r="H1034">
            <v>277</v>
          </cell>
          <cell r="I1034" t="str">
            <v>NO</v>
          </cell>
          <cell r="J1034" t="str">
            <v>MEDICO QUIRURGICO</v>
          </cell>
          <cell r="K1034" t="str">
            <v>MEDICO QUIRURGICO</v>
          </cell>
          <cell r="L1034" t="str">
            <v>TRAMITE USUAL</v>
          </cell>
          <cell r="M1034" t="str">
            <v>TRAMITE USUAL</v>
          </cell>
          <cell r="N1034" t="str">
            <v>NO APLICA</v>
          </cell>
          <cell r="O1034" t="str">
            <v>UNIDAD</v>
          </cell>
          <cell r="P1034" t="str">
            <v>UNIDAD</v>
          </cell>
          <cell r="Q1034" t="str">
            <v>UNIDAD</v>
          </cell>
          <cell r="R1034">
            <v>0.94</v>
          </cell>
          <cell r="S1034" t="str">
            <v>NO APLICA</v>
          </cell>
          <cell r="T1034" t="str">
            <v>NO APLICA</v>
          </cell>
          <cell r="U1034" t="str">
            <v>NO APLICA</v>
          </cell>
          <cell r="V1034">
            <v>0</v>
          </cell>
          <cell r="W1034">
            <v>0</v>
          </cell>
          <cell r="X1034">
            <v>280576863.06525004</v>
          </cell>
          <cell r="Y1034">
            <v>0.98077498119502315</v>
          </cell>
          <cell r="Z1034">
            <v>0</v>
          </cell>
          <cell r="AA1034">
            <v>132491583.39367846</v>
          </cell>
          <cell r="AB1034">
            <v>0.8971727105715136</v>
          </cell>
          <cell r="AC1034">
            <v>0</v>
          </cell>
          <cell r="AD1034">
            <v>0</v>
          </cell>
          <cell r="AE1034">
            <v>0</v>
          </cell>
          <cell r="AF1034">
            <v>0</v>
          </cell>
          <cell r="AG1034">
            <v>0</v>
          </cell>
          <cell r="AH1034">
            <v>30700</v>
          </cell>
          <cell r="AI1034">
            <v>4933</v>
          </cell>
          <cell r="AJ1034">
            <v>2200</v>
          </cell>
          <cell r="AK1034">
            <v>37833</v>
          </cell>
          <cell r="AL1034">
            <v>453996</v>
          </cell>
          <cell r="AM1034">
            <v>426756.24</v>
          </cell>
          <cell r="AN1034">
            <v>0</v>
          </cell>
          <cell r="AO1034">
            <v>0</v>
          </cell>
          <cell r="AP1034">
            <v>0</v>
          </cell>
        </row>
        <row r="1035">
          <cell r="C1035">
            <v>209155101</v>
          </cell>
          <cell r="D1035" t="str">
            <v>SC01050017</v>
          </cell>
          <cell r="E1035" t="str">
            <v>GUANTES QUIRÚRGICOS LIBRES DE LATEX Y POLVO, ESTÉRIL   (SE SOLICITA TAMAÑO 7)</v>
          </cell>
          <cell r="F1035">
            <v>100718</v>
          </cell>
          <cell r="G1035" t="str">
            <v>FC</v>
          </cell>
          <cell r="H1035">
            <v>277</v>
          </cell>
          <cell r="I1035" t="str">
            <v>NO</v>
          </cell>
          <cell r="J1035" t="str">
            <v>MEDICO QUIRURGICO</v>
          </cell>
          <cell r="K1035" t="str">
            <v>MEDICO QUIRURGICO</v>
          </cell>
          <cell r="L1035" t="str">
            <v>TRAMITE USUAL</v>
          </cell>
          <cell r="M1035" t="str">
            <v>TRAMITE USUAL</v>
          </cell>
          <cell r="N1035" t="str">
            <v>NO APLICA</v>
          </cell>
          <cell r="O1035" t="str">
            <v>UNIDAD</v>
          </cell>
          <cell r="P1035" t="str">
            <v>UNIDAD</v>
          </cell>
          <cell r="Q1035" t="str">
            <v>UNIDAD</v>
          </cell>
          <cell r="R1035">
            <v>0.04</v>
          </cell>
          <cell r="S1035" t="str">
            <v>NO APLICA</v>
          </cell>
          <cell r="T1035" t="str">
            <v>NO APLICA</v>
          </cell>
          <cell r="U1035" t="str">
            <v>NO APLICA</v>
          </cell>
          <cell r="V1035">
            <v>0</v>
          </cell>
          <cell r="W1035">
            <v>0</v>
          </cell>
          <cell r="X1035">
            <v>280576863.06525004</v>
          </cell>
          <cell r="Y1035">
            <v>0.98077498119502315</v>
          </cell>
          <cell r="Z1035">
            <v>0</v>
          </cell>
          <cell r="AA1035">
            <v>132491583.39367846</v>
          </cell>
          <cell r="AB1035">
            <v>0.8971727105715136</v>
          </cell>
          <cell r="AC1035">
            <v>0</v>
          </cell>
          <cell r="AD1035">
            <v>0</v>
          </cell>
          <cell r="AF1035">
            <v>0</v>
          </cell>
          <cell r="AG1035">
            <v>0</v>
          </cell>
          <cell r="AH1035">
            <v>37875</v>
          </cell>
          <cell r="AI1035">
            <v>10954</v>
          </cell>
          <cell r="AJ1035">
            <v>10926</v>
          </cell>
          <cell r="AK1035">
            <v>59755</v>
          </cell>
          <cell r="AL1035">
            <v>717060</v>
          </cell>
          <cell r="AM1035">
            <v>28682.400000000001</v>
          </cell>
          <cell r="AN1035">
            <v>0</v>
          </cell>
          <cell r="AO1035">
            <v>0</v>
          </cell>
          <cell r="AP1035">
            <v>0</v>
          </cell>
        </row>
        <row r="1036">
          <cell r="C1036">
            <v>209155201</v>
          </cell>
          <cell r="D1036" t="str">
            <v>SC01050018</v>
          </cell>
          <cell r="E1036" t="str">
            <v>GUANTES QUIRÚRGICOS LIBRES DE LATEX Y POLVO, ESTÉRIL . SE SOLICITA TAMAÑO 7.5</v>
          </cell>
          <cell r="F1036">
            <v>100718</v>
          </cell>
          <cell r="G1036" t="str">
            <v>FC</v>
          </cell>
          <cell r="H1036">
            <v>277</v>
          </cell>
          <cell r="I1036" t="str">
            <v>NO</v>
          </cell>
          <cell r="J1036" t="str">
            <v>MEDICO QUIRURGICO</v>
          </cell>
          <cell r="K1036" t="str">
            <v>MEDICO QUIRURGICO</v>
          </cell>
          <cell r="L1036" t="str">
            <v>TRAMITE USUAL</v>
          </cell>
          <cell r="M1036" t="str">
            <v>TRAMITE USUAL</v>
          </cell>
          <cell r="N1036" t="str">
            <v>NO APLICA</v>
          </cell>
          <cell r="O1036" t="str">
            <v>UNIDAD</v>
          </cell>
          <cell r="P1036" t="str">
            <v>UNIDAD</v>
          </cell>
          <cell r="Q1036" t="str">
            <v>UNIDAD</v>
          </cell>
          <cell r="R1036">
            <v>0.94</v>
          </cell>
          <cell r="S1036" t="str">
            <v>NO APLICA</v>
          </cell>
          <cell r="T1036" t="str">
            <v>NO APLICA</v>
          </cell>
          <cell r="U1036" t="str">
            <v>NO APLICA</v>
          </cell>
          <cell r="V1036">
            <v>0</v>
          </cell>
          <cell r="W1036">
            <v>0</v>
          </cell>
          <cell r="X1036">
            <v>280576863.06525004</v>
          </cell>
          <cell r="Y1036">
            <v>0.98077498119502315</v>
          </cell>
          <cell r="Z1036">
            <v>0</v>
          </cell>
          <cell r="AA1036">
            <v>132491583.39367846</v>
          </cell>
          <cell r="AB1036">
            <v>0.8971727105715136</v>
          </cell>
          <cell r="AC1036">
            <v>0</v>
          </cell>
          <cell r="AD1036">
            <v>0</v>
          </cell>
          <cell r="AE1036">
            <v>0</v>
          </cell>
          <cell r="AF1036">
            <v>0</v>
          </cell>
          <cell r="AG1036">
            <v>0</v>
          </cell>
          <cell r="AH1036">
            <v>10000</v>
          </cell>
          <cell r="AI1036">
            <v>2763</v>
          </cell>
          <cell r="AJ1036">
            <v>4431</v>
          </cell>
          <cell r="AK1036">
            <v>17194</v>
          </cell>
          <cell r="AL1036">
            <v>206328</v>
          </cell>
          <cell r="AM1036">
            <v>193948.31999999998</v>
          </cell>
          <cell r="AN1036">
            <v>0</v>
          </cell>
          <cell r="AO1036">
            <v>0</v>
          </cell>
          <cell r="AP1036">
            <v>0</v>
          </cell>
        </row>
        <row r="1037">
          <cell r="C1037">
            <v>209160401</v>
          </cell>
          <cell r="D1037" t="str">
            <v>SC02010017</v>
          </cell>
          <cell r="E1037" t="str">
            <v>SOLUCION QUIRURGICA ANTISEPTICO PARA LA PIEL. SE SOLICITA VOLUMEN DE 26ML</v>
          </cell>
          <cell r="F1037">
            <v>23384</v>
          </cell>
          <cell r="G1037" t="str">
            <v>LM</v>
          </cell>
          <cell r="H1037">
            <v>249</v>
          </cell>
          <cell r="I1037" t="str">
            <v xml:space="preserve">SI </v>
          </cell>
          <cell r="J1037" t="str">
            <v>MEDICO QUIRURGICO</v>
          </cell>
          <cell r="K1037" t="str">
            <v>MEDICO QUIRURGICO</v>
          </cell>
          <cell r="L1037" t="str">
            <v>TRAMITE USUAL</v>
          </cell>
          <cell r="M1037" t="str">
            <v>TRAMITE USUAL</v>
          </cell>
          <cell r="N1037" t="str">
            <v>NO APLICA</v>
          </cell>
          <cell r="P1037" t="str">
            <v>UNIDAD</v>
          </cell>
          <cell r="Q1037" t="str">
            <v>UNIDAD</v>
          </cell>
          <cell r="R1037">
            <v>11.31</v>
          </cell>
          <cell r="S1037" t="str">
            <v>TU</v>
          </cell>
          <cell r="V1037">
            <v>0</v>
          </cell>
          <cell r="W1037">
            <v>0</v>
          </cell>
          <cell r="X1037">
            <v>280576863.06525004</v>
          </cell>
          <cell r="Y1037">
            <v>0.98077498119502315</v>
          </cell>
          <cell r="Z1037">
            <v>0</v>
          </cell>
          <cell r="AA1037">
            <v>132491583.39367846</v>
          </cell>
          <cell r="AB1037">
            <v>0.8971727105715136</v>
          </cell>
          <cell r="AC1037">
            <v>0</v>
          </cell>
          <cell r="AD1037">
            <v>0</v>
          </cell>
          <cell r="AE1037">
            <v>0</v>
          </cell>
          <cell r="AF1037">
            <v>0</v>
          </cell>
          <cell r="AG1037">
            <v>0</v>
          </cell>
          <cell r="AH1037">
            <v>2800</v>
          </cell>
          <cell r="AI1037">
            <v>535</v>
          </cell>
          <cell r="AJ1037">
            <v>350</v>
          </cell>
          <cell r="AK1037">
            <v>3685</v>
          </cell>
          <cell r="AL1037">
            <v>44220</v>
          </cell>
          <cell r="AM1037">
            <v>500128.2</v>
          </cell>
          <cell r="AN1037">
            <v>0</v>
          </cell>
          <cell r="AO1037">
            <v>0</v>
          </cell>
          <cell r="AP1037">
            <v>0</v>
          </cell>
        </row>
        <row r="1038">
          <cell r="C1038">
            <v>209163501</v>
          </cell>
          <cell r="D1038" t="str">
            <v>SU01020094</v>
          </cell>
          <cell r="E1038" t="str">
            <v>SUTURA: POLIPROPILENO MONOFILAMENTO, CALIBRE 6-0  ( 1/2 de circulo)</v>
          </cell>
          <cell r="F1038">
            <v>23294</v>
          </cell>
          <cell r="G1038" t="str">
            <v>BS</v>
          </cell>
          <cell r="H1038">
            <v>277</v>
          </cell>
          <cell r="I1038" t="str">
            <v>NO</v>
          </cell>
          <cell r="J1038" t="str">
            <v>MEDICO QUIRURGICO</v>
          </cell>
          <cell r="K1038" t="str">
            <v>MEDICO QUIRURGICO</v>
          </cell>
          <cell r="L1038" t="str">
            <v>TRAMITE USUAL</v>
          </cell>
          <cell r="M1038" t="str">
            <v>TRAMITE USUAL</v>
          </cell>
          <cell r="N1038" t="str">
            <v>NO APLICA</v>
          </cell>
          <cell r="O1038" t="str">
            <v>UNIDAD</v>
          </cell>
          <cell r="P1038" t="str">
            <v>UNIDAD</v>
          </cell>
          <cell r="Q1038" t="str">
            <v>UNIDAD</v>
          </cell>
          <cell r="R1038">
            <v>4.4000000000000004</v>
          </cell>
          <cell r="S1038" t="str">
            <v>NO APLICA</v>
          </cell>
          <cell r="T1038" t="str">
            <v>NO APLICA</v>
          </cell>
          <cell r="U1038" t="str">
            <v>NO APLICA</v>
          </cell>
          <cell r="V1038">
            <v>666</v>
          </cell>
          <cell r="W1038">
            <v>7992</v>
          </cell>
          <cell r="X1038">
            <v>280584855.06525004</v>
          </cell>
          <cell r="Y1038">
            <v>0.9808029177595855</v>
          </cell>
          <cell r="Z1038">
            <v>35164.800000000003</v>
          </cell>
          <cell r="AA1038">
            <v>132526748.19367845</v>
          </cell>
          <cell r="AB1038">
            <v>0.89741083059487359</v>
          </cell>
          <cell r="AC1038">
            <v>0</v>
          </cell>
          <cell r="AD1038">
            <v>0</v>
          </cell>
          <cell r="AE1038">
            <v>0</v>
          </cell>
          <cell r="AF1038">
            <v>0</v>
          </cell>
          <cell r="AG1038">
            <v>0</v>
          </cell>
          <cell r="AH1038">
            <v>666</v>
          </cell>
          <cell r="AI1038">
            <v>0</v>
          </cell>
          <cell r="AJ1038">
            <v>0</v>
          </cell>
          <cell r="AK1038">
            <v>666</v>
          </cell>
          <cell r="AL1038">
            <v>7992</v>
          </cell>
          <cell r="AM1038">
            <v>35164.800000000003</v>
          </cell>
          <cell r="AN1038">
            <v>0</v>
          </cell>
          <cell r="AO1038">
            <v>0</v>
          </cell>
          <cell r="AP1038">
            <v>0</v>
          </cell>
        </row>
        <row r="1039">
          <cell r="C1039">
            <v>209170601</v>
          </cell>
          <cell r="D1039" t="str">
            <v>AP02060086</v>
          </cell>
          <cell r="E1039" t="str">
            <v>ESPIROMETRO INCENTIVO PARA REALIZAR EJERCICIOS DE RESPIRACION PROFUNDA.
(DESECHABLE):</v>
          </cell>
          <cell r="F1039">
            <v>100688</v>
          </cell>
          <cell r="G1039" t="str">
            <v>JL</v>
          </cell>
          <cell r="H1039">
            <v>277</v>
          </cell>
          <cell r="I1039" t="str">
            <v>NO</v>
          </cell>
          <cell r="J1039" t="str">
            <v>MEDICO QUIRURGICO</v>
          </cell>
          <cell r="K1039" t="str">
            <v>MEDICO QUIRURGICO</v>
          </cell>
          <cell r="L1039" t="str">
            <v>TRAMITE USUAL</v>
          </cell>
          <cell r="M1039" t="str">
            <v>TRAMITE USUAL</v>
          </cell>
          <cell r="N1039" t="str">
            <v>NO APLICA</v>
          </cell>
          <cell r="O1039" t="str">
            <v>UNIDAD</v>
          </cell>
          <cell r="P1039" t="str">
            <v>UNIDAD</v>
          </cell>
          <cell r="Q1039" t="str">
            <v>UNIDAD</v>
          </cell>
          <cell r="R1039">
            <v>19.945689999999999</v>
          </cell>
          <cell r="S1039" t="str">
            <v>NO APLICA</v>
          </cell>
          <cell r="T1039" t="str">
            <v>NO APLICA</v>
          </cell>
          <cell r="U1039" t="str">
            <v>NO APLICA</v>
          </cell>
          <cell r="V1039">
            <v>0</v>
          </cell>
          <cell r="W1039">
            <v>0</v>
          </cell>
          <cell r="X1039">
            <v>280584855.06525004</v>
          </cell>
          <cell r="Y1039">
            <v>0.9808029177595855</v>
          </cell>
          <cell r="Z1039">
            <v>0</v>
          </cell>
          <cell r="AA1039">
            <v>132526748.19367845</v>
          </cell>
          <cell r="AB1039">
            <v>0.89741083059487359</v>
          </cell>
          <cell r="AC1039" t="str">
            <v>0</v>
          </cell>
          <cell r="AD1039">
            <v>0</v>
          </cell>
          <cell r="AE1039">
            <v>0</v>
          </cell>
          <cell r="AF1039">
            <v>0</v>
          </cell>
          <cell r="AG1039">
            <v>0</v>
          </cell>
          <cell r="AH1039">
            <v>728</v>
          </cell>
          <cell r="AI1039">
            <v>122</v>
          </cell>
          <cell r="AJ1039">
            <v>112</v>
          </cell>
          <cell r="AK1039">
            <v>962</v>
          </cell>
          <cell r="AL1039">
            <v>11544</v>
          </cell>
          <cell r="AM1039">
            <v>230253.04535999999</v>
          </cell>
          <cell r="AN1039">
            <v>0</v>
          </cell>
          <cell r="AO1039">
            <v>0</v>
          </cell>
          <cell r="AP1039">
            <v>0</v>
          </cell>
        </row>
        <row r="1040">
          <cell r="C1040">
            <v>209175902</v>
          </cell>
          <cell r="D1040" t="str">
            <v>MA08030001</v>
          </cell>
          <cell r="E1040" t="str">
            <v>CEPILLO PARA LAVADO QUIRURGICO DESECHABLE CON CLOREXIDINA AL 4%,ESTERIL</v>
          </cell>
          <cell r="F1040">
            <v>22967</v>
          </cell>
          <cell r="G1040" t="str">
            <v>BS</v>
          </cell>
          <cell r="H1040">
            <v>277</v>
          </cell>
          <cell r="I1040" t="str">
            <v>NO</v>
          </cell>
          <cell r="J1040" t="str">
            <v>MEDICO QUIRURGICO</v>
          </cell>
          <cell r="K1040" t="str">
            <v>MEDICO QUIRURGICO</v>
          </cell>
          <cell r="L1040" t="str">
            <v>TRAMITE USUAL</v>
          </cell>
          <cell r="M1040" t="str">
            <v>TRAMITE USUAL</v>
          </cell>
          <cell r="N1040" t="str">
            <v>NO APLICA</v>
          </cell>
          <cell r="O1040" t="str">
            <v>UNIDAD</v>
          </cell>
          <cell r="P1040" t="str">
            <v>UNIDAD</v>
          </cell>
          <cell r="Q1040" t="str">
            <v>UNIDAD</v>
          </cell>
          <cell r="R1040">
            <v>0.43</v>
          </cell>
          <cell r="S1040" t="str">
            <v>NO APLICA</v>
          </cell>
          <cell r="T1040" t="str">
            <v>NO APLICA</v>
          </cell>
          <cell r="U1040" t="str">
            <v>NO APLICA</v>
          </cell>
          <cell r="V1040">
            <v>9000</v>
          </cell>
          <cell r="W1040">
            <v>108000</v>
          </cell>
          <cell r="X1040">
            <v>280692855.06525004</v>
          </cell>
          <cell r="Y1040">
            <v>0.98118043890231932</v>
          </cell>
          <cell r="Z1040">
            <v>46440</v>
          </cell>
          <cell r="AA1040">
            <v>132573188.19367845</v>
          </cell>
          <cell r="AB1040">
            <v>0.89772530114169413</v>
          </cell>
          <cell r="AC1040">
            <v>0</v>
          </cell>
          <cell r="AD1040">
            <v>0</v>
          </cell>
          <cell r="AE1040">
            <v>0</v>
          </cell>
          <cell r="AF1040">
            <v>0</v>
          </cell>
          <cell r="AG1040">
            <v>0</v>
          </cell>
          <cell r="AH1040">
            <v>9000</v>
          </cell>
          <cell r="AI1040">
            <v>0</v>
          </cell>
          <cell r="AJ1040">
            <v>0</v>
          </cell>
          <cell r="AK1040">
            <v>9000</v>
          </cell>
          <cell r="AL1040">
            <v>108000</v>
          </cell>
          <cell r="AM1040">
            <v>46440</v>
          </cell>
          <cell r="AN1040">
            <v>0</v>
          </cell>
          <cell r="AO1040">
            <v>0</v>
          </cell>
          <cell r="AP1040">
            <v>0</v>
          </cell>
        </row>
        <row r="1041">
          <cell r="C1041">
            <v>209193700</v>
          </cell>
          <cell r="D1041" t="str">
            <v>SC01030001</v>
          </cell>
          <cell r="E1041" t="str">
            <v xml:space="preserve">DELANTAL PROTECTOR DE FLUIDOS   (JUMSUIT) </v>
          </cell>
          <cell r="F1041">
            <v>100243</v>
          </cell>
          <cell r="G1041" t="str">
            <v>JL</v>
          </cell>
          <cell r="H1041">
            <v>215</v>
          </cell>
          <cell r="I1041" t="str">
            <v>NO</v>
          </cell>
          <cell r="J1041" t="str">
            <v>MEDICO QUIRURGICO</v>
          </cell>
          <cell r="K1041" t="str">
            <v>MEDICO QUIRURGICO</v>
          </cell>
          <cell r="L1041" t="str">
            <v>TRAMITE USUAL</v>
          </cell>
          <cell r="M1041" t="str">
            <v>TRAMITE USUAL</v>
          </cell>
          <cell r="N1041" t="str">
            <v>NO APLICA</v>
          </cell>
          <cell r="O1041" t="str">
            <v>UNIDAD</v>
          </cell>
          <cell r="P1041" t="str">
            <v>CAJA HASTA 100 UNIDADES</v>
          </cell>
          <cell r="Q1041" t="str">
            <v>UNIDAD</v>
          </cell>
          <cell r="R1041">
            <v>41.13</v>
          </cell>
          <cell r="S1041" t="str">
            <v>NO APLICA</v>
          </cell>
          <cell r="T1041" t="str">
            <v>NO APLICA</v>
          </cell>
          <cell r="U1041" t="str">
            <v>NO APLICA</v>
          </cell>
          <cell r="V1041">
            <v>0</v>
          </cell>
          <cell r="W1041">
            <v>0</v>
          </cell>
          <cell r="X1041">
            <v>280692855.06525004</v>
          </cell>
          <cell r="Y1041">
            <v>0.98118043890231932</v>
          </cell>
          <cell r="Z1041">
            <v>0</v>
          </cell>
          <cell r="AA1041">
            <v>132573188.19367845</v>
          </cell>
          <cell r="AB1041">
            <v>0.89772530114169413</v>
          </cell>
          <cell r="AC1041" t="str">
            <v>0</v>
          </cell>
          <cell r="AD1041">
            <v>0</v>
          </cell>
          <cell r="AE1041">
            <v>0</v>
          </cell>
          <cell r="AF1041">
            <v>0</v>
          </cell>
          <cell r="AG1041">
            <v>0</v>
          </cell>
          <cell r="AH1041">
            <v>19283</v>
          </cell>
          <cell r="AI1041">
            <v>957</v>
          </cell>
          <cell r="AJ1041">
            <v>2257</v>
          </cell>
          <cell r="AK1041">
            <v>22497</v>
          </cell>
          <cell r="AL1041">
            <v>269964</v>
          </cell>
          <cell r="AM1041">
            <v>11103619.32</v>
          </cell>
          <cell r="AN1041">
            <v>29000</v>
          </cell>
          <cell r="AO1041">
            <v>0</v>
          </cell>
          <cell r="AP1041">
            <v>0</v>
          </cell>
        </row>
        <row r="1042">
          <cell r="C1042">
            <v>209196401</v>
          </cell>
          <cell r="D1042" t="str">
            <v>IN01011327</v>
          </cell>
          <cell r="E1042" t="str">
            <v>CUCHILLETE CON HOJA DE  15º</v>
          </cell>
          <cell r="F1042">
            <v>109406</v>
          </cell>
          <cell r="G1042" t="str">
            <v>JL</v>
          </cell>
          <cell r="H1042">
            <v>277</v>
          </cell>
          <cell r="I1042" t="str">
            <v>NO</v>
          </cell>
          <cell r="J1042" t="str">
            <v>MEDICO QUIRURGICO</v>
          </cell>
          <cell r="K1042" t="str">
            <v>OFTALMOLOGIA</v>
          </cell>
          <cell r="L1042" t="str">
            <v>TRAMITE USUAL</v>
          </cell>
          <cell r="M1042" t="str">
            <v>TRAMITE USUAL</v>
          </cell>
          <cell r="N1042" t="str">
            <v>NO APLICA</v>
          </cell>
          <cell r="O1042" t="str">
            <v>UNIDAD</v>
          </cell>
          <cell r="P1042" t="str">
            <v>CJA. HASTA 6 UNIDADES</v>
          </cell>
          <cell r="Q1042" t="str">
            <v>UNIDAD</v>
          </cell>
          <cell r="R1042">
            <v>5.17</v>
          </cell>
          <cell r="S1042" t="str">
            <v>NO APLICA</v>
          </cell>
          <cell r="T1042" t="str">
            <v>DROGUERIA RAMON GONZALEZ REVILLA, S.A.</v>
          </cell>
          <cell r="U1042" t="str">
            <v>NO APLICA</v>
          </cell>
          <cell r="V1042">
            <v>0</v>
          </cell>
          <cell r="W1042">
            <v>0</v>
          </cell>
          <cell r="X1042">
            <v>280692855.06525004</v>
          </cell>
          <cell r="Y1042">
            <v>0.98118043890231932</v>
          </cell>
          <cell r="Z1042">
            <v>0</v>
          </cell>
          <cell r="AA1042">
            <v>132573188.19367845</v>
          </cell>
          <cell r="AB1042">
            <v>0.89772530114169413</v>
          </cell>
          <cell r="AC1042" t="str">
            <v>0</v>
          </cell>
          <cell r="AD1042">
            <v>0</v>
          </cell>
          <cell r="AE1042">
            <v>0</v>
          </cell>
          <cell r="AF1042">
            <v>0</v>
          </cell>
          <cell r="AG1042">
            <v>0</v>
          </cell>
          <cell r="AH1042">
            <v>450</v>
          </cell>
          <cell r="AI1042">
            <v>0</v>
          </cell>
          <cell r="AJ1042">
            <v>0</v>
          </cell>
          <cell r="AK1042">
            <v>450</v>
          </cell>
          <cell r="AL1042">
            <v>5400</v>
          </cell>
          <cell r="AM1042">
            <v>27918</v>
          </cell>
          <cell r="AN1042">
            <v>0</v>
          </cell>
          <cell r="AO1042">
            <v>0</v>
          </cell>
          <cell r="AP1042">
            <v>0</v>
          </cell>
        </row>
        <row r="1043">
          <cell r="C1043">
            <v>209214901</v>
          </cell>
          <cell r="D1043" t="str">
            <v>MA02040042</v>
          </cell>
          <cell r="E1043" t="str">
            <v xml:space="preserve">CANULA NASOFARINGEA DE 32 FR A 36 FR.                 (SE SOLOCITA TAMAÑ0 32FR) </v>
          </cell>
          <cell r="F1043">
            <v>22334</v>
          </cell>
          <cell r="G1043" t="str">
            <v>BS</v>
          </cell>
          <cell r="H1043">
            <v>277</v>
          </cell>
          <cell r="I1043" t="str">
            <v>NO</v>
          </cell>
          <cell r="J1043" t="str">
            <v>MEDICO QUIRURGICO</v>
          </cell>
          <cell r="K1043" t="str">
            <v>MEDICO QUIRURGICO</v>
          </cell>
          <cell r="L1043" t="str">
            <v>TRAMITE USUAL</v>
          </cell>
          <cell r="M1043" t="str">
            <v>TRAMITE USUAL</v>
          </cell>
          <cell r="N1043" t="str">
            <v>NO APLICA</v>
          </cell>
          <cell r="O1043" t="str">
            <v>UNIDAD</v>
          </cell>
          <cell r="P1043" t="str">
            <v>UNIDAD</v>
          </cell>
          <cell r="Q1043" t="str">
            <v>UNIDAD</v>
          </cell>
          <cell r="R1043">
            <v>3.6865999999999999</v>
          </cell>
          <cell r="S1043" t="str">
            <v>NO APLICA</v>
          </cell>
          <cell r="T1043" t="str">
            <v>NO APLICA</v>
          </cell>
          <cell r="U1043" t="str">
            <v>NO APLICA</v>
          </cell>
          <cell r="V1043">
            <v>303</v>
          </cell>
          <cell r="W1043">
            <v>3636</v>
          </cell>
          <cell r="X1043">
            <v>280696491.06525004</v>
          </cell>
          <cell r="Y1043">
            <v>0.98119314878079134</v>
          </cell>
          <cell r="Z1043">
            <v>13404.4776</v>
          </cell>
          <cell r="AA1043">
            <v>132586592.67127845</v>
          </cell>
          <cell r="AB1043">
            <v>0.89781607016410403</v>
          </cell>
          <cell r="AC1043">
            <v>0</v>
          </cell>
          <cell r="AD1043">
            <v>0</v>
          </cell>
          <cell r="AE1043">
            <v>0</v>
          </cell>
          <cell r="AF1043">
            <v>0</v>
          </cell>
          <cell r="AG1043">
            <v>0</v>
          </cell>
          <cell r="AH1043">
            <v>303</v>
          </cell>
          <cell r="AI1043">
            <v>0</v>
          </cell>
          <cell r="AJ1043">
            <v>0</v>
          </cell>
          <cell r="AK1043">
            <v>303</v>
          </cell>
          <cell r="AL1043">
            <v>3636</v>
          </cell>
          <cell r="AM1043">
            <v>13404.4776</v>
          </cell>
          <cell r="AN1043">
            <v>0</v>
          </cell>
          <cell r="AO1043">
            <v>0</v>
          </cell>
          <cell r="AP1043">
            <v>0</v>
          </cell>
        </row>
        <row r="1044">
          <cell r="C1044">
            <v>209215001</v>
          </cell>
          <cell r="D1044" t="str">
            <v>MA02040043</v>
          </cell>
          <cell r="E1044" t="str">
            <v>CANULA NASOFARINGEA  DE 32 FR A 36 FR.                        (SE SOLOCITA TAMAÑ0 34FR)</v>
          </cell>
          <cell r="F1044">
            <v>22334</v>
          </cell>
          <cell r="G1044" t="str">
            <v>BS</v>
          </cell>
          <cell r="H1044">
            <v>277</v>
          </cell>
          <cell r="I1044" t="str">
            <v>NO</v>
          </cell>
          <cell r="J1044" t="str">
            <v>MEDICO QUIRURGICO</v>
          </cell>
          <cell r="K1044" t="str">
            <v>MEDICO QUIRURGICO</v>
          </cell>
          <cell r="L1044" t="str">
            <v>TRAMITE USUAL</v>
          </cell>
          <cell r="M1044" t="str">
            <v>TRAMITE USUAL</v>
          </cell>
          <cell r="N1044" t="str">
            <v>NO APLICA</v>
          </cell>
          <cell r="O1044" t="str">
            <v>UNIDAD</v>
          </cell>
          <cell r="P1044" t="str">
            <v>UNIDAD</v>
          </cell>
          <cell r="Q1044" t="str">
            <v>UNIDAD</v>
          </cell>
          <cell r="R1044">
            <v>3.6934</v>
          </cell>
          <cell r="S1044" t="str">
            <v>NO APLICA</v>
          </cell>
          <cell r="T1044" t="str">
            <v>NO APLICA</v>
          </cell>
          <cell r="U1044" t="str">
            <v>NO APLICA</v>
          </cell>
          <cell r="V1044">
            <v>70</v>
          </cell>
          <cell r="W1044">
            <v>840</v>
          </cell>
          <cell r="X1044">
            <v>280697331.06525004</v>
          </cell>
          <cell r="Y1044">
            <v>0.98119608505634592</v>
          </cell>
          <cell r="Z1044">
            <v>3102.4560000000001</v>
          </cell>
          <cell r="AA1044">
            <v>132589695.12727845</v>
          </cell>
          <cell r="AB1044">
            <v>0.89783707858431949</v>
          </cell>
          <cell r="AC1044">
            <v>0</v>
          </cell>
          <cell r="AD1044">
            <v>0</v>
          </cell>
          <cell r="AE1044">
            <v>0</v>
          </cell>
          <cell r="AF1044">
            <v>0</v>
          </cell>
          <cell r="AG1044">
            <v>0</v>
          </cell>
          <cell r="AH1044">
            <v>70</v>
          </cell>
          <cell r="AI1044">
            <v>0</v>
          </cell>
          <cell r="AJ1044">
            <v>0</v>
          </cell>
          <cell r="AK1044">
            <v>70</v>
          </cell>
          <cell r="AL1044">
            <v>840</v>
          </cell>
          <cell r="AM1044">
            <v>3102.4560000000001</v>
          </cell>
          <cell r="AN1044">
            <v>0</v>
          </cell>
          <cell r="AO1044">
            <v>0</v>
          </cell>
          <cell r="AP1044">
            <v>0</v>
          </cell>
        </row>
        <row r="1045">
          <cell r="C1045">
            <v>209215101</v>
          </cell>
          <cell r="D1045" t="str">
            <v>MA02040044</v>
          </cell>
          <cell r="E1045" t="str">
            <v xml:space="preserve">CANULA NASOFARINGEA  DE 28 FR A 30 FR. SE SOLOCITA TAMAÑ0 30FR      </v>
          </cell>
          <cell r="F1045">
            <v>22332</v>
          </cell>
          <cell r="G1045" t="str">
            <v>BS</v>
          </cell>
          <cell r="H1045">
            <v>277</v>
          </cell>
          <cell r="I1045" t="str">
            <v>NO</v>
          </cell>
          <cell r="J1045" t="str">
            <v>MEDICO QUIRURGICO</v>
          </cell>
          <cell r="K1045" t="str">
            <v>MEDICO QUIRURGICO</v>
          </cell>
          <cell r="L1045" t="str">
            <v>TRAMITE USUAL</v>
          </cell>
          <cell r="M1045" t="str">
            <v>TRAMITE USUAL</v>
          </cell>
          <cell r="N1045" t="str">
            <v>NO APLICA</v>
          </cell>
          <cell r="O1045" t="str">
            <v>UNIDAD</v>
          </cell>
          <cell r="P1045" t="str">
            <v>UNIDAD</v>
          </cell>
          <cell r="Q1045" t="str">
            <v>UNIDAD</v>
          </cell>
          <cell r="R1045">
            <v>3.6539999999999999</v>
          </cell>
          <cell r="S1045" t="str">
            <v>NO APLICA</v>
          </cell>
          <cell r="T1045" t="str">
            <v>NO APLICA</v>
          </cell>
          <cell r="U1045" t="str">
            <v>NO APLICA</v>
          </cell>
          <cell r="V1045">
            <v>400</v>
          </cell>
          <cell r="W1045">
            <v>4800</v>
          </cell>
          <cell r="X1045">
            <v>280702131.06525004</v>
          </cell>
          <cell r="Y1045">
            <v>0.98121286377380079</v>
          </cell>
          <cell r="Z1045">
            <v>17539.2</v>
          </cell>
          <cell r="AA1045">
            <v>132607234.32727845</v>
          </cell>
          <cell r="AB1045">
            <v>0.89795584606525836</v>
          </cell>
          <cell r="AC1045">
            <v>0</v>
          </cell>
          <cell r="AD1045">
            <v>0</v>
          </cell>
          <cell r="AE1045">
            <v>0</v>
          </cell>
          <cell r="AF1045">
            <v>0</v>
          </cell>
          <cell r="AG1045">
            <v>0</v>
          </cell>
          <cell r="AH1045">
            <v>400</v>
          </cell>
          <cell r="AI1045">
            <v>0</v>
          </cell>
          <cell r="AJ1045">
            <v>0</v>
          </cell>
          <cell r="AK1045">
            <v>400</v>
          </cell>
          <cell r="AL1045">
            <v>4800</v>
          </cell>
          <cell r="AM1045">
            <v>17539.2</v>
          </cell>
          <cell r="AN1045">
            <v>0</v>
          </cell>
          <cell r="AO1045">
            <v>0</v>
          </cell>
          <cell r="AP1045">
            <v>0</v>
          </cell>
        </row>
        <row r="1046">
          <cell r="C1046">
            <v>209215201</v>
          </cell>
          <cell r="D1046" t="str">
            <v>MA02040045</v>
          </cell>
          <cell r="E1046" t="str">
            <v xml:space="preserve">CANULA NASOFARINGEA  DE 28 FR A 30 FR. SE SOLOCITA TAMAÑ0 28FR   </v>
          </cell>
          <cell r="F1046">
            <v>22332</v>
          </cell>
          <cell r="G1046" t="str">
            <v>BS</v>
          </cell>
          <cell r="H1046">
            <v>277</v>
          </cell>
          <cell r="I1046" t="str">
            <v>NO</v>
          </cell>
          <cell r="J1046" t="str">
            <v>MEDICO QUIRURGICO</v>
          </cell>
          <cell r="K1046" t="str">
            <v>MEDICO QUIRURGICO</v>
          </cell>
          <cell r="L1046" t="str">
            <v>TRAMITE USUAL</v>
          </cell>
          <cell r="M1046" t="str">
            <v>TRAMITE USUAL</v>
          </cell>
          <cell r="N1046" t="str">
            <v>NO APLICA</v>
          </cell>
          <cell r="O1046" t="str">
            <v>UNIDAD</v>
          </cell>
          <cell r="P1046" t="str">
            <v>UNIDAD</v>
          </cell>
          <cell r="Q1046" t="str">
            <v>UNIDAD</v>
          </cell>
          <cell r="R1046">
            <v>3.6539999999999999</v>
          </cell>
          <cell r="S1046" t="str">
            <v>NO APLICA</v>
          </cell>
          <cell r="T1046" t="str">
            <v>NO APLICA</v>
          </cell>
          <cell r="U1046" t="str">
            <v>NO APLICA</v>
          </cell>
          <cell r="V1046">
            <v>29</v>
          </cell>
          <cell r="W1046">
            <v>348</v>
          </cell>
          <cell r="X1046">
            <v>280702479.06525004</v>
          </cell>
          <cell r="Y1046">
            <v>0.98121408023081624</v>
          </cell>
          <cell r="Z1046">
            <v>1271.5919999999999</v>
          </cell>
          <cell r="AA1046">
            <v>132608505.91927844</v>
          </cell>
          <cell r="AB1046">
            <v>0.89796445670762637</v>
          </cell>
          <cell r="AC1046">
            <v>0</v>
          </cell>
          <cell r="AD1046">
            <v>0</v>
          </cell>
          <cell r="AE1046">
            <v>0</v>
          </cell>
          <cell r="AF1046">
            <v>0</v>
          </cell>
          <cell r="AG1046">
            <v>0</v>
          </cell>
          <cell r="AH1046">
            <v>29</v>
          </cell>
          <cell r="AI1046">
            <v>0</v>
          </cell>
          <cell r="AJ1046">
            <v>0</v>
          </cell>
          <cell r="AK1046">
            <v>29</v>
          </cell>
          <cell r="AL1046">
            <v>348</v>
          </cell>
          <cell r="AM1046">
            <v>1271.5919999999999</v>
          </cell>
          <cell r="AN1046">
            <v>0</v>
          </cell>
          <cell r="AO1046">
            <v>0</v>
          </cell>
          <cell r="AP1046">
            <v>0</v>
          </cell>
        </row>
        <row r="1047">
          <cell r="C1047">
            <v>209223001</v>
          </cell>
          <cell r="D1047" t="str">
            <v>MN04030383</v>
          </cell>
          <cell r="E1047" t="str">
            <v xml:space="preserve">CAL SODADA SIN PRODUCCION DEL COMPUESTO A. SE SOLICITA BOLSA DE 1KG• Indicador de violeta de etilo &lt;1%• Hidróxido de calcio de porcentaje de peso &gt;75%.• En caso que contenga catalizador: Cloruro de litio de % de peso entre 0% y 3% ó Hidróxido de Sodio entre 0% y 2%
</v>
          </cell>
          <cell r="F1047">
            <v>103512</v>
          </cell>
          <cell r="G1047" t="str">
            <v>WP</v>
          </cell>
          <cell r="H1047">
            <v>274</v>
          </cell>
          <cell r="I1047" t="str">
            <v>NO</v>
          </cell>
          <cell r="J1047" t="str">
            <v>MEDICO QUIRURGICO</v>
          </cell>
          <cell r="K1047" t="str">
            <v>MEDICO QUIRURGICO</v>
          </cell>
          <cell r="L1047" t="str">
            <v>TRAMITE USUAL</v>
          </cell>
          <cell r="M1047" t="str">
            <v>TRAMITE USUAL</v>
          </cell>
          <cell r="N1047" t="str">
            <v>NO APLICA</v>
          </cell>
          <cell r="O1047" t="str">
            <v>UNIDAD</v>
          </cell>
          <cell r="P1047" t="str">
            <v>UNIDAD</v>
          </cell>
          <cell r="R1047">
            <v>79</v>
          </cell>
          <cell r="S1047" t="str">
            <v>TU</v>
          </cell>
          <cell r="V1047">
            <v>650</v>
          </cell>
          <cell r="W1047">
            <v>7800</v>
          </cell>
          <cell r="X1047">
            <v>280710279.06525004</v>
          </cell>
          <cell r="Y1047">
            <v>0.98124134564668031</v>
          </cell>
          <cell r="Z1047">
            <v>616200</v>
          </cell>
          <cell r="AA1047">
            <v>133224705.91927844</v>
          </cell>
          <cell r="AB1047">
            <v>0.90213708269709381</v>
          </cell>
          <cell r="AC1047">
            <v>650</v>
          </cell>
          <cell r="AD1047">
            <v>0</v>
          </cell>
          <cell r="AE1047">
            <v>0</v>
          </cell>
          <cell r="AF1047">
            <v>650</v>
          </cell>
          <cell r="AG1047">
            <v>51350</v>
          </cell>
          <cell r="AH1047">
            <v>520</v>
          </cell>
          <cell r="AI1047">
            <v>70</v>
          </cell>
          <cell r="AJ1047">
            <v>60</v>
          </cell>
          <cell r="AK1047">
            <v>650</v>
          </cell>
          <cell r="AL1047">
            <v>7800</v>
          </cell>
          <cell r="AM1047">
            <v>616200</v>
          </cell>
          <cell r="AN1047">
            <v>0</v>
          </cell>
          <cell r="AO1047">
            <v>0</v>
          </cell>
          <cell r="AP1047">
            <v>0</v>
          </cell>
        </row>
        <row r="1048">
          <cell r="C1048">
            <v>209235401</v>
          </cell>
          <cell r="D1048" t="str">
            <v>MA09050072</v>
          </cell>
          <cell r="E1048" t="str">
            <v>GASA 2" X 2" X 16 DOBLECES, ESTÉRIL</v>
          </cell>
          <cell r="F1048">
            <v>104132</v>
          </cell>
          <cell r="G1048" t="str">
            <v>JL</v>
          </cell>
          <cell r="H1048">
            <v>274</v>
          </cell>
          <cell r="I1048" t="str">
            <v>NO</v>
          </cell>
          <cell r="J1048" t="str">
            <v>MEDICO QUIRURGICO</v>
          </cell>
          <cell r="K1048" t="str">
            <v>MEDICO QUIRURGICO</v>
          </cell>
          <cell r="L1048" t="str">
            <v>TRAMITE USUAL</v>
          </cell>
          <cell r="M1048" t="str">
            <v>TRAMITE USUAL</v>
          </cell>
          <cell r="N1048" t="str">
            <v>NO APLICA</v>
          </cell>
          <cell r="O1048" t="str">
            <v>UNIDAD</v>
          </cell>
          <cell r="P1048" t="str">
            <v>Cajas x  (4000  unidades ),  Peleta x  (112000  unidades )</v>
          </cell>
          <cell r="Q1048" t="str">
            <v>UNIDAD</v>
          </cell>
          <cell r="R1048">
            <v>0.03</v>
          </cell>
          <cell r="S1048" t="str">
            <v>NO APLICA</v>
          </cell>
          <cell r="T1048" t="str">
            <v>NO APLICA</v>
          </cell>
          <cell r="U1048" t="str">
            <v>NO APLICA</v>
          </cell>
          <cell r="V1048">
            <v>0</v>
          </cell>
          <cell r="W1048">
            <v>0</v>
          </cell>
          <cell r="X1048">
            <v>280710279.06525004</v>
          </cell>
          <cell r="Y1048">
            <v>0.98124134564668031</v>
          </cell>
          <cell r="Z1048">
            <v>0</v>
          </cell>
          <cell r="AA1048">
            <v>133224705.91927844</v>
          </cell>
          <cell r="AB1048">
            <v>0.90213708269709381</v>
          </cell>
          <cell r="AC1048" t="str">
            <v>0</v>
          </cell>
          <cell r="AD1048">
            <v>0</v>
          </cell>
          <cell r="AE1048">
            <v>0</v>
          </cell>
          <cell r="AF1048">
            <v>0</v>
          </cell>
          <cell r="AG1048">
            <v>0</v>
          </cell>
          <cell r="AH1048">
            <v>20000</v>
          </cell>
          <cell r="AI1048">
            <v>20000</v>
          </cell>
          <cell r="AJ1048">
            <v>15000</v>
          </cell>
          <cell r="AK1048">
            <v>55000</v>
          </cell>
          <cell r="AL1048">
            <v>660000</v>
          </cell>
          <cell r="AM1048">
            <v>19800</v>
          </cell>
          <cell r="AN1048">
            <v>0</v>
          </cell>
          <cell r="AO1048">
            <v>0</v>
          </cell>
          <cell r="AP1048">
            <v>0</v>
          </cell>
        </row>
        <row r="1049">
          <cell r="C1049">
            <v>209235501</v>
          </cell>
          <cell r="D1049" t="str">
            <v>MA09050073</v>
          </cell>
          <cell r="E1049" t="str">
            <v>GASA 2" X 2" X 16 DOBLECES CON ELEMENTO RADIOPACO, ESTERIL</v>
          </cell>
          <cell r="F1049">
            <v>104130</v>
          </cell>
          <cell r="G1049" t="str">
            <v>JL</v>
          </cell>
          <cell r="H1049">
            <v>274</v>
          </cell>
          <cell r="I1049" t="str">
            <v>NO</v>
          </cell>
          <cell r="J1049" t="str">
            <v>MEDICO QUIRURGICO</v>
          </cell>
          <cell r="K1049" t="str">
            <v>MEDICO QUIRURGICO</v>
          </cell>
          <cell r="L1049" t="str">
            <v>TRAMITE USUAL</v>
          </cell>
          <cell r="M1049" t="str">
            <v>TRAMITE USUAL</v>
          </cell>
          <cell r="N1049" t="str">
            <v>NO APLICA</v>
          </cell>
          <cell r="O1049" t="str">
            <v>UNIDAD</v>
          </cell>
          <cell r="P1049" t="str">
            <v>CAJA HASTA 200 UNIDADES</v>
          </cell>
          <cell r="Q1049" t="str">
            <v>UNIDAD</v>
          </cell>
          <cell r="R1049">
            <v>3.3000000000000002E-2</v>
          </cell>
          <cell r="S1049" t="str">
            <v>NO APLICA</v>
          </cell>
          <cell r="T1049" t="str">
            <v>NO APLICA</v>
          </cell>
          <cell r="U1049" t="str">
            <v>NO APLICA</v>
          </cell>
          <cell r="V1049">
            <v>0</v>
          </cell>
          <cell r="W1049">
            <v>0</v>
          </cell>
          <cell r="X1049">
            <v>280710279.06525004</v>
          </cell>
          <cell r="Y1049">
            <v>0.98124134564668031</v>
          </cell>
          <cell r="Z1049">
            <v>0</v>
          </cell>
          <cell r="AA1049">
            <v>133224705.91927844</v>
          </cell>
          <cell r="AB1049">
            <v>0.90213708269709381</v>
          </cell>
          <cell r="AC1049" t="str">
            <v>0</v>
          </cell>
          <cell r="AD1049">
            <v>0</v>
          </cell>
          <cell r="AE1049">
            <v>0</v>
          </cell>
          <cell r="AF1049">
            <v>0</v>
          </cell>
          <cell r="AG1049">
            <v>0</v>
          </cell>
          <cell r="AH1049">
            <v>9000</v>
          </cell>
          <cell r="AI1049">
            <v>4205</v>
          </cell>
          <cell r="AJ1049">
            <v>6000</v>
          </cell>
          <cell r="AK1049">
            <v>19205</v>
          </cell>
          <cell r="AL1049">
            <v>230460</v>
          </cell>
          <cell r="AM1049">
            <v>7605.18</v>
          </cell>
          <cell r="AN1049">
            <v>0</v>
          </cell>
          <cell r="AO1049">
            <v>0</v>
          </cell>
          <cell r="AP1049">
            <v>0</v>
          </cell>
        </row>
        <row r="1050">
          <cell r="C1050">
            <v>209235601</v>
          </cell>
          <cell r="D1050" t="str">
            <v>MA09050074</v>
          </cell>
          <cell r="E1050" t="str">
            <v>GASA 3" X 3" X 16 DOBLECES, ESTERIL</v>
          </cell>
          <cell r="F1050">
            <v>104133</v>
          </cell>
          <cell r="G1050" t="str">
            <v>JL</v>
          </cell>
          <cell r="H1050">
            <v>274</v>
          </cell>
          <cell r="I1050" t="str">
            <v>NO</v>
          </cell>
          <cell r="J1050" t="str">
            <v>MEDICO QUIRURGICO</v>
          </cell>
          <cell r="K1050" t="str">
            <v>MEDICO QUIRURGICO</v>
          </cell>
          <cell r="L1050" t="str">
            <v>TRAMITE USUAL</v>
          </cell>
          <cell r="M1050" t="str">
            <v>TRAMITE USUAL</v>
          </cell>
          <cell r="N1050" t="str">
            <v>NO APLICA</v>
          </cell>
          <cell r="O1050" t="str">
            <v>UNIDAD</v>
          </cell>
          <cell r="P1050" t="str">
            <v>Cajas x  (2000  unidades ),  Peleta x  (62000  unidades )</v>
          </cell>
          <cell r="Q1050" t="str">
            <v>UNIDAD</v>
          </cell>
          <cell r="R1050">
            <v>6.6000000000000003E-2</v>
          </cell>
          <cell r="S1050" t="str">
            <v>NO APLICA</v>
          </cell>
          <cell r="T1050" t="str">
            <v>NO APLICA</v>
          </cell>
          <cell r="U1050" t="str">
            <v>NO APLICA</v>
          </cell>
          <cell r="V1050">
            <v>0</v>
          </cell>
          <cell r="W1050">
            <v>0</v>
          </cell>
          <cell r="X1050">
            <v>280710279.06525004</v>
          </cell>
          <cell r="Y1050">
            <v>0.98124134564668031</v>
          </cell>
          <cell r="Z1050">
            <v>0</v>
          </cell>
          <cell r="AA1050">
            <v>133224705.91927844</v>
          </cell>
          <cell r="AB1050">
            <v>0.90213708269709381</v>
          </cell>
          <cell r="AC1050" t="str">
            <v>0</v>
          </cell>
          <cell r="AD1050">
            <v>0</v>
          </cell>
          <cell r="AE1050">
            <v>0</v>
          </cell>
          <cell r="AF1050">
            <v>0</v>
          </cell>
          <cell r="AG1050">
            <v>0</v>
          </cell>
          <cell r="AH1050">
            <v>10000</v>
          </cell>
          <cell r="AI1050">
            <v>3000</v>
          </cell>
          <cell r="AJ1050">
            <v>9000</v>
          </cell>
          <cell r="AK1050">
            <v>22000</v>
          </cell>
          <cell r="AL1050">
            <v>264000</v>
          </cell>
          <cell r="AM1050">
            <v>17424</v>
          </cell>
          <cell r="AN1050">
            <v>0</v>
          </cell>
          <cell r="AO1050">
            <v>0</v>
          </cell>
          <cell r="AP1050">
            <v>0</v>
          </cell>
        </row>
        <row r="1051">
          <cell r="C1051">
            <v>209235801</v>
          </cell>
          <cell r="D1051" t="str">
            <v>MA09050076</v>
          </cell>
          <cell r="E1051" t="str">
            <v>GASA 8" X 4" X 16 DOBLECES, ESTÉRIL</v>
          </cell>
          <cell r="F1051">
            <v>104131</v>
          </cell>
          <cell r="G1051" t="str">
            <v>JL</v>
          </cell>
          <cell r="H1051">
            <v>274</v>
          </cell>
          <cell r="I1051" t="str">
            <v>NO</v>
          </cell>
          <cell r="J1051" t="str">
            <v>MEDICO QUIRURGICO</v>
          </cell>
          <cell r="K1051" t="str">
            <v>MEDICO QUIRURGICO</v>
          </cell>
          <cell r="L1051" t="str">
            <v>TRAMITE USUAL</v>
          </cell>
          <cell r="M1051" t="str">
            <v>TRAMITE USUAL</v>
          </cell>
          <cell r="N1051" t="str">
            <v>NO APLICA</v>
          </cell>
          <cell r="O1051" t="str">
            <v>UNIDAD</v>
          </cell>
          <cell r="P1051" t="str">
            <v>Cajas x  (800  unidades ),  Peleta x  (20800  unidades )</v>
          </cell>
          <cell r="Q1051" t="str">
            <v>UNIDAD</v>
          </cell>
          <cell r="R1051">
            <v>7.0000000000000007E-2</v>
          </cell>
          <cell r="S1051" t="str">
            <v>NO APLICA</v>
          </cell>
          <cell r="T1051" t="str">
            <v>NO APLICA</v>
          </cell>
          <cell r="U1051" t="str">
            <v>NO APLICA</v>
          </cell>
          <cell r="V1051">
            <v>0</v>
          </cell>
          <cell r="W1051">
            <v>0</v>
          </cell>
          <cell r="X1051">
            <v>280710279.06525004</v>
          </cell>
          <cell r="Y1051">
            <v>0.98124134564668031</v>
          </cell>
          <cell r="Z1051">
            <v>0</v>
          </cell>
          <cell r="AA1051">
            <v>133224705.91927844</v>
          </cell>
          <cell r="AB1051">
            <v>0.90213708269709381</v>
          </cell>
          <cell r="AC1051" t="str">
            <v>0</v>
          </cell>
          <cell r="AD1051">
            <v>0</v>
          </cell>
          <cell r="AE1051">
            <v>0</v>
          </cell>
          <cell r="AF1051">
            <v>0</v>
          </cell>
          <cell r="AG1051">
            <v>0</v>
          </cell>
          <cell r="AH1051">
            <v>20000</v>
          </cell>
          <cell r="AI1051">
            <v>5000</v>
          </cell>
          <cell r="AJ1051">
            <v>5733</v>
          </cell>
          <cell r="AK1051">
            <v>30733</v>
          </cell>
          <cell r="AL1051">
            <v>368796</v>
          </cell>
          <cell r="AM1051">
            <v>25815.72</v>
          </cell>
          <cell r="AN1051">
            <v>0</v>
          </cell>
          <cell r="AO1051">
            <v>0</v>
          </cell>
          <cell r="AP1051">
            <v>0</v>
          </cell>
        </row>
        <row r="1052">
          <cell r="C1052">
            <v>209235901</v>
          </cell>
          <cell r="D1052" t="str">
            <v>MA09050077</v>
          </cell>
          <cell r="E1052" t="str">
            <v>GASA 8" X 4" X 16 DOBLECES CON ELEMENTOS RADIOPACO, ESTÉRIL</v>
          </cell>
          <cell r="F1052">
            <v>22926</v>
          </cell>
          <cell r="G1052" t="str">
            <v>JL</v>
          </cell>
          <cell r="H1052">
            <v>274</v>
          </cell>
          <cell r="I1052" t="str">
            <v>NO</v>
          </cell>
          <cell r="J1052" t="str">
            <v>MEDICO QUIRURGICO</v>
          </cell>
          <cell r="K1052" t="str">
            <v>MEDICO QUIRURGICO</v>
          </cell>
          <cell r="L1052" t="str">
            <v>TRAMITE USUAL</v>
          </cell>
          <cell r="M1052" t="str">
            <v>TRAMITE USUAL</v>
          </cell>
          <cell r="N1052" t="str">
            <v>NO APLICA</v>
          </cell>
          <cell r="O1052" t="str">
            <v>UNIDAD</v>
          </cell>
          <cell r="P1052" t="str">
            <v>Cajas x 1,000 u ( 41,000 u x pallet)</v>
          </cell>
          <cell r="Q1052" t="str">
            <v>UNIDAD</v>
          </cell>
          <cell r="R1052">
            <v>0.26</v>
          </cell>
          <cell r="S1052" t="str">
            <v>NO APLICA</v>
          </cell>
          <cell r="T1052" t="str">
            <v>NO APLICA</v>
          </cell>
          <cell r="U1052" t="str">
            <v>NO APLICA</v>
          </cell>
          <cell r="V1052">
            <v>0</v>
          </cell>
          <cell r="W1052">
            <v>0</v>
          </cell>
          <cell r="X1052">
            <v>280710279.06525004</v>
          </cell>
          <cell r="Y1052">
            <v>0.98124134564668031</v>
          </cell>
          <cell r="Z1052">
            <v>0</v>
          </cell>
          <cell r="AA1052">
            <v>133224705.91927844</v>
          </cell>
          <cell r="AB1052">
            <v>0.90213708269709381</v>
          </cell>
          <cell r="AC1052" t="str">
            <v>0</v>
          </cell>
          <cell r="AD1052">
            <v>0</v>
          </cell>
          <cell r="AE1052">
            <v>0</v>
          </cell>
          <cell r="AF1052">
            <v>0</v>
          </cell>
          <cell r="AG1052">
            <v>0</v>
          </cell>
          <cell r="AH1052">
            <v>77000</v>
          </cell>
          <cell r="AI1052">
            <v>27000</v>
          </cell>
          <cell r="AJ1052">
            <v>20000</v>
          </cell>
          <cell r="AK1052">
            <v>124000</v>
          </cell>
          <cell r="AL1052">
            <v>1488000</v>
          </cell>
          <cell r="AM1052">
            <v>386880</v>
          </cell>
          <cell r="AN1052">
            <v>0</v>
          </cell>
          <cell r="AO1052">
            <v>0</v>
          </cell>
          <cell r="AP1052">
            <v>0</v>
          </cell>
        </row>
        <row r="1053">
          <cell r="C1053">
            <v>209236101</v>
          </cell>
          <cell r="D1053" t="str">
            <v>MA09050078</v>
          </cell>
          <cell r="E1053" t="str">
            <v>GASA SIMPLE 4" X 4" X 16 ESTÉRIL</v>
          </cell>
          <cell r="F1053">
            <v>21776</v>
          </cell>
          <cell r="G1053" t="str">
            <v>JL</v>
          </cell>
          <cell r="H1053">
            <v>274</v>
          </cell>
          <cell r="I1053" t="str">
            <v>NO</v>
          </cell>
          <cell r="J1053" t="str">
            <v>MEDICO QUIRURGICO</v>
          </cell>
          <cell r="K1053" t="str">
            <v>MEDICO QUIRURGICO</v>
          </cell>
          <cell r="L1053" t="str">
            <v>TRAMITE USUAL</v>
          </cell>
          <cell r="M1053" t="str">
            <v>TRAMITE USUAL</v>
          </cell>
          <cell r="N1053" t="str">
            <v>NO APLICA</v>
          </cell>
          <cell r="O1053" t="str">
            <v>UNIDAD</v>
          </cell>
          <cell r="P1053" t="str">
            <v>Cajas x  (1600  unidades ),  Peleta x  (41600  unidades )</v>
          </cell>
          <cell r="Q1053" t="str">
            <v>UNIDAD</v>
          </cell>
          <cell r="R1053">
            <v>0.21</v>
          </cell>
          <cell r="S1053" t="str">
            <v>NO APLICA</v>
          </cell>
          <cell r="T1053" t="str">
            <v>NO APLICA</v>
          </cell>
          <cell r="U1053" t="str">
            <v>NO APLICA</v>
          </cell>
          <cell r="V1053">
            <v>0</v>
          </cell>
          <cell r="W1053">
            <v>0</v>
          </cell>
          <cell r="X1053">
            <v>280710279.06525004</v>
          </cell>
          <cell r="Y1053">
            <v>0.98124134564668031</v>
          </cell>
          <cell r="Z1053">
            <v>0</v>
          </cell>
          <cell r="AA1053">
            <v>133224705.91927844</v>
          </cell>
          <cell r="AB1053">
            <v>0.90213708269709381</v>
          </cell>
          <cell r="AC1053" t="str">
            <v>0</v>
          </cell>
          <cell r="AD1053">
            <v>0</v>
          </cell>
          <cell r="AE1053">
            <v>0</v>
          </cell>
          <cell r="AF1053">
            <v>0</v>
          </cell>
          <cell r="AG1053">
            <v>0</v>
          </cell>
          <cell r="AH1053">
            <v>55083</v>
          </cell>
          <cell r="AI1053">
            <v>41137</v>
          </cell>
          <cell r="AJ1053">
            <v>46489</v>
          </cell>
          <cell r="AK1053">
            <v>142709</v>
          </cell>
          <cell r="AL1053">
            <v>1712508</v>
          </cell>
          <cell r="AM1053">
            <v>359626.68</v>
          </cell>
          <cell r="AN1053">
            <v>0</v>
          </cell>
          <cell r="AO1053">
            <v>0</v>
          </cell>
          <cell r="AP1053">
            <v>0</v>
          </cell>
        </row>
        <row r="1054">
          <cell r="C1054">
            <v>209244001</v>
          </cell>
          <cell r="D1054" t="str">
            <v>MA04010027</v>
          </cell>
          <cell r="E1054" t="str">
            <v>AGUJAS PARA LOCALIZACION Y BLOQUEO DE NERVIO PERIFERICO.              (SE SOLICITA TAMAÑO 22Ga X 2").</v>
          </cell>
          <cell r="F1054">
            <v>53016</v>
          </cell>
          <cell r="G1054" t="str">
            <v>NS</v>
          </cell>
          <cell r="H1054">
            <v>277</v>
          </cell>
          <cell r="I1054" t="str">
            <v>NO</v>
          </cell>
          <cell r="J1054" t="str">
            <v>MEDICO QUIRURGICO</v>
          </cell>
          <cell r="K1054" t="str">
            <v>MEDICO QUIRURGICO</v>
          </cell>
          <cell r="L1054" t="str">
            <v>TRAMITE USUAL</v>
          </cell>
          <cell r="M1054" t="str">
            <v>TRAMITE USUAL</v>
          </cell>
          <cell r="N1054" t="str">
            <v>NO APLICA</v>
          </cell>
          <cell r="O1054" t="str">
            <v>UNIDAD</v>
          </cell>
          <cell r="P1054" t="str">
            <v>UNIDAD</v>
          </cell>
          <cell r="Q1054" t="str">
            <v>UNIDAD</v>
          </cell>
          <cell r="R1054">
            <v>11.8</v>
          </cell>
          <cell r="S1054" t="str">
            <v>NO APLICA</v>
          </cell>
          <cell r="T1054" t="str">
            <v>NO APLICA</v>
          </cell>
          <cell r="U1054" t="str">
            <v>NO APLICA</v>
          </cell>
          <cell r="V1054">
            <v>330</v>
          </cell>
          <cell r="W1054">
            <v>3960</v>
          </cell>
          <cell r="X1054">
            <v>280714239.06525004</v>
          </cell>
          <cell r="Y1054">
            <v>0.98125518808858059</v>
          </cell>
          <cell r="Z1054">
            <v>46728</v>
          </cell>
          <cell r="AA1054">
            <v>133271433.91927844</v>
          </cell>
          <cell r="AB1054">
            <v>0.902453503448856</v>
          </cell>
          <cell r="AC1054">
            <v>330</v>
          </cell>
          <cell r="AD1054">
            <v>0</v>
          </cell>
          <cell r="AE1054">
            <v>0</v>
          </cell>
          <cell r="AF1054">
            <v>330</v>
          </cell>
          <cell r="AG1054">
            <v>3894.0000000000005</v>
          </cell>
          <cell r="AH1054">
            <v>330</v>
          </cell>
          <cell r="AI1054">
            <v>0</v>
          </cell>
          <cell r="AJ1054">
            <v>0</v>
          </cell>
          <cell r="AK1054">
            <v>330</v>
          </cell>
          <cell r="AL1054">
            <v>3960</v>
          </cell>
          <cell r="AM1054">
            <v>46728</v>
          </cell>
          <cell r="AN1054">
            <v>0</v>
          </cell>
          <cell r="AO1054">
            <v>0</v>
          </cell>
          <cell r="AP1054">
            <v>0</v>
          </cell>
        </row>
        <row r="1055">
          <cell r="C1055">
            <v>209268501</v>
          </cell>
          <cell r="D1055" t="str">
            <v>MN04030386</v>
          </cell>
          <cell r="E1055" t="str">
            <v>CIRCUITO DESECHABLE DE VENTILADOR INTEGRADO DE HUMIDIFICACIÓN PASIVA Y
FILTRACIÓN DE 72 HORAS DE USO</v>
          </cell>
          <cell r="F1055">
            <v>104314</v>
          </cell>
          <cell r="G1055" t="str">
            <v>BS</v>
          </cell>
          <cell r="H1055">
            <v>274</v>
          </cell>
          <cell r="I1055" t="str">
            <v>NO</v>
          </cell>
          <cell r="J1055" t="str">
            <v>MEDICO QUIRURGICO</v>
          </cell>
          <cell r="K1055" t="str">
            <v>MEDICO QUIRURGICO</v>
          </cell>
          <cell r="L1055" t="str">
            <v>TRAMITE USUAL</v>
          </cell>
          <cell r="M1055" t="str">
            <v>TRAMITE USUAL</v>
          </cell>
          <cell r="N1055" t="str">
            <v>NO APLICA</v>
          </cell>
          <cell r="O1055" t="str">
            <v>UNIDAD</v>
          </cell>
          <cell r="P1055" t="str">
            <v>UNIDAD</v>
          </cell>
          <cell r="Q1055" t="str">
            <v>UNIDAD</v>
          </cell>
          <cell r="R1055">
            <v>79</v>
          </cell>
          <cell r="S1055" t="str">
            <v>NO APLICA</v>
          </cell>
          <cell r="T1055" t="str">
            <v>NO APLICA</v>
          </cell>
          <cell r="U1055" t="str">
            <v>NO APLICA</v>
          </cell>
          <cell r="V1055">
            <v>2000</v>
          </cell>
          <cell r="W1055">
            <v>24000</v>
          </cell>
          <cell r="X1055">
            <v>280738239.06525004</v>
          </cell>
          <cell r="Y1055">
            <v>0.98133908167585482</v>
          </cell>
          <cell r="Z1055">
            <v>1896000</v>
          </cell>
          <cell r="AA1055">
            <v>135167433.91927844</v>
          </cell>
          <cell r="AB1055">
            <v>0.91529235264721764</v>
          </cell>
          <cell r="AC1055">
            <v>0</v>
          </cell>
          <cell r="AD1055">
            <v>0</v>
          </cell>
          <cell r="AE1055">
            <v>0</v>
          </cell>
          <cell r="AF1055">
            <v>0</v>
          </cell>
          <cell r="AG1055">
            <v>0</v>
          </cell>
          <cell r="AH1055">
            <v>2000</v>
          </cell>
          <cell r="AI1055">
            <v>0</v>
          </cell>
          <cell r="AJ1055">
            <v>0</v>
          </cell>
          <cell r="AK1055">
            <v>2000</v>
          </cell>
          <cell r="AL1055">
            <v>24000</v>
          </cell>
          <cell r="AM1055">
            <v>1896000</v>
          </cell>
          <cell r="AN1055">
            <v>0</v>
          </cell>
          <cell r="AO1055">
            <v>0</v>
          </cell>
          <cell r="AP1055">
            <v>0</v>
          </cell>
        </row>
        <row r="1056">
          <cell r="C1056">
            <v>209286501</v>
          </cell>
          <cell r="D1056" t="str">
            <v xml:space="preserve">OP03010202  </v>
          </cell>
          <cell r="E1056" t="str">
            <v>CINTURON SEGURIDAD PARA MARCHA DE ADULTO                    (SE SOLICITA TAMAÑO PEQUEÑA DE 34"-30")</v>
          </cell>
          <cell r="F1056">
            <v>100192</v>
          </cell>
          <cell r="G1056" t="str">
            <v>WP</v>
          </cell>
          <cell r="H1056">
            <v>278</v>
          </cell>
          <cell r="I1056" t="str">
            <v>NO</v>
          </cell>
          <cell r="J1056" t="str">
            <v>MEDICO QUIRURGICO</v>
          </cell>
          <cell r="K1056" t="str">
            <v>MEDICO QUIRURGICO</v>
          </cell>
          <cell r="L1056" t="str">
            <v>TRAMITE USUAL</v>
          </cell>
          <cell r="M1056" t="str">
            <v>TRAMITE USUAL</v>
          </cell>
          <cell r="N1056" t="str">
            <v>NO APLICA</v>
          </cell>
          <cell r="O1056" t="str">
            <v>UNIDAD</v>
          </cell>
          <cell r="P1056" t="str">
            <v>UNIDAD</v>
          </cell>
          <cell r="R1056">
            <v>110</v>
          </cell>
          <cell r="S1056" t="str">
            <v>TU</v>
          </cell>
          <cell r="V1056">
            <v>100</v>
          </cell>
          <cell r="W1056">
            <v>1200</v>
          </cell>
          <cell r="X1056">
            <v>280739439.06525004</v>
          </cell>
          <cell r="Y1056">
            <v>0.98134327635521845</v>
          </cell>
          <cell r="Z1056">
            <v>132000</v>
          </cell>
          <cell r="AA1056">
            <v>135299433.91927844</v>
          </cell>
          <cell r="AB1056">
            <v>0.91618619657874911</v>
          </cell>
          <cell r="AC1056">
            <v>100</v>
          </cell>
          <cell r="AD1056">
            <v>0</v>
          </cell>
          <cell r="AE1056">
            <v>0</v>
          </cell>
          <cell r="AF1056">
            <v>100</v>
          </cell>
          <cell r="AG1056">
            <v>11000</v>
          </cell>
          <cell r="AH1056">
            <v>11000</v>
          </cell>
          <cell r="AI1056">
            <v>0</v>
          </cell>
          <cell r="AJ1056">
            <v>0</v>
          </cell>
          <cell r="AK1056">
            <v>11000</v>
          </cell>
          <cell r="AL1056">
            <v>132000</v>
          </cell>
          <cell r="AM1056">
            <v>14520000</v>
          </cell>
          <cell r="AN1056">
            <v>0</v>
          </cell>
          <cell r="AO1056">
            <v>0</v>
          </cell>
          <cell r="AP1056">
            <v>0</v>
          </cell>
        </row>
        <row r="1057">
          <cell r="C1057">
            <v>209286601</v>
          </cell>
          <cell r="D1057" t="str">
            <v>OP03010203</v>
          </cell>
          <cell r="E1057" t="str">
            <v>CINTURON SEGURIDAD PARA MARCHA ADULTO.  (SE SOLICITA MEDIANO 30"-44")</v>
          </cell>
          <cell r="F1057">
            <v>100192</v>
          </cell>
          <cell r="G1057" t="str">
            <v>WP</v>
          </cell>
          <cell r="H1057">
            <v>278</v>
          </cell>
          <cell r="I1057" t="str">
            <v>NO</v>
          </cell>
          <cell r="J1057" t="str">
            <v>MEDICO QUIRURGICO</v>
          </cell>
          <cell r="K1057" t="str">
            <v>MEDICO QUIRURGICO</v>
          </cell>
          <cell r="L1057" t="str">
            <v>TRAMITE USUAL</v>
          </cell>
          <cell r="M1057" t="str">
            <v>TRAMITE USUAL</v>
          </cell>
          <cell r="N1057" t="str">
            <v>NO APLICA</v>
          </cell>
          <cell r="O1057" t="str">
            <v>UNIDAD</v>
          </cell>
          <cell r="P1057" t="str">
            <v>UNIDAD</v>
          </cell>
          <cell r="R1057">
            <v>82.722999999999999</v>
          </cell>
          <cell r="S1057" t="str">
            <v>TU</v>
          </cell>
          <cell r="V1057">
            <v>75</v>
          </cell>
          <cell r="W1057">
            <v>900</v>
          </cell>
          <cell r="X1057">
            <v>280740339.06525004</v>
          </cell>
          <cell r="Y1057">
            <v>0.98134642236474123</v>
          </cell>
          <cell r="Z1057">
            <v>74450.7</v>
          </cell>
          <cell r="AA1057">
            <v>135373884.61927843</v>
          </cell>
          <cell r="AB1057">
            <v>0.91669034283930417</v>
          </cell>
          <cell r="AC1057">
            <v>75</v>
          </cell>
          <cell r="AD1057">
            <v>0</v>
          </cell>
          <cell r="AE1057">
            <v>0</v>
          </cell>
          <cell r="AF1057">
            <v>75</v>
          </cell>
          <cell r="AG1057">
            <v>6204.2250000000004</v>
          </cell>
          <cell r="AH1057">
            <v>6204</v>
          </cell>
          <cell r="AI1057">
            <v>0</v>
          </cell>
          <cell r="AJ1057">
            <v>0</v>
          </cell>
          <cell r="AK1057">
            <v>6204</v>
          </cell>
          <cell r="AL1057">
            <v>74448</v>
          </cell>
          <cell r="AM1057">
            <v>6158561.9040000001</v>
          </cell>
          <cell r="AN1057">
            <v>0</v>
          </cell>
          <cell r="AO1057">
            <v>24</v>
          </cell>
          <cell r="AP1057">
            <v>0</v>
          </cell>
        </row>
        <row r="1058">
          <cell r="C1058">
            <v>209286701</v>
          </cell>
          <cell r="D1058" t="str">
            <v>OP03010204</v>
          </cell>
          <cell r="E1058" t="str">
            <v>CINTURON SEGURIDAD PARA MARCHA DE ADULTO.         (SE SOLICITA GRANDE 44"-60")</v>
          </cell>
          <cell r="F1058">
            <v>100192</v>
          </cell>
          <cell r="G1058" t="str">
            <v>WP</v>
          </cell>
          <cell r="H1058">
            <v>278</v>
          </cell>
          <cell r="I1058" t="str">
            <v>NO</v>
          </cell>
          <cell r="J1058" t="str">
            <v>MEDICO QUIRURGICO</v>
          </cell>
          <cell r="K1058" t="str">
            <v>MEDICO QUIRURGICO</v>
          </cell>
          <cell r="L1058" t="str">
            <v>TRAMITE USUAL</v>
          </cell>
          <cell r="M1058" t="str">
            <v>TRAMITE USUAL</v>
          </cell>
          <cell r="N1058" t="str">
            <v>NO APLICA</v>
          </cell>
          <cell r="O1058" t="str">
            <v>UNIDAD</v>
          </cell>
          <cell r="P1058" t="str">
            <v>UNIDAD</v>
          </cell>
          <cell r="R1058">
            <v>150</v>
          </cell>
          <cell r="S1058" t="str">
            <v>TU</v>
          </cell>
          <cell r="V1058">
            <v>40</v>
          </cell>
          <cell r="W1058">
            <v>480</v>
          </cell>
          <cell r="X1058">
            <v>280740819.06525004</v>
          </cell>
          <cell r="Y1058">
            <v>0.98134810023648678</v>
          </cell>
          <cell r="Z1058">
            <v>72000</v>
          </cell>
          <cell r="AA1058">
            <v>135445884.61927843</v>
          </cell>
          <cell r="AB1058">
            <v>0.91717789407468497</v>
          </cell>
          <cell r="AC1058">
            <v>40</v>
          </cell>
          <cell r="AD1058">
            <v>0</v>
          </cell>
          <cell r="AE1058">
            <v>0</v>
          </cell>
          <cell r="AF1058">
            <v>40</v>
          </cell>
          <cell r="AG1058">
            <v>6000</v>
          </cell>
          <cell r="AH1058">
            <v>6000</v>
          </cell>
          <cell r="AI1058">
            <v>0</v>
          </cell>
          <cell r="AJ1058">
            <v>0</v>
          </cell>
          <cell r="AK1058">
            <v>6000</v>
          </cell>
          <cell r="AL1058">
            <v>72000</v>
          </cell>
          <cell r="AM1058">
            <v>10800000</v>
          </cell>
          <cell r="AN1058">
            <v>0</v>
          </cell>
          <cell r="AO1058">
            <v>5</v>
          </cell>
          <cell r="AP1058">
            <v>0</v>
          </cell>
        </row>
        <row r="1059">
          <cell r="C1059">
            <v>209296301</v>
          </cell>
          <cell r="D1059" t="str">
            <v>IN01010271</v>
          </cell>
          <cell r="E1059" t="str">
            <v xml:space="preserve">TIJERA PARA CORTE Y LIGADURA DE CORDÓN UMBILICAL CON BISTURÍ. </v>
          </cell>
          <cell r="F1059">
            <v>100972</v>
          </cell>
          <cell r="G1059" t="str">
            <v>WP</v>
          </cell>
          <cell r="H1059">
            <v>277</v>
          </cell>
          <cell r="I1059" t="str">
            <v>NO</v>
          </cell>
          <cell r="J1059" t="str">
            <v>MEDICO QUIRURGICO</v>
          </cell>
          <cell r="K1059" t="str">
            <v>MEDICO QUIRURGICO</v>
          </cell>
          <cell r="L1059" t="str">
            <v>TRAMITE USUAL</v>
          </cell>
          <cell r="M1059" t="str">
            <v>TRAMITE USUAL</v>
          </cell>
          <cell r="N1059" t="str">
            <v>NO APLICA</v>
          </cell>
          <cell r="O1059" t="str">
            <v>UNIDAD</v>
          </cell>
          <cell r="P1059" t="str">
            <v>UNIDAD</v>
          </cell>
          <cell r="R1059">
            <v>183.75</v>
          </cell>
          <cell r="S1059" t="str">
            <v>TU</v>
          </cell>
          <cell r="V1059">
            <v>0</v>
          </cell>
          <cell r="W1059">
            <v>0</v>
          </cell>
          <cell r="X1059">
            <v>280740819.06525004</v>
          </cell>
          <cell r="Y1059">
            <v>0.98134810023648678</v>
          </cell>
          <cell r="Z1059">
            <v>0</v>
          </cell>
          <cell r="AA1059">
            <v>135445884.61927843</v>
          </cell>
          <cell r="AB1059">
            <v>0.91717789407468497</v>
          </cell>
          <cell r="AC1059">
            <v>0</v>
          </cell>
          <cell r="AD1059">
            <v>0</v>
          </cell>
          <cell r="AE1059">
            <v>0</v>
          </cell>
          <cell r="AF1059">
            <v>0</v>
          </cell>
          <cell r="AG1059">
            <v>0</v>
          </cell>
          <cell r="AH1059">
            <v>859</v>
          </cell>
          <cell r="AI1059">
            <v>0</v>
          </cell>
          <cell r="AJ1059">
            <v>0</v>
          </cell>
          <cell r="AK1059">
            <v>859</v>
          </cell>
          <cell r="AL1059">
            <v>10308</v>
          </cell>
          <cell r="AM1059">
            <v>1894095</v>
          </cell>
          <cell r="AN1059">
            <v>0</v>
          </cell>
          <cell r="AO1059">
            <v>0</v>
          </cell>
          <cell r="AP1059">
            <v>0</v>
          </cell>
        </row>
        <row r="1060">
          <cell r="C1060">
            <v>209313501</v>
          </cell>
          <cell r="D1060" t="str">
            <v>IN01011328</v>
          </cell>
          <cell r="E1060" t="str">
            <v>CUCHILLETE     (SE SOLICITA  ANCHO (CORTE) 2.2MM)</v>
          </cell>
          <cell r="F1060">
            <v>109405</v>
          </cell>
          <cell r="G1060" t="str">
            <v>JL</v>
          </cell>
          <cell r="H1060">
            <v>277</v>
          </cell>
          <cell r="I1060" t="str">
            <v>NO</v>
          </cell>
          <cell r="J1060" t="str">
            <v>MEDICO QUIRURGICO</v>
          </cell>
          <cell r="K1060" t="str">
            <v>OFTALMOLOGIA</v>
          </cell>
          <cell r="L1060" t="str">
            <v>TRAMITE USUAL</v>
          </cell>
          <cell r="M1060" t="str">
            <v>TRAMITE USUAL</v>
          </cell>
          <cell r="N1060" t="str">
            <v>NO APLICA</v>
          </cell>
          <cell r="O1060" t="str">
            <v>UNIDAD</v>
          </cell>
          <cell r="P1060" t="str">
            <v>CJA HASTA 6 UNI</v>
          </cell>
          <cell r="Q1060" t="str">
            <v>UNIDAD</v>
          </cell>
          <cell r="R1060">
            <v>11.39</v>
          </cell>
          <cell r="S1060" t="str">
            <v>NO APLICA</v>
          </cell>
          <cell r="T1060" t="str">
            <v>NO APLICA</v>
          </cell>
          <cell r="U1060" t="str">
            <v>NO APLICA</v>
          </cell>
          <cell r="V1060">
            <v>0</v>
          </cell>
          <cell r="W1060">
            <v>0</v>
          </cell>
          <cell r="X1060">
            <v>280740819.06525004</v>
          </cell>
          <cell r="Y1060">
            <v>0.98134810023648678</v>
          </cell>
          <cell r="Z1060">
            <v>0</v>
          </cell>
          <cell r="AA1060">
            <v>135445884.61927843</v>
          </cell>
          <cell r="AB1060">
            <v>0.91717789407468497</v>
          </cell>
          <cell r="AC1060" t="str">
            <v>0</v>
          </cell>
          <cell r="AD1060">
            <v>0</v>
          </cell>
          <cell r="AE1060">
            <v>0</v>
          </cell>
          <cell r="AF1060">
            <v>0</v>
          </cell>
          <cell r="AG1060">
            <v>0</v>
          </cell>
          <cell r="AH1060">
            <v>450</v>
          </cell>
          <cell r="AI1060">
            <v>0</v>
          </cell>
          <cell r="AJ1060">
            <v>0</v>
          </cell>
          <cell r="AK1060">
            <v>450</v>
          </cell>
          <cell r="AL1060">
            <v>5400</v>
          </cell>
          <cell r="AM1060">
            <v>61506</v>
          </cell>
          <cell r="AN1060">
            <v>0</v>
          </cell>
          <cell r="AO1060">
            <v>0</v>
          </cell>
          <cell r="AP1060">
            <v>0</v>
          </cell>
        </row>
        <row r="1061">
          <cell r="C1061">
            <v>209321101</v>
          </cell>
          <cell r="D1061" t="str">
            <v>MA07010050</v>
          </cell>
          <cell r="E1061" t="str">
            <v>SISTEMA DE DRENAJE TORACICO DE TRES CAMARAS. (SE  SOLICITA DRENAJE CERRADO DE 1 TUBO)</v>
          </cell>
          <cell r="F1061">
            <v>104077</v>
          </cell>
          <cell r="G1061" t="str">
            <v>LM</v>
          </cell>
          <cell r="H1061">
            <v>277</v>
          </cell>
          <cell r="I1061" t="str">
            <v xml:space="preserve">SI </v>
          </cell>
          <cell r="J1061" t="str">
            <v>MEDICO QUIRURGICO</v>
          </cell>
          <cell r="K1061" t="str">
            <v>MEDICO QUIRURGICO</v>
          </cell>
          <cell r="L1061" t="str">
            <v>TRAMITE USUAL</v>
          </cell>
          <cell r="M1061" t="str">
            <v>TRAMITE USUAL</v>
          </cell>
          <cell r="N1061" t="str">
            <v>NO APLICA</v>
          </cell>
          <cell r="P1061" t="str">
            <v>UNIDAD</v>
          </cell>
          <cell r="Q1061" t="str">
            <v>UNIDAD</v>
          </cell>
          <cell r="R1061">
            <v>37.125</v>
          </cell>
          <cell r="S1061" t="str">
            <v>TU</v>
          </cell>
          <cell r="V1061">
            <v>0</v>
          </cell>
          <cell r="W1061">
            <v>0</v>
          </cell>
          <cell r="X1061">
            <v>280740819.06525004</v>
          </cell>
          <cell r="Y1061">
            <v>0.98134810023648678</v>
          </cell>
          <cell r="Z1061">
            <v>0</v>
          </cell>
          <cell r="AA1061">
            <v>135445884.61927843</v>
          </cell>
          <cell r="AB1061">
            <v>0.91717789407468497</v>
          </cell>
          <cell r="AC1061">
            <v>0</v>
          </cell>
          <cell r="AD1061">
            <v>0</v>
          </cell>
          <cell r="AE1061">
            <v>0</v>
          </cell>
          <cell r="AF1061">
            <v>0</v>
          </cell>
          <cell r="AG1061">
            <v>0</v>
          </cell>
          <cell r="AH1061">
            <v>87</v>
          </cell>
          <cell r="AI1061">
            <v>2</v>
          </cell>
          <cell r="AJ1061">
            <v>34</v>
          </cell>
          <cell r="AK1061">
            <v>123</v>
          </cell>
          <cell r="AL1061">
            <v>1476</v>
          </cell>
          <cell r="AM1061">
            <v>54796.5</v>
          </cell>
          <cell r="AN1061">
            <v>0</v>
          </cell>
          <cell r="AO1061">
            <v>0</v>
          </cell>
          <cell r="AP1061">
            <v>0</v>
          </cell>
        </row>
        <row r="1062">
          <cell r="C1062">
            <v>209332801</v>
          </cell>
          <cell r="D1062" t="str">
            <v>MA04010015</v>
          </cell>
          <cell r="E1062" t="str">
            <v>BANDEJA DE ANESTESIA EPIDURAL CONTINUA DESECHABLE CON MEDICAMENTO. (SE SOLICITA AGUJA TUOHY/HUBER DE 17G X 88 a 90mm SIN ALAS)</v>
          </cell>
          <cell r="F1062">
            <v>102233</v>
          </cell>
          <cell r="G1062" t="str">
            <v>NS</v>
          </cell>
          <cell r="H1062">
            <v>277</v>
          </cell>
          <cell r="I1062" t="str">
            <v>NO</v>
          </cell>
          <cell r="J1062" t="str">
            <v>MEDICO QUIRURGICO</v>
          </cell>
          <cell r="K1062" t="str">
            <v>MEDICO QUIRURGICO</v>
          </cell>
          <cell r="L1062" t="str">
            <v>TRAMITE USUAL</v>
          </cell>
          <cell r="M1062" t="str">
            <v>TRAMITE USUAL</v>
          </cell>
          <cell r="N1062" t="str">
            <v>NO APLICA</v>
          </cell>
          <cell r="O1062" t="str">
            <v>UNIDAD</v>
          </cell>
          <cell r="P1062" t="str">
            <v>CJA x 100 UNI</v>
          </cell>
          <cell r="Q1062" t="str">
            <v>UNIDAD</v>
          </cell>
          <cell r="R1062">
            <v>30</v>
          </cell>
          <cell r="S1062" t="str">
            <v>NO APLICA</v>
          </cell>
          <cell r="T1062" t="str">
            <v>NO APLICA</v>
          </cell>
          <cell r="U1062" t="str">
            <v>NO APLICA</v>
          </cell>
          <cell r="V1062">
            <v>1000</v>
          </cell>
          <cell r="W1062">
            <v>12000</v>
          </cell>
          <cell r="X1062">
            <v>280752819.06525004</v>
          </cell>
          <cell r="Y1062">
            <v>0.98139004703012378</v>
          </cell>
          <cell r="Z1062">
            <v>360000</v>
          </cell>
          <cell r="AA1062">
            <v>135805884.61927843</v>
          </cell>
          <cell r="AB1062">
            <v>0.91961565025158909</v>
          </cell>
          <cell r="AC1062">
            <v>1000</v>
          </cell>
          <cell r="AD1062">
            <v>0</v>
          </cell>
          <cell r="AE1062">
            <v>0</v>
          </cell>
          <cell r="AF1062">
            <v>1000</v>
          </cell>
          <cell r="AG1062">
            <v>30000</v>
          </cell>
          <cell r="AH1062">
            <v>200</v>
          </cell>
          <cell r="AI1062">
            <v>50</v>
          </cell>
          <cell r="AJ1062">
            <v>10</v>
          </cell>
          <cell r="AK1062">
            <v>260</v>
          </cell>
          <cell r="AL1062">
            <v>3120</v>
          </cell>
          <cell r="AM1062">
            <v>93600</v>
          </cell>
          <cell r="AN1062">
            <v>0</v>
          </cell>
          <cell r="AO1062">
            <v>0</v>
          </cell>
          <cell r="AP1062">
            <v>0</v>
          </cell>
        </row>
        <row r="1063">
          <cell r="C1063">
            <v>209338801</v>
          </cell>
          <cell r="D1063" t="str">
            <v>MA01020075</v>
          </cell>
          <cell r="E1063" t="str">
            <v>EMPAQUES O COMPRESA CALIENTE (SE SOLICITA CONTORNO PARA CUELLO 61X15 CM 24" X 6")</v>
          </cell>
          <cell r="F1063">
            <v>42944</v>
          </cell>
          <cell r="G1063" t="str">
            <v>WP</v>
          </cell>
          <cell r="H1063">
            <v>278</v>
          </cell>
          <cell r="I1063" t="str">
            <v>NO</v>
          </cell>
          <cell r="J1063" t="str">
            <v>MEDICO QUIRURGICO</v>
          </cell>
          <cell r="K1063" t="str">
            <v>MEDICO QUIRURGICO</v>
          </cell>
          <cell r="L1063" t="str">
            <v>TRAMITE USUAL</v>
          </cell>
          <cell r="M1063" t="str">
            <v>TRAMITE USUAL</v>
          </cell>
          <cell r="N1063" t="str">
            <v>NO APLICA</v>
          </cell>
          <cell r="O1063" t="str">
            <v>UNIDAD</v>
          </cell>
          <cell r="P1063" t="str">
            <v>UNIDAD</v>
          </cell>
          <cell r="R1063">
            <v>36.640999999999998</v>
          </cell>
          <cell r="S1063" t="str">
            <v>TU</v>
          </cell>
          <cell r="V1063">
            <v>0</v>
          </cell>
          <cell r="W1063">
            <v>0</v>
          </cell>
          <cell r="X1063">
            <v>280752819.06525004</v>
          </cell>
          <cell r="Y1063">
            <v>0.98139004703012378</v>
          </cell>
          <cell r="Z1063">
            <v>0</v>
          </cell>
          <cell r="AA1063">
            <v>135805884.61927843</v>
          </cell>
          <cell r="AB1063">
            <v>0.91961565025158909</v>
          </cell>
          <cell r="AC1063">
            <v>0</v>
          </cell>
          <cell r="AD1063">
            <v>0</v>
          </cell>
          <cell r="AE1063">
            <v>0</v>
          </cell>
          <cell r="AF1063">
            <v>0</v>
          </cell>
          <cell r="AG1063">
            <v>0</v>
          </cell>
          <cell r="AH1063">
            <v>85</v>
          </cell>
          <cell r="AI1063">
            <v>0</v>
          </cell>
          <cell r="AJ1063">
            <v>0</v>
          </cell>
          <cell r="AK1063">
            <v>85</v>
          </cell>
          <cell r="AL1063">
            <v>1020</v>
          </cell>
          <cell r="AM1063">
            <v>37373.82</v>
          </cell>
          <cell r="AN1063">
            <v>0</v>
          </cell>
          <cell r="AO1063">
            <v>0</v>
          </cell>
          <cell r="AP1063">
            <v>0</v>
          </cell>
        </row>
        <row r="1064">
          <cell r="C1064">
            <v>209355401</v>
          </cell>
          <cell r="D1064" t="str">
            <v>MN01030060</v>
          </cell>
          <cell r="E1064" t="str">
            <v>BOLSA MIXTA TERMOSELLABLE PARA ESTERILIZAR, 6" X 12" (150 X 300MM)</v>
          </cell>
          <cell r="F1064" t="str">
            <v>21836</v>
          </cell>
          <cell r="G1064" t="str">
            <v>BS</v>
          </cell>
          <cell r="H1064">
            <v>274</v>
          </cell>
          <cell r="I1064" t="str">
            <v>NO</v>
          </cell>
          <cell r="J1064" t="str">
            <v>MEDICO QUIRURGICO</v>
          </cell>
          <cell r="K1064" t="str">
            <v>MEDICO QUIRURGICO</v>
          </cell>
          <cell r="L1064" t="str">
            <v>TRAMITE USUAL</v>
          </cell>
          <cell r="M1064" t="str">
            <v>TRAMITE USUAL</v>
          </cell>
          <cell r="N1064" t="str">
            <v>NO APLICA</v>
          </cell>
          <cell r="O1064" t="str">
            <v>UNIDAD</v>
          </cell>
          <cell r="P1064" t="str">
            <v>UNIDAD</v>
          </cell>
          <cell r="Q1064" t="str">
            <v>UNIDAD</v>
          </cell>
          <cell r="R1064">
            <v>0.08</v>
          </cell>
          <cell r="S1064" t="str">
            <v>NO APLICA</v>
          </cell>
          <cell r="T1064" t="str">
            <v>NO APLICA</v>
          </cell>
          <cell r="U1064" t="str">
            <v>NO APLICA</v>
          </cell>
          <cell r="V1064">
            <v>26600</v>
          </cell>
          <cell r="W1064">
            <v>319200</v>
          </cell>
          <cell r="X1064">
            <v>281072019.06525004</v>
          </cell>
          <cell r="Y1064">
            <v>0.98250583174087047</v>
          </cell>
          <cell r="Z1064">
            <v>25536</v>
          </cell>
          <cell r="AA1064">
            <v>135831420.61927843</v>
          </cell>
          <cell r="AB1064">
            <v>0.91978856842307077</v>
          </cell>
          <cell r="AC1064">
            <v>0</v>
          </cell>
          <cell r="AD1064">
            <v>0</v>
          </cell>
          <cell r="AE1064">
            <v>0</v>
          </cell>
          <cell r="AF1064">
            <v>0</v>
          </cell>
          <cell r="AG1064">
            <v>0</v>
          </cell>
          <cell r="AH1064">
            <v>26600</v>
          </cell>
          <cell r="AI1064">
            <v>0</v>
          </cell>
          <cell r="AJ1064">
            <v>0</v>
          </cell>
          <cell r="AK1064">
            <v>26600</v>
          </cell>
          <cell r="AL1064">
            <v>319200</v>
          </cell>
          <cell r="AM1064">
            <v>25536</v>
          </cell>
          <cell r="AN1064">
            <v>0</v>
          </cell>
          <cell r="AO1064">
            <v>0</v>
          </cell>
          <cell r="AP1064">
            <v>0</v>
          </cell>
        </row>
        <row r="1065">
          <cell r="C1065">
            <v>209375401</v>
          </cell>
          <cell r="D1065" t="str">
            <v>MA06050699</v>
          </cell>
          <cell r="E1065" t="str">
            <v>JUEGO COMPLETO PARA CATETERIZACIÓN VESICAL CON SONDA FOLEY SE SOLICITA 16Fr DE SILICONA, CAPACIDAD DE BOLSA DE 2000cc, Solución para limpieza de Clorexidina acuosa al 1% CON Jeringuilla prellenada con agua bidestilada de  10cc CON UN PAR DE GUANTES DE NITRILO O VINILO</v>
          </cell>
          <cell r="F1065">
            <v>104484</v>
          </cell>
          <cell r="G1065" t="str">
            <v>WP</v>
          </cell>
          <cell r="H1065">
            <v>274</v>
          </cell>
          <cell r="I1065" t="str">
            <v>NO</v>
          </cell>
          <cell r="J1065" t="str">
            <v>MEDICO QUIRURGICO</v>
          </cell>
          <cell r="K1065" t="str">
            <v>MEDICO QUIRURGICO</v>
          </cell>
          <cell r="L1065" t="str">
            <v>TRAMITE USUAL</v>
          </cell>
          <cell r="M1065" t="str">
            <v>TRAMITE USUAL</v>
          </cell>
          <cell r="N1065" t="str">
            <v>NO APLICA</v>
          </cell>
          <cell r="O1065" t="str">
            <v>UNIDAD</v>
          </cell>
          <cell r="P1065" t="str">
            <v>UNIDAD</v>
          </cell>
          <cell r="R1065">
            <v>15.91</v>
          </cell>
          <cell r="S1065" t="str">
            <v>TU</v>
          </cell>
          <cell r="V1065">
            <v>0</v>
          </cell>
          <cell r="W1065">
            <v>0</v>
          </cell>
          <cell r="X1065">
            <v>281072019.06525004</v>
          </cell>
          <cell r="Y1065">
            <v>0.98250583174087047</v>
          </cell>
          <cell r="Z1065">
            <v>0</v>
          </cell>
          <cell r="AA1065">
            <v>135831420.61927843</v>
          </cell>
          <cell r="AB1065">
            <v>0.91978856842307077</v>
          </cell>
          <cell r="AC1065">
            <v>0</v>
          </cell>
          <cell r="AD1065">
            <v>0</v>
          </cell>
          <cell r="AE1065">
            <v>0</v>
          </cell>
          <cell r="AF1065">
            <v>0</v>
          </cell>
          <cell r="AG1065">
            <v>0</v>
          </cell>
          <cell r="AH1065">
            <v>2489</v>
          </cell>
          <cell r="AI1065">
            <v>164</v>
          </cell>
          <cell r="AJ1065">
            <v>148</v>
          </cell>
          <cell r="AK1065">
            <v>2801</v>
          </cell>
          <cell r="AL1065">
            <v>33612</v>
          </cell>
          <cell r="AM1065">
            <v>534766.92000000004</v>
          </cell>
          <cell r="AN1065">
            <v>0</v>
          </cell>
          <cell r="AO1065">
            <v>0</v>
          </cell>
          <cell r="AP1065">
            <v>0</v>
          </cell>
        </row>
        <row r="1066">
          <cell r="C1066">
            <v>209377501</v>
          </cell>
          <cell r="D1066" t="str">
            <v>SC01050015</v>
          </cell>
          <cell r="E1066" t="str">
            <v>GUANTES QUIRÚRGICOS LIBRES DE LATEX Y POLVO, ESTÉRIL  SE SOLICITA TAMAÑO 6</v>
          </cell>
          <cell r="F1066">
            <v>100718</v>
          </cell>
          <cell r="G1066" t="str">
            <v>FC</v>
          </cell>
          <cell r="H1066">
            <v>277</v>
          </cell>
          <cell r="I1066" t="str">
            <v>NO</v>
          </cell>
          <cell r="J1066" t="str">
            <v>MEDICO QUIRURGICO</v>
          </cell>
          <cell r="K1066" t="str">
            <v>MEDICO QUIRURGICO</v>
          </cell>
          <cell r="L1066" t="str">
            <v>TRAMITE USUAL</v>
          </cell>
          <cell r="M1066" t="str">
            <v>TRAMITE USUAL</v>
          </cell>
          <cell r="N1066" t="str">
            <v>NO APLICA</v>
          </cell>
          <cell r="O1066" t="str">
            <v>UNIDAD</v>
          </cell>
          <cell r="P1066" t="str">
            <v>UNIDAD</v>
          </cell>
          <cell r="Q1066" t="str">
            <v>UNIDAD</v>
          </cell>
          <cell r="R1066">
            <v>0.87</v>
          </cell>
          <cell r="S1066" t="str">
            <v>NO APLICA</v>
          </cell>
          <cell r="T1066" t="str">
            <v>MEDICAL DEPOT, S.A.</v>
          </cell>
          <cell r="U1066" t="str">
            <v>NO APLICA</v>
          </cell>
          <cell r="V1066">
            <v>0</v>
          </cell>
          <cell r="W1066">
            <v>0</v>
          </cell>
          <cell r="X1066">
            <v>281072019.06525004</v>
          </cell>
          <cell r="Y1066">
            <v>0.98250583174087047</v>
          </cell>
          <cell r="Z1066">
            <v>0</v>
          </cell>
          <cell r="AA1066">
            <v>135831420.61927843</v>
          </cell>
          <cell r="AB1066">
            <v>0.91978856842307077</v>
          </cell>
          <cell r="AC1066">
            <v>0</v>
          </cell>
          <cell r="AD1066">
            <v>0</v>
          </cell>
          <cell r="AE1066">
            <v>0</v>
          </cell>
          <cell r="AF1066">
            <v>0</v>
          </cell>
          <cell r="AG1066">
            <v>0</v>
          </cell>
          <cell r="AH1066">
            <v>9240</v>
          </cell>
          <cell r="AI1066">
            <v>0</v>
          </cell>
          <cell r="AJ1066">
            <v>0</v>
          </cell>
          <cell r="AK1066">
            <v>9240</v>
          </cell>
          <cell r="AL1066">
            <v>110880</v>
          </cell>
          <cell r="AM1066">
            <v>96465.600000000006</v>
          </cell>
          <cell r="AN1066">
            <v>0</v>
          </cell>
          <cell r="AO1066">
            <v>0</v>
          </cell>
          <cell r="AP1066">
            <v>0</v>
          </cell>
        </row>
        <row r="1067">
          <cell r="C1067">
            <v>209416401</v>
          </cell>
          <cell r="D1067" t="str">
            <v>MA03050381</v>
          </cell>
          <cell r="E1067" t="str">
            <v>JUEGO COMPLETO PARA SUCCIÓN DE VÍAS RESPIRATORIAD, PEDIATRICO Y ADULTO. SE SOLICITA TAMAÑO 6FR</v>
          </cell>
          <cell r="F1067">
            <v>104465</v>
          </cell>
          <cell r="G1067" t="str">
            <v>FC</v>
          </cell>
          <cell r="H1067">
            <v>277</v>
          </cell>
          <cell r="I1067" t="str">
            <v>NO</v>
          </cell>
          <cell r="J1067" t="str">
            <v>MEDICO QUIRURGICO</v>
          </cell>
          <cell r="K1067" t="str">
            <v>MEDICO QUIRURGICO</v>
          </cell>
          <cell r="L1067" t="str">
            <v>TRAMITE USUAL</v>
          </cell>
          <cell r="M1067" t="str">
            <v>TRAMITE USUAL</v>
          </cell>
          <cell r="N1067" t="str">
            <v>NO APLICA</v>
          </cell>
          <cell r="O1067" t="str">
            <v>UNIDAD</v>
          </cell>
          <cell r="P1067" t="str">
            <v>UNIDAD</v>
          </cell>
          <cell r="Q1067" t="str">
            <v>UNIDAD</v>
          </cell>
          <cell r="R1067">
            <v>1.37</v>
          </cell>
          <cell r="S1067" t="str">
            <v>NO APLICA</v>
          </cell>
          <cell r="T1067" t="str">
            <v>NO APLICA</v>
          </cell>
          <cell r="U1067" t="str">
            <v>NO APLICA</v>
          </cell>
          <cell r="V1067">
            <v>0</v>
          </cell>
          <cell r="W1067">
            <v>0</v>
          </cell>
          <cell r="X1067">
            <v>281072019.06525004</v>
          </cell>
          <cell r="Y1067">
            <v>0.98250583174087047</v>
          </cell>
          <cell r="Z1067">
            <v>0</v>
          </cell>
          <cell r="AA1067">
            <v>135831420.61927843</v>
          </cell>
          <cell r="AB1067">
            <v>0.91978856842307077</v>
          </cell>
          <cell r="AC1067">
            <v>0</v>
          </cell>
          <cell r="AD1067">
            <v>0</v>
          </cell>
          <cell r="AE1067">
            <v>0</v>
          </cell>
          <cell r="AF1067">
            <v>0</v>
          </cell>
          <cell r="AG1067">
            <v>0</v>
          </cell>
          <cell r="AH1067">
            <v>358</v>
          </cell>
          <cell r="AI1067">
            <v>5</v>
          </cell>
          <cell r="AJ1067">
            <v>0</v>
          </cell>
          <cell r="AK1067">
            <v>363</v>
          </cell>
          <cell r="AL1067">
            <v>4356</v>
          </cell>
          <cell r="AM1067">
            <v>5967.72</v>
          </cell>
          <cell r="AN1067">
            <v>0</v>
          </cell>
          <cell r="AO1067">
            <v>0</v>
          </cell>
          <cell r="AP1067">
            <v>0</v>
          </cell>
        </row>
        <row r="1068">
          <cell r="C1068">
            <v>209419601</v>
          </cell>
          <cell r="D1068" t="str">
            <v>AP02060247</v>
          </cell>
          <cell r="E1068" t="str">
            <v>TORRE DE HISTEROSCOPIA DE FLUJO CONTINUO PARA GINECOLOGIA:   SE SOLICITA ACCESORIO  JUEGOS DE TUBOS DE SILICON REUSABLE</v>
          </cell>
          <cell r="F1068">
            <v>109234</v>
          </cell>
          <cell r="G1068" t="str">
            <v>FC</v>
          </cell>
          <cell r="H1068">
            <v>277</v>
          </cell>
          <cell r="I1068" t="str">
            <v>NO</v>
          </cell>
          <cell r="J1068" t="str">
            <v>MEDICO QUIRURGICO</v>
          </cell>
          <cell r="K1068" t="str">
            <v>MEDICO QUIRURGICO</v>
          </cell>
          <cell r="L1068" t="str">
            <v>TRAMITE USUAL</v>
          </cell>
          <cell r="M1068" t="str">
            <v>TRAMITE USUAL</v>
          </cell>
          <cell r="N1068" t="str">
            <v>NO APLICA</v>
          </cell>
          <cell r="O1068" t="str">
            <v>UNIDAD</v>
          </cell>
          <cell r="P1068" t="str">
            <v>UNIDAD</v>
          </cell>
          <cell r="Q1068" t="str">
            <v>UNIDAD</v>
          </cell>
          <cell r="R1068">
            <v>55.36</v>
          </cell>
          <cell r="S1068" t="str">
            <v>NO APLICA</v>
          </cell>
          <cell r="T1068" t="str">
            <v>NO APLICA</v>
          </cell>
          <cell r="U1068" t="str">
            <v>NO APLICA</v>
          </cell>
          <cell r="V1068">
            <v>0</v>
          </cell>
          <cell r="W1068">
            <v>0</v>
          </cell>
          <cell r="X1068">
            <v>281072019.06525004</v>
          </cell>
          <cell r="Y1068">
            <v>0.98250583174087047</v>
          </cell>
          <cell r="Z1068">
            <v>0</v>
          </cell>
          <cell r="AA1068">
            <v>135831420.61927843</v>
          </cell>
          <cell r="AB1068">
            <v>0.91978856842307077</v>
          </cell>
          <cell r="AC1068">
            <v>0</v>
          </cell>
          <cell r="AD1068">
            <v>0</v>
          </cell>
          <cell r="AF1068">
            <v>0</v>
          </cell>
          <cell r="AG1068">
            <v>0</v>
          </cell>
          <cell r="AH1068">
            <v>2</v>
          </cell>
          <cell r="AI1068">
            <v>0</v>
          </cell>
          <cell r="AJ1068">
            <v>0</v>
          </cell>
          <cell r="AK1068">
            <v>2</v>
          </cell>
          <cell r="AL1068">
            <v>24</v>
          </cell>
          <cell r="AM1068">
            <v>1328.6399999999999</v>
          </cell>
          <cell r="AN1068">
            <v>0</v>
          </cell>
          <cell r="AO1068">
            <v>0</v>
          </cell>
          <cell r="AP1068">
            <v>0</v>
          </cell>
        </row>
        <row r="1069">
          <cell r="C1069">
            <v>209443301</v>
          </cell>
          <cell r="D1069" t="str">
            <v>SC01050047</v>
          </cell>
          <cell r="E1069" t="str">
            <v xml:space="preserve">GUANTES QUIRÚRGICOS DE LÁTEX, ESTÉRIL (Se solicita tamaño 6)                                                                                                                                                                                                                                                     </v>
          </cell>
          <cell r="F1069">
            <v>100716</v>
          </cell>
          <cell r="G1069" t="str">
            <v>FC</v>
          </cell>
          <cell r="H1069">
            <v>277</v>
          </cell>
          <cell r="I1069" t="str">
            <v>NO</v>
          </cell>
          <cell r="J1069" t="str">
            <v>MEDICO QUIRURGICO</v>
          </cell>
          <cell r="K1069" t="str">
            <v>MEDICO QUIRURGICO</v>
          </cell>
          <cell r="L1069" t="str">
            <v>TRAMITE USUAL</v>
          </cell>
          <cell r="M1069" t="str">
            <v>TRAMITE USUAL</v>
          </cell>
          <cell r="N1069" t="str">
            <v>NO APLICA</v>
          </cell>
          <cell r="O1069" t="str">
            <v>UNIDAD</v>
          </cell>
          <cell r="P1069" t="str">
            <v>UNIDAD</v>
          </cell>
          <cell r="Q1069" t="str">
            <v>UNIDAD</v>
          </cell>
          <cell r="R1069">
            <v>0.27500000000000002</v>
          </cell>
          <cell r="S1069" t="str">
            <v>NO APLICA</v>
          </cell>
          <cell r="T1069" t="str">
            <v>NO APLICA</v>
          </cell>
          <cell r="U1069" t="str">
            <v>NO APLICA</v>
          </cell>
          <cell r="V1069">
            <v>0</v>
          </cell>
          <cell r="W1069">
            <v>0</v>
          </cell>
          <cell r="X1069">
            <v>281072019.06525004</v>
          </cell>
          <cell r="Y1069">
            <v>0.98250583174087047</v>
          </cell>
          <cell r="Z1069">
            <v>0</v>
          </cell>
          <cell r="AA1069">
            <v>135831420.61927843</v>
          </cell>
          <cell r="AB1069">
            <v>0.91978856842307077</v>
          </cell>
          <cell r="AC1069">
            <v>0</v>
          </cell>
          <cell r="AD1069">
            <v>0</v>
          </cell>
          <cell r="AE1069">
            <v>0</v>
          </cell>
          <cell r="AF1069">
            <v>0</v>
          </cell>
          <cell r="AG1069">
            <v>0</v>
          </cell>
          <cell r="AH1069">
            <v>37192</v>
          </cell>
          <cell r="AI1069">
            <v>0</v>
          </cell>
          <cell r="AJ1069">
            <v>0</v>
          </cell>
          <cell r="AK1069">
            <v>37192</v>
          </cell>
          <cell r="AL1069">
            <v>446304</v>
          </cell>
          <cell r="AM1069">
            <v>122733.6</v>
          </cell>
          <cell r="AN1069">
            <v>0</v>
          </cell>
          <cell r="AO1069">
            <v>0</v>
          </cell>
          <cell r="AP1069">
            <v>0</v>
          </cell>
        </row>
        <row r="1070">
          <cell r="C1070">
            <v>209454501</v>
          </cell>
          <cell r="D1070" t="str">
            <v>MA10010020</v>
          </cell>
          <cell r="E1070" t="str">
            <v>BOLSA INFUSORA A PRESION .SE SOLICITA BOLSA DE 1000cc DE CAPACIDAD</v>
          </cell>
          <cell r="F1070">
            <v>31333</v>
          </cell>
          <cell r="G1070" t="str">
            <v>BS</v>
          </cell>
          <cell r="H1070">
            <v>274</v>
          </cell>
          <cell r="I1070" t="str">
            <v>NO</v>
          </cell>
          <cell r="J1070" t="str">
            <v>MEDICO QUIRURGICO</v>
          </cell>
          <cell r="K1070" t="str">
            <v>MEDICO QUIRURGICO</v>
          </cell>
          <cell r="L1070" t="str">
            <v>TRAMITE USUAL</v>
          </cell>
          <cell r="M1070" t="str">
            <v>TRAMITE USUAL</v>
          </cell>
          <cell r="N1070" t="str">
            <v>NO APLICA</v>
          </cell>
          <cell r="O1070" t="str">
            <v>UNIDAD</v>
          </cell>
          <cell r="P1070" t="str">
            <v>UNIDAD</v>
          </cell>
          <cell r="Q1070" t="str">
            <v>UNIDAD</v>
          </cell>
          <cell r="R1070">
            <v>6.23</v>
          </cell>
          <cell r="S1070" t="str">
            <v>NO APLICA</v>
          </cell>
          <cell r="T1070" t="str">
            <v>NO APLICA</v>
          </cell>
          <cell r="U1070" t="str">
            <v>NO APLICA</v>
          </cell>
          <cell r="V1070">
            <v>14493.650000000001</v>
          </cell>
          <cell r="W1070">
            <v>173923.80000000002</v>
          </cell>
          <cell r="X1070">
            <v>281245942.86525005</v>
          </cell>
          <cell r="Y1070">
            <v>0.98311379388646869</v>
          </cell>
          <cell r="Z1070">
            <v>1083545.2740000002</v>
          </cell>
          <cell r="AA1070">
            <v>136914965.89327842</v>
          </cell>
          <cell r="AB1070">
            <v>0.92712584393598396</v>
          </cell>
          <cell r="AC1070">
            <v>0</v>
          </cell>
          <cell r="AD1070">
            <v>0</v>
          </cell>
          <cell r="AE1070">
            <v>0</v>
          </cell>
          <cell r="AF1070">
            <v>0</v>
          </cell>
          <cell r="AG1070">
            <v>0</v>
          </cell>
          <cell r="AH1070">
            <v>14493.650000000001</v>
          </cell>
          <cell r="AI1070">
            <v>166.42857142857142</v>
          </cell>
          <cell r="AJ1070">
            <v>0</v>
          </cell>
          <cell r="AK1070">
            <v>14660.078571428572</v>
          </cell>
          <cell r="AL1070">
            <v>175920.94285714286</v>
          </cell>
          <cell r="AM1070">
            <v>1095987.4740000002</v>
          </cell>
          <cell r="AN1070">
            <v>0</v>
          </cell>
          <cell r="AO1070">
            <v>0</v>
          </cell>
          <cell r="AP1070">
            <v>0</v>
          </cell>
        </row>
        <row r="1071">
          <cell r="C1071">
            <v>209457601</v>
          </cell>
          <cell r="D1071" t="str">
            <v>MA03060409</v>
          </cell>
          <cell r="E1071" t="str">
            <v>SISTEMA CERRADO CON VÁLVULA DE DESPLAZAMIENTO NEUTRO, LIBRE DE AGUJA, PARA ACCESO VASCULAR VENOSO, EN ADULTO, PEDIATRICO Y NEONATAL</v>
          </cell>
          <cell r="F1071">
            <v>105023</v>
          </cell>
          <cell r="G1071" t="str">
            <v>BS</v>
          </cell>
          <cell r="H1071">
            <v>277</v>
          </cell>
          <cell r="I1071" t="str">
            <v>NO</v>
          </cell>
          <cell r="J1071" t="str">
            <v>MEDICO QUIRURGICO</v>
          </cell>
          <cell r="K1071" t="str">
            <v>MEDICO QUIRURGICO</v>
          </cell>
          <cell r="L1071" t="str">
            <v>TRAMITE USUAL</v>
          </cell>
          <cell r="M1071" t="str">
            <v>TRAMITE USUAL</v>
          </cell>
          <cell r="N1071" t="str">
            <v>NO APLICA</v>
          </cell>
          <cell r="O1071" t="str">
            <v>UNIDAD</v>
          </cell>
          <cell r="P1071" t="str">
            <v>UNIDAD</v>
          </cell>
          <cell r="Q1071" t="str">
            <v>UNIDAD</v>
          </cell>
          <cell r="R1071">
            <v>1.95</v>
          </cell>
          <cell r="S1071" t="str">
            <v>NO APLICA</v>
          </cell>
          <cell r="T1071" t="str">
            <v>NO APLICA</v>
          </cell>
          <cell r="U1071" t="str">
            <v>NO APLICA</v>
          </cell>
          <cell r="V1071">
            <v>15000</v>
          </cell>
          <cell r="W1071">
            <v>180000</v>
          </cell>
          <cell r="X1071">
            <v>281425942.86525005</v>
          </cell>
          <cell r="Y1071">
            <v>0.98374299579102509</v>
          </cell>
          <cell r="Z1071">
            <v>351000</v>
          </cell>
          <cell r="AA1071">
            <v>137265965.89327842</v>
          </cell>
          <cell r="AB1071">
            <v>0.92950265620846539</v>
          </cell>
          <cell r="AC1071">
            <v>0</v>
          </cell>
          <cell r="AD1071">
            <v>0</v>
          </cell>
          <cell r="AE1071">
            <v>0</v>
          </cell>
          <cell r="AF1071">
            <v>0</v>
          </cell>
          <cell r="AG1071">
            <v>0</v>
          </cell>
          <cell r="AH1071">
            <v>15000</v>
          </cell>
          <cell r="AI1071">
            <v>0</v>
          </cell>
          <cell r="AJ1071">
            <v>0</v>
          </cell>
          <cell r="AK1071">
            <v>15000</v>
          </cell>
          <cell r="AL1071">
            <v>180000</v>
          </cell>
          <cell r="AM1071">
            <v>351000</v>
          </cell>
          <cell r="AN1071">
            <v>0</v>
          </cell>
          <cell r="AO1071">
            <v>0</v>
          </cell>
          <cell r="AP1071">
            <v>0</v>
          </cell>
        </row>
        <row r="1072">
          <cell r="C1072">
            <v>209458401</v>
          </cell>
          <cell r="D1072" t="str">
            <v>MA12040659</v>
          </cell>
          <cell r="E1072" t="str">
            <v>MATRIZ EXTRACELULAR DE TEJIDO FIBROSO. Se solicita tamaño 5cm x 5cm</v>
          </cell>
          <cell r="F1072">
            <v>104978</v>
          </cell>
          <cell r="G1072" t="str">
            <v>LM</v>
          </cell>
          <cell r="H1072">
            <v>274</v>
          </cell>
          <cell r="I1072" t="str">
            <v xml:space="preserve">SI </v>
          </cell>
          <cell r="J1072" t="str">
            <v>MEDICO QUIRURGICO</v>
          </cell>
          <cell r="K1072" t="str">
            <v>MEDICO QUIRURGICO</v>
          </cell>
          <cell r="L1072" t="str">
            <v>TRAMITE USUAL</v>
          </cell>
          <cell r="M1072" t="str">
            <v>TRAMITE USUAL</v>
          </cell>
          <cell r="N1072" t="str">
            <v>NO APLICA</v>
          </cell>
          <cell r="P1072" t="str">
            <v>UNIDAD</v>
          </cell>
          <cell r="Q1072" t="str">
            <v>UNIDAD</v>
          </cell>
          <cell r="R1072">
            <v>70.069999999999993</v>
          </cell>
          <cell r="S1072" t="str">
            <v>TU</v>
          </cell>
          <cell r="V1072">
            <v>0</v>
          </cell>
          <cell r="W1072">
            <v>0</v>
          </cell>
          <cell r="X1072">
            <v>281425942.86525005</v>
          </cell>
          <cell r="Y1072">
            <v>0.98374299579102509</v>
          </cell>
          <cell r="Z1072">
            <v>0</v>
          </cell>
          <cell r="AA1072">
            <v>137265965.89327842</v>
          </cell>
          <cell r="AB1072">
            <v>0.92950265620846539</v>
          </cell>
          <cell r="AC1072">
            <v>0</v>
          </cell>
          <cell r="AD1072">
            <v>0</v>
          </cell>
          <cell r="AE1072">
            <v>0</v>
          </cell>
          <cell r="AF1072">
            <v>0</v>
          </cell>
          <cell r="AG1072">
            <v>0</v>
          </cell>
          <cell r="AH1072">
            <v>100</v>
          </cell>
          <cell r="AI1072">
            <v>85</v>
          </cell>
          <cell r="AJ1072">
            <v>48</v>
          </cell>
          <cell r="AK1072">
            <v>233</v>
          </cell>
          <cell r="AL1072">
            <v>2796</v>
          </cell>
          <cell r="AM1072">
            <v>195915.71999999997</v>
          </cell>
          <cell r="AN1072">
            <v>0</v>
          </cell>
          <cell r="AO1072">
            <v>0</v>
          </cell>
          <cell r="AP1072">
            <v>0</v>
          </cell>
        </row>
        <row r="1073">
          <cell r="C1073">
            <v>209464201</v>
          </cell>
          <cell r="D1073" t="str">
            <v>MA09030015</v>
          </cell>
          <cell r="E1073" t="str">
            <v>FERULAS SINTETICAS EN ROLLO SE SOLICITA DE 5CM X 4.6M</v>
          </cell>
          <cell r="F1073" t="str">
            <v>104463</v>
          </cell>
          <cell r="G1073" t="str">
            <v>JL</v>
          </cell>
          <cell r="H1073">
            <v>278</v>
          </cell>
          <cell r="I1073" t="str">
            <v>NO</v>
          </cell>
          <cell r="J1073" t="str">
            <v>MEDICO QUIRURGICO</v>
          </cell>
          <cell r="K1073" t="str">
            <v>MEDICO QUIRURGICO</v>
          </cell>
          <cell r="L1073" t="str">
            <v>TRAMITE USUAL</v>
          </cell>
          <cell r="M1073" t="str">
            <v>TRAMITE USUAL</v>
          </cell>
          <cell r="N1073" t="str">
            <v>NO APLICA</v>
          </cell>
          <cell r="O1073" t="str">
            <v>UNIDAD</v>
          </cell>
          <cell r="P1073" t="str">
            <v>UNIDAD</v>
          </cell>
          <cell r="Q1073" t="str">
            <v>UNIDAD</v>
          </cell>
          <cell r="R1073">
            <v>92.04</v>
          </cell>
          <cell r="S1073" t="str">
            <v>NO APLICA</v>
          </cell>
          <cell r="T1073" t="str">
            <v>NO APLICA</v>
          </cell>
          <cell r="U1073" t="str">
            <v>NO APLICA</v>
          </cell>
          <cell r="V1073">
            <v>0</v>
          </cell>
          <cell r="W1073">
            <v>0</v>
          </cell>
          <cell r="X1073">
            <v>281425942.86525005</v>
          </cell>
          <cell r="Y1073">
            <v>0.98374299579102509</v>
          </cell>
          <cell r="Z1073">
            <v>0</v>
          </cell>
          <cell r="AA1073">
            <v>137265965.89327842</v>
          </cell>
          <cell r="AB1073">
            <v>0.92950265620846539</v>
          </cell>
          <cell r="AC1073" t="str">
            <v>0</v>
          </cell>
          <cell r="AD1073">
            <v>0</v>
          </cell>
          <cell r="AE1073">
            <v>0</v>
          </cell>
          <cell r="AF1073">
            <v>0</v>
          </cell>
          <cell r="AG1073">
            <v>0</v>
          </cell>
          <cell r="AH1073">
            <v>50</v>
          </cell>
          <cell r="AI1073">
            <v>20</v>
          </cell>
          <cell r="AJ1073">
            <v>0</v>
          </cell>
          <cell r="AK1073">
            <v>70</v>
          </cell>
          <cell r="AL1073">
            <v>840</v>
          </cell>
          <cell r="AM1073">
            <v>77313.600000000006</v>
          </cell>
          <cell r="AN1073">
            <v>0</v>
          </cell>
          <cell r="AO1073">
            <v>0</v>
          </cell>
          <cell r="AP1073">
            <v>0</v>
          </cell>
        </row>
        <row r="1074">
          <cell r="C1074">
            <v>209471501</v>
          </cell>
          <cell r="D1074" t="str">
            <v>MA01010459</v>
          </cell>
          <cell r="E1074" t="str">
            <v>APOSITO ELECTROESTATICO LAMINADO DE CARBON ACTIVADO DE BAJA ADHERENCIA (SE SOLICITA TAMAÑO: 10.5 CM X 10.5 CM (4 1/5"" X 4 1/5"")).</v>
          </cell>
          <cell r="F1074">
            <v>108291</v>
          </cell>
          <cell r="G1074" t="str">
            <v>NS</v>
          </cell>
          <cell r="H1074">
            <v>274</v>
          </cell>
          <cell r="I1074" t="str">
            <v>NO</v>
          </cell>
          <cell r="J1074" t="str">
            <v>MEDICO QUIRURGICO</v>
          </cell>
          <cell r="K1074" t="str">
            <v>MEDICO QUIRURGICO</v>
          </cell>
          <cell r="L1074" t="str">
            <v>TRAMITE USUAL</v>
          </cell>
          <cell r="M1074" t="str">
            <v>TRAMITE USUAL</v>
          </cell>
          <cell r="N1074" t="str">
            <v>NO APLICA</v>
          </cell>
          <cell r="O1074" t="str">
            <v>UNIDAD</v>
          </cell>
          <cell r="P1074" t="str">
            <v>UNIDAD</v>
          </cell>
          <cell r="Q1074" t="str">
            <v>UNIDAD</v>
          </cell>
          <cell r="R1074">
            <v>47</v>
          </cell>
          <cell r="S1074" t="str">
            <v>NO APLICA</v>
          </cell>
          <cell r="T1074" t="str">
            <v>NO APLICA</v>
          </cell>
          <cell r="U1074" t="str">
            <v>NO APLICA</v>
          </cell>
          <cell r="V1074">
            <v>1400</v>
          </cell>
          <cell r="W1074">
            <v>16800</v>
          </cell>
          <cell r="X1074">
            <v>281442742.86525005</v>
          </cell>
          <cell r="Y1074">
            <v>0.98380172130211696</v>
          </cell>
          <cell r="Z1074">
            <v>789600</v>
          </cell>
          <cell r="AA1074">
            <v>138055565.89327842</v>
          </cell>
          <cell r="AB1074">
            <v>0.9348494680898084</v>
          </cell>
          <cell r="AC1074">
            <v>1400</v>
          </cell>
          <cell r="AD1074">
            <v>0</v>
          </cell>
          <cell r="AE1074">
            <v>0</v>
          </cell>
          <cell r="AF1074">
            <v>1400</v>
          </cell>
          <cell r="AG1074">
            <v>65800</v>
          </cell>
          <cell r="AH1074">
            <v>1400</v>
          </cell>
          <cell r="AI1074">
            <v>0</v>
          </cell>
          <cell r="AJ1074">
            <v>0</v>
          </cell>
          <cell r="AK1074">
            <v>1400</v>
          </cell>
          <cell r="AL1074">
            <v>16800</v>
          </cell>
          <cell r="AM1074">
            <v>789600</v>
          </cell>
          <cell r="AN1074">
            <v>0</v>
          </cell>
          <cell r="AO1074">
            <v>0</v>
          </cell>
          <cell r="AP1074">
            <v>0</v>
          </cell>
        </row>
        <row r="1075">
          <cell r="C1075">
            <v>209472601</v>
          </cell>
          <cell r="D1075" t="str">
            <v>MA06050064</v>
          </cell>
          <cell r="E1075" t="str">
            <v xml:space="preserve">BANDEJA PARA INSERCION DE SONDA VESICAL </v>
          </cell>
          <cell r="F1075">
            <v>104466</v>
          </cell>
          <cell r="G1075" t="str">
            <v>NS</v>
          </cell>
          <cell r="H1075">
            <v>277</v>
          </cell>
          <cell r="I1075" t="str">
            <v>NO</v>
          </cell>
          <cell r="J1075" t="str">
            <v>MEDICO QUIRURGICO</v>
          </cell>
          <cell r="K1075" t="str">
            <v>MEDICO QUIRURGICO</v>
          </cell>
          <cell r="L1075" t="str">
            <v>TRAMITE USUAL</v>
          </cell>
          <cell r="M1075" t="str">
            <v>TRAMITE USUAL</v>
          </cell>
          <cell r="N1075" t="str">
            <v>NO APLICA</v>
          </cell>
          <cell r="O1075" t="str">
            <v>UNIDAD</v>
          </cell>
          <cell r="P1075" t="str">
            <v>CJA HASTA 50 UNIDADES</v>
          </cell>
          <cell r="Q1075" t="str">
            <v>UNIDAD</v>
          </cell>
          <cell r="R1075">
            <v>1.9</v>
          </cell>
          <cell r="S1075" t="str">
            <v>NO APLICA</v>
          </cell>
          <cell r="T1075" t="str">
            <v>NO APLICA</v>
          </cell>
          <cell r="U1075" t="str">
            <v>NO APLICA</v>
          </cell>
          <cell r="V1075">
            <v>5000</v>
          </cell>
          <cell r="W1075">
            <v>60000</v>
          </cell>
          <cell r="X1075">
            <v>281502742.86525005</v>
          </cell>
          <cell r="Y1075">
            <v>0.98401145527030243</v>
          </cell>
          <cell r="Z1075">
            <v>114000</v>
          </cell>
          <cell r="AA1075">
            <v>138169565.89327842</v>
          </cell>
          <cell r="AB1075">
            <v>0.93562142421249472</v>
          </cell>
          <cell r="AC1075">
            <v>5000</v>
          </cell>
          <cell r="AD1075">
            <v>0</v>
          </cell>
          <cell r="AE1075">
            <v>0</v>
          </cell>
          <cell r="AF1075">
            <v>5000</v>
          </cell>
          <cell r="AG1075">
            <v>9500</v>
          </cell>
          <cell r="AH1075">
            <v>3000</v>
          </cell>
          <cell r="AI1075">
            <v>70</v>
          </cell>
          <cell r="AJ1075">
            <v>300</v>
          </cell>
          <cell r="AK1075">
            <v>3370</v>
          </cell>
          <cell r="AL1075">
            <v>40440</v>
          </cell>
          <cell r="AM1075">
            <v>76836</v>
          </cell>
          <cell r="AN1075">
            <v>0</v>
          </cell>
          <cell r="AO1075">
            <v>0</v>
          </cell>
          <cell r="AP1075">
            <v>0</v>
          </cell>
        </row>
        <row r="1076">
          <cell r="C1076">
            <v>209479001</v>
          </cell>
          <cell r="D1076" t="str">
            <v>MA10010021</v>
          </cell>
          <cell r="E1076" t="str">
            <v>BOLSA INFUSORA A PRESION. SE SOLICITA BOLSA DE 500cc DE CAPACIDAD</v>
          </cell>
          <cell r="F1076">
            <v>31333</v>
          </cell>
          <cell r="G1076" t="str">
            <v>BS</v>
          </cell>
          <cell r="H1076">
            <v>274</v>
          </cell>
          <cell r="I1076" t="str">
            <v>NO</v>
          </cell>
          <cell r="J1076" t="str">
            <v>MEDICO QUIRURGICO</v>
          </cell>
          <cell r="K1076" t="str">
            <v>MEDICO QUIRURGICO</v>
          </cell>
          <cell r="L1076" t="str">
            <v>TRAMITE USUAL</v>
          </cell>
          <cell r="M1076" t="str">
            <v>TRAMITE USUAL</v>
          </cell>
          <cell r="N1076" t="str">
            <v>NO APLICA</v>
          </cell>
          <cell r="O1076" t="str">
            <v>UNIDAD</v>
          </cell>
          <cell r="P1076" t="str">
            <v>UNIDAD</v>
          </cell>
          <cell r="Q1076" t="str">
            <v>UNIDAD</v>
          </cell>
          <cell r="R1076">
            <v>12.5</v>
          </cell>
          <cell r="S1076" t="str">
            <v>NO APLICA</v>
          </cell>
          <cell r="T1076" t="str">
            <v>NO APLICA</v>
          </cell>
          <cell r="U1076" t="str">
            <v>NO APLICA</v>
          </cell>
          <cell r="V1076">
            <v>537.5</v>
          </cell>
          <cell r="W1076">
            <v>6450</v>
          </cell>
          <cell r="X1076">
            <v>281509192.86525005</v>
          </cell>
          <cell r="Y1076">
            <v>0.98403400167188237</v>
          </cell>
          <cell r="Z1076">
            <v>80625</v>
          </cell>
          <cell r="AA1076">
            <v>138250190.89327842</v>
          </cell>
          <cell r="AB1076">
            <v>0.93616738002294719</v>
          </cell>
          <cell r="AC1076">
            <v>0</v>
          </cell>
          <cell r="AD1076">
            <v>0</v>
          </cell>
          <cell r="AE1076">
            <v>0</v>
          </cell>
          <cell r="AF1076">
            <v>0</v>
          </cell>
          <cell r="AG1076">
            <v>0</v>
          </cell>
          <cell r="AH1076">
            <v>537.5</v>
          </cell>
          <cell r="AI1076">
            <v>0</v>
          </cell>
          <cell r="AJ1076">
            <v>30</v>
          </cell>
          <cell r="AK1076">
            <v>567.5</v>
          </cell>
          <cell r="AL1076">
            <v>6810</v>
          </cell>
          <cell r="AM1076">
            <v>85125</v>
          </cell>
          <cell r="AN1076">
            <v>0</v>
          </cell>
          <cell r="AO1076">
            <v>0</v>
          </cell>
          <cell r="AP1076">
            <v>0</v>
          </cell>
        </row>
        <row r="1077">
          <cell r="C1077">
            <v>209484701</v>
          </cell>
          <cell r="D1077" t="str">
            <v>MA03010121</v>
          </cell>
          <cell r="E1077" t="str">
            <v>BANDEJA PARA CATETERIZACION VENOSO CENTRAL TRIPLE LUMEN PEDIATRICA. (SE SOLICITA MATERIAL DE CATETER CON POLIURETANO DIAMETRO 5 FR X 8CM DE LONGITUD)..</v>
          </cell>
          <cell r="F1077">
            <v>102941</v>
          </cell>
          <cell r="G1077" t="str">
            <v>NS</v>
          </cell>
          <cell r="H1077">
            <v>277</v>
          </cell>
          <cell r="I1077" t="str">
            <v>NO</v>
          </cell>
          <cell r="J1077" t="str">
            <v>MEDICO QUIRURGICO</v>
          </cell>
          <cell r="K1077" t="str">
            <v>MEDICO QUIRURGICO</v>
          </cell>
          <cell r="L1077" t="str">
            <v>TRAMITE USUAL</v>
          </cell>
          <cell r="M1077" t="str">
            <v>TRAMITE USUAL</v>
          </cell>
          <cell r="N1077" t="str">
            <v>NO APLICA</v>
          </cell>
          <cell r="O1077" t="str">
            <v>UNIDAD</v>
          </cell>
          <cell r="P1077" t="str">
            <v>CJA x 50 UNI</v>
          </cell>
          <cell r="Q1077" t="str">
            <v>UNIDAD</v>
          </cell>
          <cell r="R1077">
            <v>73.5</v>
          </cell>
          <cell r="S1077" t="str">
            <v>NO APLICA</v>
          </cell>
          <cell r="T1077" t="str">
            <v>NO APLICA</v>
          </cell>
          <cell r="U1077" t="str">
            <v>NO APLICA</v>
          </cell>
          <cell r="V1077">
            <v>150</v>
          </cell>
          <cell r="W1077">
            <v>1800</v>
          </cell>
          <cell r="X1077">
            <v>281510992.86525005</v>
          </cell>
          <cell r="Y1077">
            <v>0.98404029369092794</v>
          </cell>
          <cell r="Z1077">
            <v>132300</v>
          </cell>
          <cell r="AA1077">
            <v>138382490.89327842</v>
          </cell>
          <cell r="AB1077">
            <v>0.93706325541795943</v>
          </cell>
          <cell r="AC1077">
            <v>150</v>
          </cell>
          <cell r="AD1077">
            <v>0</v>
          </cell>
          <cell r="AE1077">
            <v>0</v>
          </cell>
          <cell r="AF1077">
            <v>150</v>
          </cell>
          <cell r="AG1077">
            <v>11025</v>
          </cell>
          <cell r="AH1077">
            <v>100</v>
          </cell>
          <cell r="AI1077">
            <v>0</v>
          </cell>
          <cell r="AJ1077">
            <v>0</v>
          </cell>
          <cell r="AK1077">
            <v>100</v>
          </cell>
          <cell r="AL1077">
            <v>1200</v>
          </cell>
          <cell r="AM1077">
            <v>88200</v>
          </cell>
          <cell r="AN1077">
            <v>0</v>
          </cell>
          <cell r="AO1077">
            <v>0</v>
          </cell>
          <cell r="AP1077">
            <v>0</v>
          </cell>
        </row>
        <row r="1078">
          <cell r="C1078">
            <v>209485301</v>
          </cell>
          <cell r="D1078" t="str">
            <v>SU01020079</v>
          </cell>
          <cell r="E1078" t="str">
            <v xml:space="preserve">SUTURA: POLIPROPILENO MONOFILAMENTO, CALIBRE 5-0.(SE SOLICITA LONGITUD DE 75 CM) </v>
          </cell>
          <cell r="F1078">
            <v>23287</v>
          </cell>
          <cell r="G1078" t="str">
            <v>FC</v>
          </cell>
          <cell r="H1078">
            <v>277</v>
          </cell>
          <cell r="I1078" t="str">
            <v>NO</v>
          </cell>
          <cell r="J1078" t="str">
            <v>MEDICO QUIRURGICO</v>
          </cell>
          <cell r="K1078" t="str">
            <v>MEDICO QUIRURGICO</v>
          </cell>
          <cell r="L1078" t="str">
            <v>TRAMITE USUAL</v>
          </cell>
          <cell r="M1078" t="str">
            <v>TRAMITE USUAL</v>
          </cell>
          <cell r="N1078" t="str">
            <v>NO APLICA</v>
          </cell>
          <cell r="O1078" t="str">
            <v>UNIDAD</v>
          </cell>
          <cell r="P1078" t="str">
            <v>UNIDAD</v>
          </cell>
          <cell r="Q1078" t="str">
            <v>UNIDAD</v>
          </cell>
          <cell r="R1078">
            <v>3.97</v>
          </cell>
          <cell r="S1078" t="str">
            <v>NO APLICA</v>
          </cell>
          <cell r="T1078" t="str">
            <v>NO APLICA</v>
          </cell>
          <cell r="U1078" t="str">
            <v>NO APLICA</v>
          </cell>
          <cell r="V1078">
            <v>0</v>
          </cell>
          <cell r="W1078">
            <v>0</v>
          </cell>
          <cell r="X1078">
            <v>281510992.86525005</v>
          </cell>
          <cell r="Y1078">
            <v>0.98404029369092794</v>
          </cell>
          <cell r="Z1078">
            <v>0</v>
          </cell>
          <cell r="AA1078">
            <v>138382490.89327842</v>
          </cell>
          <cell r="AB1078">
            <v>0.93706325541795943</v>
          </cell>
          <cell r="AC1078">
            <v>0</v>
          </cell>
          <cell r="AD1078">
            <v>0</v>
          </cell>
          <cell r="AE1078">
            <v>0</v>
          </cell>
          <cell r="AF1078">
            <v>0</v>
          </cell>
          <cell r="AG1078">
            <v>0</v>
          </cell>
          <cell r="AH1078">
            <v>658</v>
          </cell>
          <cell r="AI1078">
            <v>12</v>
          </cell>
          <cell r="AJ1078">
            <v>0</v>
          </cell>
          <cell r="AK1078">
            <v>670</v>
          </cell>
          <cell r="AL1078">
            <v>8040</v>
          </cell>
          <cell r="AM1078">
            <v>31918.800000000003</v>
          </cell>
          <cell r="AN1078">
            <v>0</v>
          </cell>
          <cell r="AO1078">
            <v>0</v>
          </cell>
          <cell r="AP1078">
            <v>0</v>
          </cell>
        </row>
        <row r="1079">
          <cell r="C1079">
            <v>209485401</v>
          </cell>
          <cell r="D1079" t="str">
            <v>SC02030028</v>
          </cell>
          <cell r="E1079" t="str">
            <v>PERILLA (BULBO) DE SUCCION - IRRIGACION DE 2 ONZAS ESTERIL</v>
          </cell>
          <cell r="F1079">
            <v>27857</v>
          </cell>
          <cell r="G1079" t="str">
            <v>WP</v>
          </cell>
          <cell r="H1079">
            <v>277</v>
          </cell>
          <cell r="I1079" t="str">
            <v>NO</v>
          </cell>
          <cell r="J1079" t="str">
            <v>MEDICO QUIRURGICO</v>
          </cell>
          <cell r="K1079" t="str">
            <v>MEDICO QUIRURGICO</v>
          </cell>
          <cell r="L1079" t="str">
            <v>TRAMITE USUAL</v>
          </cell>
          <cell r="M1079" t="str">
            <v>TRAMITE USUAL</v>
          </cell>
          <cell r="N1079" t="str">
            <v>NO APLICA</v>
          </cell>
          <cell r="O1079" t="str">
            <v>UNIDAD</v>
          </cell>
          <cell r="P1079" t="str">
            <v>UNIDAD</v>
          </cell>
          <cell r="R1079">
            <v>0.65500000000000003</v>
          </cell>
          <cell r="S1079" t="str">
            <v>TU</v>
          </cell>
          <cell r="V1079">
            <v>0</v>
          </cell>
          <cell r="W1079">
            <v>0</v>
          </cell>
          <cell r="X1079">
            <v>281510992.86525005</v>
          </cell>
          <cell r="Y1079">
            <v>0.98404029369092794</v>
          </cell>
          <cell r="Z1079">
            <v>0</v>
          </cell>
          <cell r="AA1079">
            <v>138382490.89327842</v>
          </cell>
          <cell r="AB1079">
            <v>0.93706325541795943</v>
          </cell>
          <cell r="AC1079">
            <v>0</v>
          </cell>
          <cell r="AD1079">
            <v>0</v>
          </cell>
          <cell r="AE1079">
            <v>0</v>
          </cell>
          <cell r="AF1079">
            <v>0</v>
          </cell>
          <cell r="AG1079">
            <v>0</v>
          </cell>
          <cell r="AH1079">
            <v>713</v>
          </cell>
          <cell r="AI1079">
            <v>272</v>
          </cell>
          <cell r="AJ1079">
            <v>42</v>
          </cell>
          <cell r="AK1079">
            <v>1027</v>
          </cell>
          <cell r="AL1079">
            <v>12324</v>
          </cell>
          <cell r="AM1079">
            <v>8072.22</v>
          </cell>
          <cell r="AN1079">
            <v>0</v>
          </cell>
          <cell r="AO1079">
            <v>0</v>
          </cell>
          <cell r="AP1079">
            <v>0</v>
          </cell>
        </row>
        <row r="1080">
          <cell r="C1080">
            <v>209485501</v>
          </cell>
          <cell r="D1080" t="str">
            <v>SC01050046</v>
          </cell>
          <cell r="E1080" t="str">
            <v>GUANTES QUIRURGICO DE LATEX ESTERIL . (SE SOLICITA TAMAÑO 8 1/2)</v>
          </cell>
          <cell r="F1080">
            <v>100716</v>
          </cell>
          <cell r="G1080" t="str">
            <v>FC</v>
          </cell>
          <cell r="H1080">
            <v>277</v>
          </cell>
          <cell r="I1080" t="str">
            <v>NO</v>
          </cell>
          <cell r="J1080" t="str">
            <v>MEDICO QUIRURGICO</v>
          </cell>
          <cell r="K1080" t="str">
            <v>MEDICO QUIRURGICO</v>
          </cell>
          <cell r="L1080" t="str">
            <v>TRAMITE USUAL</v>
          </cell>
          <cell r="M1080" t="str">
            <v>TRAMITE USUAL</v>
          </cell>
          <cell r="N1080" t="str">
            <v>NO APLICA</v>
          </cell>
          <cell r="O1080" t="str">
            <v>UNIDAD</v>
          </cell>
          <cell r="P1080" t="str">
            <v>UNIDAD</v>
          </cell>
          <cell r="Q1080" t="str">
            <v>UNIDAD</v>
          </cell>
          <cell r="R1080">
            <v>0.27500000000000002</v>
          </cell>
          <cell r="S1080" t="str">
            <v>NO APLICA</v>
          </cell>
          <cell r="T1080" t="str">
            <v>NO APLICA</v>
          </cell>
          <cell r="U1080" t="str">
            <v>NO APLICA</v>
          </cell>
          <cell r="V1080">
            <v>0</v>
          </cell>
          <cell r="W1080">
            <v>0</v>
          </cell>
          <cell r="X1080">
            <v>281510992.86525005</v>
          </cell>
          <cell r="Y1080">
            <v>0.98404029369092794</v>
          </cell>
          <cell r="Z1080">
            <v>0</v>
          </cell>
          <cell r="AA1080">
            <v>138382490.89327842</v>
          </cell>
          <cell r="AB1080">
            <v>0.93706325541795943</v>
          </cell>
          <cell r="AC1080">
            <v>0</v>
          </cell>
          <cell r="AD1080">
            <v>0</v>
          </cell>
          <cell r="AE1080">
            <v>0</v>
          </cell>
          <cell r="AF1080">
            <v>0</v>
          </cell>
          <cell r="AG1080">
            <v>0</v>
          </cell>
          <cell r="AH1080">
            <v>67775</v>
          </cell>
          <cell r="AI1080">
            <v>0</v>
          </cell>
          <cell r="AJ1080">
            <v>0</v>
          </cell>
          <cell r="AK1080">
            <v>67775</v>
          </cell>
          <cell r="AL1080">
            <v>813300</v>
          </cell>
          <cell r="AM1080">
            <v>223657.50000000003</v>
          </cell>
          <cell r="AN1080">
            <v>0</v>
          </cell>
          <cell r="AO1080">
            <v>2600</v>
          </cell>
          <cell r="AP1080">
            <v>0</v>
          </cell>
        </row>
        <row r="1081">
          <cell r="C1081">
            <v>209485901</v>
          </cell>
          <cell r="D1081" t="str">
            <v>SC02030029</v>
          </cell>
          <cell r="E1081" t="str">
            <v>BANDAS ELÁSTICAS PARA FORTALECIMIENTO SE SOLICITA ULTRA SUAVE</v>
          </cell>
          <cell r="F1081">
            <v>102660</v>
          </cell>
          <cell r="G1081" t="str">
            <v>NS</v>
          </cell>
          <cell r="H1081">
            <v>278</v>
          </cell>
          <cell r="I1081" t="str">
            <v>NO</v>
          </cell>
          <cell r="J1081" t="str">
            <v>MEDICO QUIRURGICO</v>
          </cell>
          <cell r="K1081" t="str">
            <v>MEDICO QUIRURGICO</v>
          </cell>
          <cell r="L1081" t="str">
            <v>TRAMITE USUAL</v>
          </cell>
          <cell r="M1081" t="str">
            <v>TRAMITE USUAL</v>
          </cell>
          <cell r="N1081" t="str">
            <v>NO APLICA</v>
          </cell>
          <cell r="O1081" t="str">
            <v>UNIDAD</v>
          </cell>
          <cell r="P1081" t="str">
            <v>CAJA X 9 UNIDADES - (PALLET 180 X UNIDADES)</v>
          </cell>
          <cell r="Q1081" t="str">
            <v>UNIDAD</v>
          </cell>
          <cell r="R1081">
            <v>103.914</v>
          </cell>
          <cell r="S1081" t="str">
            <v>NO APLICA</v>
          </cell>
          <cell r="T1081" t="str">
            <v>NO APLICA</v>
          </cell>
          <cell r="U1081" t="str">
            <v>NO APLICA</v>
          </cell>
          <cell r="V1081">
            <v>20</v>
          </cell>
          <cell r="W1081">
            <v>240</v>
          </cell>
          <cell r="X1081">
            <v>281511232.86525005</v>
          </cell>
          <cell r="Y1081">
            <v>0.98404113262680071</v>
          </cell>
          <cell r="Z1081">
            <v>24939.360000000001</v>
          </cell>
          <cell r="AA1081">
            <v>138407430.25327843</v>
          </cell>
          <cell r="AB1081">
            <v>0.93723213341487077</v>
          </cell>
          <cell r="AC1081">
            <v>20</v>
          </cell>
          <cell r="AD1081">
            <v>0</v>
          </cell>
          <cell r="AE1081">
            <v>0</v>
          </cell>
          <cell r="AF1081">
            <v>20</v>
          </cell>
          <cell r="AG1081">
            <v>2078.2800000000002</v>
          </cell>
          <cell r="AH1081">
            <v>15</v>
          </cell>
          <cell r="AI1081">
            <v>1</v>
          </cell>
          <cell r="AJ1081">
            <v>25</v>
          </cell>
          <cell r="AK1081">
            <v>41</v>
          </cell>
          <cell r="AL1081">
            <v>492</v>
          </cell>
          <cell r="AM1081">
            <v>51125.688000000002</v>
          </cell>
          <cell r="AN1081">
            <v>0</v>
          </cell>
          <cell r="AO1081">
            <v>0</v>
          </cell>
          <cell r="AP1081">
            <v>0</v>
          </cell>
        </row>
        <row r="1082">
          <cell r="C1082">
            <v>209486001</v>
          </cell>
          <cell r="D1082" t="str">
            <v>SC02030031</v>
          </cell>
          <cell r="E1082" t="str">
            <v>BANDAS ELÁSTICAS PARA FORTALECIMIENTO   (SE SOLICITA MEDIANA)</v>
          </cell>
          <cell r="F1082">
            <v>102660</v>
          </cell>
          <cell r="G1082" t="str">
            <v>NS</v>
          </cell>
          <cell r="H1082">
            <v>278</v>
          </cell>
          <cell r="I1082" t="str">
            <v>NO</v>
          </cell>
          <cell r="J1082" t="str">
            <v>MEDICO QUIRURGICO</v>
          </cell>
          <cell r="K1082" t="str">
            <v>MEDICO QUIRURGICO</v>
          </cell>
          <cell r="L1082" t="str">
            <v>TRAMITE USUAL</v>
          </cell>
          <cell r="M1082" t="str">
            <v>TRAMITE USUAL</v>
          </cell>
          <cell r="N1082" t="str">
            <v>NO APLICA</v>
          </cell>
          <cell r="O1082" t="str">
            <v>UNIDAD</v>
          </cell>
          <cell r="P1082" t="str">
            <v>UNIDAD</v>
          </cell>
          <cell r="Q1082" t="str">
            <v>UNIDAD</v>
          </cell>
          <cell r="R1082">
            <v>102.386</v>
          </cell>
          <cell r="S1082" t="str">
            <v>NO APLICA</v>
          </cell>
          <cell r="T1082" t="str">
            <v>NO APLICA</v>
          </cell>
          <cell r="U1082" t="str">
            <v>NO APLICA</v>
          </cell>
          <cell r="V1082">
            <v>34</v>
          </cell>
          <cell r="W1082">
            <v>408</v>
          </cell>
          <cell r="X1082">
            <v>281511640.86525005</v>
          </cell>
          <cell r="Y1082">
            <v>0.98404255881778435</v>
          </cell>
          <cell r="Z1082">
            <v>41773.487999999998</v>
          </cell>
          <cell r="AA1082">
            <v>138449203.74127844</v>
          </cell>
          <cell r="AB1082">
            <v>0.93751500446598979</v>
          </cell>
          <cell r="AC1082">
            <v>34</v>
          </cell>
          <cell r="AD1082">
            <v>0</v>
          </cell>
          <cell r="AE1082">
            <v>0</v>
          </cell>
          <cell r="AF1082">
            <v>34</v>
          </cell>
          <cell r="AG1082">
            <v>3481.1239999999998</v>
          </cell>
          <cell r="AH1082">
            <v>34</v>
          </cell>
          <cell r="AI1082">
            <v>0</v>
          </cell>
          <cell r="AJ1082">
            <v>0</v>
          </cell>
          <cell r="AK1082">
            <v>34</v>
          </cell>
          <cell r="AL1082">
            <v>408</v>
          </cell>
          <cell r="AM1082">
            <v>41773.487999999998</v>
          </cell>
          <cell r="AN1082">
            <v>0</v>
          </cell>
          <cell r="AO1082">
            <v>0</v>
          </cell>
          <cell r="AP1082">
            <v>0</v>
          </cell>
        </row>
        <row r="1083">
          <cell r="C1083">
            <v>209486101</v>
          </cell>
          <cell r="D1083" t="str">
            <v>SC02030032</v>
          </cell>
          <cell r="E1083" t="str">
            <v xml:space="preserve">BANDAS ELÁSTICAS PARA FORTALECIMIENTO                     (SE SOLICITA FUERTE) </v>
          </cell>
          <cell r="F1083">
            <v>102660</v>
          </cell>
          <cell r="G1083" t="str">
            <v>NS</v>
          </cell>
          <cell r="H1083">
            <v>278</v>
          </cell>
          <cell r="I1083" t="str">
            <v>NO</v>
          </cell>
          <cell r="J1083" t="str">
            <v>MEDICO QUIRURGICO</v>
          </cell>
          <cell r="K1083" t="str">
            <v>MEDICO QUIRURGICO</v>
          </cell>
          <cell r="L1083" t="str">
            <v>TRAMITE USUAL</v>
          </cell>
          <cell r="M1083" t="str">
            <v>TRAMITE USUAL</v>
          </cell>
          <cell r="N1083" t="str">
            <v>NO APLICA</v>
          </cell>
          <cell r="O1083" t="str">
            <v>UNIDAD</v>
          </cell>
          <cell r="P1083" t="str">
            <v>UNIDAD</v>
          </cell>
          <cell r="Q1083" t="str">
            <v>UNIDAD</v>
          </cell>
          <cell r="R1083">
            <v>100</v>
          </cell>
          <cell r="S1083" t="str">
            <v>NO APLICA</v>
          </cell>
          <cell r="T1083" t="str">
            <v>NO APLICA</v>
          </cell>
          <cell r="U1083" t="str">
            <v>NO APLICA</v>
          </cell>
          <cell r="V1083">
            <v>52</v>
          </cell>
          <cell r="W1083">
            <v>624</v>
          </cell>
          <cell r="X1083">
            <v>281512264.86525005</v>
          </cell>
          <cell r="Y1083">
            <v>0.98404474005105347</v>
          </cell>
          <cell r="Z1083">
            <v>62400</v>
          </cell>
          <cell r="AA1083">
            <v>138511603.74127844</v>
          </cell>
          <cell r="AB1083">
            <v>0.93793754886998648</v>
          </cell>
          <cell r="AC1083">
            <v>52</v>
          </cell>
          <cell r="AD1083">
            <v>0</v>
          </cell>
          <cell r="AE1083">
            <v>0</v>
          </cell>
          <cell r="AF1083">
            <v>52</v>
          </cell>
          <cell r="AG1083">
            <v>5200</v>
          </cell>
          <cell r="AH1083">
            <v>52</v>
          </cell>
          <cell r="AI1083">
            <v>0</v>
          </cell>
          <cell r="AJ1083">
            <v>0</v>
          </cell>
          <cell r="AK1083">
            <v>52</v>
          </cell>
          <cell r="AL1083">
            <v>624</v>
          </cell>
          <cell r="AM1083">
            <v>62400</v>
          </cell>
          <cell r="AN1083">
            <v>0</v>
          </cell>
          <cell r="AO1083">
            <v>0</v>
          </cell>
          <cell r="AP1083">
            <v>0</v>
          </cell>
        </row>
        <row r="1084">
          <cell r="C1084">
            <v>209486201</v>
          </cell>
          <cell r="D1084" t="str">
            <v>SC02030033</v>
          </cell>
          <cell r="E1084" t="str">
            <v>BANDAS ELÁSTICAS PARA FORTALECIMIENTO                       (SE SOLICITA -EXTRA FUERTE)</v>
          </cell>
          <cell r="F1084">
            <v>102660</v>
          </cell>
          <cell r="G1084" t="str">
            <v>NS</v>
          </cell>
          <cell r="H1084">
            <v>278</v>
          </cell>
          <cell r="I1084" t="str">
            <v>NO</v>
          </cell>
          <cell r="J1084" t="str">
            <v>MEDICO QUIRURGICO</v>
          </cell>
          <cell r="K1084" t="str">
            <v>MEDICO QUIRURGICO</v>
          </cell>
          <cell r="L1084" t="str">
            <v>TRAMITE USUAL</v>
          </cell>
          <cell r="M1084" t="str">
            <v>TRAMITE USUAL</v>
          </cell>
          <cell r="N1084" t="str">
            <v>NO APLICA</v>
          </cell>
          <cell r="O1084" t="str">
            <v>UNIDAD</v>
          </cell>
          <cell r="P1084" t="str">
            <v>UNIDAD</v>
          </cell>
          <cell r="Q1084" t="str">
            <v>UNIDAD</v>
          </cell>
          <cell r="R1084">
            <v>126.55</v>
          </cell>
          <cell r="S1084" t="str">
            <v>NO APLICA</v>
          </cell>
          <cell r="T1084" t="str">
            <v>NO APLICA</v>
          </cell>
          <cell r="U1084" t="str">
            <v>NO APLICA</v>
          </cell>
          <cell r="V1084">
            <v>18</v>
          </cell>
          <cell r="W1084">
            <v>216</v>
          </cell>
          <cell r="X1084">
            <v>281512480.86525005</v>
          </cell>
          <cell r="Y1084">
            <v>0.98404549509333894</v>
          </cell>
          <cell r="Z1084">
            <v>27334.799999999999</v>
          </cell>
          <cell r="AA1084">
            <v>138538938.54127845</v>
          </cell>
          <cell r="AB1084">
            <v>0.93812264769649889</v>
          </cell>
          <cell r="AC1084">
            <v>18</v>
          </cell>
          <cell r="AD1084">
            <v>0</v>
          </cell>
          <cell r="AE1084">
            <v>0</v>
          </cell>
          <cell r="AF1084">
            <v>18</v>
          </cell>
          <cell r="AG1084">
            <v>2277.9</v>
          </cell>
          <cell r="AH1084">
            <v>18</v>
          </cell>
          <cell r="AI1084">
            <v>0</v>
          </cell>
          <cell r="AJ1084">
            <v>0</v>
          </cell>
          <cell r="AK1084">
            <v>18</v>
          </cell>
          <cell r="AL1084">
            <v>216</v>
          </cell>
          <cell r="AM1084">
            <v>27334.799999999999</v>
          </cell>
          <cell r="AN1084">
            <v>0</v>
          </cell>
          <cell r="AO1084">
            <v>0</v>
          </cell>
          <cell r="AP1084">
            <v>0</v>
          </cell>
        </row>
        <row r="1085">
          <cell r="C1085">
            <v>209486401</v>
          </cell>
          <cell r="D1085" t="str">
            <v>SC02030035</v>
          </cell>
          <cell r="E1085" t="str">
            <v>BANDAS ELÁSTICAS PARA FORTALECIMIENTO                     (SE SOLICITA -SUPER FUERTE)</v>
          </cell>
          <cell r="F1085">
            <v>102660</v>
          </cell>
          <cell r="G1085" t="str">
            <v>NS</v>
          </cell>
          <cell r="H1085">
            <v>278</v>
          </cell>
          <cell r="I1085" t="str">
            <v>NO</v>
          </cell>
          <cell r="J1085" t="str">
            <v>MEDICO QUIRURGICO</v>
          </cell>
          <cell r="K1085" t="str">
            <v>MEDICO QUIRURGICO</v>
          </cell>
          <cell r="L1085" t="str">
            <v>TRAMITE USUAL</v>
          </cell>
          <cell r="M1085" t="str">
            <v>TRAMITE USUAL</v>
          </cell>
          <cell r="N1085" t="str">
            <v>NO APLICA</v>
          </cell>
          <cell r="O1085" t="str">
            <v>UNIDAD</v>
          </cell>
          <cell r="P1085" t="str">
            <v>UNIDAD</v>
          </cell>
          <cell r="Q1085" t="str">
            <v>UNIDAD</v>
          </cell>
          <cell r="R1085">
            <v>100</v>
          </cell>
          <cell r="S1085" t="str">
            <v>NO APLICA</v>
          </cell>
          <cell r="T1085" t="str">
            <v>NO APLICA</v>
          </cell>
          <cell r="U1085" t="str">
            <v>NO APLICA</v>
          </cell>
          <cell r="V1085">
            <v>23</v>
          </cell>
          <cell r="W1085">
            <v>276</v>
          </cell>
          <cell r="X1085">
            <v>281512756.86525005</v>
          </cell>
          <cell r="Y1085">
            <v>0.9840464598695926</v>
          </cell>
          <cell r="Z1085">
            <v>27600</v>
          </cell>
          <cell r="AA1085">
            <v>138566538.54127845</v>
          </cell>
          <cell r="AB1085">
            <v>0.93830954233672825</v>
          </cell>
          <cell r="AC1085">
            <v>23</v>
          </cell>
          <cell r="AD1085">
            <v>0</v>
          </cell>
          <cell r="AE1085">
            <v>0</v>
          </cell>
          <cell r="AF1085">
            <v>23</v>
          </cell>
          <cell r="AG1085">
            <v>2300</v>
          </cell>
          <cell r="AH1085">
            <v>23</v>
          </cell>
          <cell r="AI1085">
            <v>0</v>
          </cell>
          <cell r="AJ1085">
            <v>0</v>
          </cell>
          <cell r="AK1085">
            <v>23</v>
          </cell>
          <cell r="AL1085">
            <v>276</v>
          </cell>
          <cell r="AM1085">
            <v>27600</v>
          </cell>
          <cell r="AN1085">
            <v>0</v>
          </cell>
          <cell r="AO1085">
            <v>0</v>
          </cell>
          <cell r="AP1085">
            <v>0</v>
          </cell>
        </row>
        <row r="1086">
          <cell r="C1086">
            <v>209486801</v>
          </cell>
          <cell r="D1086" t="str">
            <v>MA01010460</v>
          </cell>
          <cell r="E1086" t="str">
            <v>APOSITO ELECTROESTATICO LAMINADO DE CARBON ACTIVADO DE BAJA ADHERENCIA (SE SOLICITA TAMAÑO: 15 CM X 25 CM (6"" X 10""))</v>
          </cell>
          <cell r="F1086">
            <v>108291</v>
          </cell>
          <cell r="G1086" t="str">
            <v>NS</v>
          </cell>
          <cell r="H1086">
            <v>274</v>
          </cell>
          <cell r="I1086" t="str">
            <v>NO</v>
          </cell>
          <cell r="J1086" t="str">
            <v>MEDICO QUIRURGICO</v>
          </cell>
          <cell r="K1086" t="str">
            <v>MEDICO QUIRURGICO</v>
          </cell>
          <cell r="L1086" t="str">
            <v>TRAMITE USUAL</v>
          </cell>
          <cell r="M1086" t="str">
            <v>TRAMITE USUAL</v>
          </cell>
          <cell r="N1086" t="str">
            <v>NO APLICA</v>
          </cell>
          <cell r="O1086" t="str">
            <v>UNIDAD</v>
          </cell>
          <cell r="P1086" t="str">
            <v>UNIDAD</v>
          </cell>
          <cell r="Q1086" t="str">
            <v>UNIDAD</v>
          </cell>
          <cell r="R1086">
            <v>47</v>
          </cell>
          <cell r="S1086" t="str">
            <v>NO APLICA</v>
          </cell>
          <cell r="T1086" t="str">
            <v>NO APLICA</v>
          </cell>
          <cell r="U1086" t="str">
            <v>NO APLICA</v>
          </cell>
          <cell r="V1086">
            <v>700</v>
          </cell>
          <cell r="W1086">
            <v>8400</v>
          </cell>
          <cell r="X1086">
            <v>281521156.86525005</v>
          </cell>
          <cell r="Y1086">
            <v>0.9840758226251386</v>
          </cell>
          <cell r="Z1086">
            <v>394800</v>
          </cell>
          <cell r="AA1086">
            <v>138961338.54127845</v>
          </cell>
          <cell r="AB1086">
            <v>0.9409829482773997</v>
          </cell>
          <cell r="AC1086">
            <v>700</v>
          </cell>
          <cell r="AD1086">
            <v>0</v>
          </cell>
          <cell r="AE1086">
            <v>0</v>
          </cell>
          <cell r="AF1086">
            <v>700</v>
          </cell>
          <cell r="AG1086">
            <v>32900</v>
          </cell>
          <cell r="AH1086">
            <v>700</v>
          </cell>
          <cell r="AI1086">
            <v>0</v>
          </cell>
          <cell r="AJ1086">
            <v>0</v>
          </cell>
          <cell r="AK1086">
            <v>700</v>
          </cell>
          <cell r="AL1086">
            <v>8400</v>
          </cell>
          <cell r="AM1086">
            <v>394800</v>
          </cell>
          <cell r="AN1086">
            <v>0</v>
          </cell>
          <cell r="AO1086">
            <v>0</v>
          </cell>
          <cell r="AP1086">
            <v>0</v>
          </cell>
        </row>
        <row r="1087">
          <cell r="C1087">
            <v>209493501</v>
          </cell>
          <cell r="D1087" t="str">
            <v>SC02030219</v>
          </cell>
          <cell r="E1087" t="str">
            <v>BANDAS ELÁSTICAS PARA FORTALECIMIENTO.                    (SE SOLICITA SUAVE)</v>
          </cell>
          <cell r="F1087">
            <v>102660</v>
          </cell>
          <cell r="G1087" t="str">
            <v>NS</v>
          </cell>
          <cell r="H1087">
            <v>278</v>
          </cell>
          <cell r="I1087" t="str">
            <v>NO</v>
          </cell>
          <cell r="J1087" t="str">
            <v>MEDICO QUIRURGICO</v>
          </cell>
          <cell r="K1087" t="str">
            <v>MEDICO QUIRURGICO</v>
          </cell>
          <cell r="L1087" t="str">
            <v>TRAMITE USUAL</v>
          </cell>
          <cell r="M1087" t="str">
            <v>TRAMITE USUAL</v>
          </cell>
          <cell r="N1087" t="str">
            <v>NO APLICA</v>
          </cell>
          <cell r="O1087" t="str">
            <v>UNIDAD</v>
          </cell>
          <cell r="P1087" t="str">
            <v>UNIDAD</v>
          </cell>
          <cell r="Q1087" t="str">
            <v>UNIDAD</v>
          </cell>
          <cell r="R1087">
            <v>103.914</v>
          </cell>
          <cell r="S1087" t="str">
            <v>NO APLICA</v>
          </cell>
          <cell r="T1087" t="str">
            <v>NO APLICA</v>
          </cell>
          <cell r="U1087" t="str">
            <v>NO APLICA</v>
          </cell>
          <cell r="V1087">
            <v>33</v>
          </cell>
          <cell r="W1087">
            <v>396</v>
          </cell>
          <cell r="X1087">
            <v>281521552.86525005</v>
          </cell>
          <cell r="Y1087">
            <v>0.98407720686932854</v>
          </cell>
          <cell r="Z1087">
            <v>41149.944000000003</v>
          </cell>
          <cell r="AA1087">
            <v>139002488.48527846</v>
          </cell>
          <cell r="AB1087">
            <v>0.94126159697230327</v>
          </cell>
          <cell r="AC1087">
            <v>33</v>
          </cell>
          <cell r="AD1087">
            <v>0</v>
          </cell>
          <cell r="AE1087">
            <v>0</v>
          </cell>
          <cell r="AF1087">
            <v>33</v>
          </cell>
          <cell r="AG1087">
            <v>3429.1620000000003</v>
          </cell>
          <cell r="AH1087">
            <v>31</v>
          </cell>
          <cell r="AI1087">
            <v>2</v>
          </cell>
          <cell r="AJ1087">
            <v>0</v>
          </cell>
          <cell r="AK1087">
            <v>33</v>
          </cell>
          <cell r="AL1087">
            <v>396</v>
          </cell>
          <cell r="AM1087">
            <v>41149.944000000003</v>
          </cell>
          <cell r="AN1087">
            <v>0</v>
          </cell>
          <cell r="AO1087">
            <v>0</v>
          </cell>
          <cell r="AP1087">
            <v>0</v>
          </cell>
        </row>
        <row r="1088">
          <cell r="C1088">
            <v>209518001</v>
          </cell>
          <cell r="D1088" t="str">
            <v>MA01010171</v>
          </cell>
          <cell r="E1088" t="str">
            <v>APÓSITO HIDROCOLOIDE (Estándar, Regular o Extra Absorbente).  (SE SOLICITA  CUADRADO 10CM X 10CM).</v>
          </cell>
          <cell r="F1088">
            <v>100565</v>
          </cell>
          <cell r="G1088" t="str">
            <v>NS</v>
          </cell>
          <cell r="H1088">
            <v>274</v>
          </cell>
          <cell r="I1088" t="str">
            <v>NO</v>
          </cell>
          <cell r="J1088" t="str">
            <v>MEDICO QUIRURGICO</v>
          </cell>
          <cell r="K1088" t="str">
            <v>MEDICO QUIRURGICO</v>
          </cell>
          <cell r="L1088" t="str">
            <v>TRAMITE USUAL</v>
          </cell>
          <cell r="M1088" t="str">
            <v>TRAMITE USUAL</v>
          </cell>
          <cell r="N1088" t="str">
            <v>NO APLICA</v>
          </cell>
          <cell r="O1088" t="str">
            <v>UNIDAD</v>
          </cell>
          <cell r="P1088" t="str">
            <v>CAJA X 100 UNIDADES</v>
          </cell>
          <cell r="Q1088" t="str">
            <v>UNIDAD</v>
          </cell>
          <cell r="R1088">
            <v>2.9750000000000001</v>
          </cell>
          <cell r="S1088" t="str">
            <v>NO APLICA</v>
          </cell>
          <cell r="T1088" t="str">
            <v>NO APLICA</v>
          </cell>
          <cell r="U1088" t="str">
            <v>NO APLICA</v>
          </cell>
          <cell r="V1088">
            <v>750</v>
          </cell>
          <cell r="W1088">
            <v>9000</v>
          </cell>
          <cell r="X1088">
            <v>281530552.86525005</v>
          </cell>
          <cell r="Y1088">
            <v>0.98410866696455646</v>
          </cell>
          <cell r="Z1088">
            <v>26775</v>
          </cell>
          <cell r="AA1088">
            <v>139029263.48527846</v>
          </cell>
          <cell r="AB1088">
            <v>0.94144290508796047</v>
          </cell>
          <cell r="AC1088">
            <v>750</v>
          </cell>
          <cell r="AD1088">
            <v>0</v>
          </cell>
          <cell r="AE1088">
            <v>0</v>
          </cell>
          <cell r="AF1088">
            <v>750</v>
          </cell>
          <cell r="AG1088">
            <v>2231.25</v>
          </cell>
          <cell r="AH1088">
            <v>360</v>
          </cell>
          <cell r="AI1088">
            <v>120</v>
          </cell>
          <cell r="AJ1088">
            <v>45</v>
          </cell>
          <cell r="AK1088">
            <v>525</v>
          </cell>
          <cell r="AL1088">
            <v>6300</v>
          </cell>
          <cell r="AM1088">
            <v>18742.5</v>
          </cell>
          <cell r="AN1088">
            <v>0</v>
          </cell>
          <cell r="AO1088">
            <v>0</v>
          </cell>
          <cell r="AP1088">
            <v>0</v>
          </cell>
        </row>
        <row r="1089">
          <cell r="C1089">
            <v>209521601</v>
          </cell>
          <cell r="D1089" t="str">
            <v>MA04010108</v>
          </cell>
          <cell r="E1089" t="str">
            <v xml:space="preserve">AGUJAS PARA LOCALIZACION Y BLOQUEO DE NERVIO PERIFERICO.  (SE SOLICITA TAMAÑO 22Ga X 3 1/4"). </v>
          </cell>
          <cell r="F1089">
            <v>106935</v>
          </cell>
          <cell r="G1089" t="str">
            <v>NS</v>
          </cell>
          <cell r="H1089">
            <v>277</v>
          </cell>
          <cell r="I1089" t="str">
            <v>NO</v>
          </cell>
          <cell r="J1089" t="str">
            <v>MEDICO QUIRURGICO</v>
          </cell>
          <cell r="K1089" t="str">
            <v>MEDICO QUIRURGICO</v>
          </cell>
          <cell r="L1089" t="str">
            <v>TRAMITE USUAL</v>
          </cell>
          <cell r="M1089" t="str">
            <v>TRAMITE USUAL</v>
          </cell>
          <cell r="N1089" t="str">
            <v>NO APLICA</v>
          </cell>
          <cell r="O1089" t="str">
            <v>UNIDAD</v>
          </cell>
          <cell r="P1089" t="str">
            <v>UNIDAD</v>
          </cell>
          <cell r="Q1089" t="str">
            <v>UNIDAD</v>
          </cell>
          <cell r="R1089">
            <v>11.8</v>
          </cell>
          <cell r="S1089" t="str">
            <v>NO APLICA</v>
          </cell>
          <cell r="T1089" t="str">
            <v>NO APLICA</v>
          </cell>
          <cell r="U1089" t="str">
            <v>NO APLICA</v>
          </cell>
          <cell r="V1089">
            <v>100</v>
          </cell>
          <cell r="W1089">
            <v>1200</v>
          </cell>
          <cell r="X1089">
            <v>281531752.86525005</v>
          </cell>
          <cell r="Y1089">
            <v>0.98411286164392009</v>
          </cell>
          <cell r="Z1089">
            <v>14160</v>
          </cell>
          <cell r="AA1089">
            <v>139043423.48527846</v>
          </cell>
          <cell r="AB1089">
            <v>0.94153879016425202</v>
          </cell>
          <cell r="AC1089">
            <v>100</v>
          </cell>
          <cell r="AD1089">
            <v>0</v>
          </cell>
          <cell r="AE1089">
            <v>0</v>
          </cell>
          <cell r="AF1089">
            <v>100</v>
          </cell>
          <cell r="AG1089">
            <v>1180</v>
          </cell>
          <cell r="AH1089">
            <v>100</v>
          </cell>
          <cell r="AI1089">
            <v>0</v>
          </cell>
          <cell r="AJ1089">
            <v>0</v>
          </cell>
          <cell r="AK1089">
            <v>100</v>
          </cell>
          <cell r="AL1089">
            <v>1200</v>
          </cell>
          <cell r="AM1089">
            <v>14160</v>
          </cell>
          <cell r="AN1089">
            <v>0</v>
          </cell>
          <cell r="AO1089">
            <v>0</v>
          </cell>
          <cell r="AP1089">
            <v>0</v>
          </cell>
        </row>
        <row r="1090">
          <cell r="C1090">
            <v>209540801</v>
          </cell>
          <cell r="D1090" t="str">
            <v>S01KA00002</v>
          </cell>
          <cell r="E1090" t="str">
            <v>HIALURONATO SÓDICO  SE SOLICITA JERINGUILLA  PRELLENADA DE 30 MG/ML  CON O SIN CONDROITINA (40MG)</v>
          </cell>
          <cell r="F1090">
            <v>41465</v>
          </cell>
          <cell r="G1090" t="str">
            <v>FC</v>
          </cell>
          <cell r="H1090">
            <v>244</v>
          </cell>
          <cell r="I1090" t="str">
            <v>NO</v>
          </cell>
          <cell r="J1090" t="str">
            <v xml:space="preserve">OFTALMOLOGÍA </v>
          </cell>
          <cell r="K1090" t="str">
            <v>MEDICO QUIRURGICO</v>
          </cell>
          <cell r="L1090" t="str">
            <v>TRAMITE USUAL</v>
          </cell>
          <cell r="M1090" t="str">
            <v>TRAMITE USUAL</v>
          </cell>
          <cell r="N1090" t="str">
            <v>NO APLICA</v>
          </cell>
          <cell r="O1090" t="str">
            <v>UNIDAD</v>
          </cell>
          <cell r="P1090" t="str">
            <v>UNIDAD</v>
          </cell>
          <cell r="Q1090" t="str">
            <v>UNIDAD</v>
          </cell>
          <cell r="R1090">
            <v>24.03</v>
          </cell>
          <cell r="S1090" t="str">
            <v>NO APLICA</v>
          </cell>
          <cell r="T1090" t="str">
            <v>INGENIERIA, VENTAS Y SERVICIOS, S.A. ( INVSSA)</v>
          </cell>
          <cell r="U1090" t="str">
            <v>NO APLICA</v>
          </cell>
          <cell r="V1090">
            <v>0</v>
          </cell>
          <cell r="W1090">
            <v>0</v>
          </cell>
          <cell r="X1090">
            <v>281531752.86525005</v>
          </cell>
          <cell r="Y1090">
            <v>0.98411286164392009</v>
          </cell>
          <cell r="Z1090">
            <v>0</v>
          </cell>
          <cell r="AA1090">
            <v>139043423.48527846</v>
          </cell>
          <cell r="AB1090">
            <v>0.94153879016425202</v>
          </cell>
          <cell r="AC1090">
            <v>0</v>
          </cell>
          <cell r="AD1090">
            <v>0</v>
          </cell>
          <cell r="AE1090">
            <v>0</v>
          </cell>
          <cell r="AF1090">
            <v>0</v>
          </cell>
          <cell r="AG1090">
            <v>0</v>
          </cell>
          <cell r="AH1090">
            <v>605</v>
          </cell>
          <cell r="AK1090">
            <v>605</v>
          </cell>
          <cell r="AL1090">
            <v>7260</v>
          </cell>
          <cell r="AM1090">
            <v>174457.80000000002</v>
          </cell>
          <cell r="AN1090">
            <v>620</v>
          </cell>
          <cell r="AO1090">
            <v>0</v>
          </cell>
          <cell r="AP1090">
            <v>0</v>
          </cell>
        </row>
        <row r="1091">
          <cell r="C1091">
            <v>209541001</v>
          </cell>
          <cell r="D1091" t="str">
            <v>SC01070073</v>
          </cell>
          <cell r="E1091" t="str">
            <v>FORRO PROTECTOR DE COLCHON PARA PROTEGER EL COLCHON EN ÁREA HOSPITALARIA (SE SOLICITA TAMAÑO 38" X 80")</v>
          </cell>
          <cell r="F1091">
            <v>105328</v>
          </cell>
          <cell r="G1091" t="str">
            <v>JL</v>
          </cell>
          <cell r="H1091">
            <v>215</v>
          </cell>
          <cell r="I1091" t="str">
            <v>NO</v>
          </cell>
          <cell r="J1091" t="str">
            <v>MEDICO QUIRURGICO</v>
          </cell>
          <cell r="K1091" t="str">
            <v>MEDICO QUIRURGICO</v>
          </cell>
          <cell r="L1091" t="str">
            <v>TRAMITE USUAL</v>
          </cell>
          <cell r="M1091" t="str">
            <v>TRAMITE USUAL</v>
          </cell>
          <cell r="N1091" t="str">
            <v>NO APLICA</v>
          </cell>
          <cell r="O1091" t="str">
            <v>UNIDAD</v>
          </cell>
          <cell r="P1091" t="str">
            <v>CAJA X 10 UNIDADES  (200 x pallet)</v>
          </cell>
          <cell r="Q1091" t="str">
            <v>UNIDAD</v>
          </cell>
          <cell r="R1091">
            <v>44.88</v>
          </cell>
          <cell r="S1091" t="str">
            <v>NO APLICA</v>
          </cell>
          <cell r="T1091" t="str">
            <v>NO APLICA</v>
          </cell>
          <cell r="U1091" t="str">
            <v>NO APLICA</v>
          </cell>
          <cell r="V1091">
            <v>0</v>
          </cell>
          <cell r="W1091">
            <v>0</v>
          </cell>
          <cell r="X1091">
            <v>281531752.86525005</v>
          </cell>
          <cell r="Y1091">
            <v>0.98411286164392009</v>
          </cell>
          <cell r="Z1091">
            <v>0</v>
          </cell>
          <cell r="AA1091">
            <v>139043423.48527846</v>
          </cell>
          <cell r="AB1091">
            <v>0.94153879016425202</v>
          </cell>
          <cell r="AC1091" t="str">
            <v>0</v>
          </cell>
          <cell r="AD1091">
            <v>0</v>
          </cell>
          <cell r="AE1091">
            <v>0</v>
          </cell>
          <cell r="AF1091">
            <v>0</v>
          </cell>
          <cell r="AG1091">
            <v>0</v>
          </cell>
          <cell r="AH1091">
            <v>6537</v>
          </cell>
          <cell r="AI1091">
            <v>167</v>
          </cell>
          <cell r="AJ1091">
            <v>160</v>
          </cell>
          <cell r="AK1091">
            <v>6864</v>
          </cell>
          <cell r="AL1091">
            <v>82368</v>
          </cell>
          <cell r="AM1091">
            <v>3696675.8400000003</v>
          </cell>
          <cell r="AN1091">
            <v>0</v>
          </cell>
          <cell r="AO1091">
            <v>0</v>
          </cell>
          <cell r="AP1091">
            <v>0</v>
          </cell>
        </row>
        <row r="1092">
          <cell r="C1092">
            <v>209542201</v>
          </cell>
          <cell r="D1092" t="str">
            <v>SU01010071</v>
          </cell>
          <cell r="E1092" t="str">
            <v>SUTURA: ACIDO POLIGLICÓLICO TRENZADO, CALIBRE 3-0, LONGITUD 67 A 75 CM.  AGUJA DE 15 A 17 MM., 1/2 CIRCULO, PUNTA REDONDA. SE SOLICITA LONGITUD DE 75CM Y AGUJA DE 15MM</v>
          </cell>
          <cell r="F1092">
            <v>21628</v>
          </cell>
          <cell r="G1092" t="str">
            <v>LM</v>
          </cell>
          <cell r="H1092">
            <v>277</v>
          </cell>
          <cell r="I1092" t="str">
            <v xml:space="preserve">SI </v>
          </cell>
          <cell r="J1092" t="str">
            <v>MEDICO QUIRURGICO</v>
          </cell>
          <cell r="K1092" t="str">
            <v>MEDICO QUIRURGICO</v>
          </cell>
          <cell r="L1092" t="str">
            <v>TRAMITE USUAL</v>
          </cell>
          <cell r="M1092" t="str">
            <v>TRAMITE USUAL</v>
          </cell>
          <cell r="N1092" t="str">
            <v>NO APLICA</v>
          </cell>
          <cell r="P1092" t="str">
            <v>UNIDAD</v>
          </cell>
          <cell r="Q1092" t="str">
            <v>UNIDAD</v>
          </cell>
          <cell r="R1092">
            <v>1.335</v>
          </cell>
          <cell r="S1092" t="str">
            <v>TU</v>
          </cell>
          <cell r="V1092">
            <v>0</v>
          </cell>
          <cell r="W1092">
            <v>0</v>
          </cell>
          <cell r="X1092">
            <v>281531752.86525005</v>
          </cell>
          <cell r="Y1092">
            <v>0.98411286164392009</v>
          </cell>
          <cell r="Z1092">
            <v>0</v>
          </cell>
          <cell r="AA1092">
            <v>139043423.48527846</v>
          </cell>
          <cell r="AB1092">
            <v>0.94153879016425202</v>
          </cell>
          <cell r="AC1092">
            <v>0</v>
          </cell>
          <cell r="AD1092">
            <v>0</v>
          </cell>
          <cell r="AE1092">
            <v>0</v>
          </cell>
          <cell r="AF1092">
            <v>0</v>
          </cell>
          <cell r="AG1092">
            <v>0</v>
          </cell>
          <cell r="AH1092">
            <v>1200</v>
          </cell>
          <cell r="AI1092">
            <v>0</v>
          </cell>
          <cell r="AJ1092">
            <v>0</v>
          </cell>
          <cell r="AK1092">
            <v>1200</v>
          </cell>
          <cell r="AL1092">
            <v>14400</v>
          </cell>
          <cell r="AM1092">
            <v>19224</v>
          </cell>
          <cell r="AN1092">
            <v>0</v>
          </cell>
          <cell r="AO1092">
            <v>0</v>
          </cell>
          <cell r="AP1092">
            <v>0</v>
          </cell>
        </row>
        <row r="1093">
          <cell r="C1093">
            <v>209559101</v>
          </cell>
          <cell r="D1093" t="str">
            <v>MA09050056</v>
          </cell>
          <cell r="E1093" t="str">
            <v>VENDAJE NEUROMUSCULAR. SE SOLICITA DE 5CM X 5MT</v>
          </cell>
          <cell r="F1093">
            <v>102111</v>
          </cell>
          <cell r="G1093" t="str">
            <v>BS</v>
          </cell>
          <cell r="H1093">
            <v>278</v>
          </cell>
          <cell r="I1093" t="str">
            <v>NO</v>
          </cell>
          <cell r="J1093" t="str">
            <v>MEDICO QUIRURGICO</v>
          </cell>
          <cell r="K1093" t="str">
            <v>MEDICO QUIRURGICO</v>
          </cell>
          <cell r="L1093" t="str">
            <v>TRAMITE USUAL</v>
          </cell>
          <cell r="M1093" t="str">
            <v>TRAMITE USUAL</v>
          </cell>
          <cell r="N1093" t="str">
            <v>NO APLICA</v>
          </cell>
          <cell r="O1093" t="str">
            <v>UNIDAD</v>
          </cell>
          <cell r="P1093" t="str">
            <v>UNIDAD</v>
          </cell>
          <cell r="Q1093" t="str">
            <v>UNIDAD</v>
          </cell>
          <cell r="R1093">
            <v>7.77</v>
          </cell>
          <cell r="S1093" t="str">
            <v>NO APLICA</v>
          </cell>
          <cell r="T1093" t="str">
            <v>NO APLICA</v>
          </cell>
          <cell r="U1093" t="str">
            <v>NO APLICA</v>
          </cell>
          <cell r="V1093">
            <v>300</v>
          </cell>
          <cell r="W1093">
            <v>3600</v>
          </cell>
          <cell r="X1093">
            <v>281535352.86525005</v>
          </cell>
          <cell r="Y1093">
            <v>0.98412544568201121</v>
          </cell>
          <cell r="Z1093">
            <v>27972</v>
          </cell>
          <cell r="AA1093">
            <v>139071395.48527846</v>
          </cell>
          <cell r="AB1093">
            <v>0.94172820381919753</v>
          </cell>
          <cell r="AC1093">
            <v>0</v>
          </cell>
          <cell r="AD1093">
            <v>0</v>
          </cell>
          <cell r="AE1093">
            <v>0</v>
          </cell>
          <cell r="AF1093">
            <v>0</v>
          </cell>
          <cell r="AG1093">
            <v>0</v>
          </cell>
          <cell r="AH1093">
            <v>300</v>
          </cell>
          <cell r="AI1093">
            <v>0</v>
          </cell>
          <cell r="AJ1093">
            <v>0</v>
          </cell>
          <cell r="AK1093">
            <v>300</v>
          </cell>
          <cell r="AL1093">
            <v>3600</v>
          </cell>
          <cell r="AM1093">
            <v>27972</v>
          </cell>
          <cell r="AN1093">
            <v>0</v>
          </cell>
          <cell r="AO1093">
            <v>0</v>
          </cell>
          <cell r="AP1093">
            <v>0</v>
          </cell>
        </row>
        <row r="1094">
          <cell r="C1094">
            <v>209559201</v>
          </cell>
          <cell r="D1094" t="str">
            <v>SC02030312</v>
          </cell>
          <cell r="E1094" t="str">
            <v>MUÑEQUERA CON BARRA DE 6” U 8” DERECHA O IZQUIERA, CON CIERRE DE VELCRO. SE SOLICITA  TAMAÑO CHICO</v>
          </cell>
          <cell r="F1094">
            <v>29470</v>
          </cell>
          <cell r="G1094" t="str">
            <v>WP</v>
          </cell>
          <cell r="H1094">
            <v>278</v>
          </cell>
          <cell r="I1094" t="str">
            <v>NO</v>
          </cell>
          <cell r="J1094" t="str">
            <v>MEDICO QUIRURGICO</v>
          </cell>
          <cell r="K1094" t="str">
            <v>MEDICO QUIRURGICO</v>
          </cell>
          <cell r="L1094" t="str">
            <v>TRAMITE USUAL</v>
          </cell>
          <cell r="M1094" t="str">
            <v>TRAMITE USUAL</v>
          </cell>
          <cell r="N1094" t="str">
            <v>NO APLICA</v>
          </cell>
          <cell r="O1094" t="str">
            <v>UNIDAD</v>
          </cell>
          <cell r="P1094" t="str">
            <v>UNIDAD</v>
          </cell>
          <cell r="R1094">
            <v>40.69</v>
          </cell>
          <cell r="S1094" t="str">
            <v>TU</v>
          </cell>
          <cell r="V1094">
            <v>0</v>
          </cell>
          <cell r="W1094">
            <v>0</v>
          </cell>
          <cell r="X1094">
            <v>281535352.86525005</v>
          </cell>
          <cell r="Y1094">
            <v>0.98412544568201121</v>
          </cell>
          <cell r="Z1094">
            <v>0</v>
          </cell>
          <cell r="AA1094">
            <v>139071395.48527846</v>
          </cell>
          <cell r="AB1094">
            <v>0.94172820381919753</v>
          </cell>
          <cell r="AC1094">
            <v>0</v>
          </cell>
          <cell r="AD1094">
            <v>0</v>
          </cell>
          <cell r="AE1094">
            <v>0</v>
          </cell>
          <cell r="AF1094">
            <v>0</v>
          </cell>
          <cell r="AG1094">
            <v>0</v>
          </cell>
          <cell r="AH1094">
            <v>120</v>
          </cell>
          <cell r="AI1094">
            <v>0</v>
          </cell>
          <cell r="AJ1094">
            <v>0</v>
          </cell>
          <cell r="AK1094">
            <v>120</v>
          </cell>
          <cell r="AL1094">
            <v>1440</v>
          </cell>
          <cell r="AM1094">
            <v>58593.599999999999</v>
          </cell>
          <cell r="AN1094">
            <v>0</v>
          </cell>
          <cell r="AO1094">
            <v>0</v>
          </cell>
          <cell r="AP1094">
            <v>0</v>
          </cell>
        </row>
        <row r="1095">
          <cell r="C1095">
            <v>209559401</v>
          </cell>
          <cell r="D1095" t="str">
            <v>MA09040011</v>
          </cell>
          <cell r="E1095" t="str">
            <v>INMOVILIZADOR DE RODILLA UNIVERSAL. SE SOLICITA TAMAÑO  16" DE LONGITUD</v>
          </cell>
          <cell r="F1095">
            <v>27752</v>
          </cell>
          <cell r="G1095" t="str">
            <v>FC</v>
          </cell>
          <cell r="H1095">
            <v>278</v>
          </cell>
          <cell r="I1095" t="str">
            <v>NO</v>
          </cell>
          <cell r="J1095" t="str">
            <v>MEDICO QUIRURGICO</v>
          </cell>
          <cell r="K1095" t="str">
            <v>MEDICO QUIRURGICO</v>
          </cell>
          <cell r="L1095" t="str">
            <v>TRAMITE USUAL</v>
          </cell>
          <cell r="M1095" t="str">
            <v>TRAMITE USUAL</v>
          </cell>
          <cell r="N1095" t="str">
            <v>NO APLICA</v>
          </cell>
          <cell r="O1095" t="str">
            <v>UNIDAD</v>
          </cell>
          <cell r="P1095" t="str">
            <v>UNIDAD</v>
          </cell>
          <cell r="Q1095" t="str">
            <v>UNIDAD</v>
          </cell>
          <cell r="R1095">
            <v>37.700000000000003</v>
          </cell>
          <cell r="S1095" t="str">
            <v>NO APLICA</v>
          </cell>
          <cell r="T1095" t="str">
            <v>NO APLICA</v>
          </cell>
          <cell r="U1095" t="str">
            <v>NO APLICA</v>
          </cell>
          <cell r="V1095">
            <v>0</v>
          </cell>
          <cell r="W1095">
            <v>0</v>
          </cell>
          <cell r="X1095">
            <v>281535352.86525005</v>
          </cell>
          <cell r="Y1095">
            <v>0.98412544568201121</v>
          </cell>
          <cell r="Z1095">
            <v>0</v>
          </cell>
          <cell r="AA1095">
            <v>139071395.48527846</v>
          </cell>
          <cell r="AB1095">
            <v>0.94172820381919753</v>
          </cell>
          <cell r="AC1095">
            <v>0</v>
          </cell>
          <cell r="AD1095">
            <v>0</v>
          </cell>
          <cell r="AE1095">
            <v>0</v>
          </cell>
          <cell r="AF1095">
            <v>0</v>
          </cell>
          <cell r="AG1095">
            <v>0</v>
          </cell>
          <cell r="AH1095">
            <v>25</v>
          </cell>
          <cell r="AI1095">
            <v>0</v>
          </cell>
          <cell r="AJ1095">
            <v>0</v>
          </cell>
          <cell r="AK1095">
            <v>25</v>
          </cell>
          <cell r="AL1095">
            <v>300</v>
          </cell>
          <cell r="AM1095">
            <v>11310</v>
          </cell>
          <cell r="AN1095">
            <v>0</v>
          </cell>
          <cell r="AO1095">
            <v>0</v>
          </cell>
          <cell r="AP1095">
            <v>0</v>
          </cell>
        </row>
        <row r="1096">
          <cell r="C1096">
            <v>209559601</v>
          </cell>
          <cell r="D1096" t="str">
            <v>MA09040012</v>
          </cell>
          <cell r="E1096" t="str">
            <v xml:space="preserve">INMOVILIZADOR ELÁSTICO DE HOMBRO                           (SE SOLICITA TAMAÑO SMALL)    </v>
          </cell>
          <cell r="F1096">
            <v>29465</v>
          </cell>
          <cell r="G1096" t="str">
            <v>FC</v>
          </cell>
          <cell r="H1096">
            <v>278</v>
          </cell>
          <cell r="I1096" t="str">
            <v>NO</v>
          </cell>
          <cell r="J1096" t="str">
            <v>MEDICO QUIRURGICO</v>
          </cell>
          <cell r="K1096" t="str">
            <v>MEDICO QUIRURGICO</v>
          </cell>
          <cell r="L1096" t="str">
            <v>TRAMITE USUAL</v>
          </cell>
          <cell r="M1096" t="str">
            <v>TRAMITE USUAL</v>
          </cell>
          <cell r="N1096" t="str">
            <v>NO APLICA</v>
          </cell>
          <cell r="O1096" t="str">
            <v>UNIDAD</v>
          </cell>
          <cell r="P1096" t="str">
            <v>UNIDAD</v>
          </cell>
          <cell r="Q1096" t="str">
            <v>UNIDAD</v>
          </cell>
          <cell r="R1096">
            <v>44.65</v>
          </cell>
          <cell r="S1096" t="str">
            <v>NO APLICA</v>
          </cell>
          <cell r="T1096" t="str">
            <v>NO APLICA</v>
          </cell>
          <cell r="U1096" t="str">
            <v>NO APLICA</v>
          </cell>
          <cell r="V1096">
            <v>0</v>
          </cell>
          <cell r="W1096">
            <v>0</v>
          </cell>
          <cell r="X1096">
            <v>281535352.86525005</v>
          </cell>
          <cell r="Y1096">
            <v>0.98412544568201121</v>
          </cell>
          <cell r="Z1096">
            <v>0</v>
          </cell>
          <cell r="AA1096">
            <v>139071395.48527846</v>
          </cell>
          <cell r="AB1096">
            <v>0.94172820381919753</v>
          </cell>
          <cell r="AC1096">
            <v>0</v>
          </cell>
          <cell r="AD1096">
            <v>0</v>
          </cell>
          <cell r="AE1096">
            <v>0</v>
          </cell>
          <cell r="AF1096">
            <v>0</v>
          </cell>
          <cell r="AG1096">
            <v>0</v>
          </cell>
          <cell r="AH1096">
            <v>100</v>
          </cell>
          <cell r="AI1096">
            <v>0</v>
          </cell>
          <cell r="AJ1096">
            <v>0</v>
          </cell>
          <cell r="AK1096">
            <v>100</v>
          </cell>
          <cell r="AL1096">
            <v>1200</v>
          </cell>
          <cell r="AM1096">
            <v>53580</v>
          </cell>
          <cell r="AN1096">
            <v>0</v>
          </cell>
          <cell r="AO1096">
            <v>0</v>
          </cell>
          <cell r="AP1096">
            <v>0</v>
          </cell>
        </row>
        <row r="1097">
          <cell r="C1097">
            <v>209559701</v>
          </cell>
          <cell r="D1097" t="str">
            <v>MA09050085</v>
          </cell>
          <cell r="E1097" t="str">
            <v>CALCETA TUBULAR.    SE SOLICITA  MEDIA TEJIDA DE ALGODÓN 2" X 25 YARDAS DE LONGITUD</v>
          </cell>
          <cell r="F1097" t="str">
            <v>21946</v>
          </cell>
          <cell r="G1097" t="str">
            <v>BS</v>
          </cell>
          <cell r="H1097">
            <v>274</v>
          </cell>
          <cell r="I1097" t="str">
            <v>NO</v>
          </cell>
          <cell r="J1097" t="str">
            <v>MEDICO QUIRURGICO</v>
          </cell>
          <cell r="K1097" t="str">
            <v>MEDICO QUIRURGICO</v>
          </cell>
          <cell r="L1097" t="str">
            <v>TRAMITE USUAL</v>
          </cell>
          <cell r="M1097" t="str">
            <v>TRAMITE USUAL</v>
          </cell>
          <cell r="N1097" t="str">
            <v>NO APLICA</v>
          </cell>
          <cell r="O1097" t="str">
            <v>UNIDAD</v>
          </cell>
          <cell r="P1097" t="str">
            <v>UNIDAD</v>
          </cell>
          <cell r="Q1097" t="str">
            <v>UNIDAD</v>
          </cell>
          <cell r="R1097">
            <v>27</v>
          </cell>
          <cell r="S1097" t="str">
            <v>NO APLICA</v>
          </cell>
          <cell r="T1097" t="str">
            <v>NO APLICA</v>
          </cell>
          <cell r="U1097" t="str">
            <v>NO APLICA</v>
          </cell>
          <cell r="V1097">
            <v>2241</v>
          </cell>
          <cell r="W1097">
            <v>26892</v>
          </cell>
          <cell r="X1097">
            <v>281562244.86525005</v>
          </cell>
          <cell r="Y1097">
            <v>0.98421944844655196</v>
          </cell>
          <cell r="Z1097">
            <v>726084</v>
          </cell>
          <cell r="AA1097">
            <v>139797479.48527846</v>
          </cell>
          <cell r="AB1097">
            <v>0.94664491425239539</v>
          </cell>
          <cell r="AC1097">
            <v>0</v>
          </cell>
          <cell r="AD1097">
            <v>0</v>
          </cell>
          <cell r="AE1097">
            <v>0</v>
          </cell>
          <cell r="AF1097">
            <v>0</v>
          </cell>
          <cell r="AG1097">
            <v>0</v>
          </cell>
          <cell r="AH1097">
            <v>2241</v>
          </cell>
          <cell r="AI1097">
            <v>0</v>
          </cell>
          <cell r="AJ1097">
            <v>0</v>
          </cell>
          <cell r="AK1097">
            <v>2241</v>
          </cell>
          <cell r="AL1097">
            <v>26892</v>
          </cell>
          <cell r="AM1097">
            <v>726084</v>
          </cell>
          <cell r="AN1097">
            <v>0</v>
          </cell>
          <cell r="AO1097">
            <v>0</v>
          </cell>
          <cell r="AP1097">
            <v>0</v>
          </cell>
        </row>
        <row r="1098">
          <cell r="C1098">
            <v>209559801</v>
          </cell>
          <cell r="D1098" t="str">
            <v>SC02030313</v>
          </cell>
          <cell r="E1098" t="str">
            <v>MUÑEQUERA CON BARRA DE 6” U 8” DERECHA O IZQUIERA, CON CIERRE DE VELCRO. SE SOLICITA  TAMAÑO MEDIANO</v>
          </cell>
          <cell r="F1098">
            <v>29470</v>
          </cell>
          <cell r="G1098" t="str">
            <v>WP</v>
          </cell>
          <cell r="H1098">
            <v>278</v>
          </cell>
          <cell r="I1098" t="str">
            <v>NO</v>
          </cell>
          <cell r="J1098" t="str">
            <v>MEDICO QUIRURGICO</v>
          </cell>
          <cell r="K1098" t="str">
            <v>MEDICO QUIRURGICO</v>
          </cell>
          <cell r="L1098" t="str">
            <v>TRAMITE USUAL</v>
          </cell>
          <cell r="M1098" t="str">
            <v>TRAMITE USUAL</v>
          </cell>
          <cell r="N1098" t="str">
            <v>NO APLICA</v>
          </cell>
          <cell r="O1098" t="str">
            <v>UNIDAD</v>
          </cell>
          <cell r="P1098" t="str">
            <v>UNIDAD</v>
          </cell>
          <cell r="R1098">
            <v>40</v>
          </cell>
          <cell r="S1098" t="str">
            <v>TU</v>
          </cell>
          <cell r="V1098">
            <v>0</v>
          </cell>
          <cell r="W1098">
            <v>0</v>
          </cell>
          <cell r="X1098">
            <v>281562244.86525005</v>
          </cell>
          <cell r="Y1098">
            <v>0.98421944844655196</v>
          </cell>
          <cell r="Z1098">
            <v>0</v>
          </cell>
          <cell r="AA1098">
            <v>139797479.48527846</v>
          </cell>
          <cell r="AB1098">
            <v>0.94664491425239539</v>
          </cell>
          <cell r="AC1098">
            <v>0</v>
          </cell>
          <cell r="AD1098">
            <v>0</v>
          </cell>
          <cell r="AE1098">
            <v>0</v>
          </cell>
          <cell r="AF1098">
            <v>0</v>
          </cell>
          <cell r="AG1098">
            <v>0</v>
          </cell>
          <cell r="AH1098">
            <v>120</v>
          </cell>
          <cell r="AI1098">
            <v>0</v>
          </cell>
          <cell r="AJ1098">
            <v>0</v>
          </cell>
          <cell r="AK1098">
            <v>120</v>
          </cell>
          <cell r="AL1098">
            <v>1440</v>
          </cell>
          <cell r="AM1098">
            <v>57600</v>
          </cell>
          <cell r="AN1098">
            <v>0</v>
          </cell>
          <cell r="AO1098">
            <v>0</v>
          </cell>
          <cell r="AP1098">
            <v>0</v>
          </cell>
        </row>
        <row r="1099">
          <cell r="C1099">
            <v>209559901</v>
          </cell>
          <cell r="D1099" t="str">
            <v>SC02030314</v>
          </cell>
          <cell r="E1099" t="str">
            <v xml:space="preserve">MUÑEQUERA CON BARRA DE 6” U 8” DERECHA O IZQUIERA, CON CIERRE DE VELCRO, SE SOLICITA  TAMAÑO GRANDE </v>
          </cell>
          <cell r="F1099">
            <v>29470</v>
          </cell>
          <cell r="G1099" t="str">
            <v>WP</v>
          </cell>
          <cell r="H1099">
            <v>278</v>
          </cell>
          <cell r="I1099" t="str">
            <v>NO</v>
          </cell>
          <cell r="J1099" t="str">
            <v>MEDICO QUIRURGICO</v>
          </cell>
          <cell r="K1099" t="str">
            <v>MEDICO QUIRURGICO</v>
          </cell>
          <cell r="L1099" t="str">
            <v>TRAMITE USUAL</v>
          </cell>
          <cell r="M1099" t="str">
            <v>TRAMITE USUAL</v>
          </cell>
          <cell r="N1099" t="str">
            <v>NO APLICA</v>
          </cell>
          <cell r="O1099" t="str">
            <v>UNIDAD</v>
          </cell>
          <cell r="P1099" t="str">
            <v>UNIDAD</v>
          </cell>
          <cell r="R1099">
            <v>40.69</v>
          </cell>
          <cell r="S1099" t="str">
            <v>TU</v>
          </cell>
          <cell r="V1099">
            <v>0</v>
          </cell>
          <cell r="W1099">
            <v>0</v>
          </cell>
          <cell r="X1099">
            <v>281562244.86525005</v>
          </cell>
          <cell r="Y1099">
            <v>0.98421944844655196</v>
          </cell>
          <cell r="Z1099">
            <v>0</v>
          </cell>
          <cell r="AA1099">
            <v>139797479.48527846</v>
          </cell>
          <cell r="AB1099">
            <v>0.94664491425239539</v>
          </cell>
          <cell r="AC1099">
            <v>0</v>
          </cell>
          <cell r="AD1099">
            <v>0</v>
          </cell>
          <cell r="AE1099">
            <v>0</v>
          </cell>
          <cell r="AF1099">
            <v>0</v>
          </cell>
          <cell r="AG1099">
            <v>0</v>
          </cell>
          <cell r="AH1099">
            <v>20</v>
          </cell>
          <cell r="AI1099">
            <v>0</v>
          </cell>
          <cell r="AJ1099">
            <v>0</v>
          </cell>
          <cell r="AK1099">
            <v>20</v>
          </cell>
          <cell r="AL1099">
            <v>240</v>
          </cell>
          <cell r="AM1099">
            <v>9765.5999999999985</v>
          </cell>
          <cell r="AN1099">
            <v>0</v>
          </cell>
          <cell r="AO1099">
            <v>0</v>
          </cell>
          <cell r="AP1099">
            <v>28</v>
          </cell>
        </row>
        <row r="1100">
          <cell r="C1100">
            <v>209560201</v>
          </cell>
          <cell r="D1100" t="str">
            <v>MA09040013</v>
          </cell>
          <cell r="E1100" t="str">
            <v>INMOVILIZADOR DE RODILLA UNIVERSAL                                                SE SOLICITATAMAÑO 20" DE LONGITUD</v>
          </cell>
          <cell r="F1100">
            <v>27752</v>
          </cell>
          <cell r="G1100" t="str">
            <v>FC</v>
          </cell>
          <cell r="H1100">
            <v>278</v>
          </cell>
          <cell r="I1100" t="str">
            <v>NO</v>
          </cell>
          <cell r="J1100" t="str">
            <v>MEDICO QUIRURGICO</v>
          </cell>
          <cell r="K1100" t="str">
            <v>MEDICO QUIRURGICO</v>
          </cell>
          <cell r="L1100" t="str">
            <v>TRAMITE USUAL</v>
          </cell>
          <cell r="M1100" t="str">
            <v>TRAMITE USUAL</v>
          </cell>
          <cell r="N1100" t="str">
            <v>NO APLICA</v>
          </cell>
          <cell r="O1100" t="str">
            <v>UNIDAD</v>
          </cell>
          <cell r="P1100" t="str">
            <v>UNIDAD</v>
          </cell>
          <cell r="Q1100" t="str">
            <v>UNIDAD</v>
          </cell>
          <cell r="R1100">
            <v>44.54</v>
          </cell>
          <cell r="S1100" t="str">
            <v>NO APLICA</v>
          </cell>
          <cell r="T1100" t="str">
            <v>NO APLICA</v>
          </cell>
          <cell r="U1100" t="str">
            <v>NO APLICA</v>
          </cell>
          <cell r="V1100">
            <v>0</v>
          </cell>
          <cell r="W1100">
            <v>0</v>
          </cell>
          <cell r="X1100">
            <v>281562244.86525005</v>
          </cell>
          <cell r="Y1100">
            <v>0.98421944844655196</v>
          </cell>
          <cell r="Z1100">
            <v>0</v>
          </cell>
          <cell r="AA1100">
            <v>139797479.48527846</v>
          </cell>
          <cell r="AB1100">
            <v>0.94664491425239539</v>
          </cell>
          <cell r="AC1100">
            <v>0</v>
          </cell>
          <cell r="AD1100">
            <v>0</v>
          </cell>
          <cell r="AE1100">
            <v>0</v>
          </cell>
          <cell r="AF1100">
            <v>0</v>
          </cell>
          <cell r="AG1100">
            <v>0</v>
          </cell>
          <cell r="AH1100">
            <v>60</v>
          </cell>
          <cell r="AI1100">
            <v>0</v>
          </cell>
          <cell r="AJ1100">
            <v>0</v>
          </cell>
          <cell r="AK1100">
            <v>60</v>
          </cell>
          <cell r="AL1100">
            <v>720</v>
          </cell>
          <cell r="AM1100">
            <v>32068.799999999999</v>
          </cell>
          <cell r="AN1100">
            <v>0</v>
          </cell>
          <cell r="AO1100">
            <v>0</v>
          </cell>
          <cell r="AP1100">
            <v>0</v>
          </cell>
        </row>
        <row r="1101">
          <cell r="C1101">
            <v>209560301</v>
          </cell>
          <cell r="D1101" t="str">
            <v>MA09040014</v>
          </cell>
          <cell r="E1101" t="str">
            <v>INMOVILIZADOR DE RODILLA UNIVERSAL   SE SOLICITA  Tamaños : 24". de longitud</v>
          </cell>
          <cell r="F1101">
            <v>27752</v>
          </cell>
          <cell r="G1101" t="str">
            <v>FC</v>
          </cell>
          <cell r="H1101">
            <v>278</v>
          </cell>
          <cell r="I1101" t="str">
            <v>NO</v>
          </cell>
          <cell r="J1101" t="str">
            <v>MEDICO QUIRURGICO</v>
          </cell>
          <cell r="K1101" t="str">
            <v>MEDICO QUIRURGICO</v>
          </cell>
          <cell r="L1101" t="str">
            <v>TRAMITE USUAL</v>
          </cell>
          <cell r="M1101" t="str">
            <v>TRAMITE USUAL</v>
          </cell>
          <cell r="N1101" t="str">
            <v>NO APLICA</v>
          </cell>
          <cell r="O1101" t="str">
            <v>UNIDAD</v>
          </cell>
          <cell r="P1101" t="str">
            <v>UNIDAD</v>
          </cell>
          <cell r="Q1101" t="str">
            <v>UNIDAD</v>
          </cell>
          <cell r="R1101">
            <v>40.520000000000003</v>
          </cell>
          <cell r="S1101" t="str">
            <v>NO APLICA</v>
          </cell>
          <cell r="T1101" t="str">
            <v>NO APLICA</v>
          </cell>
          <cell r="U1101" t="str">
            <v>NO APLICA</v>
          </cell>
          <cell r="V1101">
            <v>0</v>
          </cell>
          <cell r="W1101">
            <v>0</v>
          </cell>
          <cell r="X1101">
            <v>281562244.86525005</v>
          </cell>
          <cell r="Y1101">
            <v>0.98421944844655196</v>
          </cell>
          <cell r="Z1101">
            <v>0</v>
          </cell>
          <cell r="AA1101">
            <v>139797479.48527846</v>
          </cell>
          <cell r="AB1101">
            <v>0.94664491425239539</v>
          </cell>
          <cell r="AC1101">
            <v>0</v>
          </cell>
          <cell r="AD1101">
            <v>0</v>
          </cell>
          <cell r="AE1101">
            <v>0</v>
          </cell>
          <cell r="AF1101">
            <v>0</v>
          </cell>
          <cell r="AG1101">
            <v>0</v>
          </cell>
          <cell r="AH1101">
            <v>35</v>
          </cell>
          <cell r="AI1101">
            <v>1</v>
          </cell>
          <cell r="AJ1101">
            <v>0</v>
          </cell>
          <cell r="AK1101">
            <v>36</v>
          </cell>
          <cell r="AL1101">
            <v>432</v>
          </cell>
          <cell r="AM1101">
            <v>17504.640000000003</v>
          </cell>
          <cell r="AN1101">
            <v>0</v>
          </cell>
          <cell r="AO1101">
            <v>0</v>
          </cell>
          <cell r="AP1101">
            <v>0</v>
          </cell>
        </row>
        <row r="1102">
          <cell r="C1102">
            <v>209560401</v>
          </cell>
          <cell r="D1102" t="str">
            <v>MA09040015</v>
          </cell>
          <cell r="E1102" t="str">
            <v>INMOVILIZADOR ELÁSTICO DE HOMBRO SE SOLICITA TAMAÑO MEDIANO</v>
          </cell>
          <cell r="F1102">
            <v>29465</v>
          </cell>
          <cell r="G1102" t="str">
            <v>FC</v>
          </cell>
          <cell r="H1102">
            <v>278</v>
          </cell>
          <cell r="I1102" t="str">
            <v>NO</v>
          </cell>
          <cell r="J1102" t="str">
            <v>MEDICO QUIRURGICO</v>
          </cell>
          <cell r="K1102" t="str">
            <v>MEDICO QUIRURGICO</v>
          </cell>
          <cell r="L1102" t="str">
            <v>TRAMITE USUAL</v>
          </cell>
          <cell r="M1102" t="str">
            <v>TRAMITE USUAL</v>
          </cell>
          <cell r="N1102" t="str">
            <v>NO APLICA</v>
          </cell>
          <cell r="O1102" t="str">
            <v>UNIDAD</v>
          </cell>
          <cell r="P1102" t="str">
            <v>UNIDAD</v>
          </cell>
          <cell r="Q1102" t="str">
            <v>UNIDAD</v>
          </cell>
          <cell r="R1102">
            <v>14.54</v>
          </cell>
          <cell r="S1102" t="str">
            <v>NO APLICA</v>
          </cell>
          <cell r="T1102" t="str">
            <v>NO APLICA</v>
          </cell>
          <cell r="U1102" t="str">
            <v>NO APLICA</v>
          </cell>
          <cell r="V1102">
            <v>0</v>
          </cell>
          <cell r="W1102">
            <v>0</v>
          </cell>
          <cell r="X1102">
            <v>281562244.86525005</v>
          </cell>
          <cell r="Y1102">
            <v>0.98421944844655196</v>
          </cell>
          <cell r="Z1102">
            <v>0</v>
          </cell>
          <cell r="AA1102">
            <v>139797479.48527846</v>
          </cell>
          <cell r="AB1102">
            <v>0.94664491425239539</v>
          </cell>
          <cell r="AC1102">
            <v>0</v>
          </cell>
          <cell r="AD1102">
            <v>0</v>
          </cell>
          <cell r="AE1102">
            <v>0</v>
          </cell>
          <cell r="AF1102">
            <v>0</v>
          </cell>
          <cell r="AG1102">
            <v>0</v>
          </cell>
          <cell r="AH1102">
            <v>80</v>
          </cell>
          <cell r="AI1102">
            <v>15</v>
          </cell>
          <cell r="AJ1102">
            <v>0</v>
          </cell>
          <cell r="AK1102">
            <v>95</v>
          </cell>
          <cell r="AL1102">
            <v>1140</v>
          </cell>
          <cell r="AM1102">
            <v>16575.599999999999</v>
          </cell>
          <cell r="AN1102">
            <v>0</v>
          </cell>
          <cell r="AO1102">
            <v>0</v>
          </cell>
          <cell r="AP1102">
            <v>0</v>
          </cell>
        </row>
        <row r="1103">
          <cell r="C1103">
            <v>209565201</v>
          </cell>
          <cell r="D1103" t="str">
            <v>MA03010129</v>
          </cell>
          <cell r="E1103" t="str">
            <v>BANDEJA PARA CATETERIZACION VENOSO CENTRAL TRIPLE LUMEN PEDIATRICA.    (SE SOLICITA MATERIAL DE CATETER CON POLIURETANO DIAMETRO 5FR X 15CM DE LONGITUD).</v>
          </cell>
          <cell r="F1103">
            <v>102941</v>
          </cell>
          <cell r="G1103" t="str">
            <v>NS</v>
          </cell>
          <cell r="H1103">
            <v>277</v>
          </cell>
          <cell r="I1103" t="str">
            <v>NO</v>
          </cell>
          <cell r="J1103" t="str">
            <v>MEDICO QUIRURGICO</v>
          </cell>
          <cell r="K1103" t="str">
            <v>MEDICO QUIRURGICO</v>
          </cell>
          <cell r="L1103" t="str">
            <v>TRAMITE USUAL</v>
          </cell>
          <cell r="M1103" t="str">
            <v>TRAMITE USUAL</v>
          </cell>
          <cell r="N1103" t="str">
            <v>NO APLICA</v>
          </cell>
          <cell r="O1103" t="str">
            <v>UNIDAD</v>
          </cell>
          <cell r="P1103" t="str">
            <v>CJA X 12 UNI</v>
          </cell>
          <cell r="Q1103" t="str">
            <v>UNIDAD</v>
          </cell>
          <cell r="R1103">
            <v>165</v>
          </cell>
          <cell r="S1103" t="str">
            <v>NO APLICA</v>
          </cell>
          <cell r="T1103" t="str">
            <v>NO APLICA</v>
          </cell>
          <cell r="U1103" t="str">
            <v>NO APLICA</v>
          </cell>
          <cell r="V1103">
            <v>100</v>
          </cell>
          <cell r="W1103">
            <v>1200</v>
          </cell>
          <cell r="X1103">
            <v>281563444.86525005</v>
          </cell>
          <cell r="Y1103">
            <v>0.9842236431259157</v>
          </cell>
          <cell r="Z1103">
            <v>198000</v>
          </cell>
          <cell r="AA1103">
            <v>139995479.48527846</v>
          </cell>
          <cell r="AB1103">
            <v>0.94798568014969264</v>
          </cell>
          <cell r="AC1103">
            <v>100</v>
          </cell>
          <cell r="AD1103">
            <v>0</v>
          </cell>
          <cell r="AE1103">
            <v>0</v>
          </cell>
          <cell r="AF1103">
            <v>100</v>
          </cell>
          <cell r="AG1103">
            <v>16500</v>
          </cell>
          <cell r="AH1103">
            <v>45</v>
          </cell>
          <cell r="AI1103">
            <v>0</v>
          </cell>
          <cell r="AJ1103">
            <v>0</v>
          </cell>
          <cell r="AK1103">
            <v>45</v>
          </cell>
          <cell r="AL1103">
            <v>540</v>
          </cell>
          <cell r="AM1103">
            <v>89100</v>
          </cell>
          <cell r="AN1103">
            <v>0</v>
          </cell>
          <cell r="AO1103">
            <v>0</v>
          </cell>
          <cell r="AP1103">
            <v>0</v>
          </cell>
        </row>
        <row r="1104">
          <cell r="C1104">
            <v>209566101</v>
          </cell>
          <cell r="D1104" t="str">
            <v>MA07020041</v>
          </cell>
          <cell r="E1104" t="str">
            <v>TUBO PARA SISTEMA DE DRENAJE TORÁXICO DIGITAL CONEXIÓN SIMPLE SE SOLICITA 1.5 M</v>
          </cell>
          <cell r="F1104">
            <v>101419</v>
          </cell>
          <cell r="G1104" t="str">
            <v>BS</v>
          </cell>
          <cell r="H1104">
            <v>277</v>
          </cell>
          <cell r="I1104" t="str">
            <v>NO</v>
          </cell>
          <cell r="J1104" t="str">
            <v>MEDICO QUIRURGICO</v>
          </cell>
          <cell r="K1104" t="str">
            <v>MEDICO QUIRURGICO</v>
          </cell>
          <cell r="L1104" t="str">
            <v>TRAMITE USUAL</v>
          </cell>
          <cell r="M1104" t="str">
            <v>TRAMITE USUAL</v>
          </cell>
          <cell r="N1104" t="str">
            <v>NO APLICA</v>
          </cell>
          <cell r="O1104" t="str">
            <v>UNIDAD</v>
          </cell>
          <cell r="P1104" t="str">
            <v>UNIDAD</v>
          </cell>
          <cell r="Q1104" t="str">
            <v>UNIDAD</v>
          </cell>
          <cell r="R1104">
            <v>27</v>
          </cell>
          <cell r="S1104" t="str">
            <v>NO APLICA</v>
          </cell>
          <cell r="T1104" t="str">
            <v>NO APLICA</v>
          </cell>
          <cell r="U1104" t="str">
            <v>NO APLICA</v>
          </cell>
          <cell r="V1104">
            <v>1066</v>
          </cell>
          <cell r="W1104">
            <v>12792</v>
          </cell>
          <cell r="X1104">
            <v>281576236.86525005</v>
          </cell>
          <cell r="Y1104">
            <v>0.98426835840793281</v>
          </cell>
          <cell r="Z1104">
            <v>345384</v>
          </cell>
          <cell r="AA1104">
            <v>140340863.48527846</v>
          </cell>
          <cell r="AB1104">
            <v>0.95032446342581445</v>
          </cell>
          <cell r="AC1104">
            <v>0</v>
          </cell>
          <cell r="AD1104">
            <v>0</v>
          </cell>
          <cell r="AE1104">
            <v>0</v>
          </cell>
          <cell r="AF1104">
            <v>0</v>
          </cell>
          <cell r="AG1104">
            <v>0</v>
          </cell>
          <cell r="AH1104">
            <v>1066</v>
          </cell>
          <cell r="AI1104">
            <v>5000</v>
          </cell>
          <cell r="AJ1104">
            <v>6000</v>
          </cell>
          <cell r="AK1104">
            <v>12066</v>
          </cell>
          <cell r="AL1104">
            <v>144792</v>
          </cell>
          <cell r="AM1104">
            <v>3909384</v>
          </cell>
          <cell r="AN1104">
            <v>330</v>
          </cell>
          <cell r="AO1104">
            <v>0</v>
          </cell>
          <cell r="AP1104">
            <v>0</v>
          </cell>
        </row>
        <row r="1105">
          <cell r="C1105">
            <v>209590301</v>
          </cell>
          <cell r="D1105" t="str">
            <v>IN01010691</v>
          </cell>
          <cell r="E1105" t="str">
            <v>TIJERA PARA BISTURI ARMONICO CON CONTROL MANUAL Y ALTA FRECUENCIA.  SE SOLICITA VASTAGO DE 45CM</v>
          </cell>
          <cell r="F1105">
            <v>32407</v>
          </cell>
          <cell r="G1105" t="str">
            <v>JL</v>
          </cell>
          <cell r="H1105">
            <v>277</v>
          </cell>
          <cell r="I1105" t="str">
            <v>NO</v>
          </cell>
          <cell r="J1105" t="str">
            <v>MEDICO QUIRURGICO</v>
          </cell>
          <cell r="K1105" t="str">
            <v>MEDICO QUIRURGICO</v>
          </cell>
          <cell r="L1105" t="str">
            <v>TRAMITE USUAL</v>
          </cell>
          <cell r="M1105" t="str">
            <v>TRAMITE USUAL</v>
          </cell>
          <cell r="N1105" t="str">
            <v>NO APLICA</v>
          </cell>
          <cell r="O1105" t="str">
            <v>UNIDAD</v>
          </cell>
          <cell r="P1105" t="str">
            <v>CAJA HASTA 12 UNI</v>
          </cell>
          <cell r="Q1105" t="str">
            <v>UNIDAD</v>
          </cell>
          <cell r="R1105">
            <v>897.5</v>
          </cell>
          <cell r="S1105" t="str">
            <v>NO APLICA</v>
          </cell>
          <cell r="T1105" t="str">
            <v>NO APLICA</v>
          </cell>
          <cell r="U1105" t="str">
            <v>NO APLICA</v>
          </cell>
          <cell r="V1105">
            <v>0</v>
          </cell>
          <cell r="W1105">
            <v>0</v>
          </cell>
          <cell r="X1105">
            <v>281576236.86525005</v>
          </cell>
          <cell r="Y1105">
            <v>0.98426835840793281</v>
          </cell>
          <cell r="Z1105">
            <v>0</v>
          </cell>
          <cell r="AA1105">
            <v>140340863.48527846</v>
          </cell>
          <cell r="AB1105">
            <v>0.95032446342581445</v>
          </cell>
          <cell r="AC1105" t="str">
            <v>0</v>
          </cell>
          <cell r="AD1105">
            <v>0</v>
          </cell>
          <cell r="AE1105">
            <v>0</v>
          </cell>
          <cell r="AF1105">
            <v>0</v>
          </cell>
          <cell r="AG1105">
            <v>0</v>
          </cell>
          <cell r="AH1105">
            <v>23</v>
          </cell>
          <cell r="AI1105">
            <v>0</v>
          </cell>
          <cell r="AJ1105">
            <v>14</v>
          </cell>
          <cell r="AK1105">
            <v>37</v>
          </cell>
          <cell r="AL1105">
            <v>444</v>
          </cell>
          <cell r="AM1105">
            <v>398490</v>
          </cell>
          <cell r="AN1105">
            <v>0</v>
          </cell>
          <cell r="AO1105">
            <v>0</v>
          </cell>
          <cell r="AP1105">
            <v>0</v>
          </cell>
        </row>
        <row r="1106">
          <cell r="C1106">
            <v>209611001</v>
          </cell>
          <cell r="D1106" t="str">
            <v>MA01020073</v>
          </cell>
          <cell r="E1106" t="str">
            <v>EMPAQUES O COMPRESA CALIENTE. (SE SOLICITA TAMAÑO ESTÁNDAR DE 25CM X 30CM 10"X12")</v>
          </cell>
          <cell r="F1106">
            <v>42944</v>
          </cell>
          <cell r="G1106" t="str">
            <v>WP</v>
          </cell>
          <cell r="H1106">
            <v>278</v>
          </cell>
          <cell r="I1106" t="str">
            <v>NO</v>
          </cell>
          <cell r="J1106" t="str">
            <v>MEDICO QUIRURGICO</v>
          </cell>
          <cell r="K1106" t="str">
            <v>MEDICO QUIRURGICO</v>
          </cell>
          <cell r="L1106" t="str">
            <v>TRAMITE USUAL</v>
          </cell>
          <cell r="M1106" t="str">
            <v>TRAMITE USUAL</v>
          </cell>
          <cell r="N1106" t="str">
            <v>NO APLICA</v>
          </cell>
          <cell r="O1106" t="str">
            <v>UNIDAD</v>
          </cell>
          <cell r="P1106" t="str">
            <v>UNIDAD</v>
          </cell>
          <cell r="R1106">
            <v>24.49</v>
          </cell>
          <cell r="S1106" t="str">
            <v>TU</v>
          </cell>
          <cell r="V1106">
            <v>0</v>
          </cell>
          <cell r="W1106">
            <v>0</v>
          </cell>
          <cell r="X1106">
            <v>281576236.86525005</v>
          </cell>
          <cell r="Y1106">
            <v>0.98426835840793281</v>
          </cell>
          <cell r="Z1106">
            <v>0</v>
          </cell>
          <cell r="AA1106">
            <v>140340863.48527846</v>
          </cell>
          <cell r="AB1106">
            <v>0.95032446342581445</v>
          </cell>
          <cell r="AC1106">
            <v>0</v>
          </cell>
          <cell r="AD1106">
            <v>0</v>
          </cell>
          <cell r="AE1106">
            <v>0</v>
          </cell>
          <cell r="AF1106">
            <v>0</v>
          </cell>
          <cell r="AG1106">
            <v>0</v>
          </cell>
          <cell r="AH1106">
            <v>20</v>
          </cell>
          <cell r="AI1106">
            <v>0</v>
          </cell>
          <cell r="AJ1106">
            <v>0</v>
          </cell>
          <cell r="AK1106">
            <v>20</v>
          </cell>
          <cell r="AL1106">
            <v>240</v>
          </cell>
          <cell r="AM1106">
            <v>5877.5999999999995</v>
          </cell>
          <cell r="AN1106">
            <v>0</v>
          </cell>
          <cell r="AO1106">
            <v>0</v>
          </cell>
          <cell r="AP1106">
            <v>0</v>
          </cell>
        </row>
        <row r="1107">
          <cell r="C1107">
            <v>209680501</v>
          </cell>
          <cell r="D1107" t="str">
            <v>IN02020036</v>
          </cell>
          <cell r="E1107" t="str">
            <v>TROCAR DESECHABLE CON CATALIZADOR DE HUMO, (SE SOLICITA DIÁMETRO DE 5MM, LONGITUD DE 100MM)</v>
          </cell>
          <cell r="F1107">
            <v>108261</v>
          </cell>
          <cell r="G1107" t="str">
            <v>OC</v>
          </cell>
          <cell r="H1107">
            <v>277</v>
          </cell>
          <cell r="I1107" t="str">
            <v>NO</v>
          </cell>
          <cell r="J1107" t="str">
            <v>MEDICO QUIRURGICO</v>
          </cell>
          <cell r="K1107" t="str">
            <v>APÓSITO GASA Y COMPRESA</v>
          </cell>
          <cell r="L1107" t="str">
            <v>TRAMITE USUAL</v>
          </cell>
          <cell r="M1107" t="str">
            <v>TRAMITE USUAL</v>
          </cell>
          <cell r="N1107" t="str">
            <v>NO APLICA</v>
          </cell>
          <cell r="O1107" t="str">
            <v>UNIDAD</v>
          </cell>
          <cell r="P1107" t="str">
            <v>UNIDAD</v>
          </cell>
          <cell r="R1107">
            <v>90</v>
          </cell>
          <cell r="S1107" t="str">
            <v>SIN NUM.</v>
          </cell>
          <cell r="T1107" t="str">
            <v>INNOMED PANAMA, S.A.</v>
          </cell>
          <cell r="U1107" t="str">
            <v>KOREA</v>
          </cell>
          <cell r="V1107">
            <v>150</v>
          </cell>
          <cell r="W1107">
            <v>1800</v>
          </cell>
          <cell r="X1107">
            <v>281578036.86525005</v>
          </cell>
          <cell r="Y1107">
            <v>0.98427465042697837</v>
          </cell>
          <cell r="Z1107">
            <v>162000</v>
          </cell>
          <cell r="AA1107">
            <v>140502863.48527846</v>
          </cell>
          <cell r="AB1107">
            <v>0.95142145370542131</v>
          </cell>
          <cell r="AC1107">
            <v>150</v>
          </cell>
          <cell r="AD1107">
            <v>0</v>
          </cell>
          <cell r="AE1107">
            <v>0</v>
          </cell>
          <cell r="AF1107">
            <v>150</v>
          </cell>
          <cell r="AG1107">
            <v>13500</v>
          </cell>
          <cell r="AH1107">
            <v>100</v>
          </cell>
          <cell r="AI1107">
            <v>0</v>
          </cell>
          <cell r="AJ1107">
            <v>0</v>
          </cell>
          <cell r="AK1107">
            <v>100</v>
          </cell>
          <cell r="AL1107">
            <v>1200</v>
          </cell>
          <cell r="AM1107">
            <v>108000</v>
          </cell>
          <cell r="AN1107">
            <v>250</v>
          </cell>
          <cell r="AO1107">
            <v>0</v>
          </cell>
          <cell r="AP1107">
            <v>0</v>
          </cell>
        </row>
        <row r="1108">
          <cell r="C1108">
            <v>209680701</v>
          </cell>
          <cell r="D1108" t="str">
            <v>IN02020038</v>
          </cell>
          <cell r="E1108" t="str">
            <v>TROCAR DESECHABLE CON CATALIZADOR DE HUMO, (SE SOLICITA: Diámetro de 12 mm, longitud de 100 mm)</v>
          </cell>
          <cell r="F1108">
            <v>108261</v>
          </cell>
          <cell r="G1108" t="str">
            <v>OC</v>
          </cell>
          <cell r="H1108">
            <v>277</v>
          </cell>
          <cell r="I1108" t="str">
            <v>NO</v>
          </cell>
          <cell r="J1108" t="str">
            <v>MEDICO QUIRURGICO</v>
          </cell>
          <cell r="K1108" t="str">
            <v xml:space="preserve">ELECTRODO DIAGNÓSTICO </v>
          </cell>
          <cell r="L1108" t="str">
            <v>TRAMITE USUAL</v>
          </cell>
          <cell r="M1108" t="str">
            <v>TRAMITE USUAL</v>
          </cell>
          <cell r="N1108" t="str">
            <v>NO APLICA</v>
          </cell>
          <cell r="O1108" t="str">
            <v>UNIDAD</v>
          </cell>
          <cell r="P1108" t="str">
            <v>UNIDAD</v>
          </cell>
          <cell r="R1108">
            <v>90</v>
          </cell>
          <cell r="S1108" t="str">
            <v>SIN NUM.</v>
          </cell>
          <cell r="T1108" t="str">
            <v>INNOMED PANAMA, S.A.</v>
          </cell>
          <cell r="U1108" t="str">
            <v>KOREA</v>
          </cell>
          <cell r="V1108">
            <v>100</v>
          </cell>
          <cell r="W1108">
            <v>1200</v>
          </cell>
          <cell r="X1108">
            <v>281579236.86525005</v>
          </cell>
          <cell r="Y1108">
            <v>0.98427884510634212</v>
          </cell>
          <cell r="Z1108">
            <v>108000</v>
          </cell>
          <cell r="AA1108">
            <v>140610863.48527846</v>
          </cell>
          <cell r="AB1108">
            <v>0.95215278055849251</v>
          </cell>
          <cell r="AC1108">
            <v>100</v>
          </cell>
          <cell r="AD1108">
            <v>0</v>
          </cell>
          <cell r="AE1108">
            <v>0</v>
          </cell>
          <cell r="AF1108">
            <v>100</v>
          </cell>
          <cell r="AG1108">
            <v>9000</v>
          </cell>
          <cell r="AH1108">
            <v>150</v>
          </cell>
          <cell r="AI1108">
            <v>0</v>
          </cell>
          <cell r="AJ1108">
            <v>0</v>
          </cell>
          <cell r="AK1108">
            <v>150</v>
          </cell>
          <cell r="AL1108">
            <v>1800</v>
          </cell>
          <cell r="AM1108">
            <v>162000</v>
          </cell>
          <cell r="AN1108">
            <v>1020</v>
          </cell>
          <cell r="AO1108">
            <v>0</v>
          </cell>
          <cell r="AP1108">
            <v>0</v>
          </cell>
        </row>
        <row r="1109">
          <cell r="C1109">
            <v>209731201</v>
          </cell>
          <cell r="D1109" t="str">
            <v>MA01050156</v>
          </cell>
          <cell r="E1109" t="str">
            <v>GEL VISCOSO DE ACIDO HIALURONICO Y YODO, (SE SOLICITA 22G CON ESPIGA DISPENSADORA).</v>
          </cell>
          <cell r="F1109">
            <v>108131</v>
          </cell>
          <cell r="G1109" t="str">
            <v>NS</v>
          </cell>
          <cell r="H1109">
            <v>274</v>
          </cell>
          <cell r="I1109" t="str">
            <v>NO</v>
          </cell>
          <cell r="J1109" t="str">
            <v>MEDICO QUIRURGICO</v>
          </cell>
          <cell r="K1109" t="str">
            <v>MEDICO QUIRURGICO</v>
          </cell>
          <cell r="L1109" t="str">
            <v>TRAMITE USUAL</v>
          </cell>
          <cell r="M1109" t="str">
            <v>TRAMITE USUAL</v>
          </cell>
          <cell r="N1109" t="str">
            <v>NO APLICA</v>
          </cell>
          <cell r="O1109" t="str">
            <v>UNIDAD</v>
          </cell>
          <cell r="P1109" t="str">
            <v>UNIDAD</v>
          </cell>
          <cell r="Q1109" t="str">
            <v>UNIDAD</v>
          </cell>
          <cell r="R1109">
            <v>60</v>
          </cell>
          <cell r="S1109" t="str">
            <v>NO APLICA</v>
          </cell>
          <cell r="T1109" t="str">
            <v>NO APLICA</v>
          </cell>
          <cell r="U1109" t="str">
            <v>NO APLICA</v>
          </cell>
          <cell r="V1109">
            <v>396</v>
          </cell>
          <cell r="W1109">
            <v>4752</v>
          </cell>
          <cell r="X1109">
            <v>281583988.86525005</v>
          </cell>
          <cell r="Y1109">
            <v>0.98429545603662238</v>
          </cell>
          <cell r="Z1109">
            <v>285120</v>
          </cell>
          <cell r="AA1109">
            <v>140895983.48527846</v>
          </cell>
          <cell r="AB1109">
            <v>0.95408348345060057</v>
          </cell>
          <cell r="AC1109">
            <v>396</v>
          </cell>
          <cell r="AD1109">
            <v>0</v>
          </cell>
          <cell r="AE1109">
            <v>0</v>
          </cell>
          <cell r="AF1109">
            <v>396</v>
          </cell>
          <cell r="AG1109">
            <v>23760</v>
          </cell>
          <cell r="AH1109">
            <v>396</v>
          </cell>
          <cell r="AI1109">
            <v>0</v>
          </cell>
          <cell r="AJ1109">
            <v>0</v>
          </cell>
          <cell r="AK1109">
            <v>396</v>
          </cell>
          <cell r="AL1109">
            <v>4752</v>
          </cell>
          <cell r="AM1109">
            <v>285120</v>
          </cell>
          <cell r="AN1109">
            <v>0</v>
          </cell>
          <cell r="AO1109">
            <v>0</v>
          </cell>
          <cell r="AP1109">
            <v>0</v>
          </cell>
        </row>
        <row r="1110">
          <cell r="C1110">
            <v>209770201</v>
          </cell>
          <cell r="D1110" t="str">
            <v>SC01040005</v>
          </cell>
          <cell r="E1110" t="str">
            <v>GORRO PARA VARON.</v>
          </cell>
          <cell r="F1110">
            <v>106106</v>
          </cell>
          <cell r="G1110" t="str">
            <v>JL</v>
          </cell>
          <cell r="H1110">
            <v>215</v>
          </cell>
          <cell r="I1110" t="str">
            <v>NO</v>
          </cell>
          <cell r="J1110" t="str">
            <v>MEDICO QUIRURGICO</v>
          </cell>
          <cell r="K1110" t="str">
            <v>MEDICO QUIRURGICO</v>
          </cell>
          <cell r="L1110" t="str">
            <v>TRAMITE USUAL</v>
          </cell>
          <cell r="M1110" t="str">
            <v>TRAMITE USUAL</v>
          </cell>
          <cell r="N1110" t="str">
            <v>NO APLICA</v>
          </cell>
          <cell r="O1110" t="str">
            <v>UNIDAD</v>
          </cell>
          <cell r="P1110" t="str">
            <v>CAJA X 1,000 UNIDADES  (48,000 x pallet)</v>
          </cell>
          <cell r="Q1110" t="str">
            <v>UNIDAD</v>
          </cell>
          <cell r="R1110">
            <v>4.4999999999999998E-2</v>
          </cell>
          <cell r="S1110" t="str">
            <v>NO APLICA</v>
          </cell>
          <cell r="T1110" t="str">
            <v>NO APLICA</v>
          </cell>
          <cell r="U1110" t="str">
            <v>NO APLICA</v>
          </cell>
          <cell r="V1110">
            <v>0</v>
          </cell>
          <cell r="W1110">
            <v>0</v>
          </cell>
          <cell r="X1110">
            <v>281583988.86525005</v>
          </cell>
          <cell r="Y1110">
            <v>0.98429545603662238</v>
          </cell>
          <cell r="Z1110">
            <v>0</v>
          </cell>
          <cell r="AA1110">
            <v>140895983.48527846</v>
          </cell>
          <cell r="AB1110">
            <v>0.95408348345060057</v>
          </cell>
          <cell r="AC1110" t="str">
            <v>0</v>
          </cell>
          <cell r="AD1110">
            <v>0</v>
          </cell>
          <cell r="AE1110">
            <v>0</v>
          </cell>
          <cell r="AF1110">
            <v>0</v>
          </cell>
          <cell r="AG1110">
            <v>0</v>
          </cell>
          <cell r="AH1110">
            <v>100000</v>
          </cell>
          <cell r="AI1110">
            <v>8000</v>
          </cell>
          <cell r="AJ1110">
            <v>8000</v>
          </cell>
          <cell r="AK1110">
            <v>116000</v>
          </cell>
          <cell r="AL1110">
            <v>1392000</v>
          </cell>
          <cell r="AM1110">
            <v>62640</v>
          </cell>
          <cell r="AN1110">
            <v>0</v>
          </cell>
          <cell r="AO1110">
            <v>0</v>
          </cell>
          <cell r="AP1110">
            <v>0</v>
          </cell>
        </row>
        <row r="1111">
          <cell r="C1111">
            <v>209770301</v>
          </cell>
          <cell r="D1111" t="str">
            <v>SC01040006</v>
          </cell>
          <cell r="E1111" t="str">
            <v>GORRO PARA MUJERES.</v>
          </cell>
          <cell r="F1111">
            <v>106105</v>
          </cell>
          <cell r="G1111" t="str">
            <v>JL</v>
          </cell>
          <cell r="H1111">
            <v>215</v>
          </cell>
          <cell r="I1111" t="str">
            <v>NO</v>
          </cell>
          <cell r="J1111" t="str">
            <v>MEDICO QUIRURGICO</v>
          </cell>
          <cell r="K1111" t="str">
            <v>MEDICO QUIRURGICO</v>
          </cell>
          <cell r="L1111" t="str">
            <v>TRAMITE USUAL</v>
          </cell>
          <cell r="M1111" t="str">
            <v>TRAMITE USUAL</v>
          </cell>
          <cell r="N1111" t="str">
            <v>NO APLICA</v>
          </cell>
          <cell r="O1111" t="str">
            <v>UNIDAD</v>
          </cell>
          <cell r="P1111" t="str">
            <v>CAJA X 100 UNIDADES</v>
          </cell>
          <cell r="Q1111" t="str">
            <v>UNIDAD</v>
          </cell>
          <cell r="R1111">
            <v>2.5000000000000001E-2</v>
          </cell>
          <cell r="S1111" t="str">
            <v>NO APLICA</v>
          </cell>
          <cell r="T1111" t="str">
            <v>NO APLICA</v>
          </cell>
          <cell r="U1111" t="str">
            <v>NO APLICA</v>
          </cell>
          <cell r="V1111">
            <v>0</v>
          </cell>
          <cell r="W1111">
            <v>0</v>
          </cell>
          <cell r="X1111">
            <v>281583988.86525005</v>
          </cell>
          <cell r="Y1111">
            <v>0.98429545603662238</v>
          </cell>
          <cell r="Z1111">
            <v>0</v>
          </cell>
          <cell r="AA1111">
            <v>140895983.48527846</v>
          </cell>
          <cell r="AB1111">
            <v>0.95408348345060057</v>
          </cell>
          <cell r="AC1111" t="str">
            <v>0</v>
          </cell>
          <cell r="AD1111">
            <v>0</v>
          </cell>
          <cell r="AE1111">
            <v>0</v>
          </cell>
          <cell r="AF1111">
            <v>0</v>
          </cell>
          <cell r="AG1111">
            <v>0</v>
          </cell>
          <cell r="AH1111">
            <v>171028</v>
          </cell>
          <cell r="AI1111">
            <v>14478</v>
          </cell>
          <cell r="AJ1111">
            <v>14493</v>
          </cell>
          <cell r="AK1111">
            <v>199999</v>
          </cell>
          <cell r="AL1111">
            <v>2399988</v>
          </cell>
          <cell r="AM1111">
            <v>59999.700000000004</v>
          </cell>
          <cell r="AN1111">
            <v>0</v>
          </cell>
          <cell r="AO1111">
            <v>0</v>
          </cell>
          <cell r="AP1111">
            <v>0</v>
          </cell>
        </row>
        <row r="1112">
          <cell r="C1112">
            <v>209821001</v>
          </cell>
          <cell r="D1112" t="str">
            <v>IN01060814</v>
          </cell>
          <cell r="E1112" t="str">
            <v>SISTEMA INTEGRADO DE CIERRE DE PUERTOS (DUAL) PARA PROCEDIMIENTOS LAPAROSCÓPICOS</v>
          </cell>
          <cell r="F1112">
            <v>106332</v>
          </cell>
          <cell r="G1112" t="str">
            <v>LM</v>
          </cell>
          <cell r="H1112">
            <v>277</v>
          </cell>
          <cell r="I1112" t="str">
            <v xml:space="preserve">SI </v>
          </cell>
          <cell r="J1112" t="str">
            <v>MEDICO QUIRURGICO</v>
          </cell>
          <cell r="K1112" t="str">
            <v>MEDICO QUIRURGICO</v>
          </cell>
          <cell r="L1112" t="str">
            <v>TRAMITE USUAL</v>
          </cell>
          <cell r="M1112" t="str">
            <v>TRAMITE USUAL</v>
          </cell>
          <cell r="N1112" t="str">
            <v>NO APLICA</v>
          </cell>
          <cell r="P1112" t="str">
            <v>UNIDAD</v>
          </cell>
          <cell r="Q1112" t="str">
            <v>UNIDAD</v>
          </cell>
          <cell r="R1112">
            <v>201.34</v>
          </cell>
          <cell r="S1112" t="str">
            <v>TU</v>
          </cell>
          <cell r="V1112">
            <v>0</v>
          </cell>
          <cell r="W1112">
            <v>0</v>
          </cell>
          <cell r="X1112">
            <v>281583988.86525005</v>
          </cell>
          <cell r="Y1112">
            <v>0.98429545603662238</v>
          </cell>
          <cell r="Z1112">
            <v>0</v>
          </cell>
          <cell r="AA1112">
            <v>140895983.48527846</v>
          </cell>
          <cell r="AB1112">
            <v>0.95408348345060057</v>
          </cell>
          <cell r="AC1112">
            <v>0</v>
          </cell>
          <cell r="AD1112">
            <v>0</v>
          </cell>
          <cell r="AE1112">
            <v>0</v>
          </cell>
          <cell r="AF1112">
            <v>0</v>
          </cell>
          <cell r="AG1112">
            <v>0</v>
          </cell>
          <cell r="AH1112">
            <v>70</v>
          </cell>
          <cell r="AI1112">
            <v>0</v>
          </cell>
          <cell r="AJ1112">
            <v>0</v>
          </cell>
          <cell r="AK1112">
            <v>70</v>
          </cell>
          <cell r="AL1112">
            <v>840</v>
          </cell>
          <cell r="AM1112">
            <v>169125.6</v>
          </cell>
          <cell r="AN1112">
            <v>0</v>
          </cell>
          <cell r="AO1112">
            <v>0</v>
          </cell>
          <cell r="AP1112">
            <v>0</v>
          </cell>
        </row>
        <row r="1113">
          <cell r="C1113">
            <v>209834001</v>
          </cell>
          <cell r="D1113" t="str">
            <v>MA02040010</v>
          </cell>
          <cell r="E1113" t="str">
            <v xml:space="preserve">CANULA NASOFARINGEA  DE 20 FR A  26 FR.  (SE SOLOCITA TAMAÑ0 26FR) </v>
          </cell>
          <cell r="F1113">
            <v>22333</v>
          </cell>
          <cell r="G1113" t="str">
            <v>BS</v>
          </cell>
          <cell r="H1113">
            <v>277</v>
          </cell>
          <cell r="I1113" t="str">
            <v>NO</v>
          </cell>
          <cell r="J1113" t="str">
            <v>MEDICO QUIRURGICO</v>
          </cell>
          <cell r="K1113" t="str">
            <v>MEDICO QUIRURGICO</v>
          </cell>
          <cell r="L1113" t="str">
            <v>TRAMITE USUAL</v>
          </cell>
          <cell r="M1113" t="str">
            <v>TRAMITE USUAL</v>
          </cell>
          <cell r="N1113" t="str">
            <v>NO APLICA</v>
          </cell>
          <cell r="O1113" t="str">
            <v>UNIDAD</v>
          </cell>
          <cell r="P1113" t="str">
            <v>UNIDAD</v>
          </cell>
          <cell r="Q1113" t="str">
            <v>UNIDAD</v>
          </cell>
          <cell r="R1113">
            <v>3.69</v>
          </cell>
          <cell r="S1113" t="str">
            <v>NO APLICA</v>
          </cell>
          <cell r="T1113" t="str">
            <v>NO APLICA</v>
          </cell>
          <cell r="U1113" t="str">
            <v>NO APLICA</v>
          </cell>
          <cell r="V1113">
            <v>62</v>
          </cell>
          <cell r="W1113">
            <v>744</v>
          </cell>
          <cell r="X1113">
            <v>281584732.86525005</v>
          </cell>
          <cell r="Y1113">
            <v>0.98429805673782789</v>
          </cell>
          <cell r="Z1113">
            <v>2745.36</v>
          </cell>
          <cell r="AA1113">
            <v>140898728.84527847</v>
          </cell>
          <cell r="AB1113">
            <v>0.95410207377920575</v>
          </cell>
          <cell r="AC1113">
            <v>0</v>
          </cell>
          <cell r="AD1113">
            <v>0</v>
          </cell>
          <cell r="AE1113">
            <v>0</v>
          </cell>
          <cell r="AF1113">
            <v>0</v>
          </cell>
          <cell r="AG1113">
            <v>0</v>
          </cell>
          <cell r="AH1113">
            <v>62</v>
          </cell>
          <cell r="AI1113">
            <v>0</v>
          </cell>
          <cell r="AJ1113">
            <v>0</v>
          </cell>
          <cell r="AK1113">
            <v>62</v>
          </cell>
          <cell r="AL1113">
            <v>744</v>
          </cell>
          <cell r="AM1113">
            <v>2745.36</v>
          </cell>
          <cell r="AN1113">
            <v>1340</v>
          </cell>
          <cell r="AO1113">
            <v>0</v>
          </cell>
          <cell r="AP1113">
            <v>0</v>
          </cell>
        </row>
        <row r="1114">
          <cell r="C1114">
            <v>209834201</v>
          </cell>
          <cell r="D1114" t="str">
            <v>AP02030289</v>
          </cell>
          <cell r="E1114" t="str">
            <v>FILTRO DE C02 DESECHABLE (SE SOLICITA CON FILTROS DE CO2 DESECHABLES (50 UNIDADES) CON SU TUBERÍA SEGÚN FABRICANTE, O CON FILTROS DE CO2 DESECHABLES (100 UNIDADES) SIN TUBERÍA SEGÚN FABRICANTE)</v>
          </cell>
          <cell r="F1114">
            <v>102303</v>
          </cell>
          <cell r="G1114" t="str">
            <v>JL</v>
          </cell>
          <cell r="H1114">
            <v>280</v>
          </cell>
          <cell r="I1114" t="str">
            <v>NO</v>
          </cell>
          <cell r="J1114" t="str">
            <v>MEDICO QUIRURGICO</v>
          </cell>
          <cell r="K1114" t="str">
            <v>MEDICO QUIRURGICO</v>
          </cell>
          <cell r="L1114" t="str">
            <v>TRAMITE USUAL</v>
          </cell>
          <cell r="M1114" t="str">
            <v>TRAMITE USUAL</v>
          </cell>
          <cell r="N1114" t="str">
            <v>NO APLICA</v>
          </cell>
          <cell r="O1114" t="str">
            <v>UNIDAD</v>
          </cell>
          <cell r="P1114" t="str">
            <v>UNIDAD (CAJA X 6 U)</v>
          </cell>
          <cell r="Q1114" t="str">
            <v>UNIDAD</v>
          </cell>
          <cell r="R1114">
            <v>10</v>
          </cell>
          <cell r="S1114" t="str">
            <v>NO APLICA</v>
          </cell>
          <cell r="T1114" t="str">
            <v>NO APLICA</v>
          </cell>
          <cell r="U1114" t="str">
            <v>NO APLICA</v>
          </cell>
          <cell r="V1114">
            <v>0</v>
          </cell>
          <cell r="W1114">
            <v>0</v>
          </cell>
          <cell r="X1114">
            <v>281584732.86525005</v>
          </cell>
          <cell r="Y1114">
            <v>0.98429805673782789</v>
          </cell>
          <cell r="Z1114">
            <v>0</v>
          </cell>
          <cell r="AA1114">
            <v>140898728.84527847</v>
          </cell>
          <cell r="AB1114">
            <v>0.95410207377920575</v>
          </cell>
          <cell r="AC1114" t="str">
            <v>0</v>
          </cell>
          <cell r="AD1114">
            <v>0</v>
          </cell>
          <cell r="AE1114">
            <v>0</v>
          </cell>
          <cell r="AF1114">
            <v>0</v>
          </cell>
          <cell r="AG1114">
            <v>0</v>
          </cell>
          <cell r="AH1114">
            <v>250</v>
          </cell>
          <cell r="AI1114">
            <v>0</v>
          </cell>
          <cell r="AJ1114">
            <v>0</v>
          </cell>
          <cell r="AK1114">
            <v>250</v>
          </cell>
          <cell r="AL1114">
            <v>3000</v>
          </cell>
          <cell r="AM1114">
            <v>30000</v>
          </cell>
          <cell r="AN1114">
            <v>0</v>
          </cell>
          <cell r="AO1114">
            <v>0</v>
          </cell>
          <cell r="AP1114">
            <v>0</v>
          </cell>
        </row>
        <row r="1115">
          <cell r="C1115">
            <v>209834701</v>
          </cell>
          <cell r="D1115" t="str">
            <v>MA02040529</v>
          </cell>
          <cell r="E1115" t="str">
            <v xml:space="preserve">CANULA NASOFARINGEA  DE 32 FR A 36 FR.  (SE SOLOCITA TAMAÑ0 36FR)        </v>
          </cell>
          <cell r="F1115">
            <v>22334</v>
          </cell>
          <cell r="G1115" t="str">
            <v>BS</v>
          </cell>
          <cell r="H1115">
            <v>277</v>
          </cell>
          <cell r="I1115" t="str">
            <v>NO</v>
          </cell>
          <cell r="J1115" t="str">
            <v>MEDICO QUIRURGICO</v>
          </cell>
          <cell r="K1115" t="str">
            <v>MEDICO QUIRURGICO</v>
          </cell>
          <cell r="L1115" t="str">
            <v>TRAMITE USUAL</v>
          </cell>
          <cell r="M1115" t="str">
            <v>TRAMITE USUAL</v>
          </cell>
          <cell r="N1115" t="str">
            <v>NO APLICA</v>
          </cell>
          <cell r="O1115" t="str">
            <v>UNIDAD</v>
          </cell>
          <cell r="P1115" t="str">
            <v>UNIDAD</v>
          </cell>
          <cell r="Q1115" t="str">
            <v>UNIDAD</v>
          </cell>
          <cell r="R1115">
            <v>2.77</v>
          </cell>
          <cell r="S1115" t="str">
            <v>NO APLICA</v>
          </cell>
          <cell r="T1115" t="str">
            <v>NO APLICA</v>
          </cell>
          <cell r="U1115" t="str">
            <v>NO APLICA</v>
          </cell>
          <cell r="V1115">
            <v>124</v>
          </cell>
          <cell r="W1115">
            <v>1488</v>
          </cell>
          <cell r="X1115">
            <v>281586220.86525005</v>
          </cell>
          <cell r="Y1115">
            <v>0.98430325814023889</v>
          </cell>
          <cell r="Z1115">
            <v>4121.76</v>
          </cell>
          <cell r="AA1115">
            <v>140902850.60527846</v>
          </cell>
          <cell r="AB1115">
            <v>0.95412998446226038</v>
          </cell>
          <cell r="AC1115">
            <v>0</v>
          </cell>
          <cell r="AD1115">
            <v>0</v>
          </cell>
          <cell r="AE1115">
            <v>0</v>
          </cell>
          <cell r="AF1115">
            <v>0</v>
          </cell>
          <cell r="AG1115">
            <v>0</v>
          </cell>
          <cell r="AH1115">
            <v>124</v>
          </cell>
          <cell r="AI1115">
            <v>0</v>
          </cell>
          <cell r="AJ1115">
            <v>0</v>
          </cell>
          <cell r="AK1115">
            <v>124</v>
          </cell>
          <cell r="AL1115">
            <v>1488</v>
          </cell>
          <cell r="AM1115">
            <v>4121.76</v>
          </cell>
          <cell r="AN1115">
            <v>0</v>
          </cell>
          <cell r="AO1115">
            <v>0</v>
          </cell>
          <cell r="AP1115">
            <v>0</v>
          </cell>
        </row>
        <row r="1116">
          <cell r="C1116">
            <v>209847501</v>
          </cell>
          <cell r="D1116" t="str">
            <v>SC01050090</v>
          </cell>
          <cell r="E1116" t="str">
            <v>GUANTES DE NITRILO CON PUÑO EXTENDIDO. SE (SOLICITA TAMAÑO EXTRA GRANDE)</v>
          </cell>
          <cell r="F1116">
            <v>106386</v>
          </cell>
          <cell r="G1116" t="str">
            <v>FC</v>
          </cell>
          <cell r="H1116">
            <v>277</v>
          </cell>
          <cell r="I1116" t="str">
            <v>NO</v>
          </cell>
          <cell r="J1116" t="str">
            <v>MEDICO QUIRURGICO</v>
          </cell>
          <cell r="K1116" t="str">
            <v>MEDICO QUIRURGICO</v>
          </cell>
          <cell r="L1116" t="str">
            <v>TRAMITE USUAL</v>
          </cell>
          <cell r="M1116" t="str">
            <v>TRAMITE USUAL</v>
          </cell>
          <cell r="N1116" t="str">
            <v>NO APLICA</v>
          </cell>
          <cell r="O1116" t="str">
            <v>UNIDAD</v>
          </cell>
          <cell r="P1116" t="str">
            <v>UNIDAD</v>
          </cell>
          <cell r="Q1116" t="str">
            <v>UNIDAD</v>
          </cell>
          <cell r="R1116">
            <v>1.65</v>
          </cell>
          <cell r="S1116" t="str">
            <v>NO APLICA</v>
          </cell>
          <cell r="T1116" t="str">
            <v>NO APLICA</v>
          </cell>
          <cell r="U1116" t="str">
            <v>NO APLICA</v>
          </cell>
          <cell r="V1116">
            <v>0</v>
          </cell>
          <cell r="W1116">
            <v>0</v>
          </cell>
          <cell r="X1116">
            <v>281586220.86525005</v>
          </cell>
          <cell r="Y1116">
            <v>0.98430325814023889</v>
          </cell>
          <cell r="Z1116">
            <v>0</v>
          </cell>
          <cell r="AA1116">
            <v>140902850.60527846</v>
          </cell>
          <cell r="AB1116">
            <v>0.95412998446226038</v>
          </cell>
          <cell r="AC1116">
            <v>0</v>
          </cell>
          <cell r="AD1116">
            <v>0</v>
          </cell>
          <cell r="AE1116">
            <v>0</v>
          </cell>
          <cell r="AF1116">
            <v>0</v>
          </cell>
          <cell r="AG1116">
            <v>0</v>
          </cell>
          <cell r="AH1116">
            <v>20000</v>
          </cell>
          <cell r="AI1116">
            <v>0</v>
          </cell>
          <cell r="AJ1116">
            <v>0</v>
          </cell>
          <cell r="AK1116">
            <v>20000</v>
          </cell>
          <cell r="AL1116">
            <v>240000</v>
          </cell>
          <cell r="AM1116">
            <v>396000</v>
          </cell>
          <cell r="AN1116">
            <v>0</v>
          </cell>
          <cell r="AO1116">
            <v>0</v>
          </cell>
          <cell r="AP1116">
            <v>0</v>
          </cell>
        </row>
        <row r="1117">
          <cell r="C1117">
            <v>209851201</v>
          </cell>
          <cell r="D1117" t="str">
            <v>MA08040041</v>
          </cell>
          <cell r="E1117" t="str">
            <v>COBERTOR CÁMARA DE VIDEO (Se solicita tamaño  17CM X 242CM)</v>
          </cell>
          <cell r="F1117">
            <v>22283</v>
          </cell>
          <cell r="G1117" t="str">
            <v>BS</v>
          </cell>
          <cell r="H1117">
            <v>279</v>
          </cell>
          <cell r="I1117" t="str">
            <v>NO</v>
          </cell>
          <cell r="J1117" t="str">
            <v>MEDICO QUIRURGICO</v>
          </cell>
          <cell r="K1117" t="str">
            <v>MEDICO QUIRURGICO</v>
          </cell>
          <cell r="L1117" t="str">
            <v>TRAMITE USUAL</v>
          </cell>
          <cell r="M1117" t="str">
            <v>TRAMITE USUAL</v>
          </cell>
          <cell r="N1117" t="str">
            <v>NO APLICA</v>
          </cell>
          <cell r="O1117" t="str">
            <v>UNIDAD</v>
          </cell>
          <cell r="P1117" t="str">
            <v>UNIDAD</v>
          </cell>
          <cell r="Q1117" t="str">
            <v>UNIDAD</v>
          </cell>
          <cell r="R1117">
            <v>4.5</v>
          </cell>
          <cell r="S1117" t="str">
            <v>NO APLICA</v>
          </cell>
          <cell r="T1117" t="str">
            <v>NO APLICA</v>
          </cell>
          <cell r="U1117" t="str">
            <v>NO APLICA</v>
          </cell>
          <cell r="V1117">
            <v>500</v>
          </cell>
          <cell r="W1117">
            <v>6000</v>
          </cell>
          <cell r="X1117">
            <v>281592220.86525005</v>
          </cell>
          <cell r="Y1117">
            <v>0.98432423153705739</v>
          </cell>
          <cell r="Z1117">
            <v>27000</v>
          </cell>
          <cell r="AA1117">
            <v>140929850.60527846</v>
          </cell>
          <cell r="AB1117">
            <v>0.95431281617552821</v>
          </cell>
          <cell r="AC1117">
            <v>0</v>
          </cell>
          <cell r="AD1117">
            <v>0</v>
          </cell>
          <cell r="AE1117">
            <v>0</v>
          </cell>
          <cell r="AF1117">
            <v>0</v>
          </cell>
          <cell r="AG1117">
            <v>0</v>
          </cell>
          <cell r="AH1117">
            <v>500</v>
          </cell>
          <cell r="AI1117">
            <v>0</v>
          </cell>
          <cell r="AJ1117">
            <v>0</v>
          </cell>
          <cell r="AK1117">
            <v>500</v>
          </cell>
          <cell r="AL1117">
            <v>6000</v>
          </cell>
          <cell r="AM1117">
            <v>27000</v>
          </cell>
          <cell r="AN1117">
            <v>0</v>
          </cell>
          <cell r="AO1117">
            <v>0</v>
          </cell>
          <cell r="AP1117">
            <v>0</v>
          </cell>
        </row>
        <row r="1118">
          <cell r="C1118">
            <v>209865601</v>
          </cell>
          <cell r="D1118" t="str">
            <v>MA01010422</v>
          </cell>
          <cell r="E1118" t="str">
            <v>APOSITO CON MATRIZ DE COLAGENO (Se solicita 2 pulgadas x 2 pulgadas (5cm x 5cm)</v>
          </cell>
          <cell r="F1118">
            <v>105422</v>
          </cell>
          <cell r="G1118" t="str">
            <v>NS</v>
          </cell>
          <cell r="H1118">
            <v>274</v>
          </cell>
          <cell r="I1118" t="str">
            <v>NO</v>
          </cell>
          <cell r="J1118" t="str">
            <v>MEDICO QUIRURGICO</v>
          </cell>
          <cell r="K1118" t="str">
            <v>MEDICO QUIRURGICO</v>
          </cell>
          <cell r="L1118" t="str">
            <v>TRAMITE USUAL</v>
          </cell>
          <cell r="M1118" t="str">
            <v>TRAMITE USUAL</v>
          </cell>
          <cell r="N1118" t="str">
            <v>NO APLICA</v>
          </cell>
          <cell r="O1118" t="str">
            <v>UNIDAD</v>
          </cell>
          <cell r="P1118" t="str">
            <v>UNIDAD</v>
          </cell>
          <cell r="Q1118" t="str">
            <v>UNIDAD</v>
          </cell>
          <cell r="R1118">
            <v>15.5</v>
          </cell>
          <cell r="S1118" t="str">
            <v>NO APLICA</v>
          </cell>
          <cell r="T1118" t="str">
            <v>NO APLICA</v>
          </cell>
          <cell r="U1118" t="str">
            <v>NO APLICA</v>
          </cell>
          <cell r="V1118">
            <v>1625</v>
          </cell>
          <cell r="W1118">
            <v>19500</v>
          </cell>
          <cell r="X1118">
            <v>281611720.86525005</v>
          </cell>
          <cell r="Y1118">
            <v>0.98439239507671772</v>
          </cell>
          <cell r="Z1118">
            <v>302250</v>
          </cell>
          <cell r="AA1118">
            <v>141232100.60527846</v>
          </cell>
          <cell r="AB1118">
            <v>0.9563595156323873</v>
          </cell>
          <cell r="AC1118">
            <v>1625</v>
          </cell>
          <cell r="AD1118">
            <v>0</v>
          </cell>
          <cell r="AE1118">
            <v>0</v>
          </cell>
          <cell r="AF1118">
            <v>1625</v>
          </cell>
          <cell r="AG1118">
            <v>25187.5</v>
          </cell>
          <cell r="AH1118">
            <v>1625</v>
          </cell>
          <cell r="AI1118">
            <v>0</v>
          </cell>
          <cell r="AJ1118">
            <v>0</v>
          </cell>
          <cell r="AK1118">
            <v>1625</v>
          </cell>
          <cell r="AL1118">
            <v>19500</v>
          </cell>
          <cell r="AM1118">
            <v>302250</v>
          </cell>
          <cell r="AN1118">
            <v>0</v>
          </cell>
          <cell r="AO1118">
            <v>0</v>
          </cell>
          <cell r="AP1118">
            <v>0</v>
          </cell>
        </row>
        <row r="1119">
          <cell r="C1119">
            <v>209865801</v>
          </cell>
          <cell r="D1119" t="str">
            <v>MA01010424</v>
          </cell>
          <cell r="E1119" t="str">
            <v>APOSITO CON MATRIZ DE COLAGENO (Se solicita 7 pulgadas x 7 pulgadas (18cm x 18cm)</v>
          </cell>
          <cell r="F1119">
            <v>105422</v>
          </cell>
          <cell r="G1119" t="str">
            <v>NS</v>
          </cell>
          <cell r="H1119">
            <v>274</v>
          </cell>
          <cell r="I1119" t="str">
            <v>NO</v>
          </cell>
          <cell r="J1119" t="str">
            <v>MEDICO QUIRURGICO</v>
          </cell>
          <cell r="K1119" t="str">
            <v>MEDICO QUIRURGICO</v>
          </cell>
          <cell r="L1119" t="str">
            <v>TRAMITE USUAL</v>
          </cell>
          <cell r="M1119" t="str">
            <v>TRAMITE USUAL</v>
          </cell>
          <cell r="N1119" t="str">
            <v>NO APLICA</v>
          </cell>
          <cell r="O1119" t="str">
            <v>UNIDAD</v>
          </cell>
          <cell r="P1119" t="str">
            <v>UNIDAD</v>
          </cell>
          <cell r="Q1119" t="str">
            <v>UNIDAD</v>
          </cell>
          <cell r="R1119">
            <v>160</v>
          </cell>
          <cell r="S1119" t="str">
            <v>NO APLICA</v>
          </cell>
          <cell r="T1119" t="str">
            <v>NO APLICA</v>
          </cell>
          <cell r="U1119" t="str">
            <v>NO APLICA</v>
          </cell>
          <cell r="V1119">
            <v>300</v>
          </cell>
          <cell r="W1119">
            <v>3600</v>
          </cell>
          <cell r="X1119">
            <v>281615320.86525005</v>
          </cell>
          <cell r="Y1119">
            <v>0.98440497911480884</v>
          </cell>
          <cell r="Z1119">
            <v>576000</v>
          </cell>
          <cell r="AA1119">
            <v>141808100.60527846</v>
          </cell>
          <cell r="AB1119">
            <v>0.96025992551543382</v>
          </cell>
          <cell r="AC1119">
            <v>300</v>
          </cell>
          <cell r="AD1119">
            <v>0</v>
          </cell>
          <cell r="AE1119">
            <v>0</v>
          </cell>
          <cell r="AF1119">
            <v>300</v>
          </cell>
          <cell r="AG1119">
            <v>48000</v>
          </cell>
          <cell r="AH1119">
            <v>300</v>
          </cell>
          <cell r="AI1119">
            <v>0</v>
          </cell>
          <cell r="AJ1119">
            <v>0</v>
          </cell>
          <cell r="AK1119">
            <v>300</v>
          </cell>
          <cell r="AL1119">
            <v>3600</v>
          </cell>
          <cell r="AM1119">
            <v>576000</v>
          </cell>
          <cell r="AN1119">
            <v>0</v>
          </cell>
          <cell r="AO1119">
            <v>0</v>
          </cell>
          <cell r="AP1119">
            <v>0</v>
          </cell>
        </row>
        <row r="1120">
          <cell r="C1120">
            <v>209868301</v>
          </cell>
          <cell r="D1120" t="str">
            <v>MA08040035</v>
          </cell>
          <cell r="E1120" t="str">
            <v xml:space="preserve">TERMOMETRO TIMPANICO DIGITAL   ( SE SOLICITA Funda o cubierta o cobertor desechable) </v>
          </cell>
          <cell r="F1120">
            <v>106512</v>
          </cell>
          <cell r="G1120" t="str">
            <v>OC</v>
          </cell>
          <cell r="H1120">
            <v>274</v>
          </cell>
          <cell r="I1120" t="str">
            <v>NO</v>
          </cell>
          <cell r="J1120" t="str">
            <v>MEDICO QUIRURGICO</v>
          </cell>
          <cell r="K1120" t="str">
            <v>APÓSITO GASA Y COMPRESA</v>
          </cell>
          <cell r="L1120" t="str">
            <v>TRAMITE USUAL</v>
          </cell>
          <cell r="M1120" t="str">
            <v>TRAMITE USUAL</v>
          </cell>
          <cell r="N1120" t="str">
            <v>I-CONVOCATORIA</v>
          </cell>
          <cell r="O1120" t="str">
            <v>UNIDAD</v>
          </cell>
          <cell r="P1120" t="str">
            <v>UNIDAD</v>
          </cell>
          <cell r="R1120">
            <v>0.25</v>
          </cell>
          <cell r="S1120" t="str">
            <v>SIN NUM.</v>
          </cell>
          <cell r="T1120" t="str">
            <v>NO APLICA</v>
          </cell>
          <cell r="U1120" t="str">
            <v>IRLANDA</v>
          </cell>
          <cell r="V1120">
            <v>0</v>
          </cell>
          <cell r="W1120">
            <v>0</v>
          </cell>
          <cell r="X1120">
            <v>281615320.86525005</v>
          </cell>
          <cell r="Y1120">
            <v>0.98440497911480884</v>
          </cell>
          <cell r="Z1120">
            <v>0</v>
          </cell>
          <cell r="AA1120">
            <v>141808100.60527846</v>
          </cell>
          <cell r="AB1120">
            <v>0.96025992551543382</v>
          </cell>
          <cell r="AC1120">
            <v>0</v>
          </cell>
          <cell r="AD1120">
            <v>0</v>
          </cell>
          <cell r="AE1120">
            <v>0</v>
          </cell>
          <cell r="AF1120">
            <v>0</v>
          </cell>
          <cell r="AG1120">
            <v>0</v>
          </cell>
          <cell r="AH1120">
            <v>1100000</v>
          </cell>
          <cell r="AI1120">
            <v>0</v>
          </cell>
          <cell r="AJ1120">
            <v>0</v>
          </cell>
          <cell r="AK1120">
            <v>1100000</v>
          </cell>
          <cell r="AL1120">
            <v>13200000</v>
          </cell>
          <cell r="AM1120">
            <v>3300000</v>
          </cell>
          <cell r="AN1120">
            <v>0</v>
          </cell>
          <cell r="AO1120">
            <v>0</v>
          </cell>
          <cell r="AP1120">
            <v>0</v>
          </cell>
        </row>
        <row r="1121">
          <cell r="C1121">
            <v>209870701</v>
          </cell>
          <cell r="D1121" t="str">
            <v>OA01010142</v>
          </cell>
          <cell r="E1121" t="str">
            <v>SOLUCIÓN DE GLUCONATO DE CLORHEXIDINA AL 2% Y ALCOHOL AL 70%, PARA LA ASEPSIA PRE QUIRÚRGICA DE LA PIEL Y PARA ACCESOS VASCULARES. SE SOLICITA TUBO APLICADOR CON ESPONJA DE 35ML  ENTINTADO</v>
          </cell>
          <cell r="F1121">
            <v>103283</v>
          </cell>
          <cell r="G1121" t="str">
            <v>LM</v>
          </cell>
          <cell r="H1121">
            <v>249</v>
          </cell>
          <cell r="I1121" t="str">
            <v xml:space="preserve">SI </v>
          </cell>
          <cell r="J1121" t="str">
            <v>MEDICO QUIRURGICO</v>
          </cell>
          <cell r="K1121" t="str">
            <v>MEDICO QUIRURGICO</v>
          </cell>
          <cell r="L1121" t="str">
            <v>TRAMITE USUAL</v>
          </cell>
          <cell r="M1121" t="str">
            <v>TRAMITE USUAL</v>
          </cell>
          <cell r="N1121" t="str">
            <v>NO APLICA</v>
          </cell>
          <cell r="P1121" t="str">
            <v>UNIDAD</v>
          </cell>
          <cell r="Q1121" t="str">
            <v>UNIDAD</v>
          </cell>
          <cell r="R1121">
            <v>9</v>
          </cell>
          <cell r="S1121" t="str">
            <v>TU</v>
          </cell>
          <cell r="V1121">
            <v>0</v>
          </cell>
          <cell r="W1121">
            <v>0</v>
          </cell>
          <cell r="X1121">
            <v>281615320.86525005</v>
          </cell>
          <cell r="Y1121">
            <v>0.98440497911480884</v>
          </cell>
          <cell r="Z1121">
            <v>0</v>
          </cell>
          <cell r="AA1121">
            <v>141808100.60527846</v>
          </cell>
          <cell r="AB1121">
            <v>0.96025992551543382</v>
          </cell>
          <cell r="AC1121">
            <v>0</v>
          </cell>
          <cell r="AD1121">
            <v>0</v>
          </cell>
          <cell r="AE1121">
            <v>0</v>
          </cell>
          <cell r="AF1121">
            <v>0</v>
          </cell>
          <cell r="AG1121">
            <v>0</v>
          </cell>
          <cell r="AH1121">
            <v>6575</v>
          </cell>
          <cell r="AI1121">
            <v>690</v>
          </cell>
          <cell r="AJ1121">
            <v>70</v>
          </cell>
          <cell r="AK1121">
            <v>7335</v>
          </cell>
          <cell r="AL1121">
            <v>88020</v>
          </cell>
          <cell r="AM1121">
            <v>792180</v>
          </cell>
          <cell r="AN1121">
            <v>0</v>
          </cell>
          <cell r="AO1121">
            <v>0</v>
          </cell>
          <cell r="AP1121">
            <v>0</v>
          </cell>
        </row>
        <row r="1122">
          <cell r="C1122">
            <v>209870801</v>
          </cell>
          <cell r="D1122" t="str">
            <v>MA02010315</v>
          </cell>
          <cell r="E1122" t="str">
            <v xml:space="preserve">CATETER DE SUCCION NASO-FARINGEA CALIBRE 14FR LONGITUD 60CM </v>
          </cell>
          <cell r="F1122">
            <v>102294</v>
          </cell>
          <cell r="G1122" t="str">
            <v>WP</v>
          </cell>
          <cell r="H1122">
            <v>277</v>
          </cell>
          <cell r="I1122" t="str">
            <v>NO</v>
          </cell>
          <cell r="J1122" t="str">
            <v>MEDICO QUIRURGICO</v>
          </cell>
          <cell r="K1122" t="str">
            <v>MEDICO QUIRURGICO</v>
          </cell>
          <cell r="L1122" t="str">
            <v>TRAMITE USUAL</v>
          </cell>
          <cell r="M1122" t="str">
            <v>TRAMITE USUAL</v>
          </cell>
          <cell r="N1122" t="str">
            <v>NO APLICA</v>
          </cell>
          <cell r="O1122" t="str">
            <v>UNIDAD</v>
          </cell>
          <cell r="P1122" t="str">
            <v>UNIDAD</v>
          </cell>
          <cell r="R1122">
            <v>0.25</v>
          </cell>
          <cell r="S1122" t="str">
            <v>TU</v>
          </cell>
          <cell r="V1122">
            <v>40000</v>
          </cell>
          <cell r="W1122">
            <v>480000</v>
          </cell>
          <cell r="X1122">
            <v>282095320.86525005</v>
          </cell>
          <cell r="Y1122">
            <v>0.98608285086029246</v>
          </cell>
          <cell r="Z1122">
            <v>120000</v>
          </cell>
          <cell r="AA1122">
            <v>141928100.60527846</v>
          </cell>
          <cell r="AB1122">
            <v>0.96107251090773527</v>
          </cell>
          <cell r="AC1122">
            <v>40000</v>
          </cell>
          <cell r="AD1122">
            <v>0</v>
          </cell>
          <cell r="AE1122">
            <v>0</v>
          </cell>
          <cell r="AF1122">
            <v>40000</v>
          </cell>
          <cell r="AG1122">
            <v>10000</v>
          </cell>
          <cell r="AH1122">
            <v>40000</v>
          </cell>
          <cell r="AI1122">
            <v>0</v>
          </cell>
          <cell r="AJ1122">
            <v>0</v>
          </cell>
          <cell r="AK1122">
            <v>40000</v>
          </cell>
          <cell r="AL1122">
            <v>480000</v>
          </cell>
          <cell r="AM1122">
            <v>120000</v>
          </cell>
          <cell r="AN1122">
            <v>9700</v>
          </cell>
          <cell r="AO1122">
            <v>0</v>
          </cell>
          <cell r="AP1122">
            <v>7600</v>
          </cell>
        </row>
        <row r="1123">
          <cell r="C1123">
            <v>209870901</v>
          </cell>
          <cell r="D1123" t="str">
            <v>MA02010316</v>
          </cell>
          <cell r="E1123" t="str">
            <v xml:space="preserve">CATETER DE SUCCION NASO-FARINGEA CALIBRE 16FR LONGITUD 60CM </v>
          </cell>
          <cell r="F1123">
            <v>102294</v>
          </cell>
          <cell r="G1123" t="str">
            <v>WP</v>
          </cell>
          <cell r="H1123">
            <v>277</v>
          </cell>
          <cell r="I1123" t="str">
            <v>NO</v>
          </cell>
          <cell r="J1123" t="str">
            <v>MEDICO QUIRURGICO</v>
          </cell>
          <cell r="K1123" t="str">
            <v>MEDICO QUIRURGICO</v>
          </cell>
          <cell r="L1123" t="str">
            <v>TRAMITE USUAL</v>
          </cell>
          <cell r="M1123" t="str">
            <v>TRAMITE USUAL</v>
          </cell>
          <cell r="N1123" t="str">
            <v>NO APLICA</v>
          </cell>
          <cell r="O1123" t="str">
            <v>UNIDAD</v>
          </cell>
          <cell r="P1123" t="str">
            <v>UNIDAD</v>
          </cell>
          <cell r="R1123">
            <v>0.25</v>
          </cell>
          <cell r="S1123" t="str">
            <v>TU</v>
          </cell>
          <cell r="V1123">
            <v>24312</v>
          </cell>
          <cell r="W1123">
            <v>291744</v>
          </cell>
          <cell r="X1123">
            <v>282387064.86525005</v>
          </cell>
          <cell r="Y1123">
            <v>0.98710266130719737</v>
          </cell>
          <cell r="Z1123">
            <v>72936</v>
          </cell>
          <cell r="AA1123">
            <v>142001036.60527846</v>
          </cell>
          <cell r="AB1123">
            <v>0.96156640030917606</v>
          </cell>
          <cell r="AC1123">
            <v>24312</v>
          </cell>
          <cell r="AD1123">
            <v>0</v>
          </cell>
          <cell r="AE1123">
            <v>0</v>
          </cell>
          <cell r="AF1123">
            <v>24312</v>
          </cell>
          <cell r="AG1123">
            <v>6078</v>
          </cell>
          <cell r="AH1123">
            <v>20000</v>
          </cell>
          <cell r="AI1123">
            <v>0</v>
          </cell>
          <cell r="AJ1123">
            <v>250</v>
          </cell>
          <cell r="AK1123">
            <v>20250</v>
          </cell>
          <cell r="AL1123">
            <v>243000</v>
          </cell>
          <cell r="AM1123">
            <v>60750</v>
          </cell>
          <cell r="AN1123">
            <v>93700</v>
          </cell>
          <cell r="AO1123">
            <v>0</v>
          </cell>
          <cell r="AP1123">
            <v>7600</v>
          </cell>
        </row>
        <row r="1124">
          <cell r="C1124">
            <v>209871001</v>
          </cell>
          <cell r="D1124" t="str">
            <v>MA02010317</v>
          </cell>
          <cell r="E1124" t="str">
            <v xml:space="preserve">CATETER DE SUCCION NASO-FARINGEA CALIBRE 18FR LONGITUD 60CM </v>
          </cell>
          <cell r="F1124">
            <v>102294</v>
          </cell>
          <cell r="G1124" t="str">
            <v>WP</v>
          </cell>
          <cell r="H1124">
            <v>277</v>
          </cell>
          <cell r="I1124" t="str">
            <v>NO</v>
          </cell>
          <cell r="J1124" t="str">
            <v>MEDICO QUIRURGICO</v>
          </cell>
          <cell r="K1124" t="str">
            <v>MEDICO QUIRURGICO</v>
          </cell>
          <cell r="L1124" t="str">
            <v>TRAMITE USUAL</v>
          </cell>
          <cell r="M1124" t="str">
            <v>TRAMITE USUAL</v>
          </cell>
          <cell r="N1124" t="str">
            <v>NO APLICA</v>
          </cell>
          <cell r="O1124" t="str">
            <v>UNIDAD</v>
          </cell>
          <cell r="P1124" t="str">
            <v>UNIDAD</v>
          </cell>
          <cell r="R1124">
            <v>0.6</v>
          </cell>
          <cell r="S1124" t="str">
            <v>TU</v>
          </cell>
          <cell r="V1124">
            <v>6000</v>
          </cell>
          <cell r="W1124">
            <v>72000</v>
          </cell>
          <cell r="X1124">
            <v>282459064.86525005</v>
          </cell>
          <cell r="Y1124">
            <v>0.98735434206901995</v>
          </cell>
          <cell r="Z1124">
            <v>43200</v>
          </cell>
          <cell r="AA1124">
            <v>142044236.60527846</v>
          </cell>
          <cell r="AB1124">
            <v>0.96185893105040454</v>
          </cell>
          <cell r="AC1124">
            <v>6000</v>
          </cell>
          <cell r="AD1124">
            <v>0</v>
          </cell>
          <cell r="AE1124">
            <v>0</v>
          </cell>
          <cell r="AF1124">
            <v>6000</v>
          </cell>
          <cell r="AG1124">
            <v>3600</v>
          </cell>
          <cell r="AH1124">
            <v>20400</v>
          </cell>
          <cell r="AI1124">
            <v>0</v>
          </cell>
          <cell r="AJ1124">
            <v>0</v>
          </cell>
          <cell r="AK1124">
            <v>20400</v>
          </cell>
          <cell r="AL1124">
            <v>244800</v>
          </cell>
          <cell r="AM1124">
            <v>146880</v>
          </cell>
          <cell r="AN1124">
            <v>26960</v>
          </cell>
          <cell r="AO1124">
            <v>0</v>
          </cell>
          <cell r="AP1124">
            <v>10340</v>
          </cell>
        </row>
        <row r="1125">
          <cell r="C1125">
            <v>209871301</v>
          </cell>
          <cell r="D1125" t="str">
            <v>MA03010153</v>
          </cell>
          <cell r="E1125" t="str">
            <v>SISTEMA DE CATERIZACION VENOSA CENTRAL DE DOBLE O TRIPLE LUMEN CON 2 ANTIBIOTICOS (MINOCICLINA Y RIFAMPICINA), NEONATAL O PEDIÁTRICO  (SE SOLICITA DOBLE LUMEN 4FR X 5M, DE POLIURETANO)</v>
          </cell>
          <cell r="F1125">
            <v>106643</v>
          </cell>
          <cell r="G1125" t="str">
            <v>WP</v>
          </cell>
          <cell r="H1125">
            <v>277</v>
          </cell>
          <cell r="I1125" t="str">
            <v>NO</v>
          </cell>
          <cell r="J1125" t="str">
            <v>MEDICO QUIRURGICO</v>
          </cell>
          <cell r="K1125" t="str">
            <v>MEDICO QUIRURGICO</v>
          </cell>
          <cell r="L1125" t="str">
            <v>TRAMITE USUAL</v>
          </cell>
          <cell r="M1125" t="str">
            <v>TRAMITE USUAL</v>
          </cell>
          <cell r="N1125" t="str">
            <v>NO APLICA</v>
          </cell>
          <cell r="O1125" t="str">
            <v>UNIDAD</v>
          </cell>
          <cell r="P1125" t="str">
            <v>UNIDAD</v>
          </cell>
          <cell r="R1125">
            <v>205</v>
          </cell>
          <cell r="S1125" t="str">
            <v>TU</v>
          </cell>
          <cell r="V1125">
            <v>0</v>
          </cell>
          <cell r="W1125">
            <v>0</v>
          </cell>
          <cell r="X1125">
            <v>282459064.86525005</v>
          </cell>
          <cell r="Y1125">
            <v>0.98735434206901995</v>
          </cell>
          <cell r="Z1125">
            <v>0</v>
          </cell>
          <cell r="AA1125">
            <v>142044236.60527846</v>
          </cell>
          <cell r="AB1125">
            <v>0.96185893105040454</v>
          </cell>
          <cell r="AC1125">
            <v>0</v>
          </cell>
          <cell r="AD1125">
            <v>0</v>
          </cell>
          <cell r="AE1125">
            <v>0</v>
          </cell>
          <cell r="AF1125">
            <v>0</v>
          </cell>
          <cell r="AG1125">
            <v>0</v>
          </cell>
          <cell r="AH1125">
            <v>100</v>
          </cell>
          <cell r="AI1125">
            <v>0</v>
          </cell>
          <cell r="AJ1125">
            <v>0</v>
          </cell>
          <cell r="AK1125">
            <v>100</v>
          </cell>
          <cell r="AL1125">
            <v>1200</v>
          </cell>
          <cell r="AM1125">
            <v>246000</v>
          </cell>
          <cell r="AN1125">
            <v>0</v>
          </cell>
          <cell r="AO1125">
            <v>0</v>
          </cell>
          <cell r="AP1125">
            <v>0</v>
          </cell>
        </row>
        <row r="1126">
          <cell r="C1126">
            <v>209871401</v>
          </cell>
          <cell r="D1126" t="str">
            <v>MA03010154</v>
          </cell>
          <cell r="E1126" t="str">
            <v>SISTEMA DE CATERIZACION VENOSA CENTRAL DE DOBLE O TRIPLE LUMEN CON 2 ANTIBIOTICOS (MINOCICLINA Y RIFAMPICINA), NEONATAL O PEDIÁTRICO. SE SOLICITA 5FR X 8CM, DE DOS LUMENS DE POLIURETANO</v>
          </cell>
          <cell r="F1126">
            <v>106643</v>
          </cell>
          <cell r="G1126" t="str">
            <v>WP</v>
          </cell>
          <cell r="H1126">
            <v>277</v>
          </cell>
          <cell r="I1126" t="str">
            <v>NO</v>
          </cell>
          <cell r="J1126" t="str">
            <v>MEDICO QUIRURGICO</v>
          </cell>
          <cell r="K1126" t="str">
            <v>MEDICO QUIRURGICO</v>
          </cell>
          <cell r="L1126" t="str">
            <v>TRAMITE USUAL</v>
          </cell>
          <cell r="M1126" t="str">
            <v>TRAMITE USUAL</v>
          </cell>
          <cell r="N1126" t="str">
            <v>NO APLICA</v>
          </cell>
          <cell r="O1126" t="str">
            <v>UNIDAD</v>
          </cell>
          <cell r="P1126" t="str">
            <v>UNIDAD</v>
          </cell>
          <cell r="R1126">
            <v>205</v>
          </cell>
          <cell r="S1126" t="str">
            <v>TU</v>
          </cell>
          <cell r="V1126">
            <v>0</v>
          </cell>
          <cell r="W1126">
            <v>0</v>
          </cell>
          <cell r="X1126">
            <v>282459064.86525005</v>
          </cell>
          <cell r="Y1126">
            <v>0.98735434206901995</v>
          </cell>
          <cell r="Z1126">
            <v>0</v>
          </cell>
          <cell r="AA1126">
            <v>142044236.60527846</v>
          </cell>
          <cell r="AB1126">
            <v>0.96185893105040454</v>
          </cell>
          <cell r="AC1126">
            <v>0</v>
          </cell>
          <cell r="AD1126">
            <v>0</v>
          </cell>
          <cell r="AE1126">
            <v>0</v>
          </cell>
          <cell r="AF1126">
            <v>0</v>
          </cell>
          <cell r="AG1126">
            <v>0</v>
          </cell>
          <cell r="AH1126">
            <v>20</v>
          </cell>
          <cell r="AI1126">
            <v>0</v>
          </cell>
          <cell r="AJ1126">
            <v>0</v>
          </cell>
          <cell r="AK1126">
            <v>20</v>
          </cell>
          <cell r="AL1126">
            <v>240</v>
          </cell>
          <cell r="AM1126">
            <v>49200</v>
          </cell>
          <cell r="AN1126">
            <v>0</v>
          </cell>
          <cell r="AO1126">
            <v>0</v>
          </cell>
          <cell r="AP1126">
            <v>0</v>
          </cell>
        </row>
        <row r="1127">
          <cell r="C1127">
            <v>209871501</v>
          </cell>
          <cell r="D1127" t="str">
            <v>MA03010155</v>
          </cell>
          <cell r="E1127" t="str">
            <v>SISTEMA DE CATERIZACION VENOSA CENTRAL DE DOBLE O TRIPLE LUMEN CON 2 ANTIBIOTICOS (MINOCICLINA Y RIFAMPICINA), NEONATAL O PEDIÁTRICO,  SE SOLICITA 5FR X 12CM, DE POLIURETANO DE DOS LUMEN.</v>
          </cell>
          <cell r="F1127">
            <v>106643</v>
          </cell>
          <cell r="G1127" t="str">
            <v>WP</v>
          </cell>
          <cell r="H1127">
            <v>277</v>
          </cell>
          <cell r="I1127" t="str">
            <v>NO</v>
          </cell>
          <cell r="J1127" t="str">
            <v>MEDICO QUIRURGICO</v>
          </cell>
          <cell r="K1127" t="str">
            <v>MEDICO QUIRURGICO</v>
          </cell>
          <cell r="L1127" t="str">
            <v>TRAMITE USUAL</v>
          </cell>
          <cell r="M1127" t="str">
            <v>TRAMITE USUAL</v>
          </cell>
          <cell r="N1127" t="str">
            <v>NO APLICA</v>
          </cell>
          <cell r="O1127" t="str">
            <v>UNIDAD</v>
          </cell>
          <cell r="P1127" t="str">
            <v>UNIDAD</v>
          </cell>
          <cell r="R1127">
            <v>205</v>
          </cell>
          <cell r="S1127" t="str">
            <v>TU</v>
          </cell>
          <cell r="V1127">
            <v>0</v>
          </cell>
          <cell r="W1127">
            <v>0</v>
          </cell>
          <cell r="X1127">
            <v>282459064.86525005</v>
          </cell>
          <cell r="Y1127">
            <v>0.98735434206901995</v>
          </cell>
          <cell r="Z1127">
            <v>0</v>
          </cell>
          <cell r="AA1127">
            <v>142044236.60527846</v>
          </cell>
          <cell r="AB1127">
            <v>0.96185893105040454</v>
          </cell>
          <cell r="AC1127">
            <v>0</v>
          </cell>
          <cell r="AD1127">
            <v>0</v>
          </cell>
          <cell r="AE1127">
            <v>0</v>
          </cell>
          <cell r="AF1127">
            <v>0</v>
          </cell>
          <cell r="AG1127">
            <v>0</v>
          </cell>
          <cell r="AH1127">
            <v>25</v>
          </cell>
          <cell r="AI1127">
            <v>0</v>
          </cell>
          <cell r="AJ1127">
            <v>0</v>
          </cell>
          <cell r="AK1127">
            <v>25</v>
          </cell>
          <cell r="AL1127">
            <v>300</v>
          </cell>
          <cell r="AM1127">
            <v>61500</v>
          </cell>
          <cell r="AN1127">
            <v>248</v>
          </cell>
          <cell r="AO1127">
            <v>0</v>
          </cell>
          <cell r="AP1127">
            <v>0</v>
          </cell>
        </row>
        <row r="1128">
          <cell r="C1128">
            <v>209871601</v>
          </cell>
          <cell r="D1128" t="str">
            <v>MA03010156</v>
          </cell>
          <cell r="E1128" t="str">
            <v>SISTEMA DE CATERIZACION VENOSA CENTRAL DE DOBLE O TRIPLE LUMEN CON 2 ANTIBIOTICOS (MINOCICLINA Y RIFAMPICINA), NEONATAL O PEDIÁTRICO. SE SOLICITA DE TRES LUMENES 5FR X 12CM, DE POLIURETANO</v>
          </cell>
          <cell r="F1128">
            <v>106643</v>
          </cell>
          <cell r="G1128" t="str">
            <v>WP</v>
          </cell>
          <cell r="H1128">
            <v>277</v>
          </cell>
          <cell r="I1128" t="str">
            <v>NO</v>
          </cell>
          <cell r="J1128" t="str">
            <v>MEDICO QUIRURGICO</v>
          </cell>
          <cell r="K1128" t="str">
            <v>MEDICO QUIRURGICO</v>
          </cell>
          <cell r="L1128" t="str">
            <v>TRAMITE USUAL</v>
          </cell>
          <cell r="M1128" t="str">
            <v>TRAMITE USUAL</v>
          </cell>
          <cell r="N1128" t="str">
            <v>NO APLICA</v>
          </cell>
          <cell r="O1128" t="str">
            <v>UNIDAD</v>
          </cell>
          <cell r="P1128" t="str">
            <v>UNIDAD</v>
          </cell>
          <cell r="R1128">
            <v>205</v>
          </cell>
          <cell r="S1128" t="str">
            <v>TU</v>
          </cell>
          <cell r="V1128">
            <v>0</v>
          </cell>
          <cell r="W1128">
            <v>0</v>
          </cell>
          <cell r="X1128">
            <v>282459064.86525005</v>
          </cell>
          <cell r="Y1128">
            <v>0.98735434206901995</v>
          </cell>
          <cell r="Z1128">
            <v>0</v>
          </cell>
          <cell r="AA1128">
            <v>142044236.60527846</v>
          </cell>
          <cell r="AB1128">
            <v>0.96185893105040454</v>
          </cell>
          <cell r="AC1128">
            <v>0</v>
          </cell>
          <cell r="AD1128">
            <v>0</v>
          </cell>
          <cell r="AE1128">
            <v>0</v>
          </cell>
          <cell r="AF1128">
            <v>0</v>
          </cell>
          <cell r="AG1128">
            <v>0</v>
          </cell>
          <cell r="AH1128">
            <v>35</v>
          </cell>
          <cell r="AI1128">
            <v>0</v>
          </cell>
          <cell r="AJ1128">
            <v>0</v>
          </cell>
          <cell r="AK1128">
            <v>35</v>
          </cell>
          <cell r="AL1128">
            <v>420</v>
          </cell>
          <cell r="AM1128">
            <v>86100</v>
          </cell>
          <cell r="AN1128">
            <v>0</v>
          </cell>
          <cell r="AO1128">
            <v>0</v>
          </cell>
          <cell r="AP1128">
            <v>0</v>
          </cell>
        </row>
        <row r="1129">
          <cell r="C1129">
            <v>209871701</v>
          </cell>
          <cell r="D1129" t="str">
            <v>MA03010157</v>
          </cell>
          <cell r="E1129" t="str">
            <v>SISTEMA DE CATERIZACION VENOSA CENTRAL DE DOBLE O TRIPLE LUMEN CON 2 ANTIBIOTICOS (MINOCICLINA Y RIFAMPICINA), NEONATAL O PEDIÁTRICO. (SE SOLICITA 5FR X 15M, TRIPLE LUMEN DE POLIURETANO)</v>
          </cell>
          <cell r="F1129">
            <v>106643</v>
          </cell>
          <cell r="G1129" t="str">
            <v>WP</v>
          </cell>
          <cell r="H1129">
            <v>277</v>
          </cell>
          <cell r="I1129" t="str">
            <v>NO</v>
          </cell>
          <cell r="J1129" t="str">
            <v>MEDICO QUIRURGICO</v>
          </cell>
          <cell r="K1129" t="str">
            <v>MEDICO QUIRURGICO</v>
          </cell>
          <cell r="L1129" t="str">
            <v>TRAMITE USUAL</v>
          </cell>
          <cell r="M1129" t="str">
            <v>TRAMITE USUAL</v>
          </cell>
          <cell r="N1129" t="str">
            <v>NO APLICA</v>
          </cell>
          <cell r="O1129" t="str">
            <v>UNIDAD</v>
          </cell>
          <cell r="P1129" t="str">
            <v>UNIDAD</v>
          </cell>
          <cell r="R1129">
            <v>205</v>
          </cell>
          <cell r="S1129" t="str">
            <v>TU</v>
          </cell>
          <cell r="V1129">
            <v>0</v>
          </cell>
          <cell r="W1129">
            <v>0</v>
          </cell>
          <cell r="X1129">
            <v>282459064.86525005</v>
          </cell>
          <cell r="Y1129">
            <v>0.98735434206901995</v>
          </cell>
          <cell r="Z1129">
            <v>0</v>
          </cell>
          <cell r="AA1129">
            <v>142044236.60527846</v>
          </cell>
          <cell r="AB1129">
            <v>0.96185893105040454</v>
          </cell>
          <cell r="AC1129">
            <v>0</v>
          </cell>
          <cell r="AD1129">
            <v>0</v>
          </cell>
          <cell r="AE1129">
            <v>0</v>
          </cell>
          <cell r="AF1129">
            <v>0</v>
          </cell>
          <cell r="AG1129">
            <v>0</v>
          </cell>
          <cell r="AH1129">
            <v>200</v>
          </cell>
          <cell r="AI1129">
            <v>0</v>
          </cell>
          <cell r="AJ1129">
            <v>0</v>
          </cell>
          <cell r="AK1129">
            <v>200</v>
          </cell>
          <cell r="AL1129">
            <v>2400</v>
          </cell>
          <cell r="AM1129">
            <v>492000</v>
          </cell>
          <cell r="AN1129">
            <v>0</v>
          </cell>
          <cell r="AO1129">
            <v>0</v>
          </cell>
          <cell r="AP1129">
            <v>0</v>
          </cell>
        </row>
        <row r="1130">
          <cell r="C1130">
            <v>209872001</v>
          </cell>
          <cell r="D1130" t="str">
            <v>AF01050005</v>
          </cell>
          <cell r="E1130" t="str">
            <v>TUBO DE EXTENSIÓN DE VENOCLISIS. SE SOLICITA DE 25" DE LONGITUD</v>
          </cell>
          <cell r="F1130">
            <v>22597</v>
          </cell>
          <cell r="G1130" t="str">
            <v>BS</v>
          </cell>
          <cell r="H1130">
            <v>274</v>
          </cell>
          <cell r="I1130" t="str">
            <v>NO</v>
          </cell>
          <cell r="J1130" t="str">
            <v>MEDICO QUIRURGICO</v>
          </cell>
          <cell r="K1130" t="str">
            <v>MEDICO QUIRURGICO</v>
          </cell>
          <cell r="L1130" t="str">
            <v>TRAMITE USUAL</v>
          </cell>
          <cell r="M1130" t="str">
            <v>TRAMITE USUAL</v>
          </cell>
          <cell r="N1130" t="str">
            <v>NO APLICA</v>
          </cell>
          <cell r="O1130" t="str">
            <v>UNIDAD</v>
          </cell>
          <cell r="P1130" t="str">
            <v>UNIDAD</v>
          </cell>
          <cell r="Q1130" t="str">
            <v>UNIDAD</v>
          </cell>
          <cell r="R1130">
            <v>0.6</v>
          </cell>
          <cell r="S1130" t="str">
            <v>NO APLICA</v>
          </cell>
          <cell r="T1130" t="str">
            <v>NO APLICA</v>
          </cell>
          <cell r="U1130" t="str">
            <v>NO APLICA</v>
          </cell>
          <cell r="V1130">
            <v>1000</v>
          </cell>
          <cell r="W1130">
            <v>12000</v>
          </cell>
          <cell r="X1130">
            <v>282471064.86525005</v>
          </cell>
          <cell r="Y1130">
            <v>0.98739628886265707</v>
          </cell>
          <cell r="Z1130">
            <v>7200</v>
          </cell>
          <cell r="AA1130">
            <v>142051436.60527846</v>
          </cell>
          <cell r="AB1130">
            <v>0.96190768617394262</v>
          </cell>
          <cell r="AC1130">
            <v>0</v>
          </cell>
          <cell r="AD1130">
            <v>0</v>
          </cell>
          <cell r="AE1130">
            <v>0</v>
          </cell>
          <cell r="AF1130">
            <v>0</v>
          </cell>
          <cell r="AG1130">
            <v>0</v>
          </cell>
          <cell r="AH1130">
            <v>1000</v>
          </cell>
          <cell r="AI1130">
            <v>0</v>
          </cell>
          <cell r="AJ1130">
            <v>0</v>
          </cell>
          <cell r="AK1130">
            <v>1000</v>
          </cell>
          <cell r="AL1130">
            <v>12000</v>
          </cell>
          <cell r="AM1130">
            <v>7200</v>
          </cell>
          <cell r="AN1130">
            <v>0</v>
          </cell>
          <cell r="AO1130">
            <v>0</v>
          </cell>
          <cell r="AP1130">
            <v>0</v>
          </cell>
        </row>
        <row r="1131">
          <cell r="C1131">
            <v>209884401</v>
          </cell>
          <cell r="D1131" t="str">
            <v>AF01060086</v>
          </cell>
          <cell r="E1131" t="str">
            <v>SISTEMA CERRADO, ESPIGA UNIDIRECCIONAL PARA EXTRACCIÓN DE SOLUCION EN BOTELLA O BOLSA, CON O SIN FILTRO DE AIRE Y CONECTOR LIBRE DE AGUJA. SE SOLICITA CON FILTRO</v>
          </cell>
          <cell r="F1131">
            <v>106815</v>
          </cell>
          <cell r="G1131" t="str">
            <v>LM</v>
          </cell>
          <cell r="H1131">
            <v>277</v>
          </cell>
          <cell r="I1131" t="str">
            <v xml:space="preserve">SI </v>
          </cell>
          <cell r="J1131" t="str">
            <v>MEDICO QUIRURGICO</v>
          </cell>
          <cell r="K1131" t="str">
            <v>MEDICO QUIRURGICO</v>
          </cell>
          <cell r="L1131" t="str">
            <v>TRAMITE USUAL</v>
          </cell>
          <cell r="M1131" t="str">
            <v>TRAMITE USUAL</v>
          </cell>
          <cell r="N1131" t="str">
            <v>NO APLICA</v>
          </cell>
          <cell r="P1131" t="str">
            <v>UNIDAD</v>
          </cell>
          <cell r="Q1131" t="str">
            <v>UNIDAD</v>
          </cell>
          <cell r="R1131">
            <v>2.41</v>
          </cell>
          <cell r="S1131" t="str">
            <v>TU</v>
          </cell>
          <cell r="V1131">
            <v>0</v>
          </cell>
          <cell r="W1131">
            <v>0</v>
          </cell>
          <cell r="X1131">
            <v>282471064.86525005</v>
          </cell>
          <cell r="Y1131">
            <v>0.98739628886265707</v>
          </cell>
          <cell r="Z1131">
            <v>0</v>
          </cell>
          <cell r="AA1131">
            <v>142051436.60527846</v>
          </cell>
          <cell r="AB1131">
            <v>0.96190768617394262</v>
          </cell>
          <cell r="AC1131">
            <v>0</v>
          </cell>
          <cell r="AD1131">
            <v>0</v>
          </cell>
          <cell r="AE1131">
            <v>0</v>
          </cell>
          <cell r="AF1131">
            <v>0</v>
          </cell>
          <cell r="AG1131">
            <v>0</v>
          </cell>
          <cell r="AH1131">
            <v>200</v>
          </cell>
          <cell r="AI1131">
            <v>0</v>
          </cell>
          <cell r="AJ1131">
            <v>0</v>
          </cell>
          <cell r="AK1131">
            <v>200</v>
          </cell>
          <cell r="AL1131">
            <v>2400</v>
          </cell>
          <cell r="AM1131">
            <v>5784</v>
          </cell>
          <cell r="AN1131">
            <v>0</v>
          </cell>
          <cell r="AO1131">
            <v>0</v>
          </cell>
          <cell r="AP1131">
            <v>0</v>
          </cell>
        </row>
        <row r="1132">
          <cell r="C1132">
            <v>209927401</v>
          </cell>
          <cell r="D1132" t="str">
            <v>SC01060031</v>
          </cell>
          <cell r="E1132" t="str">
            <v>RESPIRADOR FACIAL CONTRA PARTICULAS DE ALTA FILTRACION  SIN VALVULA DE EXHALACION   (SE SOLICITA  RESPIRADOR CONTRA PARTICULAS DE ALTA FILTRACION CON VALVULA DE EXALACION TAMAÑO MEDIANO N95)</v>
          </cell>
          <cell r="F1132">
            <v>104747</v>
          </cell>
          <cell r="G1132" t="str">
            <v>JL</v>
          </cell>
          <cell r="H1132">
            <v>274</v>
          </cell>
          <cell r="I1132" t="str">
            <v>NO</v>
          </cell>
          <cell r="J1132" t="str">
            <v>MEDICO QUIRURGICO</v>
          </cell>
          <cell r="K1132" t="str">
            <v>MEDICO QUIRURGICO</v>
          </cell>
          <cell r="L1132" t="str">
            <v>TRAMITE USUAL</v>
          </cell>
          <cell r="M1132" t="str">
            <v>TRAMITE USUAL</v>
          </cell>
          <cell r="N1132" t="str">
            <v>NO APLICA</v>
          </cell>
          <cell r="O1132" t="str">
            <v>UNIDAD</v>
          </cell>
          <cell r="P1132" t="str">
            <v>UNIDAD</v>
          </cell>
          <cell r="Q1132" t="str">
            <v>UNIDAD</v>
          </cell>
          <cell r="R1132">
            <v>0</v>
          </cell>
          <cell r="S1132" t="str">
            <v>NO APLICA</v>
          </cell>
          <cell r="T1132" t="str">
            <v>NO APLICA</v>
          </cell>
          <cell r="U1132" t="str">
            <v>NO APLICA</v>
          </cell>
          <cell r="V1132">
            <v>0</v>
          </cell>
          <cell r="W1132">
            <v>0</v>
          </cell>
          <cell r="X1132">
            <v>282471064.86525005</v>
          </cell>
          <cell r="Y1132">
            <v>0.98739628886265707</v>
          </cell>
          <cell r="Z1132">
            <v>0</v>
          </cell>
          <cell r="AA1132">
            <v>142051436.60527846</v>
          </cell>
          <cell r="AB1132">
            <v>0.96190768617394262</v>
          </cell>
          <cell r="AC1132" t="str">
            <v>0</v>
          </cell>
          <cell r="AD1132">
            <v>0</v>
          </cell>
          <cell r="AE1132">
            <v>0</v>
          </cell>
          <cell r="AF1132">
            <v>0</v>
          </cell>
          <cell r="AG1132">
            <v>0</v>
          </cell>
          <cell r="AH1132">
            <v>4000</v>
          </cell>
          <cell r="AK1132">
            <v>4000</v>
          </cell>
          <cell r="AL1132">
            <v>48000</v>
          </cell>
          <cell r="AM1132">
            <v>0</v>
          </cell>
          <cell r="AN1132">
            <v>0</v>
          </cell>
          <cell r="AO1132">
            <v>0</v>
          </cell>
          <cell r="AP1132">
            <v>0</v>
          </cell>
        </row>
        <row r="1133">
          <cell r="C1133">
            <v>209968301</v>
          </cell>
          <cell r="D1133" t="str">
            <v>MA12041005</v>
          </cell>
          <cell r="E1133" t="str">
            <v>MICROESFERAS DE POLIESTIRENO CARGADAS NEGATIVAMENTE</v>
          </cell>
          <cell r="F1133">
            <v>107217</v>
          </cell>
          <cell r="G1133" t="str">
            <v>LM</v>
          </cell>
          <cell r="H1133">
            <v>274</v>
          </cell>
          <cell r="I1133" t="str">
            <v xml:space="preserve">SI </v>
          </cell>
          <cell r="J1133" t="str">
            <v>MEDICO QUIRURGICO</v>
          </cell>
          <cell r="K1133" t="str">
            <v>MEDICO QUIRURGICO</v>
          </cell>
          <cell r="L1133" t="str">
            <v>TRAMITE USUAL</v>
          </cell>
          <cell r="M1133" t="str">
            <v>TRAMITE USUAL</v>
          </cell>
          <cell r="N1133" t="str">
            <v>NO APLICA</v>
          </cell>
          <cell r="P1133" t="str">
            <v>UNIDAD</v>
          </cell>
          <cell r="Q1133" t="str">
            <v>UNIDAD</v>
          </cell>
          <cell r="R1133">
            <v>27.28</v>
          </cell>
          <cell r="S1133" t="str">
            <v>TU</v>
          </cell>
          <cell r="V1133">
            <v>0</v>
          </cell>
          <cell r="W1133">
            <v>0</v>
          </cell>
          <cell r="X1133">
            <v>282471064.86525005</v>
          </cell>
          <cell r="Y1133">
            <v>0.98739628886265707</v>
          </cell>
          <cell r="Z1133">
            <v>0</v>
          </cell>
          <cell r="AA1133">
            <v>142051436.60527846</v>
          </cell>
          <cell r="AB1133">
            <v>0.96190768617394262</v>
          </cell>
          <cell r="AC1133">
            <v>0</v>
          </cell>
          <cell r="AD1133">
            <v>0</v>
          </cell>
          <cell r="AE1133">
            <v>0</v>
          </cell>
          <cell r="AF1133">
            <v>0</v>
          </cell>
          <cell r="AG1133">
            <v>0</v>
          </cell>
          <cell r="AH1133">
            <v>2333</v>
          </cell>
          <cell r="AI1133">
            <v>0</v>
          </cell>
          <cell r="AJ1133">
            <v>0</v>
          </cell>
          <cell r="AK1133">
            <v>2333</v>
          </cell>
          <cell r="AL1133">
            <v>27996</v>
          </cell>
          <cell r="AM1133">
            <v>763730.88</v>
          </cell>
          <cell r="AN1133">
            <v>0</v>
          </cell>
          <cell r="AO1133">
            <v>0</v>
          </cell>
          <cell r="AP1133">
            <v>0</v>
          </cell>
        </row>
        <row r="1134">
          <cell r="C1134">
            <v>209991501</v>
          </cell>
          <cell r="D1134" t="str">
            <v>MA01050124</v>
          </cell>
          <cell r="E1134" t="str">
            <v>APOSITO ESPUMA, (se solicita Tamaños sin borde 10CM X 20CM)</v>
          </cell>
          <cell r="F1134">
            <v>107133</v>
          </cell>
          <cell r="G1134" t="str">
            <v>NS</v>
          </cell>
          <cell r="H1134">
            <v>274</v>
          </cell>
          <cell r="I1134" t="str">
            <v>NO</v>
          </cell>
          <cell r="J1134" t="str">
            <v>MEDICO QUIRURGICO</v>
          </cell>
          <cell r="K1134" t="str">
            <v>MEDICO QUIRURGICO</v>
          </cell>
          <cell r="L1134" t="str">
            <v>TRAMITE USUAL</v>
          </cell>
          <cell r="M1134" t="str">
            <v>TRAMITE USUAL</v>
          </cell>
          <cell r="N1134" t="str">
            <v>NO APLICA</v>
          </cell>
          <cell r="O1134" t="str">
            <v>UNIDAD</v>
          </cell>
          <cell r="P1134" t="str">
            <v>UNIDAD</v>
          </cell>
          <cell r="Q1134" t="str">
            <v>UNIDAD</v>
          </cell>
          <cell r="R1134">
            <v>27</v>
          </cell>
          <cell r="S1134" t="str">
            <v>NO APLICA</v>
          </cell>
          <cell r="T1134" t="str">
            <v>NO APLICA</v>
          </cell>
          <cell r="U1134" t="str">
            <v>NO APLICA</v>
          </cell>
          <cell r="V1134">
            <v>300</v>
          </cell>
          <cell r="W1134">
            <v>3600</v>
          </cell>
          <cell r="X1134">
            <v>282474664.86525005</v>
          </cell>
          <cell r="Y1134">
            <v>0.98740887290074819</v>
          </cell>
          <cell r="Z1134">
            <v>97200</v>
          </cell>
          <cell r="AA1134">
            <v>142148636.60527846</v>
          </cell>
          <cell r="AB1134">
            <v>0.96256588034170665</v>
          </cell>
          <cell r="AC1134">
            <v>300</v>
          </cell>
          <cell r="AD1134">
            <v>0</v>
          </cell>
          <cell r="AE1134">
            <v>0</v>
          </cell>
          <cell r="AF1134">
            <v>300</v>
          </cell>
          <cell r="AG1134">
            <v>8100</v>
          </cell>
          <cell r="AH1134">
            <v>300</v>
          </cell>
          <cell r="AI1134">
            <v>0</v>
          </cell>
          <cell r="AJ1134">
            <v>0</v>
          </cell>
          <cell r="AK1134">
            <v>300</v>
          </cell>
          <cell r="AL1134">
            <v>3600</v>
          </cell>
          <cell r="AM1134">
            <v>97200</v>
          </cell>
          <cell r="AN1134">
            <v>0</v>
          </cell>
          <cell r="AO1134">
            <v>0</v>
          </cell>
          <cell r="AP1134">
            <v>0</v>
          </cell>
        </row>
        <row r="1135">
          <cell r="C1135">
            <v>210029801</v>
          </cell>
          <cell r="D1135" t="str">
            <v>MA01010486</v>
          </cell>
          <cell r="E1135" t="str">
            <v>APÓSITO PRENSADO DE NYLON CON PLATA METALICA (10.16 cm x 22.86 cm) (su equivalencia en pulgada)).</v>
          </cell>
          <cell r="F1135">
            <v>108748</v>
          </cell>
          <cell r="G1135" t="str">
            <v>OC</v>
          </cell>
          <cell r="H1135">
            <v>274</v>
          </cell>
          <cell r="I1135" t="str">
            <v>NO</v>
          </cell>
          <cell r="J1135" t="str">
            <v>MEDICO QUIRURGICO</v>
          </cell>
          <cell r="K1135" t="str">
            <v>APÓSITO GASA Y COMPRESA</v>
          </cell>
          <cell r="L1135" t="str">
            <v>TRAMITE USUAL</v>
          </cell>
          <cell r="M1135" t="str">
            <v>TRAMITE USUAL</v>
          </cell>
          <cell r="N1135" t="str">
            <v>NO APLICA</v>
          </cell>
          <cell r="O1135" t="str">
            <v>UNIDAD</v>
          </cell>
          <cell r="P1135" t="str">
            <v>UNIDAD</v>
          </cell>
          <cell r="R1135">
            <v>66</v>
          </cell>
          <cell r="S1135" t="str">
            <v>SIN NUM.</v>
          </cell>
          <cell r="T1135" t="str">
            <v>INNOMED PANAMA, S.A.</v>
          </cell>
          <cell r="U1135" t="str">
            <v>ESTADOS UNIDOS DE AMÉRICA</v>
          </cell>
          <cell r="V1135">
            <v>250</v>
          </cell>
          <cell r="W1135">
            <v>3000</v>
          </cell>
          <cell r="X1135">
            <v>282477664.86525005</v>
          </cell>
          <cell r="Y1135">
            <v>0.98741935959915739</v>
          </cell>
          <cell r="Z1135">
            <v>198000</v>
          </cell>
          <cell r="AA1135">
            <v>142346636.60527846</v>
          </cell>
          <cell r="AB1135">
            <v>0.96390664623900391</v>
          </cell>
          <cell r="AC1135">
            <v>250</v>
          </cell>
          <cell r="AD1135">
            <v>0</v>
          </cell>
          <cell r="AE1135">
            <v>0</v>
          </cell>
          <cell r="AF1135">
            <v>250</v>
          </cell>
          <cell r="AG1135">
            <v>16500</v>
          </cell>
          <cell r="AH1135">
            <v>250</v>
          </cell>
          <cell r="AI1135">
            <v>0</v>
          </cell>
          <cell r="AJ1135">
            <v>0</v>
          </cell>
          <cell r="AK1135">
            <v>250</v>
          </cell>
          <cell r="AL1135">
            <v>3000</v>
          </cell>
          <cell r="AM1135">
            <v>198000</v>
          </cell>
          <cell r="AN1135">
            <v>1000</v>
          </cell>
          <cell r="AO1135">
            <v>0</v>
          </cell>
          <cell r="AP1135">
            <v>0</v>
          </cell>
        </row>
        <row r="1136">
          <cell r="C1136">
            <v>210029901</v>
          </cell>
          <cell r="D1136" t="str">
            <v>MA01010487</v>
          </cell>
          <cell r="E1136" t="str">
            <v>APÓSITO PRENSADO DE NYLON CON PLATA METALICA (10.16 cm x 27.94 cm (su equivalencia en pulgada)).</v>
          </cell>
          <cell r="F1136">
            <v>108748</v>
          </cell>
          <cell r="G1136" t="str">
            <v>OC</v>
          </cell>
          <cell r="H1136">
            <v>274</v>
          </cell>
          <cell r="I1136" t="str">
            <v>NO</v>
          </cell>
          <cell r="J1136" t="str">
            <v>MEDICO QUIRURGICO</v>
          </cell>
          <cell r="K1136" t="str">
            <v>APÓSITO GASA Y COMPRESA</v>
          </cell>
          <cell r="L1136" t="str">
            <v>TRAMITE USUAL</v>
          </cell>
          <cell r="M1136" t="str">
            <v>TRAMITE USUAL</v>
          </cell>
          <cell r="N1136" t="str">
            <v>NO APLICA</v>
          </cell>
          <cell r="O1136" t="str">
            <v>UNIDAD</v>
          </cell>
          <cell r="P1136" t="str">
            <v>UNIDAD</v>
          </cell>
          <cell r="R1136">
            <v>78.5</v>
          </cell>
          <cell r="S1136" t="str">
            <v>SIN NUM.</v>
          </cell>
          <cell r="T1136" t="str">
            <v>INNOMED PANAMA, S.A.</v>
          </cell>
          <cell r="U1136" t="str">
            <v>ESTADOS UNIDOS DE AMÉRICA</v>
          </cell>
          <cell r="V1136">
            <v>200</v>
          </cell>
          <cell r="W1136">
            <v>2400</v>
          </cell>
          <cell r="X1136">
            <v>282480064.86525005</v>
          </cell>
          <cell r="Y1136">
            <v>0.98742774895788488</v>
          </cell>
          <cell r="Z1136">
            <v>188400</v>
          </cell>
          <cell r="AA1136">
            <v>142535036.60527846</v>
          </cell>
          <cell r="AB1136">
            <v>0.96518240530491706</v>
          </cell>
          <cell r="AC1136">
            <v>200</v>
          </cell>
          <cell r="AD1136">
            <v>0</v>
          </cell>
          <cell r="AE1136">
            <v>0</v>
          </cell>
          <cell r="AF1136">
            <v>200</v>
          </cell>
          <cell r="AG1136">
            <v>15700</v>
          </cell>
          <cell r="AH1136">
            <v>200</v>
          </cell>
          <cell r="AI1136">
            <v>0</v>
          </cell>
          <cell r="AJ1136">
            <v>0</v>
          </cell>
          <cell r="AK1136">
            <v>200</v>
          </cell>
          <cell r="AL1136">
            <v>2400</v>
          </cell>
          <cell r="AM1136">
            <v>188400</v>
          </cell>
          <cell r="AN1136">
            <v>875</v>
          </cell>
          <cell r="AO1136">
            <v>0</v>
          </cell>
          <cell r="AP1136">
            <v>0</v>
          </cell>
        </row>
        <row r="1137">
          <cell r="C1137">
            <v>210055601</v>
          </cell>
          <cell r="D1137" t="str">
            <v>MA03050689</v>
          </cell>
          <cell r="E1137" t="str">
            <v>BOLSILLO PERITONEAL, (Se Solicira Tamaño 24-7CM)</v>
          </cell>
          <cell r="F1137">
            <v>108498</v>
          </cell>
          <cell r="G1137" t="str">
            <v>OC</v>
          </cell>
          <cell r="H1137">
            <v>274</v>
          </cell>
          <cell r="I1137" t="str">
            <v>NO</v>
          </cell>
          <cell r="J1137" t="str">
            <v>MEDICO QUIRURGICO</v>
          </cell>
          <cell r="K1137" t="str">
            <v>OTRO ACCESORIO</v>
          </cell>
          <cell r="L1137" t="str">
            <v>TRAMITE USUAL</v>
          </cell>
          <cell r="M1137" t="str">
            <v>TRAMITE USUAL</v>
          </cell>
          <cell r="N1137" t="str">
            <v>NO APLICA</v>
          </cell>
          <cell r="O1137" t="str">
            <v>UNIDAD</v>
          </cell>
          <cell r="P1137" t="str">
            <v>UNIDAD</v>
          </cell>
          <cell r="R1137">
            <v>19.95</v>
          </cell>
          <cell r="S1137" t="str">
            <v>SIN NUM.</v>
          </cell>
          <cell r="T1137" t="str">
            <v>INNOMED PANAMA, S.A.</v>
          </cell>
          <cell r="U1137" t="str">
            <v>ITALIA</v>
          </cell>
          <cell r="V1137">
            <v>833</v>
          </cell>
          <cell r="W1137">
            <v>9996</v>
          </cell>
          <cell r="X1137">
            <v>282490060.86525005</v>
          </cell>
          <cell r="Y1137">
            <v>0.98746269063698455</v>
          </cell>
          <cell r="Z1137">
            <v>199420.19999999998</v>
          </cell>
          <cell r="AA1137">
            <v>142734456.80527845</v>
          </cell>
          <cell r="AB1137">
            <v>0.96653278815033217</v>
          </cell>
          <cell r="AC1137">
            <v>833</v>
          </cell>
          <cell r="AD1137">
            <v>0</v>
          </cell>
          <cell r="AE1137">
            <v>0</v>
          </cell>
          <cell r="AF1137">
            <v>833</v>
          </cell>
          <cell r="AG1137">
            <v>16618.349999999999</v>
          </cell>
          <cell r="AH1137">
            <v>833</v>
          </cell>
          <cell r="AI1137">
            <v>0</v>
          </cell>
          <cell r="AJ1137">
            <v>0</v>
          </cell>
          <cell r="AK1137">
            <v>833</v>
          </cell>
          <cell r="AL1137">
            <v>9996</v>
          </cell>
          <cell r="AM1137">
            <v>199420.19999999998</v>
          </cell>
          <cell r="AN1137">
            <v>0</v>
          </cell>
          <cell r="AO1137">
            <v>0</v>
          </cell>
          <cell r="AP1137">
            <v>0</v>
          </cell>
        </row>
        <row r="1138">
          <cell r="C1138">
            <v>210083601</v>
          </cell>
          <cell r="D1138" t="str">
            <v>MN01040109</v>
          </cell>
          <cell r="E1138" t="str">
            <v>KIT DE LIMPIEZA DE GLUCONATO DE CLORHEXIDINA ALCOHOLADA (2 APLICADOR DE 3 ML TRANSPARENTE, CON SOLUCION GLUCONATO DE  CLORHEXIDINA 2% ALCOHOL 70%, Y UN PAD DE TIRA ADHESIVA CON HENDIDURA (CHG).</v>
          </cell>
          <cell r="F1138">
            <v>107107</v>
          </cell>
          <cell r="G1138" t="str">
            <v>OC</v>
          </cell>
          <cell r="H1138">
            <v>274</v>
          </cell>
          <cell r="I1138" t="str">
            <v>NO</v>
          </cell>
          <cell r="J1138" t="str">
            <v>MEDICO QUIRURGICO</v>
          </cell>
          <cell r="K1138" t="str">
            <v>APÓSITO GASA Y COMPRESA</v>
          </cell>
          <cell r="L1138" t="str">
            <v>TRAMITE USUAL</v>
          </cell>
          <cell r="M1138" t="str">
            <v>TRAMITE USUAL</v>
          </cell>
          <cell r="N1138" t="str">
            <v>NO APLICA</v>
          </cell>
          <cell r="O1138" t="str">
            <v>UNIDAD</v>
          </cell>
          <cell r="P1138" t="str">
            <v>UNIDAD</v>
          </cell>
          <cell r="R1138">
            <v>44.5</v>
          </cell>
          <cell r="S1138" t="str">
            <v>SIN NUM.</v>
          </cell>
          <cell r="T1138" t="str">
            <v>TECH LIFE INC</v>
          </cell>
          <cell r="U1138" t="str">
            <v>NO APLICA</v>
          </cell>
          <cell r="V1138">
            <v>375</v>
          </cell>
          <cell r="W1138">
            <v>4500</v>
          </cell>
          <cell r="X1138">
            <v>282494560.86525005</v>
          </cell>
          <cell r="Y1138">
            <v>0.98747842068459846</v>
          </cell>
          <cell r="Z1138">
            <v>200250</v>
          </cell>
          <cell r="AA1138">
            <v>142934706.80527845</v>
          </cell>
          <cell r="AB1138">
            <v>0.96788879002373507</v>
          </cell>
          <cell r="AC1138">
            <v>375</v>
          </cell>
          <cell r="AD1138">
            <v>0</v>
          </cell>
          <cell r="AE1138">
            <v>0</v>
          </cell>
          <cell r="AF1138">
            <v>375</v>
          </cell>
          <cell r="AG1138">
            <v>16687.5</v>
          </cell>
          <cell r="AH1138">
            <v>375</v>
          </cell>
          <cell r="AI1138">
            <v>0</v>
          </cell>
          <cell r="AJ1138">
            <v>0</v>
          </cell>
          <cell r="AK1138">
            <v>375</v>
          </cell>
          <cell r="AL1138">
            <v>4500</v>
          </cell>
          <cell r="AM1138">
            <v>200250</v>
          </cell>
          <cell r="AN1138">
            <v>0</v>
          </cell>
          <cell r="AO1138">
            <v>0</v>
          </cell>
          <cell r="AP1138">
            <v>0</v>
          </cell>
        </row>
        <row r="1139">
          <cell r="C1139">
            <v>210086901</v>
          </cell>
          <cell r="D1139" t="str">
            <v>MA01010540</v>
          </cell>
          <cell r="E1139" t="str">
            <v xml:space="preserve">APÓSITO PRENSADO DE NYLON CON PLATA METALICA, (SE SOLICITA CON ADHESIVO Y ALMOHADILLA EL TAMAÑO DE 10.16 X 10.16CM)
	</v>
          </cell>
          <cell r="F1139">
            <v>108748</v>
          </cell>
          <cell r="G1139" t="str">
            <v>OC</v>
          </cell>
          <cell r="H1139">
            <v>274</v>
          </cell>
          <cell r="I1139" t="str">
            <v>NO</v>
          </cell>
          <cell r="J1139" t="str">
            <v>MEDICO QUIRURGICO</v>
          </cell>
          <cell r="K1139" t="str">
            <v>APÓSITO GASA Y COMPRESA</v>
          </cell>
          <cell r="L1139" t="str">
            <v>TRAMITE USUAL</v>
          </cell>
          <cell r="M1139" t="str">
            <v>TRAMITE USUAL</v>
          </cell>
          <cell r="N1139" t="str">
            <v>NO APLICA</v>
          </cell>
          <cell r="O1139" t="str">
            <v>UNIDAD</v>
          </cell>
          <cell r="P1139" t="str">
            <v>UNIDAD</v>
          </cell>
          <cell r="R1139">
            <v>31</v>
          </cell>
          <cell r="S1139" t="str">
            <v>SIN NUM.</v>
          </cell>
          <cell r="T1139" t="str">
            <v>INNOMED PANAMA, S.A.</v>
          </cell>
          <cell r="U1139" t="str">
            <v>NO APLICA</v>
          </cell>
          <cell r="V1139">
            <v>350</v>
          </cell>
          <cell r="W1139">
            <v>4200</v>
          </cell>
          <cell r="X1139">
            <v>282498760.86525005</v>
          </cell>
          <cell r="Y1139">
            <v>0.9874931020623714</v>
          </cell>
          <cell r="Z1139">
            <v>130200</v>
          </cell>
          <cell r="AA1139">
            <v>143064906.80527845</v>
          </cell>
          <cell r="AB1139">
            <v>0.96877044517438204</v>
          </cell>
          <cell r="AC1139">
            <v>350</v>
          </cell>
          <cell r="AD1139">
            <v>0</v>
          </cell>
          <cell r="AE1139">
            <v>0</v>
          </cell>
          <cell r="AF1139">
            <v>350</v>
          </cell>
          <cell r="AG1139">
            <v>10850</v>
          </cell>
          <cell r="AH1139">
            <v>350</v>
          </cell>
          <cell r="AI1139">
            <v>0</v>
          </cell>
          <cell r="AJ1139">
            <v>0</v>
          </cell>
          <cell r="AK1139">
            <v>350</v>
          </cell>
          <cell r="AL1139">
            <v>4200</v>
          </cell>
          <cell r="AM1139">
            <v>130200</v>
          </cell>
          <cell r="AN1139">
            <v>3850</v>
          </cell>
          <cell r="AO1139">
            <v>0</v>
          </cell>
          <cell r="AP1139">
            <v>0</v>
          </cell>
        </row>
        <row r="1140">
          <cell r="C1140">
            <v>210095701</v>
          </cell>
          <cell r="D1140" t="str">
            <v>MA01010562</v>
          </cell>
          <cell r="E1140" t="str">
            <v>MATRIZ ACELULAR CON ÁCIDOS GRASOS Y OMEGA 3 (Se solicita disco de 16mm)</v>
          </cell>
          <cell r="F1140">
            <v>109014</v>
          </cell>
          <cell r="G1140" t="str">
            <v>OC</v>
          </cell>
          <cell r="H1140">
            <v>274</v>
          </cell>
          <cell r="I1140" t="str">
            <v>NO</v>
          </cell>
          <cell r="J1140" t="str">
            <v>MEDICO QUIRURGICO</v>
          </cell>
          <cell r="K1140" t="str">
            <v>APÓSITO GASA Y COMPRESA</v>
          </cell>
          <cell r="L1140" t="str">
            <v>TRAMITE USUAL</v>
          </cell>
          <cell r="M1140" t="str">
            <v>TRAMITE USUAL</v>
          </cell>
          <cell r="N1140" t="str">
            <v>NO APLICA</v>
          </cell>
          <cell r="O1140" t="str">
            <v>UNIDAD</v>
          </cell>
          <cell r="P1140" t="str">
            <v>UNIDAD</v>
          </cell>
          <cell r="R1140">
            <v>48.5</v>
          </cell>
          <cell r="S1140" t="str">
            <v>SIN NUM.</v>
          </cell>
          <cell r="T1140" t="str">
            <v>CC COMPAÑIA &amp; ASOCIADOS, S.A</v>
          </cell>
          <cell r="U1140" t="str">
            <v>ISLANDIA</v>
          </cell>
          <cell r="V1140">
            <v>350</v>
          </cell>
          <cell r="W1140">
            <v>4200</v>
          </cell>
          <cell r="X1140">
            <v>282502960.86525005</v>
          </cell>
          <cell r="Y1140">
            <v>0.98750778344014445</v>
          </cell>
          <cell r="Z1140">
            <v>203700</v>
          </cell>
          <cell r="AA1140">
            <v>143268606.80527845</v>
          </cell>
          <cell r="AB1140">
            <v>0.97014980887781366</v>
          </cell>
          <cell r="AC1140">
            <v>350</v>
          </cell>
          <cell r="AD1140">
            <v>0</v>
          </cell>
          <cell r="AE1140">
            <v>0</v>
          </cell>
          <cell r="AF1140">
            <v>350</v>
          </cell>
          <cell r="AG1140">
            <v>16975</v>
          </cell>
          <cell r="AH1140">
            <v>350</v>
          </cell>
          <cell r="AI1140">
            <v>0</v>
          </cell>
          <cell r="AJ1140">
            <v>0</v>
          </cell>
          <cell r="AK1140">
            <v>350</v>
          </cell>
          <cell r="AL1140">
            <v>4200</v>
          </cell>
          <cell r="AM1140">
            <v>203700</v>
          </cell>
          <cell r="AN1140">
            <v>950</v>
          </cell>
          <cell r="AO1140">
            <v>0</v>
          </cell>
          <cell r="AP1140">
            <v>0</v>
          </cell>
        </row>
        <row r="1141">
          <cell r="C1141">
            <v>210096101</v>
          </cell>
          <cell r="D1141" t="str">
            <v>MA01010566</v>
          </cell>
          <cell r="E1141" t="str">
            <v>MATRIZ ACELULAR CON ÁCIDOS GRASOS Y OMEGA 3 (Se solicita laminado de 7 x 10cm)</v>
          </cell>
          <cell r="F1141">
            <v>109014</v>
          </cell>
          <cell r="G1141" t="str">
            <v>OC</v>
          </cell>
          <cell r="H1141">
            <v>274</v>
          </cell>
          <cell r="I1141" t="str">
            <v>NO</v>
          </cell>
          <cell r="J1141" t="str">
            <v>MEDICO QUIRURGICO</v>
          </cell>
          <cell r="K1141" t="str">
            <v>APÓSITO GASA Y COMPRESA</v>
          </cell>
          <cell r="L1141" t="str">
            <v>TRAMITE USUAL</v>
          </cell>
          <cell r="M1141" t="str">
            <v>TRAMITE USUAL</v>
          </cell>
          <cell r="N1141" t="str">
            <v>NO APLICA</v>
          </cell>
          <cell r="O1141" t="str">
            <v>UNIDAD</v>
          </cell>
          <cell r="P1141" t="str">
            <v>UNIDAD</v>
          </cell>
          <cell r="R1141">
            <v>461.13</v>
          </cell>
          <cell r="S1141" t="str">
            <v>SIN NUM.</v>
          </cell>
          <cell r="T1141" t="str">
            <v>CC COMPAÑIA &amp; ASOCIADOS, S.A</v>
          </cell>
          <cell r="U1141" t="str">
            <v>ISLANDIA</v>
          </cell>
          <cell r="V1141">
            <v>38</v>
          </cell>
          <cell r="W1141">
            <v>456</v>
          </cell>
          <cell r="X1141">
            <v>282503416.86525005</v>
          </cell>
          <cell r="Y1141">
            <v>0.98750937741830258</v>
          </cell>
          <cell r="Z1141">
            <v>210275.28</v>
          </cell>
          <cell r="AA1141">
            <v>143478882.08527845</v>
          </cell>
          <cell r="AB1141">
            <v>0.97157369738523103</v>
          </cell>
          <cell r="AC1141">
            <v>38</v>
          </cell>
          <cell r="AD1141">
            <v>0</v>
          </cell>
          <cell r="AE1141">
            <v>0</v>
          </cell>
          <cell r="AF1141">
            <v>38</v>
          </cell>
          <cell r="AG1141">
            <v>17522.939999999999</v>
          </cell>
          <cell r="AH1141">
            <v>38</v>
          </cell>
          <cell r="AI1141">
            <v>0</v>
          </cell>
          <cell r="AJ1141">
            <v>0</v>
          </cell>
          <cell r="AK1141">
            <v>38</v>
          </cell>
          <cell r="AL1141">
            <v>456</v>
          </cell>
          <cell r="AM1141">
            <v>210275.28</v>
          </cell>
          <cell r="AN1141">
            <v>0</v>
          </cell>
          <cell r="AO1141">
            <v>0</v>
          </cell>
          <cell r="AP1141">
            <v>0</v>
          </cell>
        </row>
        <row r="1142">
          <cell r="C1142">
            <v>210096201</v>
          </cell>
          <cell r="D1142" t="str">
            <v>MA01010567</v>
          </cell>
          <cell r="E1142" t="str">
            <v>MATRIZ ACELULAR CON ÁCIDOS GRASOS Y OMEGA 3 (Se solicita Fragmentado de 8 cm2)</v>
          </cell>
          <cell r="F1142">
            <v>109014</v>
          </cell>
          <cell r="G1142" t="str">
            <v>OC</v>
          </cell>
          <cell r="H1142">
            <v>274</v>
          </cell>
          <cell r="I1142" t="str">
            <v>NO</v>
          </cell>
          <cell r="J1142" t="str">
            <v>MEDICO QUIRURGICO</v>
          </cell>
          <cell r="K1142" t="str">
            <v>APÓSITO GASA Y COMPRESA</v>
          </cell>
          <cell r="L1142" t="str">
            <v>TRAMITE USUAL</v>
          </cell>
          <cell r="M1142" t="str">
            <v>TRAMITE USUAL</v>
          </cell>
          <cell r="N1142" t="str">
            <v>NO APLICA</v>
          </cell>
          <cell r="O1142" t="str">
            <v>UNIDAD</v>
          </cell>
          <cell r="P1142" t="str">
            <v>UNIDAD</v>
          </cell>
          <cell r="R1142">
            <v>367.84</v>
          </cell>
          <cell r="S1142" t="str">
            <v>SIN NUM.</v>
          </cell>
          <cell r="T1142" t="str">
            <v>CC COMPAÑIA &amp; ASOCIADOS, S.A</v>
          </cell>
          <cell r="U1142" t="str">
            <v>ISLANDIA</v>
          </cell>
          <cell r="V1142">
            <v>38</v>
          </cell>
          <cell r="W1142">
            <v>456</v>
          </cell>
          <cell r="X1142">
            <v>282503872.86525005</v>
          </cell>
          <cell r="Y1142">
            <v>0.98751097139646082</v>
          </cell>
          <cell r="Z1142">
            <v>167735.03999999998</v>
          </cell>
          <cell r="AA1142">
            <v>143646617.12527844</v>
          </cell>
          <cell r="AB1142">
            <v>0.97270952274590661</v>
          </cell>
          <cell r="AC1142">
            <v>38</v>
          </cell>
          <cell r="AD1142">
            <v>0</v>
          </cell>
          <cell r="AE1142">
            <v>0</v>
          </cell>
          <cell r="AF1142">
            <v>38</v>
          </cell>
          <cell r="AG1142">
            <v>13977.919999999998</v>
          </cell>
          <cell r="AH1142">
            <v>38</v>
          </cell>
          <cell r="AI1142">
            <v>0</v>
          </cell>
          <cell r="AJ1142">
            <v>0</v>
          </cell>
          <cell r="AK1142">
            <v>38</v>
          </cell>
          <cell r="AL1142">
            <v>456</v>
          </cell>
          <cell r="AM1142">
            <v>167735.03999999998</v>
          </cell>
          <cell r="AN1142">
            <v>100</v>
          </cell>
          <cell r="AO1142">
            <v>0</v>
          </cell>
          <cell r="AP1142">
            <v>0</v>
          </cell>
        </row>
        <row r="1143">
          <cell r="C1143">
            <v>210140301</v>
          </cell>
          <cell r="D1143" t="str">
            <v>MA12020258</v>
          </cell>
          <cell r="E1143" t="str">
            <v>MALLA DE ACETATO CON BACTERICIDA, (SE SOLICITA APOSITO TAMAÑO 15 CM X 20 CM)</v>
          </cell>
          <cell r="F1143">
            <v>109072</v>
          </cell>
          <cell r="G1143" t="str">
            <v>OC</v>
          </cell>
          <cell r="H1143">
            <v>274</v>
          </cell>
          <cell r="I1143" t="str">
            <v>NO</v>
          </cell>
          <cell r="J1143" t="str">
            <v>MEDICO QUIRURGICO</v>
          </cell>
          <cell r="K1143" t="str">
            <v>APÓSITO GASA Y COMPRESA</v>
          </cell>
          <cell r="L1143" t="str">
            <v>TRAMITE USUAL</v>
          </cell>
          <cell r="M1143" t="str">
            <v>TRAMITE USUAL</v>
          </cell>
          <cell r="N1143" t="str">
            <v>NO APLICA</v>
          </cell>
          <cell r="O1143" t="str">
            <v>UNIDAD</v>
          </cell>
          <cell r="P1143" t="str">
            <v>UNIDAD</v>
          </cell>
          <cell r="R1143">
            <v>14.5</v>
          </cell>
          <cell r="S1143" t="str">
            <v>SIN NUM.</v>
          </cell>
          <cell r="T1143" t="str">
            <v>TECH LIFE INC</v>
          </cell>
          <cell r="U1143" t="str">
            <v>NO APLICA</v>
          </cell>
          <cell r="V1143">
            <v>1500</v>
          </cell>
          <cell r="W1143">
            <v>18000</v>
          </cell>
          <cell r="X1143">
            <v>282521872.86525005</v>
          </cell>
          <cell r="Y1143">
            <v>0.98757389158691644</v>
          </cell>
          <cell r="Z1143">
            <v>261000</v>
          </cell>
          <cell r="AA1143">
            <v>143907617.12527844</v>
          </cell>
          <cell r="AB1143">
            <v>0.97447689597416209</v>
          </cell>
          <cell r="AC1143">
            <v>1500</v>
          </cell>
          <cell r="AD1143">
            <v>0</v>
          </cell>
          <cell r="AE1143">
            <v>0</v>
          </cell>
          <cell r="AF1143">
            <v>1500</v>
          </cell>
          <cell r="AG1143">
            <v>21750</v>
          </cell>
          <cell r="AH1143">
            <v>1500</v>
          </cell>
          <cell r="AI1143">
            <v>0</v>
          </cell>
          <cell r="AJ1143">
            <v>0</v>
          </cell>
          <cell r="AK1143">
            <v>1500</v>
          </cell>
          <cell r="AL1143">
            <v>18000</v>
          </cell>
          <cell r="AM1143">
            <v>261000</v>
          </cell>
          <cell r="AN1143">
            <v>1680</v>
          </cell>
          <cell r="AO1143">
            <v>2750</v>
          </cell>
          <cell r="AP1143">
            <v>0</v>
          </cell>
        </row>
        <row r="1144">
          <cell r="C1144">
            <v>210215501</v>
          </cell>
          <cell r="D1144" t="str">
            <v>AP02061552</v>
          </cell>
          <cell r="E1144" t="str">
            <v>COLUMNA O CARTUCHO DE HEMOPERFUSIÓN (TAMAÑO 250 ML), (SE SOLICITA 250 ML, Recubierto por colodión o polímero hidrofílico injertado).</v>
          </cell>
          <cell r="F1144">
            <v>108476</v>
          </cell>
          <cell r="G1144" t="str">
            <v>OC</v>
          </cell>
          <cell r="H1144">
            <v>277</v>
          </cell>
          <cell r="I1144" t="str">
            <v>NO</v>
          </cell>
          <cell r="J1144" t="str">
            <v>MEDICO QUIRURGICO</v>
          </cell>
          <cell r="K1144" t="str">
            <v>APÓSITO GASA Y COMPRESA</v>
          </cell>
          <cell r="L1144" t="str">
            <v>TRAMITE USUAL</v>
          </cell>
          <cell r="M1144" t="str">
            <v>TRAMITE USUAL</v>
          </cell>
          <cell r="N1144" t="str">
            <v>NO APLICA</v>
          </cell>
          <cell r="O1144" t="str">
            <v>UNIDAD</v>
          </cell>
          <cell r="P1144" t="str">
            <v>UNIDAD</v>
          </cell>
          <cell r="R1144">
            <v>450</v>
          </cell>
          <cell r="S1144" t="str">
            <v>SIN NUM.</v>
          </cell>
          <cell r="T1144" t="str">
            <v>INNOMED PANAMA, S.A.</v>
          </cell>
          <cell r="U1144" t="str">
            <v>NO APLICA</v>
          </cell>
          <cell r="V1144">
            <v>77</v>
          </cell>
          <cell r="W1144">
            <v>924</v>
          </cell>
          <cell r="X1144">
            <v>282522796.86525005</v>
          </cell>
          <cell r="Y1144">
            <v>0.98757712149002652</v>
          </cell>
          <cell r="Z1144">
            <v>415800</v>
          </cell>
          <cell r="AA1144">
            <v>144323417.12527844</v>
          </cell>
          <cell r="AB1144">
            <v>0.97729250435848636</v>
          </cell>
          <cell r="AC1144">
            <v>25</v>
          </cell>
          <cell r="AD1144">
            <v>26</v>
          </cell>
          <cell r="AE1144">
            <v>26</v>
          </cell>
          <cell r="AF1144">
            <v>77</v>
          </cell>
          <cell r="AG1144">
            <v>34650</v>
          </cell>
          <cell r="AH1144">
            <v>75</v>
          </cell>
          <cell r="AI1144">
            <v>0</v>
          </cell>
          <cell r="AJ1144">
            <v>0</v>
          </cell>
          <cell r="AK1144">
            <v>75</v>
          </cell>
          <cell r="AL1144">
            <v>900</v>
          </cell>
          <cell r="AM1144">
            <v>405000</v>
          </cell>
          <cell r="AN1144">
            <v>0</v>
          </cell>
          <cell r="AO1144">
            <v>0</v>
          </cell>
          <cell r="AP1144">
            <v>0</v>
          </cell>
        </row>
        <row r="1145">
          <cell r="C1145">
            <v>210229001</v>
          </cell>
          <cell r="D1145" t="str">
            <v>MA01010595</v>
          </cell>
          <cell r="E1145" t="str">
            <v>APOSITO HEMOSTATICOS DE DOBLE CARA CON ACTIVIDAD ANTIBACYERIAL (QUITOSANO), (SE SOLICITA APOSITO, DIAMETRO DE ¾ PULGADAS (1.9 cm)).</v>
          </cell>
          <cell r="F1145">
            <v>109246</v>
          </cell>
          <cell r="G1145" t="str">
            <v>OC</v>
          </cell>
          <cell r="H1145">
            <v>274</v>
          </cell>
          <cell r="I1145" t="str">
            <v>NO</v>
          </cell>
          <cell r="J1145" t="str">
            <v>MEDICO QUIRURGICO</v>
          </cell>
          <cell r="K1145" t="str">
            <v>FIJACIÓN VENDA E INMOVILIZACIÓN</v>
          </cell>
          <cell r="L1145" t="str">
            <v>TRAMITE USUAL</v>
          </cell>
          <cell r="M1145" t="str">
            <v>TRAMITE USUAL</v>
          </cell>
          <cell r="N1145" t="str">
            <v>NO APLICA</v>
          </cell>
          <cell r="O1145" t="str">
            <v>UNIDAD</v>
          </cell>
          <cell r="P1145" t="str">
            <v>UNIDAD</v>
          </cell>
          <cell r="R1145">
            <v>19.5</v>
          </cell>
          <cell r="S1145" t="str">
            <v>SIN NUM.</v>
          </cell>
          <cell r="T1145" t="str">
            <v>TECH LIFE INC</v>
          </cell>
          <cell r="U1145" t="str">
            <v>NO APLICA</v>
          </cell>
          <cell r="V1145">
            <v>875</v>
          </cell>
          <cell r="W1145">
            <v>10500</v>
          </cell>
          <cell r="X1145">
            <v>282533296.86525005</v>
          </cell>
          <cell r="Y1145">
            <v>0.98761382493445893</v>
          </cell>
          <cell r="Z1145">
            <v>204750</v>
          </cell>
          <cell r="AA1145">
            <v>144528167.12527844</v>
          </cell>
          <cell r="AB1145">
            <v>0.97867897818410055</v>
          </cell>
          <cell r="AC1145">
            <v>875</v>
          </cell>
          <cell r="AD1145">
            <v>0</v>
          </cell>
          <cell r="AE1145">
            <v>0</v>
          </cell>
          <cell r="AF1145">
            <v>875</v>
          </cell>
          <cell r="AG1145">
            <v>17062.5</v>
          </cell>
          <cell r="AH1145">
            <v>875</v>
          </cell>
          <cell r="AI1145">
            <v>0</v>
          </cell>
          <cell r="AJ1145">
            <v>0</v>
          </cell>
          <cell r="AK1145">
            <v>875</v>
          </cell>
          <cell r="AL1145">
            <v>10500</v>
          </cell>
          <cell r="AM1145">
            <v>204750</v>
          </cell>
          <cell r="AN1145">
            <v>4350</v>
          </cell>
          <cell r="AO1145">
            <v>0</v>
          </cell>
          <cell r="AP1145">
            <v>0</v>
          </cell>
        </row>
        <row r="1146">
          <cell r="C1146">
            <v>210229101</v>
          </cell>
          <cell r="D1146" t="str">
            <v>MA01020113</v>
          </cell>
          <cell r="E1146" t="str">
            <v>COMPRESA DE GASA CON ACCION HEMOSTATICA Y ANTIMICROBIANA PARA CONTROL DE SANGRADO SEVERO, (SE SOLICITA GASA HEMOSTATATICA ANTIMICROBIA 10.16X10.16CM)</v>
          </cell>
          <cell r="F1146">
            <v>109248</v>
          </cell>
          <cell r="G1146" t="str">
            <v>OC</v>
          </cell>
          <cell r="H1146">
            <v>274</v>
          </cell>
          <cell r="I1146" t="str">
            <v>NO</v>
          </cell>
          <cell r="J1146" t="str">
            <v>MEDICO QUIRURGICO</v>
          </cell>
          <cell r="K1146" t="str">
            <v>FIJACIÓN VENDA E INMOVILIZACIÓN</v>
          </cell>
          <cell r="L1146" t="str">
            <v>TRAMITE USUAL</v>
          </cell>
          <cell r="M1146" t="str">
            <v>TRAMITE USUAL</v>
          </cell>
          <cell r="N1146" t="str">
            <v>NO APLICA</v>
          </cell>
          <cell r="O1146" t="str">
            <v>UNIDAD</v>
          </cell>
          <cell r="P1146" t="str">
            <v>UNIDAD</v>
          </cell>
          <cell r="R1146">
            <v>38</v>
          </cell>
          <cell r="S1146" t="str">
            <v>SIN NUM.</v>
          </cell>
          <cell r="T1146" t="str">
            <v>TECH LIFE INC</v>
          </cell>
          <cell r="U1146" t="str">
            <v>NO APLICA</v>
          </cell>
          <cell r="V1146">
            <v>450</v>
          </cell>
          <cell r="W1146">
            <v>5400</v>
          </cell>
          <cell r="X1146">
            <v>282538696.86525005</v>
          </cell>
          <cell r="Y1146">
            <v>0.98763270099159561</v>
          </cell>
          <cell r="Z1146">
            <v>205200</v>
          </cell>
          <cell r="AA1146">
            <v>144733367.12527844</v>
          </cell>
          <cell r="AB1146">
            <v>0.98006849920493588</v>
          </cell>
          <cell r="AC1146">
            <v>450</v>
          </cell>
          <cell r="AD1146">
            <v>0</v>
          </cell>
          <cell r="AE1146">
            <v>0</v>
          </cell>
          <cell r="AF1146">
            <v>450</v>
          </cell>
          <cell r="AG1146">
            <v>17100</v>
          </cell>
          <cell r="AH1146">
            <v>450</v>
          </cell>
          <cell r="AI1146">
            <v>0</v>
          </cell>
          <cell r="AJ1146">
            <v>0</v>
          </cell>
          <cell r="AK1146">
            <v>450</v>
          </cell>
          <cell r="AL1146">
            <v>5400</v>
          </cell>
          <cell r="AM1146">
            <v>205200</v>
          </cell>
          <cell r="AN1146">
            <v>2500</v>
          </cell>
          <cell r="AO1146">
            <v>0</v>
          </cell>
          <cell r="AP1146">
            <v>0</v>
          </cell>
        </row>
        <row r="1147">
          <cell r="C1147">
            <v>210248401</v>
          </cell>
          <cell r="D1147" t="str">
            <v>OA01040039</v>
          </cell>
          <cell r="E1147" t="str">
            <v>ENVASE PARA DESECHOS PUNZOCORTANTE( SE SOLICITA DE 3-4 LITR0S)</v>
          </cell>
          <cell r="F1147">
            <v>109491</v>
          </cell>
          <cell r="G1147" t="str">
            <v>JL</v>
          </cell>
          <cell r="H1147">
            <v>279</v>
          </cell>
          <cell r="I1147" t="str">
            <v>NO</v>
          </cell>
          <cell r="J1147" t="str">
            <v>MEDICO QUIRURGICO</v>
          </cell>
          <cell r="K1147" t="str">
            <v>MEDICO QUIRURGICO</v>
          </cell>
          <cell r="L1147" t="str">
            <v>TRAMITE USUAL</v>
          </cell>
          <cell r="M1147" t="str">
            <v>TRAMITE USUAL</v>
          </cell>
          <cell r="N1147" t="str">
            <v>NO APLICA</v>
          </cell>
          <cell r="O1147" t="str">
            <v>UNIDAD</v>
          </cell>
          <cell r="P1147" t="str">
            <v>UNIDAD</v>
          </cell>
          <cell r="Q1147" t="str">
            <v>UNIDAD</v>
          </cell>
          <cell r="R1147">
            <v>5.5750000000000002</v>
          </cell>
          <cell r="S1147" t="str">
            <v>NO APLICA</v>
          </cell>
          <cell r="T1147" t="str">
            <v>NO APLICA</v>
          </cell>
          <cell r="U1147" t="str">
            <v>NO APLICA</v>
          </cell>
          <cell r="V1147">
            <v>0</v>
          </cell>
          <cell r="W1147">
            <v>0</v>
          </cell>
          <cell r="X1147">
            <v>282538696.86525005</v>
          </cell>
          <cell r="Y1147">
            <v>0.98763270099159561</v>
          </cell>
          <cell r="Z1147">
            <v>0</v>
          </cell>
          <cell r="AA1147">
            <v>144733367.12527844</v>
          </cell>
          <cell r="AB1147">
            <v>0.98006849920493588</v>
          </cell>
          <cell r="AC1147" t="str">
            <v>0</v>
          </cell>
          <cell r="AD1147">
            <v>0</v>
          </cell>
          <cell r="AE1147">
            <v>0</v>
          </cell>
          <cell r="AF1147">
            <v>0</v>
          </cell>
          <cell r="AG1147">
            <v>0</v>
          </cell>
          <cell r="AH1147">
            <v>16</v>
          </cell>
          <cell r="AI1147">
            <v>66</v>
          </cell>
          <cell r="AJ1147">
            <v>48</v>
          </cell>
          <cell r="AK1147">
            <v>130</v>
          </cell>
          <cell r="AL1147">
            <v>1560</v>
          </cell>
          <cell r="AM1147">
            <v>8697</v>
          </cell>
          <cell r="AN1147">
            <v>0</v>
          </cell>
          <cell r="AO1147">
            <v>0</v>
          </cell>
          <cell r="AP1147">
            <v>0</v>
          </cell>
        </row>
        <row r="1148">
          <cell r="C1148">
            <v>210248501</v>
          </cell>
          <cell r="D1148" t="str">
            <v>OA01040040</v>
          </cell>
          <cell r="E1148" t="str">
            <v>ENVASE PARA DESECHOS PUNZOCORTANTE (SE SOLICITA DE 7-8 LITROS)</v>
          </cell>
          <cell r="F1148">
            <v>109491</v>
          </cell>
          <cell r="G1148" t="str">
            <v>JL</v>
          </cell>
          <cell r="H1148">
            <v>279</v>
          </cell>
          <cell r="I1148" t="str">
            <v>NO</v>
          </cell>
          <cell r="J1148" t="str">
            <v>MEDICO QUIRURGICO</v>
          </cell>
          <cell r="K1148" t="str">
            <v>MEDICO QUIRURGICO</v>
          </cell>
          <cell r="L1148" t="str">
            <v>TRAMITE USUAL</v>
          </cell>
          <cell r="M1148" t="str">
            <v>TRAMITE USUAL</v>
          </cell>
          <cell r="N1148" t="str">
            <v>NO APLICA</v>
          </cell>
          <cell r="O1148" t="str">
            <v>UNIDAD</v>
          </cell>
          <cell r="P1148" t="str">
            <v>UNIDAD</v>
          </cell>
          <cell r="Q1148" t="str">
            <v>UNIDAD</v>
          </cell>
          <cell r="R1148">
            <v>5.5</v>
          </cell>
          <cell r="S1148" t="str">
            <v>NO APLICA</v>
          </cell>
          <cell r="T1148" t="str">
            <v>NO APLICA</v>
          </cell>
          <cell r="U1148" t="str">
            <v>NO APLICA</v>
          </cell>
          <cell r="V1148">
            <v>0</v>
          </cell>
          <cell r="W1148">
            <v>0</v>
          </cell>
          <cell r="X1148">
            <v>282538696.86525005</v>
          </cell>
          <cell r="Y1148">
            <v>0.98763270099159561</v>
          </cell>
          <cell r="Z1148">
            <v>0</v>
          </cell>
          <cell r="AA1148">
            <v>144733367.12527844</v>
          </cell>
          <cell r="AB1148">
            <v>0.98006849920493588</v>
          </cell>
          <cell r="AC1148" t="str">
            <v>0</v>
          </cell>
          <cell r="AD1148">
            <v>0</v>
          </cell>
          <cell r="AE1148">
            <v>0</v>
          </cell>
          <cell r="AF1148">
            <v>0</v>
          </cell>
          <cell r="AG1148">
            <v>0</v>
          </cell>
          <cell r="AH1148">
            <v>1295</v>
          </cell>
          <cell r="AI1148">
            <v>355</v>
          </cell>
          <cell r="AJ1148">
            <v>315</v>
          </cell>
          <cell r="AK1148">
            <v>1965</v>
          </cell>
          <cell r="AL1148">
            <v>23580</v>
          </cell>
          <cell r="AM1148">
            <v>129690</v>
          </cell>
          <cell r="AN1148">
            <v>0</v>
          </cell>
          <cell r="AO1148">
            <v>0</v>
          </cell>
          <cell r="AP1148">
            <v>0</v>
          </cell>
        </row>
        <row r="1149">
          <cell r="C1149">
            <v>210248601</v>
          </cell>
          <cell r="D1149" t="str">
            <v>OA01040041</v>
          </cell>
          <cell r="E1149" t="str">
            <v>ENVASE PARA DESECHOS PUNZOCORTANTE (SE SOLICITA 22-23LITRO)</v>
          </cell>
          <cell r="F1149">
            <v>109491</v>
          </cell>
          <cell r="G1149" t="str">
            <v>JL</v>
          </cell>
          <cell r="H1149">
            <v>279</v>
          </cell>
          <cell r="I1149" t="str">
            <v>NO</v>
          </cell>
          <cell r="J1149" t="str">
            <v>MEDICO QUIRURGICO</v>
          </cell>
          <cell r="K1149" t="str">
            <v>MEDICO QUIRURGICO</v>
          </cell>
          <cell r="L1149" t="str">
            <v>TRAMITE USUAL</v>
          </cell>
          <cell r="M1149" t="str">
            <v>TRAMITE USUAL</v>
          </cell>
          <cell r="N1149" t="str">
            <v>NO APLICA</v>
          </cell>
          <cell r="O1149" t="str">
            <v>UNIDAD</v>
          </cell>
          <cell r="P1149" t="str">
            <v>UNIDAD</v>
          </cell>
          <cell r="Q1149" t="str">
            <v>UNIDAD</v>
          </cell>
          <cell r="R1149">
            <v>8.58</v>
          </cell>
          <cell r="S1149" t="str">
            <v>NO APLICA</v>
          </cell>
          <cell r="T1149" t="str">
            <v>NO APLICA</v>
          </cell>
          <cell r="U1149" t="str">
            <v>NO APLICA</v>
          </cell>
          <cell r="V1149">
            <v>0</v>
          </cell>
          <cell r="W1149">
            <v>0</v>
          </cell>
          <cell r="X1149">
            <v>282538696.86525005</v>
          </cell>
          <cell r="Y1149">
            <v>0.98763270099159561</v>
          </cell>
          <cell r="Z1149">
            <v>0</v>
          </cell>
          <cell r="AA1149">
            <v>144733367.12527844</v>
          </cell>
          <cell r="AB1149">
            <v>0.98006849920493588</v>
          </cell>
          <cell r="AC1149" t="str">
            <v>0</v>
          </cell>
          <cell r="AD1149">
            <v>0</v>
          </cell>
          <cell r="AE1149">
            <v>0</v>
          </cell>
          <cell r="AF1149">
            <v>0</v>
          </cell>
          <cell r="AG1149">
            <v>0</v>
          </cell>
          <cell r="AH1149">
            <v>1300</v>
          </cell>
          <cell r="AI1149">
            <v>790</v>
          </cell>
          <cell r="AJ1149">
            <v>300</v>
          </cell>
          <cell r="AK1149">
            <v>2390</v>
          </cell>
          <cell r="AL1149">
            <v>28680</v>
          </cell>
          <cell r="AM1149">
            <v>246074.4</v>
          </cell>
          <cell r="AN1149">
            <v>0</v>
          </cell>
          <cell r="AO1149">
            <v>0</v>
          </cell>
          <cell r="AP1149">
            <v>0</v>
          </cell>
        </row>
        <row r="1150">
          <cell r="C1150">
            <v>210286701</v>
          </cell>
          <cell r="D1150" t="str">
            <v xml:space="preserve">S01KA00004 </v>
          </cell>
          <cell r="E1150" t="str">
            <v xml:space="preserve">HIALURONATO SÓDICO, SE SOLICITA JERINGUILLA  PRELLENADA DE  15 ó 16 MG/ML.   </v>
          </cell>
          <cell r="F1150">
            <v>41465</v>
          </cell>
          <cell r="G1150" t="str">
            <v>FC</v>
          </cell>
          <cell r="H1150">
            <v>244</v>
          </cell>
          <cell r="I1150" t="str">
            <v>NO</v>
          </cell>
          <cell r="J1150" t="str">
            <v xml:space="preserve">OFTALMOLOGÍA </v>
          </cell>
          <cell r="K1150" t="str">
            <v>MEDICO QUIRURGICO</v>
          </cell>
          <cell r="L1150" t="str">
            <v>TRAMITE USUAL</v>
          </cell>
          <cell r="M1150" t="str">
            <v>TRAMITE USUAL</v>
          </cell>
          <cell r="N1150" t="str">
            <v>NO APLICA</v>
          </cell>
          <cell r="O1150" t="str">
            <v>UNIDAD</v>
          </cell>
          <cell r="P1150" t="str">
            <v>UNIDAD</v>
          </cell>
          <cell r="Q1150" t="str">
            <v>UNIDAD</v>
          </cell>
          <cell r="R1150">
            <v>33</v>
          </cell>
          <cell r="S1150" t="str">
            <v>NO APLICA</v>
          </cell>
          <cell r="T1150" t="str">
            <v>INGENIERIA, VENTAS Y SERVICIOS, S.A. ( INVSSA)</v>
          </cell>
          <cell r="U1150" t="str">
            <v>NO APLICA</v>
          </cell>
          <cell r="V1150">
            <v>0</v>
          </cell>
          <cell r="W1150">
            <v>0</v>
          </cell>
          <cell r="X1150">
            <v>282538696.86525005</v>
          </cell>
          <cell r="Y1150">
            <v>0.98763270099159561</v>
          </cell>
          <cell r="Z1150">
            <v>0</v>
          </cell>
          <cell r="AA1150">
            <v>144733367.12527844</v>
          </cell>
          <cell r="AB1150">
            <v>0.98006849920493588</v>
          </cell>
          <cell r="AC1150">
            <v>0</v>
          </cell>
          <cell r="AD1150">
            <v>0</v>
          </cell>
          <cell r="AE1150">
            <v>0</v>
          </cell>
          <cell r="AF1150">
            <v>0</v>
          </cell>
          <cell r="AG1150">
            <v>0</v>
          </cell>
          <cell r="AH1150">
            <v>705</v>
          </cell>
          <cell r="AK1150">
            <v>705</v>
          </cell>
          <cell r="AL1150">
            <v>8460</v>
          </cell>
          <cell r="AM1150">
            <v>279180</v>
          </cell>
          <cell r="AN1150">
            <v>1030</v>
          </cell>
          <cell r="AO1150">
            <v>0</v>
          </cell>
          <cell r="AP1150">
            <v>0</v>
          </cell>
        </row>
        <row r="1151">
          <cell r="C1151">
            <v>210303801</v>
          </cell>
          <cell r="D1151" t="str">
            <v>AP02061154</v>
          </cell>
          <cell r="E1151" t="str">
            <v>TUBO DE EXTENSIÓN, CON SISTEMA CERRADO TRANSPARENTE, LIBRE DE AGUJA, CON VALVULA BIDIRECCIONAL O UNIDIRECCIONAL, CON DESPLAZAMIENTO NEUTRO, PARA ACCESO VASCULARES VENOSOS EN ADULTO, PEDIATRICO Y NEONATO</v>
          </cell>
          <cell r="F1151">
            <v>105025</v>
          </cell>
          <cell r="G1151" t="str">
            <v>BS</v>
          </cell>
          <cell r="H1151">
            <v>277</v>
          </cell>
          <cell r="I1151" t="str">
            <v>NO</v>
          </cell>
          <cell r="J1151" t="str">
            <v>MEDICO QUIRURGICO</v>
          </cell>
          <cell r="K1151" t="str">
            <v>MEDICO QUIRURGICO</v>
          </cell>
          <cell r="L1151" t="str">
            <v>TRAMITE USUAL</v>
          </cell>
          <cell r="M1151" t="str">
            <v>TRAMITE USUAL</v>
          </cell>
          <cell r="N1151" t="str">
            <v>NO APLICA</v>
          </cell>
          <cell r="O1151" t="str">
            <v>UNIDAD</v>
          </cell>
          <cell r="P1151" t="str">
            <v>UNIDAD</v>
          </cell>
          <cell r="Q1151" t="str">
            <v>UNIDAD</v>
          </cell>
          <cell r="R1151">
            <v>3.4</v>
          </cell>
          <cell r="S1151" t="str">
            <v>NO APLICA</v>
          </cell>
          <cell r="T1151" t="str">
            <v>NO APLICA</v>
          </cell>
          <cell r="U1151" t="str">
            <v>NO APLICA</v>
          </cell>
          <cell r="V1151">
            <v>1000</v>
          </cell>
          <cell r="W1151">
            <v>12000</v>
          </cell>
          <cell r="X1151">
            <v>282550696.86525005</v>
          </cell>
          <cell r="Y1151">
            <v>0.98767464778523273</v>
          </cell>
          <cell r="Z1151">
            <v>40800</v>
          </cell>
          <cell r="AA1151">
            <v>144774167.12527844</v>
          </cell>
          <cell r="AB1151">
            <v>0.98034477823831834</v>
          </cell>
          <cell r="AC1151">
            <v>0</v>
          </cell>
          <cell r="AD1151">
            <v>0</v>
          </cell>
          <cell r="AE1151">
            <v>0</v>
          </cell>
          <cell r="AF1151">
            <v>0</v>
          </cell>
          <cell r="AG1151">
            <v>0</v>
          </cell>
          <cell r="AH1151">
            <v>1000</v>
          </cell>
          <cell r="AI1151">
            <v>0</v>
          </cell>
          <cell r="AJ1151">
            <v>0</v>
          </cell>
          <cell r="AK1151">
            <v>1000</v>
          </cell>
          <cell r="AL1151">
            <v>12000</v>
          </cell>
          <cell r="AM1151">
            <v>40800</v>
          </cell>
          <cell r="AN1151">
            <v>0</v>
          </cell>
          <cell r="AO1151">
            <v>0</v>
          </cell>
          <cell r="AP1151">
            <v>0</v>
          </cell>
        </row>
        <row r="1152">
          <cell r="C1152">
            <v>210315201</v>
          </cell>
          <cell r="D1152" t="str">
            <v>MA01010609</v>
          </cell>
          <cell r="E1152" t="str">
            <v>APOSITOS CON BARRERA ANTIMICROBIANA. (10.16 CM X 12.7 CM, CON ALMOHADILLA 3.5 CM X 6 CM.)</v>
          </cell>
          <cell r="F1152">
            <v>109432</v>
          </cell>
          <cell r="G1152" t="str">
            <v>OC</v>
          </cell>
          <cell r="H1152">
            <v>274</v>
          </cell>
          <cell r="I1152" t="str">
            <v>NO</v>
          </cell>
          <cell r="J1152" t="str">
            <v>MEDICO QUIRURGICO</v>
          </cell>
          <cell r="K1152" t="str">
            <v>PROTECCIÓN AL PACIENTE</v>
          </cell>
          <cell r="L1152" t="str">
            <v>TRAMITE USUAL</v>
          </cell>
          <cell r="M1152" t="str">
            <v>TRAMITE USUAL</v>
          </cell>
          <cell r="N1152" t="str">
            <v>NO APLICA</v>
          </cell>
          <cell r="O1152" t="str">
            <v>UNIDAD</v>
          </cell>
          <cell r="P1152" t="str">
            <v>UNIDAD</v>
          </cell>
          <cell r="R1152">
            <v>73</v>
          </cell>
          <cell r="S1152" t="str">
            <v>SIN NUM.</v>
          </cell>
          <cell r="T1152" t="str">
            <v>INNOMED PANAMA, S.A.</v>
          </cell>
          <cell r="U1152" t="str">
            <v>NO APLICA</v>
          </cell>
          <cell r="V1152">
            <v>300</v>
          </cell>
          <cell r="W1152">
            <v>3600</v>
          </cell>
          <cell r="X1152">
            <v>282554296.86525005</v>
          </cell>
          <cell r="Y1152">
            <v>0.98768723182332385</v>
          </cell>
          <cell r="Z1152">
            <v>262800</v>
          </cell>
          <cell r="AA1152">
            <v>145036967.12527844</v>
          </cell>
          <cell r="AB1152">
            <v>0.98212434024745832</v>
          </cell>
          <cell r="AC1152">
            <v>100</v>
          </cell>
          <cell r="AD1152">
            <v>100</v>
          </cell>
          <cell r="AE1152">
            <v>100</v>
          </cell>
          <cell r="AF1152">
            <v>300</v>
          </cell>
          <cell r="AG1152">
            <v>21900</v>
          </cell>
          <cell r="AH1152">
            <v>300</v>
          </cell>
          <cell r="AI1152">
            <v>0</v>
          </cell>
          <cell r="AJ1152">
            <v>0</v>
          </cell>
          <cell r="AK1152">
            <v>300</v>
          </cell>
          <cell r="AL1152">
            <v>3600</v>
          </cell>
          <cell r="AM1152">
            <v>262800</v>
          </cell>
          <cell r="AN1152">
            <v>0</v>
          </cell>
          <cell r="AO1152">
            <v>0</v>
          </cell>
          <cell r="AP1152">
            <v>0</v>
          </cell>
        </row>
        <row r="1153">
          <cell r="C1153">
            <v>210318301</v>
          </cell>
          <cell r="D1153" t="str">
            <v>MA01010615</v>
          </cell>
          <cell r="E1153" t="str">
            <v>ESPUM EXU ABU  (SE SOLICITA TAMAÑO 10.2 X  10.2 X 1.29CM (4x4 x 0.5")</v>
          </cell>
          <cell r="F1153">
            <v>108041</v>
          </cell>
          <cell r="G1153" t="str">
            <v>NS</v>
          </cell>
          <cell r="H1153">
            <v>274</v>
          </cell>
          <cell r="I1153" t="str">
            <v>NO</v>
          </cell>
          <cell r="J1153" t="str">
            <v>MEDICO QUIRURGICO</v>
          </cell>
          <cell r="K1153" t="str">
            <v>MEDICO QUIRURGICO</v>
          </cell>
          <cell r="L1153" t="str">
            <v>TRAMITE USUAL</v>
          </cell>
          <cell r="M1153" t="str">
            <v>TRAMITE USUAL</v>
          </cell>
          <cell r="N1153" t="str">
            <v>NO APLICA</v>
          </cell>
          <cell r="O1153" t="str">
            <v>UNIDAD</v>
          </cell>
          <cell r="P1153" t="str">
            <v>UNIDAD</v>
          </cell>
          <cell r="Q1153" t="str">
            <v>UNIDAD</v>
          </cell>
          <cell r="R1153">
            <v>27</v>
          </cell>
          <cell r="S1153" t="str">
            <v>NO APLICA</v>
          </cell>
          <cell r="T1153" t="str">
            <v>NO APLICA</v>
          </cell>
          <cell r="U1153" t="str">
            <v>NO APLICA</v>
          </cell>
          <cell r="V1153">
            <v>300</v>
          </cell>
          <cell r="W1153">
            <v>3600</v>
          </cell>
          <cell r="X1153">
            <v>282557896.86525005</v>
          </cell>
          <cell r="Y1153">
            <v>0.98769981586141498</v>
          </cell>
          <cell r="Z1153">
            <v>97200</v>
          </cell>
          <cell r="AA1153">
            <v>145134167.12527844</v>
          </cell>
          <cell r="AB1153">
            <v>0.98278253441522245</v>
          </cell>
          <cell r="AC1153">
            <v>300</v>
          </cell>
          <cell r="AD1153">
            <v>0</v>
          </cell>
          <cell r="AE1153">
            <v>0</v>
          </cell>
          <cell r="AF1153">
            <v>300</v>
          </cell>
          <cell r="AG1153">
            <v>8100</v>
          </cell>
          <cell r="AH1153">
            <v>300</v>
          </cell>
          <cell r="AI1153">
            <v>0</v>
          </cell>
          <cell r="AJ1153">
            <v>0</v>
          </cell>
          <cell r="AK1153">
            <v>300</v>
          </cell>
          <cell r="AL1153">
            <v>3600</v>
          </cell>
          <cell r="AM1153">
            <v>97200</v>
          </cell>
          <cell r="AN1153">
            <v>0</v>
          </cell>
          <cell r="AO1153">
            <v>0</v>
          </cell>
          <cell r="AP1153">
            <v>0</v>
          </cell>
        </row>
        <row r="1154">
          <cell r="C1154">
            <v>210337301</v>
          </cell>
          <cell r="D1154" t="str">
            <v>AP02061648</v>
          </cell>
          <cell r="E1154" t="str">
            <v>COBERTORES TIMPANICOS PARA TERMOMETRO INFRARROJO DIGITAL</v>
          </cell>
          <cell r="F1154">
            <v>109787</v>
          </cell>
          <cell r="G1154" t="str">
            <v>OC</v>
          </cell>
          <cell r="H1154">
            <v>279</v>
          </cell>
          <cell r="I1154" t="str">
            <v>NO</v>
          </cell>
          <cell r="J1154" t="str">
            <v>MEDICO QUIRURGICO</v>
          </cell>
          <cell r="K1154" t="str">
            <v>APÓSITO GASA Y COMPRESA</v>
          </cell>
          <cell r="L1154" t="str">
            <v>TRAMITE USUAL</v>
          </cell>
          <cell r="M1154" t="str">
            <v>TRAMITE USUAL</v>
          </cell>
          <cell r="N1154" t="str">
            <v>I-CONVOCATORIA</v>
          </cell>
          <cell r="O1154" t="str">
            <v>UNIDAD</v>
          </cell>
          <cell r="P1154" t="str">
            <v>UNIDAD</v>
          </cell>
          <cell r="R1154">
            <v>0.24</v>
          </cell>
          <cell r="S1154" t="str">
            <v>SIN NUM.</v>
          </cell>
          <cell r="T1154" t="str">
            <v>RENOVA EMPRESARIAL, S.A.</v>
          </cell>
          <cell r="U1154" t="str">
            <v>ESTADOS UNIDOS DE AMÉRICA</v>
          </cell>
          <cell r="V1154">
            <v>291000</v>
          </cell>
          <cell r="W1154">
            <v>3492000</v>
          </cell>
          <cell r="X1154">
            <v>286049896.86525005</v>
          </cell>
          <cell r="Y1154">
            <v>0.99990633280980834</v>
          </cell>
          <cell r="Z1154">
            <v>838080</v>
          </cell>
          <cell r="AA1154">
            <v>145972247.12527844</v>
          </cell>
          <cell r="AB1154">
            <v>0.98845763079505522</v>
          </cell>
          <cell r="AC1154">
            <v>291000</v>
          </cell>
          <cell r="AD1154">
            <v>0</v>
          </cell>
          <cell r="AE1154">
            <v>0</v>
          </cell>
          <cell r="AF1154">
            <v>291000</v>
          </cell>
          <cell r="AG1154">
            <v>69840</v>
          </cell>
          <cell r="AH1154">
            <v>291000</v>
          </cell>
          <cell r="AI1154">
            <v>0</v>
          </cell>
          <cell r="AJ1154">
            <v>0</v>
          </cell>
          <cell r="AK1154">
            <v>291000</v>
          </cell>
          <cell r="AL1154">
            <v>3492000</v>
          </cell>
          <cell r="AM1154">
            <v>838080</v>
          </cell>
          <cell r="AN1154">
            <v>0</v>
          </cell>
          <cell r="AO1154">
            <v>7250</v>
          </cell>
          <cell r="AP1154">
            <v>0</v>
          </cell>
        </row>
        <row r="1155">
          <cell r="C1155">
            <v>210345001</v>
          </cell>
          <cell r="D1155" t="str">
            <v>AP01010302</v>
          </cell>
          <cell r="E1155" t="str">
            <v>TERMOMETRO DIGITAL INFRARROJO DE CONTACTO</v>
          </cell>
          <cell r="F1155">
            <v>109787</v>
          </cell>
          <cell r="G1155" t="str">
            <v>OC</v>
          </cell>
          <cell r="H1155">
            <v>277</v>
          </cell>
          <cell r="I1155" t="str">
            <v>NO</v>
          </cell>
          <cell r="J1155" t="str">
            <v>MEDICO QUIRURGICO</v>
          </cell>
          <cell r="K1155" t="str">
            <v>APÓSITO GASA Y COMPRESA</v>
          </cell>
          <cell r="L1155" t="str">
            <v>TRAMITE USUAL</v>
          </cell>
          <cell r="M1155" t="str">
            <v>TRAMITE USUAL</v>
          </cell>
          <cell r="N1155" t="str">
            <v>I-CONVOCATORIA</v>
          </cell>
          <cell r="O1155" t="str">
            <v>UNIDAD</v>
          </cell>
          <cell r="P1155" t="str">
            <v>UNIDAD</v>
          </cell>
          <cell r="R1155">
            <v>750</v>
          </cell>
          <cell r="S1155" t="str">
            <v>SIN NUM.</v>
          </cell>
          <cell r="T1155" t="str">
            <v>RENOVA EMPRESARIAL, S.A.</v>
          </cell>
          <cell r="U1155" t="str">
            <v xml:space="preserve">CORPORATION /COSTA </v>
          </cell>
          <cell r="V1155">
            <v>93</v>
          </cell>
          <cell r="W1155">
            <v>1116</v>
          </cell>
          <cell r="X1155">
            <v>286051012.86525005</v>
          </cell>
          <cell r="Y1155">
            <v>0.99991023386161659</v>
          </cell>
          <cell r="Z1155">
            <v>837000</v>
          </cell>
          <cell r="AA1155">
            <v>146809247.12527844</v>
          </cell>
          <cell r="AB1155">
            <v>0.99412541390635722</v>
          </cell>
          <cell r="AC1155">
            <v>93</v>
          </cell>
          <cell r="AD1155">
            <v>0</v>
          </cell>
          <cell r="AE1155">
            <v>0</v>
          </cell>
          <cell r="AF1155">
            <v>93</v>
          </cell>
          <cell r="AG1155">
            <v>69750</v>
          </cell>
          <cell r="AH1155">
            <v>93</v>
          </cell>
          <cell r="AI1155">
            <v>0</v>
          </cell>
          <cell r="AJ1155">
            <v>0</v>
          </cell>
          <cell r="AK1155">
            <v>93</v>
          </cell>
          <cell r="AL1155">
            <v>1116</v>
          </cell>
          <cell r="AM1155">
            <v>837000</v>
          </cell>
          <cell r="AN1155">
            <v>21</v>
          </cell>
          <cell r="AO1155">
            <v>13</v>
          </cell>
          <cell r="AP1155">
            <v>0</v>
          </cell>
        </row>
        <row r="1156">
          <cell r="C1156">
            <v>210354001</v>
          </cell>
          <cell r="D1156" t="str">
            <v>MA01030021</v>
          </cell>
          <cell r="E1156" t="str">
            <v>TAPON HEMOSTATICO COMPUESTO DE AMINOPOLISASCARIDOS Y CARBOXIMETIL QUITOSANO INTRANASAL (SE SOLICITA TAMAÑO 1.30CM X 3.80CM).</v>
          </cell>
          <cell r="F1156">
            <v>109346</v>
          </cell>
          <cell r="G1156" t="str">
            <v>OC</v>
          </cell>
          <cell r="H1156">
            <v>274</v>
          </cell>
          <cell r="I1156" t="str">
            <v>NO</v>
          </cell>
          <cell r="J1156" t="str">
            <v>MEDICO QUIRURGICO</v>
          </cell>
          <cell r="K1156" t="str">
            <v>PROTECCIÓN AL PACIENTE</v>
          </cell>
          <cell r="L1156" t="str">
            <v>TRAMITE USUAL</v>
          </cell>
          <cell r="M1156" t="str">
            <v>TRAMITE USUAL</v>
          </cell>
          <cell r="N1156" t="str">
            <v>NO APLICA</v>
          </cell>
          <cell r="O1156" t="str">
            <v>UNIDAD</v>
          </cell>
          <cell r="P1156" t="str">
            <v>UNIDAD</v>
          </cell>
          <cell r="R1156">
            <v>35</v>
          </cell>
          <cell r="S1156" t="str">
            <v>SIN NUM.</v>
          </cell>
          <cell r="T1156" t="str">
            <v>INNOMED PANAMA, S.A.</v>
          </cell>
          <cell r="U1156" t="str">
            <v>NO APLICA</v>
          </cell>
          <cell r="V1156">
            <v>660</v>
          </cell>
          <cell r="W1156">
            <v>7920</v>
          </cell>
          <cell r="X1156">
            <v>286058932.86525005</v>
          </cell>
          <cell r="Y1156">
            <v>0.99993791874541715</v>
          </cell>
          <cell r="Z1156">
            <v>277200</v>
          </cell>
          <cell r="AA1156">
            <v>147086447.12527844</v>
          </cell>
          <cell r="AB1156">
            <v>0.99600248616257347</v>
          </cell>
          <cell r="AC1156">
            <v>660</v>
          </cell>
          <cell r="AD1156">
            <v>0</v>
          </cell>
          <cell r="AE1156">
            <v>0</v>
          </cell>
          <cell r="AF1156">
            <v>660</v>
          </cell>
          <cell r="AG1156">
            <v>23100</v>
          </cell>
          <cell r="AH1156">
            <v>100</v>
          </cell>
          <cell r="AI1156">
            <v>275</v>
          </cell>
          <cell r="AJ1156">
            <v>275</v>
          </cell>
          <cell r="AK1156">
            <v>650</v>
          </cell>
          <cell r="AL1156">
            <v>7800</v>
          </cell>
          <cell r="AM1156">
            <v>273000</v>
          </cell>
          <cell r="AN1156">
            <v>1490</v>
          </cell>
          <cell r="AO1156">
            <v>0</v>
          </cell>
          <cell r="AP1156">
            <v>0</v>
          </cell>
        </row>
        <row r="1157">
          <cell r="C1157">
            <v>210354101</v>
          </cell>
          <cell r="D1157" t="str">
            <v>MA01030022</v>
          </cell>
          <cell r="E1157" t="str">
            <v>TAPON HEMOSTATICO COMPUESTO DE AMINOPOLISASCARIDOS Y CARBOXIMETIL QUITOSANO INTRANASAL (SE SOLICITA TAMAÑO 1.50CM X 5.10CM).</v>
          </cell>
          <cell r="F1157">
            <v>109346</v>
          </cell>
          <cell r="G1157" t="str">
            <v>OC</v>
          </cell>
          <cell r="H1157">
            <v>274</v>
          </cell>
          <cell r="I1157" t="str">
            <v>NO</v>
          </cell>
          <cell r="J1157" t="str">
            <v>MEDICO QUIRURGICO</v>
          </cell>
          <cell r="K1157" t="str">
            <v>PROTECCIÓN AL PACIENTE</v>
          </cell>
          <cell r="L1157" t="str">
            <v>TRAMITE USUAL</v>
          </cell>
          <cell r="M1157" t="str">
            <v>TRAMITE USUAL</v>
          </cell>
          <cell r="N1157" t="str">
            <v>NO APLICA</v>
          </cell>
          <cell r="O1157" t="str">
            <v>UNIDAD</v>
          </cell>
          <cell r="P1157" t="str">
            <v>UNIDAD</v>
          </cell>
          <cell r="R1157">
            <v>44</v>
          </cell>
          <cell r="S1157" t="str">
            <v>SIN NUM.</v>
          </cell>
          <cell r="T1157" t="str">
            <v>INNOMED PANAMA, S.A.</v>
          </cell>
          <cell r="U1157" t="str">
            <v>NO APLICA</v>
          </cell>
          <cell r="V1157">
            <v>530</v>
          </cell>
          <cell r="W1157">
            <v>6360</v>
          </cell>
          <cell r="X1157">
            <v>286065292.86525005</v>
          </cell>
          <cell r="Y1157">
            <v>0.99996015054604481</v>
          </cell>
          <cell r="Z1157">
            <v>279840</v>
          </cell>
          <cell r="AA1157">
            <v>147366287.12527844</v>
          </cell>
          <cell r="AB1157">
            <v>0.99789743529742025</v>
          </cell>
          <cell r="AC1157">
            <v>130</v>
          </cell>
          <cell r="AD1157">
            <v>200</v>
          </cell>
          <cell r="AE1157">
            <v>200</v>
          </cell>
          <cell r="AF1157">
            <v>530</v>
          </cell>
          <cell r="AG1157">
            <v>23320</v>
          </cell>
          <cell r="AH1157">
            <v>300</v>
          </cell>
          <cell r="AI1157">
            <v>0</v>
          </cell>
          <cell r="AJ1157">
            <v>0</v>
          </cell>
          <cell r="AK1157">
            <v>300</v>
          </cell>
          <cell r="AL1157">
            <v>3600</v>
          </cell>
          <cell r="AM1157">
            <v>158400</v>
          </cell>
          <cell r="AN1157">
            <v>3008</v>
          </cell>
          <cell r="AO1157">
            <v>0</v>
          </cell>
          <cell r="AP1157">
            <v>0</v>
          </cell>
        </row>
        <row r="1158">
          <cell r="C1158">
            <v>210354201</v>
          </cell>
          <cell r="D1158" t="str">
            <v>MA01030023</v>
          </cell>
          <cell r="E1158" t="str">
            <v>TAPON HEMOSTATICO COMPUESTO DE AMINOPOLISASCARIDOS Y CARBOXIMETIL QUITOSANO INTRANASAL  (SE SOLICITA TAMAÑO 1.80 CM X  8CM).</v>
          </cell>
          <cell r="F1158">
            <v>109346</v>
          </cell>
          <cell r="G1158" t="str">
            <v>OC</v>
          </cell>
          <cell r="H1158">
            <v>274</v>
          </cell>
          <cell r="I1158" t="str">
            <v>NO</v>
          </cell>
          <cell r="J1158" t="str">
            <v>MEDICO QUIRURGICO</v>
          </cell>
          <cell r="K1158" t="str">
            <v>PROTECCIÓN AL PACIENTE</v>
          </cell>
          <cell r="L1158" t="str">
            <v>TRAMITE USUAL</v>
          </cell>
          <cell r="M1158" t="str">
            <v>TRAMITE USUAL</v>
          </cell>
          <cell r="N1158" t="str">
            <v>NO APLICA</v>
          </cell>
          <cell r="O1158" t="str">
            <v>UNIDAD</v>
          </cell>
          <cell r="P1158" t="str">
            <v>UNIDAD</v>
          </cell>
          <cell r="R1158">
            <v>44</v>
          </cell>
          <cell r="S1158" t="str">
            <v>SIN NUM.</v>
          </cell>
          <cell r="T1158" t="str">
            <v>INNOMED PANAMA, S.A.</v>
          </cell>
          <cell r="U1158" t="str">
            <v>NO APLICA</v>
          </cell>
          <cell r="V1158">
            <v>300</v>
          </cell>
          <cell r="W1158">
            <v>3600</v>
          </cell>
          <cell r="X1158">
            <v>286068892.86525005</v>
          </cell>
          <cell r="Y1158">
            <v>0.99997273458413594</v>
          </cell>
          <cell r="Z1158">
            <v>158400</v>
          </cell>
          <cell r="AA1158">
            <v>147524687.12527844</v>
          </cell>
          <cell r="AB1158">
            <v>0.99897004801525802</v>
          </cell>
          <cell r="AC1158">
            <v>300</v>
          </cell>
          <cell r="AD1158">
            <v>0</v>
          </cell>
          <cell r="AE1158">
            <v>0</v>
          </cell>
          <cell r="AF1158">
            <v>300</v>
          </cell>
          <cell r="AG1158">
            <v>13200</v>
          </cell>
          <cell r="AH1158">
            <v>300</v>
          </cell>
          <cell r="AI1158">
            <v>0</v>
          </cell>
          <cell r="AJ1158">
            <v>0</v>
          </cell>
          <cell r="AK1158">
            <v>300</v>
          </cell>
          <cell r="AL1158">
            <v>3600</v>
          </cell>
          <cell r="AM1158">
            <v>158400</v>
          </cell>
          <cell r="AN1158">
            <v>0</v>
          </cell>
          <cell r="AO1158">
            <v>0</v>
          </cell>
          <cell r="AP1158">
            <v>0</v>
          </cell>
        </row>
        <row r="1159">
          <cell r="C1159">
            <v>210374001</v>
          </cell>
          <cell r="D1159" t="str">
            <v>MN04030439</v>
          </cell>
          <cell r="E1159" t="str">
            <v xml:space="preserve">NEBULIZADOR CON SISTEMA CERRADO </v>
          </cell>
          <cell r="F1159">
            <v>109598</v>
          </cell>
          <cell r="G1159" t="str">
            <v>OC</v>
          </cell>
          <cell r="H1159">
            <v>277</v>
          </cell>
          <cell r="I1159" t="str">
            <v>NO</v>
          </cell>
          <cell r="J1159" t="str">
            <v>MEDICO QUIRURGICO</v>
          </cell>
          <cell r="K1159" t="str">
            <v>APÓSITO GASA Y COMPRESA</v>
          </cell>
          <cell r="L1159" t="str">
            <v>TRAMITE USUAL</v>
          </cell>
          <cell r="M1159" t="str">
            <v>TRAMITE USUAL</v>
          </cell>
          <cell r="N1159" t="str">
            <v>NO APLICA</v>
          </cell>
          <cell r="O1159" t="str">
            <v>UNIDAD</v>
          </cell>
          <cell r="P1159" t="str">
            <v>UNIDAD</v>
          </cell>
          <cell r="R1159">
            <v>19.5</v>
          </cell>
          <cell r="S1159" t="str">
            <v>SIN NUM.</v>
          </cell>
          <cell r="T1159" t="str">
            <v>RENOVA EMPRESARIAL, S.A.</v>
          </cell>
          <cell r="U1159" t="str">
            <v>NO APLICA</v>
          </cell>
          <cell r="V1159">
            <v>650</v>
          </cell>
          <cell r="W1159">
            <v>7800</v>
          </cell>
          <cell r="X1159">
            <v>286076692.86525005</v>
          </cell>
          <cell r="Y1159">
            <v>1</v>
          </cell>
          <cell r="Z1159">
            <v>152100</v>
          </cell>
          <cell r="AA1159">
            <v>147676787.12527844</v>
          </cell>
          <cell r="AB1159">
            <v>1</v>
          </cell>
          <cell r="AC1159">
            <v>650</v>
          </cell>
          <cell r="AD1159">
            <v>0</v>
          </cell>
          <cell r="AE1159">
            <v>0</v>
          </cell>
          <cell r="AF1159">
            <v>650</v>
          </cell>
          <cell r="AG1159">
            <v>12675</v>
          </cell>
          <cell r="AH1159">
            <v>650</v>
          </cell>
          <cell r="AI1159">
            <v>0</v>
          </cell>
          <cell r="AJ1159">
            <v>0</v>
          </cell>
          <cell r="AK1159">
            <v>650</v>
          </cell>
          <cell r="AL1159">
            <v>7800</v>
          </cell>
          <cell r="AM1159">
            <v>152100</v>
          </cell>
          <cell r="AN1159">
            <v>2600</v>
          </cell>
          <cell r="AO1159">
            <v>0</v>
          </cell>
          <cell r="AP1159">
            <v>0</v>
          </cell>
        </row>
        <row r="1160">
          <cell r="W1160">
            <v>286076692.86525005</v>
          </cell>
          <cell r="Z1160">
            <v>147676787.12527844</v>
          </cell>
        </row>
        <row r="1161">
          <cell r="C1161">
            <v>311000201</v>
          </cell>
          <cell r="D1161" t="str">
            <v>MN06020003</v>
          </cell>
          <cell r="E1161" t="str">
            <v xml:space="preserve">IONÓMERO DE VIDRIO AUTOCURABLE PARA RESTAURACIONES ATRAUMÁTICAS SIN BARNIZ. 1. Ionómero de vidrio autocurable para restauraciones atraumáticas.
2. Agente acondicionador de dentina (Ácido poliacrílico entre 10% a 25%).
3. Presentaciones:
3.1. En cápsula predosificada para mezclar en amalgamador, o
3.2. En juego:
3.2.1. Polvo con dosificador (frasco 12g a 35g).
3.2.2. Líquido en frasco dosificador o con gotero (7ml a 15ml).
3.2.3. Bloque para mezclar.
</v>
          </cell>
          <cell r="F1161">
            <v>106042</v>
          </cell>
          <cell r="G1161" t="str">
            <v>JE</v>
          </cell>
          <cell r="H1161">
            <v>274</v>
          </cell>
          <cell r="I1161" t="str">
            <v>NO APLICA</v>
          </cell>
          <cell r="J1161" t="str">
            <v>ODONTOLOGÍA</v>
          </cell>
          <cell r="K1161" t="str">
            <v>USO GENERAL</v>
          </cell>
          <cell r="L1161" t="str">
            <v>PRECIO UNICO</v>
          </cell>
          <cell r="M1161" t="str">
            <v>LP-07-2025</v>
          </cell>
          <cell r="N1161" t="str">
            <v>ADJUDICADO</v>
          </cell>
          <cell r="O1161" t="str">
            <v>POR UNIDAD</v>
          </cell>
          <cell r="P1161">
            <v>0</v>
          </cell>
          <cell r="Q1161">
            <v>0</v>
          </cell>
          <cell r="R1161">
            <v>4.75</v>
          </cell>
          <cell r="S1161">
            <v>2</v>
          </cell>
          <cell r="T1161" t="str">
            <v>DENTI CLINICA, S.A.</v>
          </cell>
          <cell r="U1161" t="str">
            <v>ALEMANIA</v>
          </cell>
          <cell r="V1161">
            <v>2500</v>
          </cell>
          <cell r="W1161">
            <v>30000</v>
          </cell>
          <cell r="X1161">
            <v>30000</v>
          </cell>
          <cell r="Y1161">
            <v>7.3667496061662521E-2</v>
          </cell>
          <cell r="Z1161">
            <v>142500</v>
          </cell>
          <cell r="AA1161">
            <v>142500</v>
          </cell>
          <cell r="AB1161">
            <v>3.1674213322500602E-2</v>
          </cell>
          <cell r="AC1161">
            <v>2500</v>
          </cell>
          <cell r="AD1161">
            <v>0</v>
          </cell>
          <cell r="AE1161">
            <v>0</v>
          </cell>
          <cell r="AF1161">
            <v>2500</v>
          </cell>
          <cell r="AG1161">
            <v>11875</v>
          </cell>
          <cell r="AH1161">
            <v>2500</v>
          </cell>
          <cell r="AI1161">
            <v>0</v>
          </cell>
          <cell r="AJ1161">
            <v>0</v>
          </cell>
          <cell r="AK1161">
            <v>2500</v>
          </cell>
          <cell r="AL1161">
            <v>30000</v>
          </cell>
          <cell r="AM1161">
            <v>142500</v>
          </cell>
          <cell r="AN1161">
            <v>13151</v>
          </cell>
          <cell r="AO1161">
            <v>191</v>
          </cell>
          <cell r="AP1161">
            <v>20</v>
          </cell>
        </row>
        <row r="1162">
          <cell r="C1162">
            <v>311000401</v>
          </cell>
          <cell r="D1162" t="str">
            <v>MA12040319</v>
          </cell>
          <cell r="E1162" t="str">
            <v xml:space="preserve">Amalgama dental en cápsulas, predosificadas, de extremos redondeados, fase dispersa con alto contenido de cobre (12 %  a 30%) ; dosis sencilla (mínimo 400 mg de aleación y 300 a 400 mg de mercurio), tiempo de fraguado regular. Especificar tiempo y velocidad de trituración. </v>
          </cell>
          <cell r="F1162">
            <v>70021</v>
          </cell>
          <cell r="G1162" t="str">
            <v>JE</v>
          </cell>
          <cell r="H1162">
            <v>274</v>
          </cell>
          <cell r="I1162" t="str">
            <v>NO APLICA</v>
          </cell>
          <cell r="J1162" t="str">
            <v>ODONTOLOGÍA</v>
          </cell>
          <cell r="K1162" t="str">
            <v>Ficha inhabilitada,</v>
          </cell>
          <cell r="L1162" t="str">
            <v>TRAMITE USUAL</v>
          </cell>
          <cell r="M1162" t="str">
            <v>DESCONTINUADO</v>
          </cell>
          <cell r="N1162" t="str">
            <v>SIN CONVOCATORIA</v>
          </cell>
          <cell r="O1162" t="str">
            <v>ENVASE X 500 UNIDADES</v>
          </cell>
          <cell r="P1162">
            <v>0</v>
          </cell>
          <cell r="Q1162">
            <v>0</v>
          </cell>
          <cell r="R1162">
            <v>0.36399999999999999</v>
          </cell>
          <cell r="S1162">
            <v>0</v>
          </cell>
          <cell r="T1162" t="str">
            <v>-</v>
          </cell>
          <cell r="U1162" t="str">
            <v>-</v>
          </cell>
          <cell r="V1162">
            <v>1063</v>
          </cell>
          <cell r="W1162">
            <v>12756</v>
          </cell>
          <cell r="X1162">
            <v>42756</v>
          </cell>
          <cell r="Y1162">
            <v>7.3889647971771874E-2</v>
          </cell>
          <cell r="Z1162">
            <v>4643.1840000000002</v>
          </cell>
          <cell r="AA1162">
            <v>147143.18400000001</v>
          </cell>
          <cell r="AB1162">
            <v>3.2706277887494438E-2</v>
          </cell>
          <cell r="AC1162">
            <v>1063</v>
          </cell>
          <cell r="AD1162">
            <v>0</v>
          </cell>
          <cell r="AE1162">
            <v>0</v>
          </cell>
          <cell r="AF1162">
            <v>1063</v>
          </cell>
          <cell r="AG1162">
            <v>386.93200000000002</v>
          </cell>
          <cell r="AH1162">
            <v>1063</v>
          </cell>
          <cell r="AI1162">
            <v>0</v>
          </cell>
          <cell r="AJ1162">
            <v>0</v>
          </cell>
          <cell r="AK1162">
            <v>1063</v>
          </cell>
          <cell r="AL1162">
            <v>12756</v>
          </cell>
          <cell r="AM1162">
            <v>4643.1840000000002</v>
          </cell>
          <cell r="AN1162">
            <v>136000</v>
          </cell>
          <cell r="AO1162">
            <v>36000</v>
          </cell>
          <cell r="AP1162">
            <v>0</v>
          </cell>
        </row>
        <row r="1163">
          <cell r="C1163">
            <v>311000603</v>
          </cell>
          <cell r="D1163" t="str">
            <v>MA01040002</v>
          </cell>
          <cell r="E1163" t="str">
            <v>Algodón en rollos para uso odontológico medianos, de fibras naturales de algodón, simples, sin atar, para uso odontológico, no estéril, de 1 1/2 " ( 38 mm) de largo por 9.5 a 10.5 mm. de diámetro. Con estabilidad dimensional y alta absorción. SE SOLICITA  ENVASES  DE 1000 UNIDADES.</v>
          </cell>
          <cell r="F1163">
            <v>70243</v>
          </cell>
          <cell r="G1163" t="str">
            <v>JE</v>
          </cell>
          <cell r="H1163">
            <v>274</v>
          </cell>
          <cell r="I1163" t="str">
            <v>NO APLICA</v>
          </cell>
          <cell r="J1163" t="str">
            <v>ODONTOLOGÍA</v>
          </cell>
          <cell r="K1163" t="str">
            <v>USO GENERAL</v>
          </cell>
          <cell r="L1163" t="str">
            <v>PRECIO UNICO</v>
          </cell>
          <cell r="M1163" t="str">
            <v>LP-07-2025</v>
          </cell>
          <cell r="N1163" t="str">
            <v>ADJUDICADO</v>
          </cell>
          <cell r="O1163" t="str">
            <v>ENVASE X 1000 UNIDADES</v>
          </cell>
          <cell r="P1163">
            <v>0</v>
          </cell>
          <cell r="Q1163">
            <v>0</v>
          </cell>
          <cell r="R1163">
            <v>0.01</v>
          </cell>
          <cell r="S1163">
            <v>3</v>
          </cell>
          <cell r="T1163" t="str">
            <v>DENTI CLINICA, S.A.</v>
          </cell>
          <cell r="U1163" t="str">
            <v>CHINA</v>
          </cell>
          <cell r="V1163">
            <v>600000</v>
          </cell>
          <cell r="W1163">
            <v>7200000</v>
          </cell>
          <cell r="X1163">
            <v>7242756</v>
          </cell>
          <cell r="Y1163">
            <v>0.19928113062992084</v>
          </cell>
          <cell r="Z1163">
            <v>72000</v>
          </cell>
          <cell r="AA1163">
            <v>219143.18400000001</v>
          </cell>
          <cell r="AB1163">
            <v>4.8710090934652638E-2</v>
          </cell>
          <cell r="AC1163">
            <v>600000</v>
          </cell>
          <cell r="AD1163">
            <v>0</v>
          </cell>
          <cell r="AE1163">
            <v>0</v>
          </cell>
          <cell r="AF1163">
            <v>600000</v>
          </cell>
          <cell r="AG1163">
            <v>6000</v>
          </cell>
          <cell r="AH1163">
            <v>600000</v>
          </cell>
          <cell r="AI1163">
            <v>0</v>
          </cell>
          <cell r="AJ1163">
            <v>0</v>
          </cell>
          <cell r="AK1163">
            <v>600000</v>
          </cell>
          <cell r="AL1163">
            <v>7200000</v>
          </cell>
          <cell r="AM1163">
            <v>72000</v>
          </cell>
          <cell r="AN1163">
            <v>516000</v>
          </cell>
          <cell r="AO1163">
            <v>0</v>
          </cell>
          <cell r="AP1163">
            <v>4000</v>
          </cell>
        </row>
        <row r="1164">
          <cell r="C1164">
            <v>311001301</v>
          </cell>
          <cell r="D1164" t="str">
            <v>MN06010003</v>
          </cell>
          <cell r="E1164" t="str">
            <v xml:space="preserve">Banda matriz metálica de adulto.(rollo de 1 a 4 yardas ó 3 a 12 píes) de 0.0015  a 0.002 pulgadas o de 0.03 a 0.05mm de espesor, 6 a 7 mm de ancho.  </v>
          </cell>
          <cell r="F1164">
            <v>70039</v>
          </cell>
          <cell r="G1164" t="str">
            <v>JE</v>
          </cell>
          <cell r="H1164">
            <v>274</v>
          </cell>
          <cell r="I1164" t="str">
            <v>NO APLICA</v>
          </cell>
          <cell r="J1164" t="str">
            <v>ODONTOLOGÍA</v>
          </cell>
          <cell r="K1164" t="str">
            <v>NA</v>
          </cell>
          <cell r="L1164" t="str">
            <v>PRECIO UNICO</v>
          </cell>
          <cell r="M1164" t="str">
            <v>SE PROGRAMA PARA LA 2DA. CONVOCATORIA DE PRECIO ÚNICO</v>
          </cell>
          <cell r="N1164" t="str">
            <v>2da. Convocatoria</v>
          </cell>
          <cell r="O1164" t="str">
            <v>ROLLO DE 10 PIES</v>
          </cell>
          <cell r="P1164">
            <v>0</v>
          </cell>
          <cell r="Q1164">
            <v>0</v>
          </cell>
          <cell r="R1164">
            <v>3.8</v>
          </cell>
          <cell r="S1164">
            <v>4</v>
          </cell>
          <cell r="T1164" t="str">
            <v>-</v>
          </cell>
          <cell r="U1164" t="str">
            <v>-</v>
          </cell>
          <cell r="V1164">
            <v>393</v>
          </cell>
          <cell r="W1164">
            <v>4716</v>
          </cell>
          <cell r="X1164">
            <v>7247472</v>
          </cell>
          <cell r="Y1164">
            <v>0.19936326205106192</v>
          </cell>
          <cell r="Z1164">
            <v>17920.8</v>
          </cell>
          <cell r="AA1164">
            <v>237063.984</v>
          </cell>
          <cell r="AB1164">
            <v>5.2693440002090308E-2</v>
          </cell>
          <cell r="AC1164">
            <v>393</v>
          </cell>
          <cell r="AD1164">
            <v>0</v>
          </cell>
          <cell r="AE1164">
            <v>0</v>
          </cell>
          <cell r="AF1164">
            <v>393</v>
          </cell>
          <cell r="AG1164">
            <v>1493.3999999999999</v>
          </cell>
          <cell r="AH1164">
            <v>393</v>
          </cell>
          <cell r="AI1164">
            <v>0</v>
          </cell>
          <cell r="AJ1164">
            <v>0</v>
          </cell>
          <cell r="AK1164">
            <v>393</v>
          </cell>
          <cell r="AL1164">
            <v>4716</v>
          </cell>
          <cell r="AM1164">
            <v>17920.8</v>
          </cell>
          <cell r="AN1164">
            <v>0</v>
          </cell>
          <cell r="AO1164">
            <v>0</v>
          </cell>
          <cell r="AP1164">
            <v>0</v>
          </cell>
        </row>
        <row r="1165">
          <cell r="C1165">
            <v>311001601</v>
          </cell>
          <cell r="D1165" t="str">
            <v>D08AC00003</v>
          </cell>
          <cell r="E1165" t="str">
            <v>ENJUAGUE BUCAL A BASE DE GLUCONATO DE CLORHEXIDINA
Descripción: DE 0.12% A 0.2% CON O SÍN ALANTOÍNA. SE SOLICITA   A-  FRASCO DE 240ML-480ML (PARA USO INDIVIDUAL) LA UNIDAD EJECUTORA SOLICITARÁ DE ACUERDO A SU NECESIDAD CON O SIN ALANTOÍNA Y LA PRESENTACIÓN DE ACUERDO A LO REQUERIDO:
A. FRASCOS DE 240ML-480ML (PARA USO INDIVIDUAL)
B. FRASCO DE 1000ML (1 LITRO)
C. FRASCO DE 2000ML O MÁS (2 LITROS O MÁS)
Observaciones: DEBIDAMENTE IDENTIFICADO POR EL FABRICANTE.</v>
          </cell>
          <cell r="F1165">
            <v>70281</v>
          </cell>
          <cell r="G1165" t="str">
            <v>JE</v>
          </cell>
          <cell r="H1165">
            <v>244</v>
          </cell>
          <cell r="I1165" t="str">
            <v>NO APLICA</v>
          </cell>
          <cell r="J1165" t="str">
            <v>ODONTOLOGÍA</v>
          </cell>
          <cell r="K1165" t="str">
            <v>NA</v>
          </cell>
          <cell r="L1165" t="str">
            <v>PRECIO UNICO</v>
          </cell>
          <cell r="M1165" t="str">
            <v>LP-07-2025</v>
          </cell>
          <cell r="N1165" t="str">
            <v>ADJUDICADO</v>
          </cell>
          <cell r="O1165" t="str">
            <v>FRASCO DE 250 ML</v>
          </cell>
          <cell r="P1165">
            <v>0</v>
          </cell>
          <cell r="Q1165">
            <v>0</v>
          </cell>
          <cell r="R1165">
            <v>0.02</v>
          </cell>
          <cell r="S1165">
            <v>5</v>
          </cell>
          <cell r="T1165" t="str">
            <v>MENAFAR, S.A.</v>
          </cell>
          <cell r="U1165" t="str">
            <v>ESPAÑA</v>
          </cell>
          <cell r="V1165">
            <v>1000000</v>
          </cell>
          <cell r="W1165">
            <v>12000000</v>
          </cell>
          <cell r="X1165">
            <v>19247472</v>
          </cell>
          <cell r="Y1165">
            <v>0.4083490664813102</v>
          </cell>
          <cell r="Z1165">
            <v>240000</v>
          </cell>
          <cell r="AA1165">
            <v>477063.984</v>
          </cell>
          <cell r="AB1165">
            <v>0.10603948349261763</v>
          </cell>
          <cell r="AC1165">
            <v>1000000</v>
          </cell>
          <cell r="AD1165">
            <v>0</v>
          </cell>
          <cell r="AE1165">
            <v>0</v>
          </cell>
          <cell r="AF1165">
            <v>1000000</v>
          </cell>
          <cell r="AG1165">
            <v>20000</v>
          </cell>
          <cell r="AH1165">
            <v>1000000</v>
          </cell>
          <cell r="AI1165">
            <v>0</v>
          </cell>
          <cell r="AJ1165">
            <v>0</v>
          </cell>
          <cell r="AK1165">
            <v>1000000</v>
          </cell>
          <cell r="AL1165">
            <v>12000000</v>
          </cell>
          <cell r="AM1165">
            <v>240000</v>
          </cell>
          <cell r="AN1165">
            <v>1870000</v>
          </cell>
          <cell r="AO1165">
            <v>106000</v>
          </cell>
          <cell r="AP1165">
            <v>80000</v>
          </cell>
        </row>
        <row r="1166">
          <cell r="C1166">
            <v>311001801</v>
          </cell>
          <cell r="D1166" t="str">
            <v>MN06030008</v>
          </cell>
          <cell r="E1166" t="str">
            <v>IONOMERO DE VIDRIO FOTOCURABLE PARA BASE CAVITARIA: Ionómero de vidrio utilizado como base de restauraciones cavitarias. 1.Liquido que contenga ácido polialquenoico modificado de resina. 2.Pasta que contenga vidrio opaco de fluoraluminiosilicato (combinacion de HEMA y BISGMA, agua, vidrio radiopaco y fluoruro). 3.Con módulo de flexión bajo (alta flexibilidad). 4.Con alta adhesión a la dentina. 5.Con resistencia a la adhesión en esmalte. 6.Con resistencia a la compresión, fractura y flexión. 7. Con PH neutr y liberación de flúor.</v>
          </cell>
          <cell r="F1166">
            <v>105198</v>
          </cell>
          <cell r="G1166" t="str">
            <v>JE</v>
          </cell>
          <cell r="H1166">
            <v>274</v>
          </cell>
          <cell r="I1166" t="str">
            <v>NO APLICA</v>
          </cell>
          <cell r="J1166" t="str">
            <v>ODONTOLOGÍA</v>
          </cell>
          <cell r="K1166" t="str">
            <v>Restauradoras</v>
          </cell>
          <cell r="L1166" t="str">
            <v>PRECIO UNICO</v>
          </cell>
          <cell r="M1166" t="str">
            <v>LP-07-2025</v>
          </cell>
          <cell r="N1166" t="str">
            <v>ADJUDICADO</v>
          </cell>
          <cell r="O1166" t="str">
            <v>JUEGO</v>
          </cell>
          <cell r="P1166">
            <v>0</v>
          </cell>
          <cell r="Q1166">
            <v>0</v>
          </cell>
          <cell r="R1166">
            <v>14.35</v>
          </cell>
          <cell r="S1166">
            <v>6</v>
          </cell>
          <cell r="T1166" t="str">
            <v>DENTI CLINICA, S.A.</v>
          </cell>
          <cell r="U1166" t="str">
            <v>ESTADOS UNIDOS</v>
          </cell>
          <cell r="V1166">
            <v>2500</v>
          </cell>
          <cell r="W1166">
            <v>30000</v>
          </cell>
          <cell r="X1166">
            <v>19277472</v>
          </cell>
          <cell r="Y1166">
            <v>0.40887153099238582</v>
          </cell>
          <cell r="Z1166">
            <v>430500</v>
          </cell>
          <cell r="AA1166">
            <v>907563.98399999994</v>
          </cell>
          <cell r="AB1166">
            <v>0.20172894900375102</v>
          </cell>
          <cell r="AC1166">
            <v>2500</v>
          </cell>
          <cell r="AD1166">
            <v>0</v>
          </cell>
          <cell r="AE1166">
            <v>0</v>
          </cell>
          <cell r="AF1166">
            <v>2500</v>
          </cell>
          <cell r="AG1166">
            <v>35875</v>
          </cell>
          <cell r="AH1166">
            <v>2500</v>
          </cell>
          <cell r="AI1166">
            <v>0</v>
          </cell>
          <cell r="AJ1166">
            <v>0</v>
          </cell>
          <cell r="AK1166">
            <v>2500</v>
          </cell>
          <cell r="AL1166">
            <v>30000</v>
          </cell>
          <cell r="AM1166">
            <v>430500</v>
          </cell>
          <cell r="AN1166">
            <v>7700</v>
          </cell>
          <cell r="AO1166">
            <v>380</v>
          </cell>
          <cell r="AP1166">
            <v>10</v>
          </cell>
        </row>
        <row r="1167">
          <cell r="C1167">
            <v>311001901</v>
          </cell>
          <cell r="D1167" t="str">
            <v>MN06030004</v>
          </cell>
          <cell r="E1167" t="str">
            <v>ADHESIVO DENTAL UNIVERSAL FOTOPOLIMERIZABLE: Para la adhesión de resina dental. 1. Agente de unión polimerizable y de un solo componente. 2. Con base de agua y etanol o isopropanol. 3. Que contenga el monómero MDP (metacriloxidecil fosfato). 4. Con PH entre 2.5 a 3.5. LA UNIDAD EJECUTORA SOLICITARÁ LA PRESENTACIÓN QUE REQUIERA SEGÚN SU NECESIDAD</v>
          </cell>
          <cell r="F1167">
            <v>106041</v>
          </cell>
          <cell r="G1167" t="str">
            <v>JE</v>
          </cell>
          <cell r="H1167">
            <v>249</v>
          </cell>
          <cell r="I1167" t="str">
            <v>NO APLICA</v>
          </cell>
          <cell r="J1167" t="str">
            <v>ODONTOLOGÍA</v>
          </cell>
          <cell r="K1167" t="str">
            <v>USO GENERAL</v>
          </cell>
          <cell r="L1167" t="str">
            <v>PRECIO UNICO</v>
          </cell>
          <cell r="M1167" t="str">
            <v>LP-07-2025</v>
          </cell>
          <cell r="N1167" t="str">
            <v>ADJUDICADO</v>
          </cell>
          <cell r="O1167" t="str">
            <v>FRASCO DE 5 ML</v>
          </cell>
          <cell r="P1167">
            <v>0</v>
          </cell>
          <cell r="Q1167">
            <v>0</v>
          </cell>
          <cell r="R1167">
            <v>5.08</v>
          </cell>
          <cell r="S1167">
            <v>7</v>
          </cell>
          <cell r="T1167" t="str">
            <v>DENTI CLINICA, S.A.</v>
          </cell>
          <cell r="U1167" t="str">
            <v>AUSTRIA</v>
          </cell>
          <cell r="V1167">
            <v>1000</v>
          </cell>
          <cell r="W1167">
            <v>2400</v>
          </cell>
          <cell r="X1167">
            <v>19279872</v>
          </cell>
          <cell r="Y1167">
            <v>0.40891332815327186</v>
          </cell>
          <cell r="Z1167">
            <v>12192</v>
          </cell>
          <cell r="AA1167">
            <v>919755.98399999994</v>
          </cell>
          <cell r="AB1167">
            <v>0.20443892801306981</v>
          </cell>
          <cell r="AC1167">
            <v>1000</v>
          </cell>
          <cell r="AD1167">
            <v>0</v>
          </cell>
          <cell r="AE1167">
            <v>0</v>
          </cell>
          <cell r="AF1167">
            <v>1000</v>
          </cell>
          <cell r="AG1167">
            <v>5080</v>
          </cell>
          <cell r="AH1167">
            <v>1000</v>
          </cell>
          <cell r="AI1167">
            <v>0</v>
          </cell>
          <cell r="AJ1167">
            <v>0</v>
          </cell>
          <cell r="AK1167">
            <v>1000</v>
          </cell>
          <cell r="AL1167">
            <v>12000</v>
          </cell>
          <cell r="AM1167">
            <v>60960</v>
          </cell>
          <cell r="AN1167">
            <v>3505</v>
          </cell>
          <cell r="AO1167">
            <v>0</v>
          </cell>
          <cell r="AP1167">
            <v>0</v>
          </cell>
        </row>
        <row r="1168">
          <cell r="C1168">
            <v>311002001</v>
          </cell>
          <cell r="D1168" t="str">
            <v>MN06010001</v>
          </cell>
          <cell r="E1168" t="str">
            <v>PAPEL INDICADOR DE OCLUSIÓN DE HEMI ARCADA, FINO.
Papel indicador de oclusión de hemi arcada , fino, en libreta.</v>
          </cell>
          <cell r="F1168">
            <v>70291</v>
          </cell>
          <cell r="G1168" t="str">
            <v>JE</v>
          </cell>
          <cell r="H1168">
            <v>274</v>
          </cell>
          <cell r="I1168" t="str">
            <v>NO APLICA</v>
          </cell>
          <cell r="J1168" t="str">
            <v>ODONTOLOGÍA</v>
          </cell>
          <cell r="K1168" t="str">
            <v>USO GENERAL</v>
          </cell>
          <cell r="L1168" t="str">
            <v>TRAMITE USUAL</v>
          </cell>
          <cell r="M1168" t="str">
            <v>ADQUIRIR POR LA MISMA UNIDAD</v>
          </cell>
          <cell r="N1168" t="str">
            <v>SIN CONVOCATORIA</v>
          </cell>
          <cell r="O1168" t="str">
            <v>CAJA X 10 LIBRETAS</v>
          </cell>
          <cell r="P1168">
            <v>0</v>
          </cell>
          <cell r="Q1168">
            <v>0</v>
          </cell>
          <cell r="R1168">
            <v>3.92</v>
          </cell>
          <cell r="S1168">
            <v>0</v>
          </cell>
          <cell r="T1168" t="str">
            <v>-</v>
          </cell>
          <cell r="U1168" t="str">
            <v>-</v>
          </cell>
          <cell r="V1168">
            <v>50</v>
          </cell>
          <cell r="W1168">
            <v>600</v>
          </cell>
          <cell r="X1168">
            <v>19280472</v>
          </cell>
          <cell r="Y1168">
            <v>0.4089237774434934</v>
          </cell>
          <cell r="Z1168">
            <v>2352</v>
          </cell>
          <cell r="AA1168">
            <v>922107.98399999994</v>
          </cell>
          <cell r="AB1168">
            <v>0.20496171923927697</v>
          </cell>
          <cell r="AC1168">
            <v>50</v>
          </cell>
          <cell r="AD1168">
            <v>0</v>
          </cell>
          <cell r="AE1168">
            <v>0</v>
          </cell>
          <cell r="AF1168">
            <v>50</v>
          </cell>
          <cell r="AG1168">
            <v>196</v>
          </cell>
          <cell r="AH1168">
            <v>50</v>
          </cell>
          <cell r="AI1168">
            <v>0</v>
          </cell>
          <cell r="AJ1168">
            <v>0</v>
          </cell>
          <cell r="AK1168">
            <v>50</v>
          </cell>
          <cell r="AL1168">
            <v>600</v>
          </cell>
          <cell r="AM1168">
            <v>2352</v>
          </cell>
          <cell r="AN1168">
            <v>2960</v>
          </cell>
          <cell r="AO1168">
            <v>20</v>
          </cell>
          <cell r="AP1168">
            <v>0</v>
          </cell>
        </row>
        <row r="1169">
          <cell r="C1169">
            <v>311002501</v>
          </cell>
          <cell r="D1169" t="str">
            <v>MA02010454</v>
          </cell>
          <cell r="E1169" t="str">
            <v>EYECTORES PARA SALIVA.
Eyectores para saliva, desechables, plásticos, transparentes, flexibles, con una longitud de 15cm o más con boquilla fija en su base; con puntas redondeadas y lisas con perforaciones laterales y centrales. Con refuerzo metálico interno maleable que no se desplace en el eyector al doblarlo. Con lumen que no se obstruya al doblarlo.</v>
          </cell>
          <cell r="F1169">
            <v>70174</v>
          </cell>
          <cell r="G1169" t="str">
            <v>JE</v>
          </cell>
          <cell r="H1169">
            <v>277</v>
          </cell>
          <cell r="I1169" t="str">
            <v>NO APLICA</v>
          </cell>
          <cell r="J1169" t="str">
            <v>ODONTOLOGÍA</v>
          </cell>
          <cell r="K1169" t="str">
            <v>USO GENERAL</v>
          </cell>
          <cell r="L1169" t="str">
            <v>PRECIO UNICO</v>
          </cell>
          <cell r="M1169" t="str">
            <v>LP-07-2025</v>
          </cell>
          <cell r="N1169" t="str">
            <v>ADJUDICADO</v>
          </cell>
          <cell r="O1169" t="str">
            <v>BOLSA DE 100 UNIDADES</v>
          </cell>
          <cell r="P1169">
            <v>0</v>
          </cell>
          <cell r="Q1169">
            <v>0</v>
          </cell>
          <cell r="R1169">
            <v>0.02</v>
          </cell>
          <cell r="S1169">
            <v>8</v>
          </cell>
          <cell r="T1169" t="str">
            <v>DENTI CLINICA, S.A.</v>
          </cell>
          <cell r="U1169" t="str">
            <v>CHINA</v>
          </cell>
          <cell r="V1169">
            <v>168000</v>
          </cell>
          <cell r="W1169">
            <v>2016000</v>
          </cell>
          <cell r="X1169">
            <v>21296472</v>
          </cell>
          <cell r="Y1169">
            <v>0.44403339258777508</v>
          </cell>
          <cell r="Z1169">
            <v>40320</v>
          </cell>
          <cell r="AA1169">
            <v>962427.98399999994</v>
          </cell>
          <cell r="AB1169">
            <v>0.21392385454568555</v>
          </cell>
          <cell r="AC1169">
            <v>168000</v>
          </cell>
          <cell r="AD1169">
            <v>0</v>
          </cell>
          <cell r="AE1169">
            <v>0</v>
          </cell>
          <cell r="AF1169">
            <v>168000</v>
          </cell>
          <cell r="AG1169">
            <v>3360</v>
          </cell>
          <cell r="AH1169">
            <v>168000</v>
          </cell>
          <cell r="AI1169">
            <v>0</v>
          </cell>
          <cell r="AJ1169">
            <v>0</v>
          </cell>
          <cell r="AK1169">
            <v>168000</v>
          </cell>
          <cell r="AL1169">
            <v>2016000</v>
          </cell>
          <cell r="AM1169">
            <v>40320</v>
          </cell>
          <cell r="AN1169">
            <v>11519</v>
          </cell>
          <cell r="AO1169">
            <v>889</v>
          </cell>
          <cell r="AP1169">
            <v>2315</v>
          </cell>
        </row>
        <row r="1170">
          <cell r="C1170">
            <v>311002801</v>
          </cell>
          <cell r="D1170" t="str">
            <v>IN01050012</v>
          </cell>
          <cell r="E1170" t="str">
            <v>ESPEJO DENTAL Nº5 SIN AUMENTO CON MANGO. SE SOLICITA SOLAMENTE EL ESPEJO # 5. Espejo Dental N° 5 Plano sin aumento, con mango octagonal de acero inoxidable, de rosca sencilla, esterilizables por medio de soluciones químicas y autoclavables. La Unidad Ejecutora podrá solicitar el mango o el espejo por separado, los cuales deben ser compatibles con lo existente en su unidad.</v>
          </cell>
          <cell r="F1170">
            <v>102076</v>
          </cell>
          <cell r="G1170" t="str">
            <v>JE</v>
          </cell>
          <cell r="H1170">
            <v>277</v>
          </cell>
          <cell r="I1170" t="str">
            <v>NO APLICA</v>
          </cell>
          <cell r="J1170" t="str">
            <v>ODONTOLOGÍA</v>
          </cell>
          <cell r="K1170" t="str">
            <v>NA</v>
          </cell>
          <cell r="L1170" t="str">
            <v>TRAMITE USUAL</v>
          </cell>
          <cell r="M1170" t="str">
            <v>ADQUIRIR POR LA MISMA UNIDAD</v>
          </cell>
          <cell r="N1170" t="str">
            <v>SIN CONVOCATORIA</v>
          </cell>
          <cell r="O1170" t="str">
            <v>UNIDAD (CAJA X 12)</v>
          </cell>
          <cell r="P1170">
            <v>0</v>
          </cell>
          <cell r="Q1170">
            <v>0</v>
          </cell>
          <cell r="R1170">
            <v>15.75</v>
          </cell>
          <cell r="S1170">
            <v>0</v>
          </cell>
          <cell r="T1170" t="str">
            <v>-</v>
          </cell>
          <cell r="U1170" t="str">
            <v>-</v>
          </cell>
          <cell r="V1170">
            <v>444</v>
          </cell>
          <cell r="W1170">
            <v>5328</v>
          </cell>
          <cell r="X1170">
            <v>21301800</v>
          </cell>
          <cell r="Y1170">
            <v>0.44412618228494211</v>
          </cell>
          <cell r="Z1170">
            <v>83916</v>
          </cell>
          <cell r="AA1170">
            <v>1046343.9839999999</v>
          </cell>
          <cell r="AB1170">
            <v>0.23257629865214843</v>
          </cell>
          <cell r="AC1170">
            <v>444</v>
          </cell>
          <cell r="AD1170">
            <v>0</v>
          </cell>
          <cell r="AE1170">
            <v>0</v>
          </cell>
          <cell r="AF1170">
            <v>444</v>
          </cell>
          <cell r="AG1170">
            <v>6993</v>
          </cell>
          <cell r="AH1170">
            <v>444</v>
          </cell>
          <cell r="AI1170">
            <v>0</v>
          </cell>
          <cell r="AJ1170">
            <v>0</v>
          </cell>
          <cell r="AK1170">
            <v>444</v>
          </cell>
          <cell r="AL1170">
            <v>5328</v>
          </cell>
          <cell r="AM1170">
            <v>83916</v>
          </cell>
          <cell r="AN1170">
            <v>35376</v>
          </cell>
          <cell r="AO1170">
            <v>310</v>
          </cell>
          <cell r="AP1170">
            <v>10</v>
          </cell>
        </row>
        <row r="1171">
          <cell r="C1171">
            <v>311003404</v>
          </cell>
          <cell r="D1171" t="str">
            <v>SC02010035</v>
          </cell>
          <cell r="E1171" t="str">
            <v xml:space="preserve">Hilo dental con parafina, en carretes de 50 a 100 yardas (o su equivalente en metros) , con dispositivo para corte, con parafina,  en sabores variados, de espesor regular.   </v>
          </cell>
          <cell r="F1171">
            <v>70285</v>
          </cell>
          <cell r="G1171" t="str">
            <v>JE</v>
          </cell>
          <cell r="H1171">
            <v>279</v>
          </cell>
          <cell r="I1171" t="str">
            <v>NO APLICA</v>
          </cell>
          <cell r="J1171" t="str">
            <v>ODONTOLOGÍA</v>
          </cell>
          <cell r="K1171" t="str">
            <v>USO GENERAL</v>
          </cell>
          <cell r="L1171" t="str">
            <v>TRAMITE USUAL</v>
          </cell>
          <cell r="N1171" t="str">
            <v>1RA. CONVOCATORIA</v>
          </cell>
          <cell r="O1171" t="str">
            <v xml:space="preserve">ROLLO DE 140 YARDAS </v>
          </cell>
          <cell r="P1171">
            <v>0</v>
          </cell>
          <cell r="Q1171">
            <v>0</v>
          </cell>
          <cell r="R1171">
            <v>3</v>
          </cell>
          <cell r="S1171">
            <v>9</v>
          </cell>
          <cell r="T1171" t="str">
            <v>-</v>
          </cell>
          <cell r="U1171" t="str">
            <v>-</v>
          </cell>
          <cell r="V1171">
            <v>350</v>
          </cell>
          <cell r="W1171">
            <v>4200</v>
          </cell>
          <cell r="X1171">
            <v>21306000</v>
          </cell>
          <cell r="Y1171">
            <v>0.4441993273164927</v>
          </cell>
          <cell r="Z1171">
            <v>12600</v>
          </cell>
          <cell r="AA1171">
            <v>1058943.9839999999</v>
          </cell>
          <cell r="AB1171">
            <v>0.23537696593540114</v>
          </cell>
          <cell r="AC1171">
            <v>350</v>
          </cell>
          <cell r="AD1171">
            <v>0</v>
          </cell>
          <cell r="AE1171">
            <v>0</v>
          </cell>
          <cell r="AF1171">
            <v>350</v>
          </cell>
          <cell r="AG1171">
            <v>1050</v>
          </cell>
          <cell r="AH1171">
            <v>350</v>
          </cell>
          <cell r="AI1171">
            <v>0</v>
          </cell>
          <cell r="AJ1171">
            <v>0</v>
          </cell>
          <cell r="AK1171">
            <v>350</v>
          </cell>
          <cell r="AL1171">
            <v>4200</v>
          </cell>
          <cell r="AM1171">
            <v>12600</v>
          </cell>
          <cell r="AN1171">
            <v>0</v>
          </cell>
          <cell r="AO1171">
            <v>0</v>
          </cell>
          <cell r="AP1171">
            <v>0</v>
          </cell>
        </row>
        <row r="1172">
          <cell r="C1172">
            <v>311003501</v>
          </cell>
          <cell r="D1172" t="str">
            <v>MA05020001</v>
          </cell>
          <cell r="E1172" t="str">
            <v>JERINGA PARA ANESTESIA DENTAL TIPO CARPULE CON ASPIRACIÓN
Jeringa para anestesia dental tipo Carpule con aspiración, con buena capacidad de aspiración, para cartuchos de 1.8 ml, de acero inoxidable quirúrgico, esterilizable mediante soluciones químicas y autoclave. El número y marca del fabricante debe venir grabado en el instrumento.</v>
          </cell>
          <cell r="F1172">
            <v>70266</v>
          </cell>
          <cell r="G1172" t="str">
            <v>JE</v>
          </cell>
          <cell r="H1172">
            <v>277</v>
          </cell>
          <cell r="I1172" t="str">
            <v>NO APLICA</v>
          </cell>
          <cell r="J1172" t="str">
            <v>ODONTOLOGÍA</v>
          </cell>
          <cell r="K1172" t="str">
            <v>USO GENERAL</v>
          </cell>
          <cell r="L1172" t="str">
            <v>TRAMITE USUAL</v>
          </cell>
          <cell r="M1172" t="str">
            <v>ADQUIRIR POR LA MISMA UNIDAD</v>
          </cell>
          <cell r="N1172" t="str">
            <v>SIN CONVOCATORIA</v>
          </cell>
          <cell r="O1172" t="str">
            <v>UNIDAD (CAJA X 12)</v>
          </cell>
          <cell r="P1172">
            <v>0</v>
          </cell>
          <cell r="Q1172">
            <v>0</v>
          </cell>
          <cell r="R1172">
            <v>13.02</v>
          </cell>
          <cell r="S1172">
            <v>0</v>
          </cell>
          <cell r="T1172" t="str">
            <v>-</v>
          </cell>
          <cell r="U1172" t="str">
            <v>-</v>
          </cell>
          <cell r="V1172">
            <v>17</v>
          </cell>
          <cell r="W1172">
            <v>204</v>
          </cell>
          <cell r="X1172">
            <v>21306204</v>
          </cell>
          <cell r="Y1172">
            <v>0.44420288007516801</v>
          </cell>
          <cell r="Z1172">
            <v>2656.08</v>
          </cell>
          <cell r="AA1172">
            <v>1061600.064</v>
          </cell>
          <cell r="AB1172">
            <v>0.2359673465987108</v>
          </cell>
          <cell r="AC1172">
            <v>17</v>
          </cell>
          <cell r="AD1172">
            <v>0</v>
          </cell>
          <cell r="AE1172">
            <v>0</v>
          </cell>
          <cell r="AF1172">
            <v>17</v>
          </cell>
          <cell r="AG1172">
            <v>221.34</v>
          </cell>
          <cell r="AH1172">
            <v>17</v>
          </cell>
          <cell r="AI1172">
            <v>0</v>
          </cell>
          <cell r="AJ1172">
            <v>0</v>
          </cell>
          <cell r="AK1172">
            <v>17</v>
          </cell>
          <cell r="AL1172">
            <v>204</v>
          </cell>
          <cell r="AM1172">
            <v>2656.08</v>
          </cell>
          <cell r="AN1172">
            <v>2876</v>
          </cell>
          <cell r="AO1172">
            <v>18</v>
          </cell>
          <cell r="AP1172">
            <v>0</v>
          </cell>
        </row>
        <row r="1173">
          <cell r="C1173">
            <v>311006901</v>
          </cell>
          <cell r="D1173" t="str">
            <v>SC02010037</v>
          </cell>
          <cell r="E1173" t="str">
            <v xml:space="preserve">PASTA PROFILÁCTICA DE ABRASIVIDAD MEDIA CON FLORURO DE  1.2 a 2%, con abrasivo incorporado, en sabores variados, sin vehículo aceitoso. Puede ser solicitado:                                                          a) En potes de 6 a 12 onzas, b) Dosificado en envases individuales.    SE SOLICITA DE FORMA A) POTES DE 12 ONZAS                                                                                                                                 </v>
          </cell>
          <cell r="F1173">
            <v>70227</v>
          </cell>
          <cell r="G1173" t="str">
            <v>JE</v>
          </cell>
          <cell r="H1173">
            <v>274</v>
          </cell>
          <cell r="I1173" t="str">
            <v>NO APLICA</v>
          </cell>
          <cell r="J1173" t="str">
            <v>ODONTOLOGÍA</v>
          </cell>
          <cell r="K1173" t="str">
            <v>USO GENERAL</v>
          </cell>
          <cell r="L1173" t="str">
            <v>PRECIO UNICO</v>
          </cell>
          <cell r="M1173" t="str">
            <v>SE PROGRAMA PARA LA 2DA. CONVOCATORIA DE PRECIO ÚNICO</v>
          </cell>
          <cell r="N1173" t="str">
            <v>2da. Convocatoria</v>
          </cell>
          <cell r="O1173" t="str">
            <v>UNIDAD      (POTE DE 12 ONZAS)</v>
          </cell>
          <cell r="P1173">
            <v>0</v>
          </cell>
          <cell r="Q1173">
            <v>0</v>
          </cell>
          <cell r="R1173">
            <v>35.99</v>
          </cell>
          <cell r="S1173">
            <v>10</v>
          </cell>
          <cell r="T1173" t="str">
            <v>-</v>
          </cell>
          <cell r="U1173" t="str">
            <v>-</v>
          </cell>
          <cell r="V1173">
            <v>617</v>
          </cell>
          <cell r="W1173">
            <v>7404</v>
          </cell>
          <cell r="X1173">
            <v>21313608</v>
          </cell>
          <cell r="Y1173">
            <v>0.44433182431650148</v>
          </cell>
          <cell r="Z1173">
            <v>266469.96000000002</v>
          </cell>
          <cell r="AA1173">
            <v>1328070.024</v>
          </cell>
          <cell r="AB1173">
            <v>0.29519700524487363</v>
          </cell>
          <cell r="AC1173">
            <v>617</v>
          </cell>
          <cell r="AD1173">
            <v>0</v>
          </cell>
          <cell r="AE1173">
            <v>0</v>
          </cell>
          <cell r="AF1173">
            <v>617</v>
          </cell>
          <cell r="AG1173">
            <v>22205.83</v>
          </cell>
          <cell r="AH1173">
            <v>617</v>
          </cell>
          <cell r="AI1173">
            <v>0</v>
          </cell>
          <cell r="AJ1173">
            <v>0</v>
          </cell>
          <cell r="AK1173">
            <v>617</v>
          </cell>
          <cell r="AL1173">
            <v>7404</v>
          </cell>
          <cell r="AM1173">
            <v>266469.96000000002</v>
          </cell>
          <cell r="AN1173">
            <v>2915</v>
          </cell>
          <cell r="AO1173">
            <v>241</v>
          </cell>
          <cell r="AP1173">
            <v>0</v>
          </cell>
        </row>
        <row r="1174">
          <cell r="C1174">
            <v>311007101</v>
          </cell>
          <cell r="D1174" t="str">
            <v>MA12040331</v>
          </cell>
          <cell r="E1174" t="str">
            <v>SELLANTE DE FOSAS Y FISURAS FOTOACTIVADO.
Sellante de fosas y fisuras fotoactivado, blanco opaco o de colores en jeringas con puntas aplicadoras intercambiables desechables o frasco gotero de 1 a 6 gr ó 1 a 8 ml. Con ácido grabador (ácido fosfórico del 30% al 37 %) en jeringas con puntas intercambiables desechables o frasco gotero ( en caso de que sea gotero, incluír dispensadores y aplicadores). Con o sin fotoindicadores de polimerización.</v>
          </cell>
          <cell r="F1174">
            <v>70245</v>
          </cell>
          <cell r="G1174" t="str">
            <v>JE</v>
          </cell>
          <cell r="H1174">
            <v>274</v>
          </cell>
          <cell r="I1174" t="str">
            <v>NO APLICA</v>
          </cell>
          <cell r="J1174" t="str">
            <v>ODONTOLOGÍA</v>
          </cell>
          <cell r="K1174" t="str">
            <v>USO GENERAL</v>
          </cell>
          <cell r="L1174" t="str">
            <v>PRECIO UNICO</v>
          </cell>
          <cell r="M1174" t="str">
            <v>LP-07-2025</v>
          </cell>
          <cell r="N1174" t="str">
            <v>ADJUDICADO</v>
          </cell>
          <cell r="O1174" t="str">
            <v>JUEGO  PRECIO POR MILILITRO</v>
          </cell>
          <cell r="P1174">
            <v>0</v>
          </cell>
          <cell r="Q1174">
            <v>0</v>
          </cell>
          <cell r="R1174">
            <v>4.1900000000000004</v>
          </cell>
          <cell r="S1174">
            <v>11</v>
          </cell>
          <cell r="T1174" t="str">
            <v>BIO MATERIALES, S.A.</v>
          </cell>
          <cell r="U1174" t="str">
            <v>BRASIL</v>
          </cell>
          <cell r="V1174">
            <v>2000</v>
          </cell>
          <cell r="W1174">
            <v>24000</v>
          </cell>
          <cell r="X1174">
            <v>21337608</v>
          </cell>
          <cell r="Y1174">
            <v>0.44474979592536196</v>
          </cell>
          <cell r="Z1174">
            <v>100560.00000000001</v>
          </cell>
          <cell r="AA1174">
            <v>1428630.024</v>
          </cell>
          <cell r="AB1174">
            <v>0.31754899746740456</v>
          </cell>
          <cell r="AC1174">
            <v>2000</v>
          </cell>
          <cell r="AD1174">
            <v>0</v>
          </cell>
          <cell r="AE1174">
            <v>0</v>
          </cell>
          <cell r="AF1174">
            <v>2000</v>
          </cell>
          <cell r="AG1174">
            <v>8380</v>
          </cell>
          <cell r="AH1174">
            <v>2000</v>
          </cell>
          <cell r="AI1174">
            <v>0</v>
          </cell>
          <cell r="AJ1174">
            <v>0</v>
          </cell>
          <cell r="AK1174">
            <v>2000</v>
          </cell>
          <cell r="AL1174">
            <v>24000</v>
          </cell>
          <cell r="AM1174">
            <v>100560.00000000001</v>
          </cell>
          <cell r="AN1174">
            <v>7780</v>
          </cell>
          <cell r="AO1174">
            <v>0</v>
          </cell>
          <cell r="AP1174">
            <v>0</v>
          </cell>
        </row>
        <row r="1175">
          <cell r="C1175">
            <v>311007501</v>
          </cell>
          <cell r="D1175" t="str">
            <v>MN01030072</v>
          </cell>
          <cell r="E1175" t="str">
            <v>BOLSA MIXTA AUTOSELLABLE PARA ESTERILIZAR                                                                  1. Bolsa:
1.1.	Papel mixto.
1.1.1.	Por una combinación de papel grado medico de 60 gramos por metro cuadrado por un lado y polímero transparente por otro lado.
1.2.	Una porosidad no mayor de 0.1 micrones.
1.3.	Resistente a la tracción, pinchazos, abrasivos, roturas y a la manipulación.
1.4.	Autosellable.
1.4.1.	Cierre hermético.
1.5.	Con indicador químico incorporado para vapor y gas. 
1.6.	Libre de sustancias toxicas.
1.7.	Que no desprenda pelusas, hilos o fibras. 1.8.	Impermeable al agua.
1.9.	Permeable al vapor o gas.
1.10.	Tamaños: 
1.10.1.	Entre 90 mm y 205 mm x entre 220 mm y 407 mm.
2.	Cumplir con los es</v>
          </cell>
          <cell r="F1175">
            <v>107988</v>
          </cell>
          <cell r="G1175" t="str">
            <v>JE</v>
          </cell>
          <cell r="H1175">
            <v>274</v>
          </cell>
          <cell r="I1175" t="str">
            <v>NO APLICA</v>
          </cell>
          <cell r="J1175" t="str">
            <v>ODONTOLOGÍA</v>
          </cell>
          <cell r="K1175" t="str">
            <v>USO GENERAL</v>
          </cell>
          <cell r="L1175" t="str">
            <v>PRECIO UNICO</v>
          </cell>
          <cell r="M1175" t="str">
            <v>LP-07-2025</v>
          </cell>
          <cell r="N1175" t="str">
            <v>ADJUDICADO</v>
          </cell>
          <cell r="O1175" t="str">
            <v>CAJA X 200</v>
          </cell>
          <cell r="P1175">
            <v>0</v>
          </cell>
          <cell r="Q1175">
            <v>0</v>
          </cell>
          <cell r="R1175">
            <v>0.03</v>
          </cell>
          <cell r="S1175">
            <v>1</v>
          </cell>
          <cell r="T1175" t="str">
            <v xml:space="preserve">DOCTOR SHOP PANAMA, S.A </v>
          </cell>
          <cell r="U1175" t="str">
            <v>CHINA</v>
          </cell>
          <cell r="V1175">
            <v>350000</v>
          </cell>
          <cell r="W1175">
            <v>4200000</v>
          </cell>
          <cell r="X1175">
            <v>25537608</v>
          </cell>
          <cell r="Y1175">
            <v>7.3145031550586895E-2</v>
          </cell>
          <cell r="Z1175">
            <v>126000</v>
          </cell>
          <cell r="AA1175">
            <v>1554630.024</v>
          </cell>
          <cell r="AB1175">
            <v>0.34555567029993139</v>
          </cell>
          <cell r="AC1175">
            <v>350000</v>
          </cell>
          <cell r="AD1175">
            <v>0</v>
          </cell>
          <cell r="AE1175">
            <v>0</v>
          </cell>
          <cell r="AF1175">
            <v>350000</v>
          </cell>
          <cell r="AG1175">
            <v>10500</v>
          </cell>
          <cell r="AH1175">
            <v>350000</v>
          </cell>
          <cell r="AI1175">
            <v>0</v>
          </cell>
          <cell r="AJ1175">
            <v>0</v>
          </cell>
          <cell r="AK1175">
            <v>350000</v>
          </cell>
          <cell r="AL1175">
            <v>4200000</v>
          </cell>
          <cell r="AM1175">
            <v>126000</v>
          </cell>
          <cell r="AN1175">
            <v>1138800</v>
          </cell>
          <cell r="AO1175">
            <v>0</v>
          </cell>
          <cell r="AP1175">
            <v>0</v>
          </cell>
        </row>
        <row r="1176">
          <cell r="C1176">
            <v>311008001</v>
          </cell>
          <cell r="D1176" t="str">
            <v>MN06020002</v>
          </cell>
          <cell r="E1176" t="str">
            <v>IONÓMERO DE VIDRIO AUTOCURABLE PARA RESTAURACIONES ATRAUMÁTICAS CON AGENTE ACONDICIONADOR
Liberador de flúor para sellado de fosas y fisuras y para técnica de restauraciones atraumáticas
El juego debe contener:
1. Polvo con dosificador (frasco 12g a 35g).
2. Líquido en frasco dosificador o con gotero(7ml a 15ml).
3. Agente acondicionador de dentina(Ácido poliacrílico entre 10% a 25%) .
4. Barniz protector.
5. Bloque para mezclar.</v>
          </cell>
          <cell r="F1176">
            <v>70215</v>
          </cell>
          <cell r="G1176" t="str">
            <v>JE</v>
          </cell>
          <cell r="H1176">
            <v>274</v>
          </cell>
          <cell r="I1176" t="str">
            <v>NO APLICA</v>
          </cell>
          <cell r="J1176" t="str">
            <v>ODONTOLOGÍA</v>
          </cell>
          <cell r="K1176" t="str">
            <v>USO GENERAL</v>
          </cell>
          <cell r="L1176" t="str">
            <v>PRECIO UNICO</v>
          </cell>
          <cell r="M1176" t="str">
            <v>LP-07-2025</v>
          </cell>
          <cell r="N1176" t="str">
            <v>ADJUDICADO</v>
          </cell>
          <cell r="O1176" t="str">
            <v>JUEGO</v>
          </cell>
          <cell r="P1176">
            <v>0</v>
          </cell>
          <cell r="Q1176">
            <v>0</v>
          </cell>
          <cell r="R1176">
            <v>4.7300000000000004</v>
          </cell>
          <cell r="S1176">
            <v>12</v>
          </cell>
          <cell r="T1176" t="str">
            <v>BIO MATERIALES, S.A.</v>
          </cell>
          <cell r="U1176" t="str">
            <v>BRASIL</v>
          </cell>
          <cell r="V1176">
            <v>5625</v>
          </cell>
          <cell r="W1176">
            <v>67500</v>
          </cell>
          <cell r="X1176">
            <v>25605108</v>
          </cell>
          <cell r="Y1176">
            <v>0.44592534107528214</v>
          </cell>
          <cell r="Z1176">
            <v>319275</v>
          </cell>
          <cell r="AA1176">
            <v>1873905.024</v>
          </cell>
          <cell r="AB1176">
            <v>0.41652257878092358</v>
          </cell>
          <cell r="AC1176">
            <v>5625</v>
          </cell>
          <cell r="AD1176">
            <v>0</v>
          </cell>
          <cell r="AE1176">
            <v>0</v>
          </cell>
          <cell r="AF1176">
            <v>5625</v>
          </cell>
          <cell r="AG1176">
            <v>26606.250000000004</v>
          </cell>
          <cell r="AH1176">
            <v>5625</v>
          </cell>
          <cell r="AI1176">
            <v>0</v>
          </cell>
          <cell r="AJ1176">
            <v>0</v>
          </cell>
          <cell r="AK1176">
            <v>5625</v>
          </cell>
          <cell r="AL1176">
            <v>67500</v>
          </cell>
          <cell r="AM1176">
            <v>319275</v>
          </cell>
          <cell r="AN1176">
            <v>987</v>
          </cell>
          <cell r="AO1176">
            <v>0</v>
          </cell>
          <cell r="AP1176">
            <v>0</v>
          </cell>
        </row>
        <row r="1177">
          <cell r="C1177">
            <v>311008601</v>
          </cell>
          <cell r="D1177" t="str">
            <v>IN01050038</v>
          </cell>
          <cell r="E1177" t="str">
            <v>PORTA MATRIZ METÁLICO, TIPO TOFFLEMIRE, Porta matriz metálico, tipo Tofflemire, de acero inoxidable quirúrgico, esterilizable mediante soluciones químicas y autoclave.</v>
          </cell>
          <cell r="F1177">
            <v>70270</v>
          </cell>
          <cell r="G1177" t="str">
            <v>JE</v>
          </cell>
          <cell r="H1177">
            <v>277</v>
          </cell>
          <cell r="I1177" t="str">
            <v>NO APLICA</v>
          </cell>
          <cell r="J1177" t="str">
            <v>ODONTOLOGÍA</v>
          </cell>
          <cell r="K1177" t="str">
            <v>USO GENERAL</v>
          </cell>
          <cell r="L1177" t="str">
            <v>TRAMITE USUAL</v>
          </cell>
          <cell r="M1177" t="str">
            <v>ADQUIRIR POR LA MISMA UNIDAD</v>
          </cell>
          <cell r="N1177" t="str">
            <v>SIN CONVOCATORIA</v>
          </cell>
          <cell r="O1177" t="str">
            <v>UNIDAD (CAJA X 25)</v>
          </cell>
          <cell r="P1177">
            <v>3600</v>
          </cell>
          <cell r="Q1177">
            <v>0</v>
          </cell>
          <cell r="R1177">
            <v>9.25</v>
          </cell>
          <cell r="S1177">
            <v>0</v>
          </cell>
          <cell r="T1177" t="str">
            <v>-</v>
          </cell>
          <cell r="U1177" t="str">
            <v>-</v>
          </cell>
          <cell r="V1177">
            <v>15</v>
          </cell>
          <cell r="W1177">
            <v>180</v>
          </cell>
          <cell r="X1177">
            <v>25605288</v>
          </cell>
          <cell r="Y1177">
            <v>0.44592847586234857</v>
          </cell>
          <cell r="Z1177">
            <v>1665</v>
          </cell>
          <cell r="AA1177">
            <v>1875570.024</v>
          </cell>
          <cell r="AB1177">
            <v>0.4168926669576391</v>
          </cell>
          <cell r="AC1177">
            <v>15</v>
          </cell>
          <cell r="AD1177">
            <v>0</v>
          </cell>
          <cell r="AE1177">
            <v>0</v>
          </cell>
          <cell r="AF1177">
            <v>15</v>
          </cell>
          <cell r="AG1177">
            <v>138.75</v>
          </cell>
          <cell r="AH1177">
            <v>15</v>
          </cell>
          <cell r="AI1177">
            <v>0</v>
          </cell>
          <cell r="AJ1177">
            <v>0</v>
          </cell>
          <cell r="AK1177">
            <v>15</v>
          </cell>
          <cell r="AL1177">
            <v>180</v>
          </cell>
          <cell r="AM1177">
            <v>1665</v>
          </cell>
          <cell r="AN1177">
            <v>3778</v>
          </cell>
          <cell r="AO1177">
            <v>42</v>
          </cell>
          <cell r="AP1177">
            <v>0</v>
          </cell>
        </row>
        <row r="1178">
          <cell r="C1178">
            <v>311008701</v>
          </cell>
          <cell r="D1178" t="str">
            <v>MN06040002</v>
          </cell>
          <cell r="E1178" t="str">
            <v xml:space="preserve">PIEDRA BLANCA DE ARKANSAS PARA PULIDO DE RESINA.      Para pieza de mano de alta velocidad, utilizada en el acabado de resina compuestas. Que se puedan esterilizar en Autoclave.  Especificaciones: 1. En forma de:  a. Redonda o esferica  b. Cónica con punta.   c. Cónica truncada o plana   d. Torpedo,  e. Cilíndrica   f. Flama o llama.    2. Autoclavable.   Solicitamos que el 50% sea de la forma b.  y 50% de la   f. de nuestro consumo.                                                                                                                                                                                            </v>
          </cell>
          <cell r="F1178">
            <v>70229</v>
          </cell>
          <cell r="G1178" t="str">
            <v>JE</v>
          </cell>
          <cell r="H1178">
            <v>274</v>
          </cell>
          <cell r="I1178" t="str">
            <v>NO APLICA</v>
          </cell>
          <cell r="J1178" t="str">
            <v>ODONTOLOGÍA</v>
          </cell>
          <cell r="K1178" t="str">
            <v>USO GENERAL</v>
          </cell>
          <cell r="L1178" t="str">
            <v>PRECIO UNICO</v>
          </cell>
          <cell r="M1178" t="str">
            <v>LP-07-2025</v>
          </cell>
          <cell r="N1178" t="str">
            <v>ADJUDICADO</v>
          </cell>
          <cell r="O1178" t="str">
            <v>POR UNIDAD</v>
          </cell>
          <cell r="P1178">
            <v>0</v>
          </cell>
          <cell r="Q1178">
            <v>0</v>
          </cell>
          <cell r="R1178">
            <v>1.45</v>
          </cell>
          <cell r="S1178">
            <v>13</v>
          </cell>
          <cell r="T1178" t="str">
            <v>BIO MATERIALES, S.A.</v>
          </cell>
          <cell r="U1178" t="str">
            <v>SUIZA</v>
          </cell>
          <cell r="V1178">
            <v>1000</v>
          </cell>
          <cell r="W1178">
            <v>12000</v>
          </cell>
          <cell r="X1178">
            <v>25617288</v>
          </cell>
          <cell r="Y1178">
            <v>0.44613746166677881</v>
          </cell>
          <cell r="Z1178">
            <v>17400</v>
          </cell>
          <cell r="AA1178">
            <v>1892970.024</v>
          </cell>
          <cell r="AB1178">
            <v>0.42076025511070231</v>
          </cell>
          <cell r="AC1178">
            <v>1000</v>
          </cell>
          <cell r="AD1178">
            <v>0</v>
          </cell>
          <cell r="AE1178">
            <v>0</v>
          </cell>
          <cell r="AF1178">
            <v>1000</v>
          </cell>
          <cell r="AG1178">
            <v>1450</v>
          </cell>
          <cell r="AH1178">
            <v>1000</v>
          </cell>
          <cell r="AI1178">
            <v>0</v>
          </cell>
          <cell r="AJ1178">
            <v>0</v>
          </cell>
          <cell r="AK1178">
            <v>1000</v>
          </cell>
          <cell r="AL1178">
            <v>12000</v>
          </cell>
          <cell r="AM1178">
            <v>17400</v>
          </cell>
          <cell r="AN1178">
            <v>260</v>
          </cell>
          <cell r="AO1178">
            <v>20</v>
          </cell>
          <cell r="AP1178">
            <v>0</v>
          </cell>
        </row>
        <row r="1179">
          <cell r="C1179">
            <v>311011003</v>
          </cell>
          <cell r="D1179" t="str">
            <v>MN06010002</v>
          </cell>
          <cell r="E1179" t="str">
            <v>Banda matriz de celuloide para obturaciones plásticas, de polyester tipo mylar para resinas, transparente, de 0.0015 - 0.002 pulgadas o de 0.03 a 0.05 mm de espesor, de 4  a  6 mm de ancho y de 2 - 3  pulgadas  de largo. Envase hermeticamente sellado. Debidamente identificado por el fabricante.</v>
          </cell>
          <cell r="F1179">
            <v>70038</v>
          </cell>
          <cell r="G1179" t="str">
            <v>JE</v>
          </cell>
          <cell r="H1179">
            <v>274</v>
          </cell>
          <cell r="I1179" t="str">
            <v>NO APLICA</v>
          </cell>
          <cell r="J1179" t="str">
            <v>ODONTOLOGÍA</v>
          </cell>
          <cell r="K1179" t="str">
            <v>USO GENERAL</v>
          </cell>
          <cell r="L1179" t="str">
            <v>TRAMITE USUAL</v>
          </cell>
          <cell r="N1179" t="str">
            <v>1RA. CONVOCATORIA</v>
          </cell>
          <cell r="O1179" t="str">
            <v>50-100 UNIDADES</v>
          </cell>
          <cell r="P1179">
            <v>72000</v>
          </cell>
          <cell r="Q1179">
            <v>0</v>
          </cell>
          <cell r="R1179">
            <v>0.04</v>
          </cell>
          <cell r="S1179">
            <v>14</v>
          </cell>
          <cell r="T1179" t="str">
            <v>-</v>
          </cell>
          <cell r="U1179" t="str">
            <v>-</v>
          </cell>
          <cell r="V1179">
            <v>260</v>
          </cell>
          <cell r="W1179">
            <v>3120</v>
          </cell>
          <cell r="X1179">
            <v>25620408</v>
          </cell>
          <cell r="Y1179">
            <v>0.44619179797593067</v>
          </cell>
          <cell r="Z1179">
            <v>124.8</v>
          </cell>
          <cell r="AA1179">
            <v>1893094.824</v>
          </cell>
          <cell r="AB1179">
            <v>0.42078799505331738</v>
          </cell>
          <cell r="AC1179">
            <v>260</v>
          </cell>
          <cell r="AD1179">
            <v>0</v>
          </cell>
          <cell r="AE1179">
            <v>0</v>
          </cell>
          <cell r="AF1179">
            <v>260</v>
          </cell>
          <cell r="AG1179">
            <v>10.4</v>
          </cell>
          <cell r="AH1179">
            <v>260</v>
          </cell>
          <cell r="AI1179">
            <v>0</v>
          </cell>
          <cell r="AJ1179">
            <v>0</v>
          </cell>
          <cell r="AK1179">
            <v>260</v>
          </cell>
          <cell r="AL1179">
            <v>3120</v>
          </cell>
          <cell r="AM1179">
            <v>124.8</v>
          </cell>
          <cell r="AN1179">
            <v>0</v>
          </cell>
          <cell r="AO1179">
            <v>0</v>
          </cell>
          <cell r="AP1179">
            <v>0</v>
          </cell>
        </row>
        <row r="1180">
          <cell r="C1180">
            <v>311011901</v>
          </cell>
          <cell r="D1180" t="str">
            <v>MN05020013</v>
          </cell>
          <cell r="E1180" t="str">
            <v>ACIDO GRABADOR: Para grabado de esmalte. Características y Especificaciones Técnicas: 1. Ácido ortofosfórico o fosfórico de 32 a 37.5 %. 2. Agua 45 - 55 %. 3. Tixotrópico. 4. Consistencia: en gel. 5. Color: azul o verde.</v>
          </cell>
          <cell r="F1180">
            <v>107204</v>
          </cell>
          <cell r="G1180" t="str">
            <v>JE</v>
          </cell>
          <cell r="H1180">
            <v>274</v>
          </cell>
          <cell r="I1180" t="str">
            <v>NO APLICA</v>
          </cell>
          <cell r="J1180" t="str">
            <v>ODONTOLOGÍA</v>
          </cell>
          <cell r="K1180" t="str">
            <v>USO GENERAL</v>
          </cell>
          <cell r="L1180" t="str">
            <v>PRECIO UNICO</v>
          </cell>
          <cell r="M1180" t="str">
            <v>LP-07-2025</v>
          </cell>
          <cell r="N1180" t="str">
            <v>ADJUDICADO</v>
          </cell>
          <cell r="O1180" t="str">
            <v>JERINGA DE 30ML</v>
          </cell>
          <cell r="P1180">
            <v>0</v>
          </cell>
          <cell r="Q1180">
            <v>0</v>
          </cell>
          <cell r="R1180">
            <v>0.94</v>
          </cell>
          <cell r="S1180">
            <v>32</v>
          </cell>
          <cell r="T1180" t="str">
            <v>DENTI CLINICA, S.A.</v>
          </cell>
          <cell r="U1180" t="str">
            <v>ESTADOS UNIDOS</v>
          </cell>
          <cell r="V1180">
            <v>6150</v>
          </cell>
          <cell r="W1180">
            <v>73800</v>
          </cell>
          <cell r="X1180">
            <v>25694208</v>
          </cell>
          <cell r="Y1180">
            <v>0.44747706067317672</v>
          </cell>
          <cell r="Z1180">
            <v>69372</v>
          </cell>
          <cell r="AA1180">
            <v>1962466.824</v>
          </cell>
          <cell r="AB1180">
            <v>0.43620766892425433</v>
          </cell>
          <cell r="AC1180">
            <v>6150</v>
          </cell>
          <cell r="AD1180">
            <v>0</v>
          </cell>
          <cell r="AE1180">
            <v>0</v>
          </cell>
          <cell r="AF1180">
            <v>6150</v>
          </cell>
          <cell r="AG1180">
            <v>5781</v>
          </cell>
          <cell r="AH1180">
            <v>6150</v>
          </cell>
          <cell r="AI1180">
            <v>0</v>
          </cell>
          <cell r="AJ1180">
            <v>0</v>
          </cell>
          <cell r="AK1180">
            <v>6150</v>
          </cell>
          <cell r="AL1180">
            <v>73800</v>
          </cell>
          <cell r="AM1180">
            <v>69372</v>
          </cell>
          <cell r="AN1180">
            <v>24000</v>
          </cell>
          <cell r="AO1180">
            <v>0</v>
          </cell>
          <cell r="AP1180">
            <v>0</v>
          </cell>
        </row>
        <row r="1181">
          <cell r="C1181">
            <v>311015301</v>
          </cell>
          <cell r="D1181" t="str">
            <v>IN01040002</v>
          </cell>
          <cell r="E1181" t="str">
            <v xml:space="preserve">ESPEJO DENTAL Nº5 SIN AUMENTO CON MANGO, SE SOLICITA SOLAMENTE EL MANGO OCTAGONAL, Espejo Dental N° 5 Plano sin aumento, con mango octagonal de acero inoxidable, de rosca sencilla, esterilizables por medio de soluciones químicas y autoclavables. La Unidad Ejecutora podrá solicitar el mango o el espejo por separado, los cuales deben ser compatibles con lo existente en su unidad. </v>
          </cell>
          <cell r="F1181">
            <v>102076</v>
          </cell>
          <cell r="G1181" t="str">
            <v>JE</v>
          </cell>
          <cell r="H1181">
            <v>277</v>
          </cell>
          <cell r="I1181" t="str">
            <v>NO APLICA</v>
          </cell>
          <cell r="J1181" t="str">
            <v>ODONTOLOGÍA</v>
          </cell>
          <cell r="K1181" t="str">
            <v>INHABILITADA</v>
          </cell>
          <cell r="L1181" t="str">
            <v>TRAMITE USUAL</v>
          </cell>
          <cell r="M1181" t="str">
            <v>ADQUIRIR POR LA MISMA UNIDAD</v>
          </cell>
          <cell r="N1181" t="str">
            <v>SIN CONVOCATORIA</v>
          </cell>
          <cell r="O1181" t="str">
            <v>UNIDAD</v>
          </cell>
          <cell r="P1181">
            <v>14400</v>
          </cell>
          <cell r="Q1181">
            <v>0</v>
          </cell>
          <cell r="R1181">
            <v>1.95</v>
          </cell>
          <cell r="S1181">
            <v>0</v>
          </cell>
          <cell r="T1181" t="str">
            <v>-</v>
          </cell>
          <cell r="U1181" t="str">
            <v>-</v>
          </cell>
          <cell r="V1181">
            <v>22</v>
          </cell>
          <cell r="W1181">
            <v>264</v>
          </cell>
          <cell r="X1181">
            <v>25694472</v>
          </cell>
          <cell r="Y1181">
            <v>0.44748165836087417</v>
          </cell>
          <cell r="Z1181">
            <v>514.79999999999995</v>
          </cell>
          <cell r="AA1181">
            <v>1962981.6240000001</v>
          </cell>
          <cell r="AB1181">
            <v>0.43632209618754153</v>
          </cell>
          <cell r="AC1181">
            <v>22</v>
          </cell>
          <cell r="AD1181">
            <v>0</v>
          </cell>
          <cell r="AE1181">
            <v>0</v>
          </cell>
          <cell r="AF1181">
            <v>22</v>
          </cell>
          <cell r="AG1181">
            <v>42.9</v>
          </cell>
          <cell r="AH1181">
            <v>22</v>
          </cell>
          <cell r="AI1181">
            <v>0</v>
          </cell>
          <cell r="AJ1181">
            <v>0</v>
          </cell>
          <cell r="AK1181">
            <v>22</v>
          </cell>
          <cell r="AL1181">
            <v>264</v>
          </cell>
          <cell r="AM1181">
            <v>514.79999999999995</v>
          </cell>
          <cell r="AN1181">
            <v>7801</v>
          </cell>
          <cell r="AO1181">
            <v>232</v>
          </cell>
          <cell r="AP1181">
            <v>0</v>
          </cell>
        </row>
        <row r="1182">
          <cell r="C1182">
            <v>311015801</v>
          </cell>
          <cell r="D1182" t="str">
            <v>IN01050037</v>
          </cell>
          <cell r="E1182" t="str">
            <v>PORTA AMALGAMA PLÁSTICO, TIPO ESCOPETA, CON ANGULO DE 45 GRADOS.
Porta amalgama plástico tipo escopeta con ángulo de 45 grados, de material plástico de alta resistencia, un extremo, esterilizable mediante soluciones químicas y autoclave. Debe permitir intercambiar puntas de repuesto. Deben presentar certificación ISO 13485.</v>
          </cell>
          <cell r="F1182">
            <v>70269</v>
          </cell>
          <cell r="G1182" t="str">
            <v>JE</v>
          </cell>
          <cell r="H1182">
            <v>277</v>
          </cell>
          <cell r="I1182" t="str">
            <v>NO APLICA</v>
          </cell>
          <cell r="J1182" t="str">
            <v>ODONTOLOGÍA</v>
          </cell>
          <cell r="K1182" t="str">
            <v>USO GENERAL</v>
          </cell>
          <cell r="L1182" t="str">
            <v>TRAMITE USUAL</v>
          </cell>
          <cell r="M1182" t="str">
            <v>DESCONTINUADO</v>
          </cell>
          <cell r="N1182" t="str">
            <v>SIN CONVOCATORIA</v>
          </cell>
          <cell r="O1182" t="str">
            <v>UNIDAD</v>
          </cell>
          <cell r="P1182">
            <v>3960</v>
          </cell>
          <cell r="Q1182">
            <v>0</v>
          </cell>
          <cell r="R1182">
            <v>11.46</v>
          </cell>
          <cell r="S1182">
            <v>0</v>
          </cell>
          <cell r="T1182" t="str">
            <v>-</v>
          </cell>
          <cell r="U1182" t="str">
            <v>-</v>
          </cell>
          <cell r="V1182">
            <v>3</v>
          </cell>
          <cell r="W1182">
            <v>36</v>
          </cell>
          <cell r="X1182">
            <v>25694508</v>
          </cell>
          <cell r="Y1182">
            <v>0.44748228531828749</v>
          </cell>
          <cell r="Z1182">
            <v>412.56000000000006</v>
          </cell>
          <cell r="AA1182">
            <v>1963394.1840000001</v>
          </cell>
          <cell r="AB1182">
            <v>0.43641379803630176</v>
          </cell>
          <cell r="AC1182">
            <v>3</v>
          </cell>
          <cell r="AD1182">
            <v>0</v>
          </cell>
          <cell r="AE1182">
            <v>0</v>
          </cell>
          <cell r="AF1182">
            <v>3</v>
          </cell>
          <cell r="AG1182">
            <v>34.380000000000003</v>
          </cell>
          <cell r="AH1182">
            <v>3</v>
          </cell>
          <cell r="AI1182">
            <v>0</v>
          </cell>
          <cell r="AJ1182">
            <v>0</v>
          </cell>
          <cell r="AK1182">
            <v>3</v>
          </cell>
          <cell r="AL1182">
            <v>36</v>
          </cell>
          <cell r="AM1182">
            <v>412.56000000000006</v>
          </cell>
          <cell r="AN1182">
            <v>2150</v>
          </cell>
          <cell r="AO1182">
            <v>20</v>
          </cell>
          <cell r="AP1182">
            <v>0</v>
          </cell>
        </row>
        <row r="1183">
          <cell r="C1183">
            <v>311015901</v>
          </cell>
          <cell r="D1183" t="str">
            <v>IN01050239</v>
          </cell>
          <cell r="E1183" t="str">
            <v>PUNTAS DE PAPEL ABSORBENTES 15 A 40.
Puntas de papel absorbentes 15 a 40, biológicamente neutras (biocompatibles), debidamente codificadas. De tamaño preciso. Muy absorbente y lo suficientemente rígidas para permitir inserciòn y remoción sencilla.</v>
          </cell>
          <cell r="F1183">
            <v>70235</v>
          </cell>
          <cell r="G1183" t="str">
            <v>JE</v>
          </cell>
          <cell r="H1183">
            <v>274</v>
          </cell>
          <cell r="I1183" t="str">
            <v>NO APLICA</v>
          </cell>
          <cell r="J1183" t="str">
            <v>ODONTOLOGÍA</v>
          </cell>
          <cell r="K1183" t="str">
            <v>USO GENERAL</v>
          </cell>
          <cell r="L1183" t="str">
            <v>TRAMITE USUAL</v>
          </cell>
          <cell r="M1183" t="str">
            <v>ADQUIRIR POR LA MISMA UNIDAD</v>
          </cell>
          <cell r="N1183" t="str">
            <v>SIN CONVOCATORIA</v>
          </cell>
          <cell r="O1183" t="str">
            <v xml:space="preserve">UNIDADES (CAJA X 200) </v>
          </cell>
          <cell r="P1183">
            <v>540</v>
          </cell>
          <cell r="Q1183">
            <v>0</v>
          </cell>
          <cell r="R1183">
            <v>2.7E-2</v>
          </cell>
          <cell r="S1183">
            <v>0</v>
          </cell>
          <cell r="T1183" t="str">
            <v>-</v>
          </cell>
          <cell r="U1183" t="str">
            <v>-</v>
          </cell>
          <cell r="V1183">
            <v>1633</v>
          </cell>
          <cell r="W1183">
            <v>19596</v>
          </cell>
          <cell r="X1183">
            <v>25714104</v>
          </cell>
          <cell r="Y1183">
            <v>0.44782355913692207</v>
          </cell>
          <cell r="Z1183">
            <v>529.09199999999998</v>
          </cell>
          <cell r="AA1183">
            <v>1963923.2760000001</v>
          </cell>
          <cell r="AB1183">
            <v>0.43653140205647878</v>
          </cell>
          <cell r="AC1183">
            <v>1633</v>
          </cell>
          <cell r="AD1183">
            <v>0</v>
          </cell>
          <cell r="AE1183">
            <v>0</v>
          </cell>
          <cell r="AF1183">
            <v>1633</v>
          </cell>
          <cell r="AG1183">
            <v>44.091000000000001</v>
          </cell>
          <cell r="AH1183">
            <v>1633</v>
          </cell>
          <cell r="AI1183">
            <v>0</v>
          </cell>
          <cell r="AJ1183">
            <v>0</v>
          </cell>
          <cell r="AK1183">
            <v>1633</v>
          </cell>
          <cell r="AL1183">
            <v>19596</v>
          </cell>
          <cell r="AM1183">
            <v>529.09199999999998</v>
          </cell>
          <cell r="AN1183">
            <v>0</v>
          </cell>
          <cell r="AO1183">
            <v>400</v>
          </cell>
          <cell r="AP1183">
            <v>0</v>
          </cell>
        </row>
        <row r="1184">
          <cell r="C1184">
            <v>311016201</v>
          </cell>
          <cell r="D1184" t="str">
            <v>MN01040033</v>
          </cell>
          <cell r="E1184" t="str">
            <v xml:space="preserve">Lubricante para pieza de mano de alta velocidad uso universal,en atomIzador con aplicador resistente a altas temperaturas (121º C a 135º C ), de uso universal para todo tipo de piezas de mano de alta velocidad. ( Que no contenga clorofluorocarbonos )                           </v>
          </cell>
          <cell r="F1184">
            <v>71681</v>
          </cell>
          <cell r="G1184" t="str">
            <v>JE</v>
          </cell>
          <cell r="H1184">
            <v>224</v>
          </cell>
          <cell r="I1184" t="str">
            <v>NO APLICA</v>
          </cell>
          <cell r="J1184" t="str">
            <v>ODONTOLOGÍA</v>
          </cell>
          <cell r="K1184" t="str">
            <v>USO GENERAL</v>
          </cell>
          <cell r="L1184" t="str">
            <v>TRAMITE USUAL</v>
          </cell>
          <cell r="M1184" t="str">
            <v>ADQUIRIR POR LA MISMA UNIDAD</v>
          </cell>
          <cell r="N1184" t="str">
            <v>SIN CONVOCATORIA</v>
          </cell>
          <cell r="O1184" t="str">
            <v xml:space="preserve">LATA X 550 ML </v>
          </cell>
          <cell r="P1184">
            <v>0</v>
          </cell>
          <cell r="Q1184">
            <v>0</v>
          </cell>
          <cell r="R1184">
            <v>2.19</v>
          </cell>
          <cell r="S1184">
            <v>0</v>
          </cell>
          <cell r="T1184" t="str">
            <v>-</v>
          </cell>
          <cell r="U1184" t="str">
            <v>-</v>
          </cell>
          <cell r="V1184">
            <v>108</v>
          </cell>
          <cell r="W1184">
            <v>1296</v>
          </cell>
          <cell r="X1184">
            <v>25715400</v>
          </cell>
          <cell r="Y1184">
            <v>0.44809001603757065</v>
          </cell>
          <cell r="Z1184">
            <v>2838.24</v>
          </cell>
          <cell r="AA1184">
            <v>1966761.5160000001</v>
          </cell>
          <cell r="AB1184">
            <v>0.43716227236679778</v>
          </cell>
          <cell r="AC1184">
            <v>108</v>
          </cell>
          <cell r="AD1184">
            <v>0</v>
          </cell>
          <cell r="AE1184">
            <v>0</v>
          </cell>
          <cell r="AF1184">
            <v>108</v>
          </cell>
          <cell r="AG1184">
            <v>236.51999999999998</v>
          </cell>
          <cell r="AH1184">
            <v>108</v>
          </cell>
          <cell r="AI1184">
            <v>0</v>
          </cell>
          <cell r="AJ1184">
            <v>0</v>
          </cell>
          <cell r="AK1184">
            <v>108</v>
          </cell>
          <cell r="AL1184">
            <v>1296</v>
          </cell>
          <cell r="AM1184">
            <v>2838.24</v>
          </cell>
          <cell r="AN1184">
            <v>824</v>
          </cell>
          <cell r="AO1184">
            <v>216</v>
          </cell>
          <cell r="AP1184">
            <v>0</v>
          </cell>
        </row>
        <row r="1185">
          <cell r="C1185">
            <v>311018503</v>
          </cell>
          <cell r="D1185" t="str">
            <v>MA01020011</v>
          </cell>
          <cell r="E1185" t="str">
            <v xml:space="preserve">Gasa  2" x 2"  no estéril con relleno de algodón. 100% de algodón tipo USP VII. Debe cumplir con la trama no menor de 19 X 10 hilos tamaño  de 2"  X  2" pulgadas (5cm x 5cm), con 8 a 12 dobleces completos, bordes no deshilables color blanco (que no cambie al ser expuesto al proceso de esterilización) con máxima absorción, Libre de partículas, inoloro, no estéril.                                                                                                                                                                                                                                                                       </v>
          </cell>
          <cell r="F1185">
            <v>70206</v>
          </cell>
          <cell r="G1185" t="str">
            <v>JE</v>
          </cell>
          <cell r="H1185">
            <v>274</v>
          </cell>
          <cell r="I1185" t="str">
            <v>NO APLICA</v>
          </cell>
          <cell r="J1185" t="str">
            <v>ODONTOLOGÍA</v>
          </cell>
          <cell r="K1185" t="str">
            <v>USO GENERAL</v>
          </cell>
          <cell r="L1185" t="str">
            <v>PRECIO UNICO</v>
          </cell>
          <cell r="M1185" t="str">
            <v>LP-07-2025</v>
          </cell>
          <cell r="N1185" t="str">
            <v>ADJUDICADO</v>
          </cell>
          <cell r="O1185" t="str">
            <v>ENVASE HASTA DE 1000 UNIDADES</v>
          </cell>
          <cell r="P1185">
            <v>0</v>
          </cell>
          <cell r="Q1185">
            <v>0</v>
          </cell>
          <cell r="R1185">
            <v>0.03</v>
          </cell>
          <cell r="S1185">
            <v>15</v>
          </cell>
          <cell r="T1185" t="str">
            <v>BIO MATERIALES, S.A.</v>
          </cell>
          <cell r="U1185" t="str">
            <v>CHINA</v>
          </cell>
          <cell r="V1185">
            <v>2000000</v>
          </cell>
          <cell r="W1185">
            <v>24000000</v>
          </cell>
          <cell r="X1185">
            <v>49715400</v>
          </cell>
          <cell r="Y1185">
            <v>0.86606162489806715</v>
          </cell>
          <cell r="Z1185">
            <v>720000</v>
          </cell>
          <cell r="AA1185">
            <v>2686761.5159999998</v>
          </cell>
          <cell r="AB1185">
            <v>0.59720040283837972</v>
          </cell>
          <cell r="AC1185">
            <v>2000000</v>
          </cell>
          <cell r="AD1185">
            <v>0</v>
          </cell>
          <cell r="AE1185">
            <v>0</v>
          </cell>
          <cell r="AF1185">
            <v>2000000</v>
          </cell>
          <cell r="AG1185">
            <v>60000</v>
          </cell>
          <cell r="AH1185">
            <v>2000000</v>
          </cell>
          <cell r="AI1185">
            <v>0</v>
          </cell>
          <cell r="AJ1185">
            <v>0</v>
          </cell>
          <cell r="AK1185">
            <v>2000000</v>
          </cell>
          <cell r="AL1185">
            <v>24000000</v>
          </cell>
          <cell r="AM1185">
            <v>720000</v>
          </cell>
          <cell r="AN1185">
            <v>39749</v>
          </cell>
          <cell r="AO1185">
            <v>0</v>
          </cell>
          <cell r="AP1185">
            <v>6330</v>
          </cell>
        </row>
        <row r="1186">
          <cell r="C1186">
            <v>311018601</v>
          </cell>
          <cell r="D1186" t="str">
            <v>SC02030021</v>
          </cell>
          <cell r="E1186" t="str">
            <v>SERVILLETAS PARA USO ODONTOLÓGICO.
Servilletas para uso odontológico, con dos capas de celulosa de primera calidad con relieve, de alta absorbencia y una capa de protección plástica totalmente a prueba de agua. De 16" a 20" de largo por 12" a 15" de ancho, colores y diseños variados.</v>
          </cell>
          <cell r="F1186">
            <v>70292</v>
          </cell>
          <cell r="G1186" t="str">
            <v>JE</v>
          </cell>
          <cell r="H1186">
            <v>274</v>
          </cell>
          <cell r="I1186" t="str">
            <v>NO APLICA</v>
          </cell>
          <cell r="J1186" t="str">
            <v>ODONTOLOGÍA</v>
          </cell>
          <cell r="K1186" t="str">
            <v>USO GENERAL</v>
          </cell>
          <cell r="L1186" t="str">
            <v>PRECIO UNICO</v>
          </cell>
          <cell r="M1186" t="str">
            <v>LP-07-2025</v>
          </cell>
          <cell r="N1186" t="str">
            <v>ADJUDICADO</v>
          </cell>
          <cell r="O1186" t="str">
            <v>CAJA DE 500 UNIDADES</v>
          </cell>
          <cell r="P1186">
            <v>0</v>
          </cell>
          <cell r="Q1186">
            <v>0</v>
          </cell>
          <cell r="R1186">
            <v>0.03</v>
          </cell>
          <cell r="S1186">
            <v>16</v>
          </cell>
          <cell r="T1186" t="str">
            <v xml:space="preserve">DOCTOR SHOP PANAMA, S.A </v>
          </cell>
          <cell r="U1186" t="str">
            <v>CHINA</v>
          </cell>
          <cell r="V1186">
            <v>100000</v>
          </cell>
          <cell r="W1186">
            <v>1200000</v>
          </cell>
          <cell r="X1186">
            <v>50915400</v>
          </cell>
          <cell r="Y1186">
            <v>0.88696020534109199</v>
          </cell>
          <cell r="Z1186">
            <v>36000</v>
          </cell>
          <cell r="AA1186">
            <v>2722761.5159999998</v>
          </cell>
          <cell r="AB1186">
            <v>0.60520230936195873</v>
          </cell>
          <cell r="AC1186">
            <v>100000</v>
          </cell>
          <cell r="AD1186">
            <v>0</v>
          </cell>
          <cell r="AE1186">
            <v>0</v>
          </cell>
          <cell r="AF1186">
            <v>100000</v>
          </cell>
          <cell r="AG1186">
            <v>3000</v>
          </cell>
          <cell r="AH1186">
            <v>100000</v>
          </cell>
          <cell r="AI1186">
            <v>0</v>
          </cell>
          <cell r="AJ1186">
            <v>0</v>
          </cell>
          <cell r="AK1186">
            <v>100000</v>
          </cell>
          <cell r="AL1186">
            <v>1200000</v>
          </cell>
          <cell r="AM1186">
            <v>36000</v>
          </cell>
          <cell r="AN1186">
            <v>298500</v>
          </cell>
          <cell r="AO1186">
            <v>0</v>
          </cell>
          <cell r="AP1186">
            <v>0</v>
          </cell>
        </row>
        <row r="1187">
          <cell r="C1187">
            <v>311018801</v>
          </cell>
          <cell r="D1187" t="str">
            <v>MA12010032</v>
          </cell>
          <cell r="E1187" t="str">
            <v xml:space="preserve">Esponjas hemostáticas de gelatina estéril, absorbibles de uso odontológico, 10mm x 10mm x 10mm ó 15mm x 15mm x 10mm. </v>
          </cell>
          <cell r="F1187">
            <v>70165</v>
          </cell>
          <cell r="G1187" t="str">
            <v>JE</v>
          </cell>
          <cell r="H1187">
            <v>274</v>
          </cell>
          <cell r="I1187" t="str">
            <v>NO APLICA</v>
          </cell>
          <cell r="J1187" t="str">
            <v>ODONTOLOGÍA</v>
          </cell>
          <cell r="K1187" t="str">
            <v>Odontologìa General</v>
          </cell>
          <cell r="L1187" t="str">
            <v>PRECIO UNICO</v>
          </cell>
          <cell r="M1187" t="str">
            <v>LP-07-2025</v>
          </cell>
          <cell r="N1187" t="str">
            <v>ADJUDICADO</v>
          </cell>
          <cell r="O1187" t="str">
            <v xml:space="preserve">CAJA X 5 BLISTER DE 10 ESPONJAS </v>
          </cell>
          <cell r="P1187">
            <v>0</v>
          </cell>
          <cell r="Q1187">
            <v>0</v>
          </cell>
          <cell r="R1187">
            <v>0.26</v>
          </cell>
          <cell r="S1187">
            <v>17</v>
          </cell>
          <cell r="T1187" t="str">
            <v>DENTI CLINICA, S.A.</v>
          </cell>
          <cell r="U1187" t="str">
            <v>INDIA</v>
          </cell>
          <cell r="V1187">
            <v>10000</v>
          </cell>
          <cell r="W1187">
            <v>120000</v>
          </cell>
          <cell r="X1187">
            <v>51035400</v>
          </cell>
          <cell r="Y1187">
            <v>0.8890500633853945</v>
          </cell>
          <cell r="Z1187">
            <v>31200</v>
          </cell>
          <cell r="AA1187">
            <v>2753961.5159999998</v>
          </cell>
          <cell r="AB1187">
            <v>0.61213729501572733</v>
          </cell>
          <cell r="AC1187">
            <v>10000</v>
          </cell>
          <cell r="AD1187">
            <v>0</v>
          </cell>
          <cell r="AE1187">
            <v>0</v>
          </cell>
          <cell r="AF1187">
            <v>10000</v>
          </cell>
          <cell r="AG1187">
            <v>2600</v>
          </cell>
          <cell r="AH1187">
            <v>10000</v>
          </cell>
          <cell r="AI1187">
            <v>0</v>
          </cell>
          <cell r="AJ1187">
            <v>0</v>
          </cell>
          <cell r="AK1187">
            <v>10000</v>
          </cell>
          <cell r="AL1187">
            <v>120000</v>
          </cell>
          <cell r="AM1187">
            <v>31200</v>
          </cell>
          <cell r="AN1187">
            <v>33632</v>
          </cell>
          <cell r="AO1187">
            <v>0</v>
          </cell>
          <cell r="AP1187">
            <v>0</v>
          </cell>
        </row>
        <row r="1188">
          <cell r="C1188">
            <v>311021701</v>
          </cell>
          <cell r="D1188" t="str">
            <v>IN01050032</v>
          </cell>
          <cell r="E1188" t="str">
            <v>LIMAS SURTIDAS PARA ENDODONCIA No.15-40.  SE SOLICITA LIMAS DE 25 mm DE LONGITUD.
Limas surtidas para endodoncia N° 15-40, flexibles, tipo K-file, de acero inoxidable, esterilizables en autoclave con topes de silicona incluídos, codificadas por color. De 21, 25 ó 31 mm. de longitud</v>
          </cell>
          <cell r="F1188">
            <v>70221</v>
          </cell>
          <cell r="G1188" t="str">
            <v>JE</v>
          </cell>
          <cell r="H1188">
            <v>274</v>
          </cell>
          <cell r="I1188" t="str">
            <v>NO APLICA</v>
          </cell>
          <cell r="J1188" t="str">
            <v>ODONTOLOGÍA</v>
          </cell>
          <cell r="K1188" t="str">
            <v>USO GENERAL</v>
          </cell>
          <cell r="L1188" t="str">
            <v>TRAMITE USUAL</v>
          </cell>
          <cell r="M1188" t="str">
            <v>ADQUIRIR POR LA MISMA UNIDAD</v>
          </cell>
          <cell r="N1188" t="str">
            <v>SIN CONVOCATORIA</v>
          </cell>
          <cell r="O1188" t="str">
            <v>CAJA DE 6  UNIDADES (25MM)</v>
          </cell>
          <cell r="P1188">
            <v>0</v>
          </cell>
          <cell r="Q1188">
            <v>0</v>
          </cell>
          <cell r="R1188">
            <v>6</v>
          </cell>
          <cell r="S1188">
            <v>0</v>
          </cell>
          <cell r="T1188" t="str">
            <v>-</v>
          </cell>
          <cell r="U1188" t="str">
            <v>-</v>
          </cell>
          <cell r="V1188">
            <v>43</v>
          </cell>
          <cell r="W1188">
            <v>516</v>
          </cell>
          <cell r="X1188">
            <v>51035916</v>
          </cell>
          <cell r="Y1188">
            <v>0.88905904977498496</v>
          </cell>
          <cell r="Z1188">
            <v>3096</v>
          </cell>
          <cell r="AA1188">
            <v>2757057.5159999998</v>
          </cell>
          <cell r="AB1188">
            <v>0.61282545897675511</v>
          </cell>
          <cell r="AC1188">
            <v>43</v>
          </cell>
          <cell r="AD1188">
            <v>0</v>
          </cell>
          <cell r="AE1188">
            <v>0</v>
          </cell>
          <cell r="AF1188">
            <v>43</v>
          </cell>
          <cell r="AG1188">
            <v>258</v>
          </cell>
          <cell r="AH1188">
            <v>43</v>
          </cell>
          <cell r="AI1188">
            <v>0</v>
          </cell>
          <cell r="AJ1188">
            <v>0</v>
          </cell>
          <cell r="AK1188">
            <v>43</v>
          </cell>
          <cell r="AL1188">
            <v>516</v>
          </cell>
          <cell r="AM1188">
            <v>3096</v>
          </cell>
          <cell r="AN1188">
            <v>396</v>
          </cell>
          <cell r="AO1188">
            <v>155</v>
          </cell>
          <cell r="AP1188">
            <v>0</v>
          </cell>
        </row>
        <row r="1189">
          <cell r="C1189">
            <v>311021801</v>
          </cell>
          <cell r="D1189" t="str">
            <v>IN01050033</v>
          </cell>
          <cell r="E1189" t="str">
            <v>LIMAS SURTIDAS PARA ENDODONCIA No.45-80. SE SOLICITA DE 25 mm DE LONGITUD.
Limas surtidas para endodoncia N° 45-80, flexibles, tipo K-file, de acero inoxidable, esterilizables en autoclave, con topes de silicona incluídos, codificadas por color, de 21, 25 ó 31 mm. de longitud</v>
          </cell>
          <cell r="F1189">
            <v>70222</v>
          </cell>
          <cell r="G1189" t="str">
            <v>JE</v>
          </cell>
          <cell r="H1189">
            <v>274</v>
          </cell>
          <cell r="I1189" t="str">
            <v>NO APLICA</v>
          </cell>
          <cell r="J1189" t="str">
            <v>ODONTOLOGÍA</v>
          </cell>
          <cell r="K1189" t="str">
            <v>USO GENERAL</v>
          </cell>
          <cell r="L1189" t="str">
            <v>TRAMITE USUAL</v>
          </cell>
          <cell r="M1189" t="str">
            <v>ADQUIRIR POR LA MISMA UNIDAD</v>
          </cell>
          <cell r="N1189" t="str">
            <v>SIN CONVOCATORIA</v>
          </cell>
          <cell r="O1189" t="str">
            <v>CAJA DE 6  UNIDADES (25MM)</v>
          </cell>
          <cell r="P1189">
            <v>3600</v>
          </cell>
          <cell r="Q1189">
            <v>0</v>
          </cell>
          <cell r="R1189">
            <v>6</v>
          </cell>
          <cell r="S1189">
            <v>0</v>
          </cell>
          <cell r="T1189" t="str">
            <v>-</v>
          </cell>
          <cell r="U1189" t="str">
            <v>-</v>
          </cell>
          <cell r="V1189">
            <v>22</v>
          </cell>
          <cell r="W1189">
            <v>264</v>
          </cell>
          <cell r="X1189">
            <v>51036180</v>
          </cell>
          <cell r="Y1189">
            <v>0.8890636474626824</v>
          </cell>
          <cell r="Z1189">
            <v>1584</v>
          </cell>
          <cell r="AA1189">
            <v>2758641.5159999998</v>
          </cell>
          <cell r="AB1189">
            <v>0.61317754286379267</v>
          </cell>
          <cell r="AC1189">
            <v>22</v>
          </cell>
          <cell r="AD1189">
            <v>0</v>
          </cell>
          <cell r="AE1189">
            <v>0</v>
          </cell>
          <cell r="AF1189">
            <v>22</v>
          </cell>
          <cell r="AG1189">
            <v>132</v>
          </cell>
          <cell r="AH1189">
            <v>22</v>
          </cell>
          <cell r="AI1189">
            <v>0</v>
          </cell>
          <cell r="AJ1189">
            <v>0</v>
          </cell>
          <cell r="AK1189">
            <v>22</v>
          </cell>
          <cell r="AL1189">
            <v>264</v>
          </cell>
          <cell r="AM1189">
            <v>1584</v>
          </cell>
          <cell r="AN1189">
            <v>2807</v>
          </cell>
          <cell r="AO1189">
            <v>24</v>
          </cell>
          <cell r="AP1189">
            <v>62</v>
          </cell>
        </row>
        <row r="1190">
          <cell r="C1190">
            <v>311022401</v>
          </cell>
          <cell r="D1190" t="str">
            <v>IN01050010</v>
          </cell>
          <cell r="E1190" t="str">
            <v>CUÑAS INTERPROXIMALES DE MADERA.
Cuñas interproximales de madera, triangulares,anatómicas, tamaños surtidos.</v>
          </cell>
          <cell r="F1190">
            <v>70078</v>
          </cell>
          <cell r="G1190" t="str">
            <v>JE</v>
          </cell>
          <cell r="H1190">
            <v>274</v>
          </cell>
          <cell r="I1190" t="str">
            <v>NO APLICA</v>
          </cell>
          <cell r="J1190" t="str">
            <v>ODONTOLOGÍA</v>
          </cell>
          <cell r="K1190" t="str">
            <v>USO GENERAL</v>
          </cell>
          <cell r="L1190" t="str">
            <v>TRAMITE USUAL</v>
          </cell>
          <cell r="M1190" t="str">
            <v>ADQUIRIR POR LA MISMA UNIDAD</v>
          </cell>
          <cell r="N1190" t="str">
            <v>SIN CONVOCATORIA</v>
          </cell>
          <cell r="O1190" t="str">
            <v xml:space="preserve">ENVASE DE 100 UNIDADES </v>
          </cell>
          <cell r="P1190">
            <v>0</v>
          </cell>
          <cell r="Q1190">
            <v>0</v>
          </cell>
          <cell r="R1190">
            <v>0.08</v>
          </cell>
          <cell r="S1190">
            <v>0</v>
          </cell>
          <cell r="T1190" t="str">
            <v>-</v>
          </cell>
          <cell r="U1190" t="str">
            <v>-</v>
          </cell>
          <cell r="V1190">
            <v>3675</v>
          </cell>
          <cell r="W1190">
            <v>44100</v>
          </cell>
          <cell r="X1190">
            <v>51080280</v>
          </cell>
          <cell r="Y1190">
            <v>0.88983167029396359</v>
          </cell>
          <cell r="Z1190">
            <v>3528</v>
          </cell>
          <cell r="AA1190">
            <v>2762169.5159999998</v>
          </cell>
          <cell r="AB1190">
            <v>0.61396172970310336</v>
          </cell>
          <cell r="AC1190">
            <v>3675</v>
          </cell>
          <cell r="AD1190">
            <v>0</v>
          </cell>
          <cell r="AE1190">
            <v>0</v>
          </cell>
          <cell r="AF1190">
            <v>3675</v>
          </cell>
          <cell r="AG1190">
            <v>294</v>
          </cell>
          <cell r="AH1190">
            <v>3675</v>
          </cell>
          <cell r="AI1190">
            <v>0</v>
          </cell>
          <cell r="AJ1190">
            <v>0</v>
          </cell>
          <cell r="AK1190">
            <v>3675</v>
          </cell>
          <cell r="AL1190">
            <v>44100</v>
          </cell>
          <cell r="AM1190">
            <v>3528</v>
          </cell>
          <cell r="AN1190">
            <v>204500</v>
          </cell>
          <cell r="AO1190">
            <v>1300</v>
          </cell>
          <cell r="AP1190">
            <v>0</v>
          </cell>
        </row>
        <row r="1191">
          <cell r="C1191">
            <v>311022604</v>
          </cell>
          <cell r="D1191" t="str">
            <v>SC02030012</v>
          </cell>
          <cell r="E1191" t="str">
            <v>FLUOR TÓPICO NEUTRO DE ALTA CONCENTRACION. Para aplicación en la superficie dental: 1.Gel tixotrópico a base de fluoruro de sodio al 2%. 2.Ph neutro. 3.Sabores variados. 4.Tiempo de acción 4minutos.</v>
          </cell>
          <cell r="F1191">
            <v>70176</v>
          </cell>
          <cell r="G1191" t="str">
            <v>JE</v>
          </cell>
          <cell r="H1191">
            <v>244</v>
          </cell>
          <cell r="I1191" t="str">
            <v>NO APLICA</v>
          </cell>
          <cell r="J1191" t="str">
            <v>ODONTOLOGÍA</v>
          </cell>
          <cell r="K1191" t="str">
            <v>USO GENERAL</v>
          </cell>
          <cell r="L1191" t="str">
            <v>TRAMITE USUAL</v>
          </cell>
          <cell r="N1191" t="str">
            <v>1RA. CONVOCATORIA</v>
          </cell>
          <cell r="O1191" t="str">
            <v>ENVASE PLASTICO DE 200 A 500ML.</v>
          </cell>
          <cell r="P1191">
            <v>12780</v>
          </cell>
          <cell r="Q1191">
            <v>0</v>
          </cell>
          <cell r="R1191">
            <v>0.05</v>
          </cell>
          <cell r="S1191">
            <v>18</v>
          </cell>
          <cell r="T1191" t="str">
            <v>-</v>
          </cell>
          <cell r="U1191" t="str">
            <v>-</v>
          </cell>
          <cell r="V1191">
            <v>12900</v>
          </cell>
          <cell r="W1191">
            <v>154800</v>
          </cell>
          <cell r="X1191">
            <v>51235080</v>
          </cell>
          <cell r="Y1191">
            <v>0.8925275871711138</v>
          </cell>
          <cell r="Z1191">
            <v>7740</v>
          </cell>
          <cell r="AA1191">
            <v>2769909.5159999998</v>
          </cell>
          <cell r="AB1191">
            <v>0.61568213960567286</v>
          </cell>
          <cell r="AC1191">
            <v>12900</v>
          </cell>
          <cell r="AD1191">
            <v>0</v>
          </cell>
          <cell r="AE1191">
            <v>0</v>
          </cell>
          <cell r="AF1191">
            <v>12900</v>
          </cell>
          <cell r="AG1191">
            <v>645</v>
          </cell>
          <cell r="AH1191">
            <v>12900</v>
          </cell>
          <cell r="AI1191">
            <v>0</v>
          </cell>
          <cell r="AJ1191">
            <v>0</v>
          </cell>
          <cell r="AK1191">
            <v>12900</v>
          </cell>
          <cell r="AL1191">
            <v>154800</v>
          </cell>
          <cell r="AM1191">
            <v>7740</v>
          </cell>
          <cell r="AN1191">
            <v>0</v>
          </cell>
          <cell r="AO1191">
            <v>0</v>
          </cell>
          <cell r="AP1191">
            <v>0</v>
          </cell>
        </row>
        <row r="1192">
          <cell r="C1192">
            <v>311022801</v>
          </cell>
          <cell r="D1192" t="str">
            <v>IN01050223</v>
          </cell>
          <cell r="E1192" t="str">
            <v>VASO DAPPEN DE VIDRIO.
Vaso dappen de vidrio, transparente o mate, en diversos colores.</v>
          </cell>
          <cell r="F1192">
            <v>70253</v>
          </cell>
          <cell r="G1192" t="str">
            <v>JE</v>
          </cell>
          <cell r="H1192">
            <v>274</v>
          </cell>
          <cell r="I1192" t="str">
            <v>NO APLICA</v>
          </cell>
          <cell r="J1192" t="str">
            <v>ODONTOLOGÍA</v>
          </cell>
          <cell r="K1192" t="str">
            <v>USO GENERAL</v>
          </cell>
          <cell r="L1192" t="str">
            <v>TRAMITE USUAL</v>
          </cell>
          <cell r="M1192" t="str">
            <v>ADQUIRIR POR LA MISMA UNIDAD</v>
          </cell>
          <cell r="N1192" t="str">
            <v>SIN CONVOCATORIA</v>
          </cell>
          <cell r="O1192" t="str">
            <v>CAJA X 12 UNIDADES</v>
          </cell>
          <cell r="P1192">
            <v>14400</v>
          </cell>
          <cell r="Q1192">
            <v>0</v>
          </cell>
          <cell r="R1192">
            <v>1.46</v>
          </cell>
          <cell r="S1192">
            <v>0</v>
          </cell>
          <cell r="T1192" t="str">
            <v>-</v>
          </cell>
          <cell r="U1192" t="str">
            <v>-</v>
          </cell>
          <cell r="V1192">
            <v>30</v>
          </cell>
          <cell r="W1192">
            <v>360</v>
          </cell>
          <cell r="X1192">
            <v>51235440</v>
          </cell>
          <cell r="Y1192">
            <v>0.89253385674524677</v>
          </cell>
          <cell r="Z1192">
            <v>525.6</v>
          </cell>
          <cell r="AA1192">
            <v>2770435.1159999999</v>
          </cell>
          <cell r="AB1192">
            <v>0.61579896744091711</v>
          </cell>
          <cell r="AC1192">
            <v>30</v>
          </cell>
          <cell r="AD1192">
            <v>0</v>
          </cell>
          <cell r="AE1192">
            <v>0</v>
          </cell>
          <cell r="AF1192">
            <v>30</v>
          </cell>
          <cell r="AG1192">
            <v>43.8</v>
          </cell>
          <cell r="AH1192">
            <v>30</v>
          </cell>
          <cell r="AI1192">
            <v>0</v>
          </cell>
          <cell r="AJ1192">
            <v>0</v>
          </cell>
          <cell r="AK1192">
            <v>30</v>
          </cell>
          <cell r="AL1192">
            <v>360</v>
          </cell>
          <cell r="AM1192">
            <v>525.6</v>
          </cell>
          <cell r="AN1192">
            <v>348</v>
          </cell>
          <cell r="AO1192">
            <v>22</v>
          </cell>
          <cell r="AP1192">
            <v>0</v>
          </cell>
        </row>
        <row r="1193">
          <cell r="C1193">
            <v>311022901</v>
          </cell>
          <cell r="D1193" t="str">
            <v>IN01050029</v>
          </cell>
          <cell r="E1193" t="str">
            <v>INSERTO DELGADO PARA APARATO ULTRASÓNICO PARA PROFILAXIS DENTAL 25K VERSIÓN P-10
Inserto delgado para aparato ultrasónico para profilaxis dental 25K Versión P-10, totalmente metálico, con cánula de irrigación. Esterilizable mediante soluciones químicas y autoclave. La frecuencia 25K debe venir grabada en el inserto.</v>
          </cell>
          <cell r="F1193">
            <v>70263</v>
          </cell>
          <cell r="G1193" t="str">
            <v>JE</v>
          </cell>
          <cell r="H1193">
            <v>277</v>
          </cell>
          <cell r="I1193" t="str">
            <v>NO APLICA</v>
          </cell>
          <cell r="J1193" t="str">
            <v>ODONTOLOGÍA</v>
          </cell>
          <cell r="K1193" t="str">
            <v>USO GENERAL</v>
          </cell>
          <cell r="L1193" t="str">
            <v>TRAMITE USUAL</v>
          </cell>
          <cell r="M1193" t="str">
            <v>ADQUIRIR POR LA MISMA UNIDAD</v>
          </cell>
          <cell r="N1193" t="str">
            <v>SIN CONVOCATORIA</v>
          </cell>
          <cell r="O1193" t="str">
            <v>UNIDAD</v>
          </cell>
          <cell r="P1193">
            <v>18000</v>
          </cell>
          <cell r="Q1193">
            <v>0</v>
          </cell>
          <cell r="R1193">
            <v>33.25</v>
          </cell>
          <cell r="S1193">
            <v>0</v>
          </cell>
          <cell r="T1193" t="str">
            <v>-</v>
          </cell>
          <cell r="U1193" t="str">
            <v>-</v>
          </cell>
          <cell r="V1193">
            <v>78</v>
          </cell>
          <cell r="W1193">
            <v>936</v>
          </cell>
          <cell r="X1193">
            <v>51236376</v>
          </cell>
          <cell r="Y1193">
            <v>0.89255015763799228</v>
          </cell>
          <cell r="Z1193">
            <v>31122</v>
          </cell>
          <cell r="AA1193">
            <v>2801557.1159999999</v>
          </cell>
          <cell r="AB1193">
            <v>0.62271661563055125</v>
          </cell>
          <cell r="AC1193">
            <v>78</v>
          </cell>
          <cell r="AD1193">
            <v>0</v>
          </cell>
          <cell r="AE1193">
            <v>0</v>
          </cell>
          <cell r="AF1193">
            <v>78</v>
          </cell>
          <cell r="AG1193">
            <v>2593.5</v>
          </cell>
          <cell r="AH1193">
            <v>78</v>
          </cell>
          <cell r="AI1193">
            <v>0</v>
          </cell>
          <cell r="AJ1193">
            <v>0</v>
          </cell>
          <cell r="AK1193">
            <v>78</v>
          </cell>
          <cell r="AL1193">
            <v>936</v>
          </cell>
          <cell r="AM1193">
            <v>31122</v>
          </cell>
          <cell r="AN1193">
            <v>3375</v>
          </cell>
          <cell r="AO1193">
            <v>126</v>
          </cell>
          <cell r="AP1193">
            <v>0</v>
          </cell>
        </row>
        <row r="1194">
          <cell r="C1194">
            <v>311023001</v>
          </cell>
          <cell r="D1194" t="str">
            <v>IN01050015</v>
          </cell>
          <cell r="E1194" t="str">
            <v>EXPLORADOR DE CARIES Nº5 DE DOBLE EXTREMO DE PUNTA FINA, 14.5 A 17.5 cm (5 3/4" A 6 7/8") DE LARGO, DE ACERO INOXIDABLE QUIRÚRGICO, ESTERILIZABLE POR MEDIO DE SOLUCIONES QUÍMICAS Y AUTOCLAVE</v>
          </cell>
          <cell r="F1194">
            <v>70261</v>
          </cell>
          <cell r="G1194" t="str">
            <v>JE</v>
          </cell>
          <cell r="H1194">
            <v>277</v>
          </cell>
          <cell r="I1194" t="str">
            <v>NO APLICA</v>
          </cell>
          <cell r="J1194" t="str">
            <v>ODONTOLOGÍA</v>
          </cell>
          <cell r="K1194" t="str">
            <v>USO GENERAL</v>
          </cell>
          <cell r="L1194" t="str">
            <v>TRAMITE USUAL</v>
          </cell>
          <cell r="M1194" t="str">
            <v>ADQUIRIR POR LA MISMA UNIDAD</v>
          </cell>
          <cell r="N1194" t="str">
            <v>SIN CONVOCATORIA</v>
          </cell>
          <cell r="O1194" t="str">
            <v>UNIDAD</v>
          </cell>
          <cell r="P1194">
            <v>18000</v>
          </cell>
          <cell r="Q1194">
            <v>0</v>
          </cell>
          <cell r="R1194">
            <v>4.9800000000000004</v>
          </cell>
          <cell r="S1194">
            <v>0</v>
          </cell>
          <cell r="T1194" t="str">
            <v>-</v>
          </cell>
          <cell r="U1194" t="str">
            <v>-</v>
          </cell>
          <cell r="V1194">
            <v>20</v>
          </cell>
          <cell r="W1194">
            <v>240</v>
          </cell>
          <cell r="X1194">
            <v>51236616</v>
          </cell>
          <cell r="Y1194">
            <v>0.89255433735408085</v>
          </cell>
          <cell r="Z1194">
            <v>1195.2</v>
          </cell>
          <cell r="AA1194">
            <v>2802752.3160000001</v>
          </cell>
          <cell r="AB1194">
            <v>0.62298227892713409</v>
          </cell>
          <cell r="AC1194">
            <v>20</v>
          </cell>
          <cell r="AD1194">
            <v>0</v>
          </cell>
          <cell r="AE1194">
            <v>0</v>
          </cell>
          <cell r="AF1194">
            <v>20</v>
          </cell>
          <cell r="AG1194">
            <v>99.600000000000009</v>
          </cell>
          <cell r="AH1194">
            <v>20</v>
          </cell>
          <cell r="AI1194">
            <v>0</v>
          </cell>
          <cell r="AJ1194">
            <v>0</v>
          </cell>
          <cell r="AK1194">
            <v>20</v>
          </cell>
          <cell r="AL1194">
            <v>240</v>
          </cell>
          <cell r="AM1194">
            <v>1195.2</v>
          </cell>
          <cell r="AN1194">
            <v>3398</v>
          </cell>
          <cell r="AO1194">
            <v>72</v>
          </cell>
          <cell r="AP1194">
            <v>0</v>
          </cell>
        </row>
        <row r="1195">
          <cell r="C1195">
            <v>311023101</v>
          </cell>
          <cell r="D1195" t="str">
            <v>IN01050036</v>
          </cell>
          <cell r="E1195" t="str">
            <v>PINZA ALGODONERA DE PUNTA ESTRIADA TIPO LONDON COLLEGE.  
Pinza algodonera de punta estriada, tipo London College, de 15cm de largo, de acero inoxidable quirúrgico, esterilizable mediante soluciones químicas y autoclave. El número y marca del fabricante debe venir grabado en el instrumento.</v>
          </cell>
          <cell r="F1195">
            <v>70268</v>
          </cell>
          <cell r="G1195" t="str">
            <v>JE</v>
          </cell>
          <cell r="H1195">
            <v>277</v>
          </cell>
          <cell r="I1195" t="str">
            <v>NO APLICA</v>
          </cell>
          <cell r="J1195" t="str">
            <v>ODONTOLOGÍA</v>
          </cell>
          <cell r="K1195" t="str">
            <v>USO GENERAL</v>
          </cell>
          <cell r="L1195" t="str">
            <v>TRAMITE USUAL</v>
          </cell>
          <cell r="M1195" t="str">
            <v>ADQUIRIR POR LA MISMA UNIDAD</v>
          </cell>
          <cell r="N1195" t="str">
            <v>SIN CONVOCATORIA</v>
          </cell>
          <cell r="O1195" t="str">
            <v>UNIDAD</v>
          </cell>
          <cell r="P1195">
            <v>0</v>
          </cell>
          <cell r="Q1195">
            <v>0</v>
          </cell>
          <cell r="R1195">
            <v>4</v>
          </cell>
          <cell r="S1195">
            <v>0</v>
          </cell>
          <cell r="T1195" t="str">
            <v>-</v>
          </cell>
          <cell r="U1195" t="str">
            <v>-</v>
          </cell>
          <cell r="V1195">
            <v>44</v>
          </cell>
          <cell r="W1195">
            <v>528</v>
          </cell>
          <cell r="X1195">
            <v>51237144</v>
          </cell>
          <cell r="Y1195">
            <v>0.89256353272947586</v>
          </cell>
          <cell r="Z1195">
            <v>2112</v>
          </cell>
          <cell r="AA1195">
            <v>2804864.3160000001</v>
          </cell>
          <cell r="AB1195">
            <v>0.62345172410985084</v>
          </cell>
          <cell r="AC1195">
            <v>44</v>
          </cell>
          <cell r="AD1195">
            <v>0</v>
          </cell>
          <cell r="AE1195">
            <v>0</v>
          </cell>
          <cell r="AF1195">
            <v>44</v>
          </cell>
          <cell r="AG1195">
            <v>176</v>
          </cell>
          <cell r="AH1195">
            <v>44</v>
          </cell>
          <cell r="AI1195">
            <v>0</v>
          </cell>
          <cell r="AJ1195">
            <v>0</v>
          </cell>
          <cell r="AK1195">
            <v>44</v>
          </cell>
          <cell r="AL1195">
            <v>528</v>
          </cell>
          <cell r="AM1195">
            <v>2112</v>
          </cell>
          <cell r="AN1195">
            <v>2966</v>
          </cell>
          <cell r="AO1195">
            <v>36</v>
          </cell>
          <cell r="AP1195">
            <v>0</v>
          </cell>
        </row>
        <row r="1196">
          <cell r="C1196">
            <v>311023201</v>
          </cell>
          <cell r="D1196" t="str">
            <v>IN01050054</v>
          </cell>
          <cell r="E1196" t="str">
            <v>SONDA PERIODONTAL CALIBRADA CON CODIGO DE COLORES
Con segmentos de 3mm cada uno designados por colores claros y obscuros alternados. De 14.5 a 17.5cm (5 3/4" a 6 7/8") de largo, de acero inoxidable quirúrgico,esterilizable mediante soluciones químicas y autoclave. El número y marca del fabricante debe venir grabado en el instrumento.</v>
          </cell>
          <cell r="F1196">
            <v>70271</v>
          </cell>
          <cell r="G1196" t="str">
            <v>JE</v>
          </cell>
          <cell r="H1196">
            <v>277</v>
          </cell>
          <cell r="I1196" t="str">
            <v>NO APLICA</v>
          </cell>
          <cell r="J1196" t="str">
            <v>ODONTOLOGÍA</v>
          </cell>
          <cell r="K1196" t="str">
            <v>USO GENERAL</v>
          </cell>
          <cell r="L1196" t="str">
            <v>TRAMITE USUAL</v>
          </cell>
          <cell r="M1196" t="str">
            <v>ADQUIRIR POR LA MISMA UNIDAD</v>
          </cell>
          <cell r="N1196" t="str">
            <v>SIN CONVOCATORIA</v>
          </cell>
          <cell r="O1196" t="str">
            <v>UNIDAD</v>
          </cell>
          <cell r="P1196">
            <v>46800</v>
          </cell>
          <cell r="Q1196">
            <v>0</v>
          </cell>
          <cell r="R1196">
            <v>9.9499999999999993</v>
          </cell>
          <cell r="S1196">
            <v>0</v>
          </cell>
          <cell r="T1196" t="str">
            <v>-</v>
          </cell>
          <cell r="U1196" t="str">
            <v>-</v>
          </cell>
          <cell r="V1196">
            <v>2</v>
          </cell>
          <cell r="W1196">
            <v>24</v>
          </cell>
          <cell r="X1196">
            <v>51237168</v>
          </cell>
          <cell r="Y1196">
            <v>0.89256395070108463</v>
          </cell>
          <cell r="Z1196">
            <v>238.79999999999998</v>
          </cell>
          <cell r="AA1196">
            <v>2805103.1159999999</v>
          </cell>
          <cell r="AB1196">
            <v>0.62350480342312387</v>
          </cell>
          <cell r="AC1196">
            <v>2</v>
          </cell>
          <cell r="AD1196">
            <v>0</v>
          </cell>
          <cell r="AE1196">
            <v>0</v>
          </cell>
          <cell r="AF1196">
            <v>2</v>
          </cell>
          <cell r="AG1196">
            <v>19.899999999999999</v>
          </cell>
          <cell r="AH1196">
            <v>2</v>
          </cell>
          <cell r="AI1196">
            <v>0</v>
          </cell>
          <cell r="AJ1196">
            <v>0</v>
          </cell>
          <cell r="AK1196">
            <v>2</v>
          </cell>
          <cell r="AL1196">
            <v>24</v>
          </cell>
          <cell r="AM1196">
            <v>238.79999999999998</v>
          </cell>
          <cell r="AN1196">
            <v>1317</v>
          </cell>
          <cell r="AO1196">
            <v>0</v>
          </cell>
          <cell r="AP1196">
            <v>41</v>
          </cell>
        </row>
        <row r="1197">
          <cell r="C1197">
            <v>311023301</v>
          </cell>
          <cell r="D1197" t="str">
            <v>IN01050007</v>
          </cell>
          <cell r="E1197" t="str">
            <v>BRUÑIDOR METALICO DE AMALGAMA LADMORE Nº 2
Descripción: DE DOBLE EXTREMO DE 14.5 A 16.5 cm Ó 5 3/4´´ A 6 1/2´´ DE LARGO, DE ACERO INOXIDABLE QUIRÚRGICO, ESTERILIZABLE MEDIANTE SOLUCIONES QUÍMICAS Y AUTOCLAVE.</v>
          </cell>
          <cell r="F1197">
            <v>70629</v>
          </cell>
          <cell r="G1197" t="str">
            <v>JE</v>
          </cell>
          <cell r="H1197">
            <v>277</v>
          </cell>
          <cell r="I1197" t="str">
            <v>NO APLICA</v>
          </cell>
          <cell r="J1197" t="str">
            <v>ODONTOLOGÍA</v>
          </cell>
          <cell r="K1197" t="str">
            <v>USO GENERAL</v>
          </cell>
          <cell r="L1197" t="str">
            <v>TRAMITE USUAL</v>
          </cell>
          <cell r="M1197" t="str">
            <v>ADQUIRIR POR LA MISMA UNIDAD</v>
          </cell>
          <cell r="N1197" t="str">
            <v>SIN CONVOCATORIA</v>
          </cell>
          <cell r="O1197" t="str">
            <v>UNIDAD (CAJA X 12)</v>
          </cell>
          <cell r="P1197">
            <v>7200</v>
          </cell>
          <cell r="Q1197">
            <v>0</v>
          </cell>
          <cell r="R1197">
            <v>6.45</v>
          </cell>
          <cell r="S1197">
            <v>0</v>
          </cell>
          <cell r="T1197" t="str">
            <v>-</v>
          </cell>
          <cell r="U1197" t="str">
            <v>-</v>
          </cell>
          <cell r="V1197">
            <v>16</v>
          </cell>
          <cell r="W1197">
            <v>192</v>
          </cell>
          <cell r="X1197">
            <v>51237360</v>
          </cell>
          <cell r="Y1197">
            <v>0.89256729447395555</v>
          </cell>
          <cell r="Z1197">
            <v>1238.4000000000001</v>
          </cell>
          <cell r="AA1197">
            <v>2806341.5159999998</v>
          </cell>
          <cell r="AB1197">
            <v>0.62378006900753491</v>
          </cell>
          <cell r="AC1197">
            <v>16</v>
          </cell>
          <cell r="AD1197">
            <v>0</v>
          </cell>
          <cell r="AE1197">
            <v>0</v>
          </cell>
          <cell r="AF1197">
            <v>16</v>
          </cell>
          <cell r="AG1197">
            <v>103.2</v>
          </cell>
          <cell r="AH1197">
            <v>16</v>
          </cell>
          <cell r="AI1197">
            <v>0</v>
          </cell>
          <cell r="AJ1197">
            <v>0</v>
          </cell>
          <cell r="AK1197">
            <v>16</v>
          </cell>
          <cell r="AL1197">
            <v>192</v>
          </cell>
          <cell r="AM1197">
            <v>1238.4000000000001</v>
          </cell>
          <cell r="AN1197">
            <v>801</v>
          </cell>
          <cell r="AO1197">
            <v>49</v>
          </cell>
          <cell r="AP1197">
            <v>112</v>
          </cell>
        </row>
        <row r="1198">
          <cell r="C1198">
            <v>311023401</v>
          </cell>
          <cell r="D1198" t="str">
            <v>IN01050055</v>
          </cell>
          <cell r="E1198" t="str">
            <v>TALLADOR DE AMALGAMA CLEOIDE DISCOIDE Nº5
Tallador de amalgama cleoide discoide Nª 5, de doble extremo, de acero inoxidable quirúrgico, de 14.5cm a 17.5cm (5 3/4" a 7") de largo, esterilizable mediante soluciones químicas y autoclave.</v>
          </cell>
          <cell r="F1198">
            <v>70272</v>
          </cell>
          <cell r="G1198" t="str">
            <v>JE</v>
          </cell>
          <cell r="H1198">
            <v>277</v>
          </cell>
          <cell r="I1198" t="str">
            <v>NO APLICA</v>
          </cell>
          <cell r="J1198" t="str">
            <v>ODONTOLOGÍA</v>
          </cell>
          <cell r="K1198" t="str">
            <v>USO GENERAL</v>
          </cell>
          <cell r="L1198" t="str">
            <v>TRAMITE USUAL</v>
          </cell>
          <cell r="M1198" t="str">
            <v>DESCONTINUADO</v>
          </cell>
          <cell r="N1198" t="str">
            <v>SIN CONVOCATORIA</v>
          </cell>
          <cell r="O1198" t="str">
            <v>UNIDAD</v>
          </cell>
          <cell r="P1198">
            <v>0</v>
          </cell>
          <cell r="Q1198">
            <v>0</v>
          </cell>
          <cell r="R1198">
            <v>6.95</v>
          </cell>
          <cell r="S1198">
            <v>0</v>
          </cell>
          <cell r="T1198" t="str">
            <v>-</v>
          </cell>
          <cell r="U1198" t="str">
            <v>-</v>
          </cell>
          <cell r="V1198">
            <v>1</v>
          </cell>
          <cell r="W1198">
            <v>12</v>
          </cell>
          <cell r="X1198">
            <v>51237372</v>
          </cell>
          <cell r="Y1198">
            <v>0.89256750345975999</v>
          </cell>
          <cell r="Z1198">
            <v>83.4</v>
          </cell>
          <cell r="AA1198">
            <v>2806424.9159999997</v>
          </cell>
          <cell r="AB1198">
            <v>0.62379860675764787</v>
          </cell>
          <cell r="AC1198">
            <v>1</v>
          </cell>
          <cell r="AD1198">
            <v>0</v>
          </cell>
          <cell r="AE1198">
            <v>0</v>
          </cell>
          <cell r="AF1198">
            <v>1</v>
          </cell>
          <cell r="AG1198">
            <v>6.95</v>
          </cell>
          <cell r="AH1198">
            <v>1</v>
          </cell>
          <cell r="AI1198">
            <v>0</v>
          </cell>
          <cell r="AJ1198">
            <v>0</v>
          </cell>
          <cell r="AK1198">
            <v>1</v>
          </cell>
          <cell r="AL1198">
            <v>12</v>
          </cell>
          <cell r="AM1198">
            <v>83.4</v>
          </cell>
          <cell r="AN1198">
            <v>6372</v>
          </cell>
          <cell r="AO1198">
            <v>66</v>
          </cell>
          <cell r="AP1198">
            <v>120</v>
          </cell>
        </row>
        <row r="1199">
          <cell r="C1199">
            <v>311023501</v>
          </cell>
          <cell r="D1199" t="str">
            <v>IN01050030</v>
          </cell>
          <cell r="E1199" t="str">
            <v>INSTRUMENTO PARA COLOCACIÓN DE OBTURACIONES DE RESINAS(DE DOBLE EXTREMO)
De 14.5cm a 17.5cm (5 3/4" a 6 7/8") de largo, un extremo en forma de espátula  mediana y el otro en forma de condensador redondo pequeño, de metal inoxidable, con revestimiento antiadhesivo para manejo de resinas compuestas. Esterilizable mediante soluciones químicas y autoclave.</v>
          </cell>
          <cell r="F1199">
            <v>70265</v>
          </cell>
          <cell r="G1199" t="str">
            <v>JE</v>
          </cell>
          <cell r="H1199">
            <v>277</v>
          </cell>
          <cell r="I1199" t="str">
            <v>NO APLICA</v>
          </cell>
          <cell r="J1199" t="str">
            <v>ODONTOLOGÍA</v>
          </cell>
          <cell r="K1199" t="str">
            <v>Odontologìa General</v>
          </cell>
          <cell r="L1199" t="str">
            <v>TRAMITE USUAL</v>
          </cell>
          <cell r="M1199" t="str">
            <v>ADQUIRIR POR LA MISMA UNIDAD</v>
          </cell>
          <cell r="N1199" t="str">
            <v>SIN CONVOCATORIA</v>
          </cell>
          <cell r="O1199" t="str">
            <v>UNIDAD</v>
          </cell>
          <cell r="P1199">
            <v>0</v>
          </cell>
          <cell r="Q1199">
            <v>0</v>
          </cell>
          <cell r="R1199">
            <v>17.899999999999999</v>
          </cell>
          <cell r="S1199">
            <v>0</v>
          </cell>
          <cell r="T1199" t="str">
            <v>-</v>
          </cell>
          <cell r="U1199" t="str">
            <v>-</v>
          </cell>
          <cell r="V1199">
            <v>81</v>
          </cell>
          <cell r="W1199">
            <v>972</v>
          </cell>
          <cell r="X1199">
            <v>51238344</v>
          </cell>
          <cell r="Y1199">
            <v>0.89258443130991882</v>
          </cell>
          <cell r="Z1199">
            <v>17398.8</v>
          </cell>
          <cell r="AA1199">
            <v>2823823.7159999995</v>
          </cell>
          <cell r="AB1199">
            <v>0.6276659281804936</v>
          </cell>
          <cell r="AC1199">
            <v>81</v>
          </cell>
          <cell r="AD1199">
            <v>0</v>
          </cell>
          <cell r="AE1199">
            <v>0</v>
          </cell>
          <cell r="AF1199">
            <v>81</v>
          </cell>
          <cell r="AG1199">
            <v>1449.8999999999999</v>
          </cell>
          <cell r="AH1199">
            <v>81</v>
          </cell>
          <cell r="AI1199">
            <v>0</v>
          </cell>
          <cell r="AJ1199">
            <v>0</v>
          </cell>
          <cell r="AK1199">
            <v>81</v>
          </cell>
          <cell r="AL1199">
            <v>972</v>
          </cell>
          <cell r="AM1199">
            <v>17398.8</v>
          </cell>
          <cell r="AN1199">
            <v>1612</v>
          </cell>
          <cell r="AO1199">
            <v>115</v>
          </cell>
          <cell r="AP1199">
            <v>0</v>
          </cell>
        </row>
        <row r="1200">
          <cell r="C1200">
            <v>311023601</v>
          </cell>
          <cell r="D1200" t="str">
            <v>IN01050011</v>
          </cell>
          <cell r="E1200" t="str">
            <v>ESPÁTULA METÁLICA Nº24 PARA MEZCLAR CEMENTO
Flexible, de acero inoxidable quirúrgico, esterilizable mediante soluciones químicas y autoclave.</v>
          </cell>
          <cell r="F1200">
            <v>70257</v>
          </cell>
          <cell r="G1200" t="str">
            <v>JE</v>
          </cell>
          <cell r="H1200">
            <v>277</v>
          </cell>
          <cell r="I1200" t="str">
            <v>NO APLICA</v>
          </cell>
          <cell r="J1200" t="str">
            <v>ODONTOLOGÍA</v>
          </cell>
          <cell r="K1200" t="str">
            <v>USO GENERAL</v>
          </cell>
          <cell r="L1200" t="str">
            <v>TRAMITE USUAL</v>
          </cell>
          <cell r="M1200" t="str">
            <v>ADQUIRIR POR LA MISMA UNIDAD</v>
          </cell>
          <cell r="N1200" t="str">
            <v>SIN CONVOCATORIA</v>
          </cell>
          <cell r="O1200" t="str">
            <v>UNIDAD</v>
          </cell>
          <cell r="P1200">
            <v>0</v>
          </cell>
          <cell r="Q1200">
            <v>0</v>
          </cell>
          <cell r="R1200">
            <v>5.89</v>
          </cell>
          <cell r="S1200">
            <v>0</v>
          </cell>
          <cell r="T1200" t="str">
            <v>-</v>
          </cell>
          <cell r="U1200" t="str">
            <v>-</v>
          </cell>
          <cell r="V1200">
            <v>25</v>
          </cell>
          <cell r="W1200">
            <v>300</v>
          </cell>
          <cell r="X1200">
            <v>51238644</v>
          </cell>
          <cell r="Y1200">
            <v>0.89258965595502959</v>
          </cell>
          <cell r="Z1200">
            <v>1767</v>
          </cell>
          <cell r="AA1200">
            <v>2825590.7159999995</v>
          </cell>
          <cell r="AB1200">
            <v>0.62805868842569257</v>
          </cell>
          <cell r="AC1200">
            <v>25</v>
          </cell>
          <cell r="AD1200">
            <v>0</v>
          </cell>
          <cell r="AE1200">
            <v>0</v>
          </cell>
          <cell r="AF1200">
            <v>25</v>
          </cell>
          <cell r="AG1200">
            <v>147.25</v>
          </cell>
          <cell r="AH1200">
            <v>25</v>
          </cell>
          <cell r="AI1200">
            <v>0</v>
          </cell>
          <cell r="AJ1200">
            <v>0</v>
          </cell>
          <cell r="AK1200">
            <v>25</v>
          </cell>
          <cell r="AL1200">
            <v>300</v>
          </cell>
          <cell r="AM1200">
            <v>1767</v>
          </cell>
          <cell r="AN1200">
            <v>4675</v>
          </cell>
          <cell r="AO1200">
            <v>277</v>
          </cell>
          <cell r="AP1200">
            <v>10</v>
          </cell>
        </row>
        <row r="1201">
          <cell r="C1201">
            <v>311023701</v>
          </cell>
          <cell r="D1201" t="str">
            <v>IN01050013</v>
          </cell>
          <cell r="E1201" t="str">
            <v>EXCAVADOR DE DENTINA Nº 17,OVALADO, DE DOBLE EXTREMO.Excavador de dentina N° 17, ovalado, de doble extremo, de14.5cm a 17.5 cm (5 3/4" a 7")  de largo, de acero inoxidable quirúrgico, esterilizable mediante soluciones químicas y autoclave. (se solicita de 15cm de largo)</v>
          </cell>
          <cell r="F1201">
            <v>70259</v>
          </cell>
          <cell r="G1201" t="str">
            <v>JE</v>
          </cell>
          <cell r="H1201">
            <v>277</v>
          </cell>
          <cell r="I1201" t="str">
            <v>NO APLICA</v>
          </cell>
          <cell r="J1201" t="str">
            <v>ODONTOLOGÍA</v>
          </cell>
          <cell r="K1201" t="str">
            <v>USO GENERAL</v>
          </cell>
          <cell r="L1201" t="str">
            <v>TRAMITE USUAL</v>
          </cell>
          <cell r="M1201" t="str">
            <v>ADQUIRIR POR LA MISMA UNIDAD</v>
          </cell>
          <cell r="N1201" t="str">
            <v>SIN CONVOCATORIA</v>
          </cell>
          <cell r="O1201" t="str">
            <v>UNIDAD (CAJA X 12)</v>
          </cell>
          <cell r="P1201">
            <v>0</v>
          </cell>
          <cell r="Q1201">
            <v>0</v>
          </cell>
          <cell r="R1201">
            <v>6.15</v>
          </cell>
          <cell r="S1201">
            <v>0</v>
          </cell>
          <cell r="T1201" t="str">
            <v>-</v>
          </cell>
          <cell r="U1201" t="str">
            <v>-</v>
          </cell>
          <cell r="V1201">
            <v>20</v>
          </cell>
          <cell r="W1201">
            <v>240</v>
          </cell>
          <cell r="X1201">
            <v>51238884</v>
          </cell>
          <cell r="Y1201">
            <v>0.89259383567111816</v>
          </cell>
          <cell r="Z1201">
            <v>1476</v>
          </cell>
          <cell r="AA1201">
            <v>2827066.7159999995</v>
          </cell>
          <cell r="AB1201">
            <v>0.6283867665931594</v>
          </cell>
          <cell r="AC1201">
            <v>20</v>
          </cell>
          <cell r="AD1201">
            <v>0</v>
          </cell>
          <cell r="AE1201">
            <v>0</v>
          </cell>
          <cell r="AF1201">
            <v>20</v>
          </cell>
          <cell r="AG1201">
            <v>123</v>
          </cell>
          <cell r="AH1201">
            <v>20</v>
          </cell>
          <cell r="AI1201">
            <v>0</v>
          </cell>
          <cell r="AJ1201">
            <v>0</v>
          </cell>
          <cell r="AK1201">
            <v>20</v>
          </cell>
          <cell r="AL1201">
            <v>240</v>
          </cell>
          <cell r="AM1201">
            <v>1476</v>
          </cell>
          <cell r="AN1201">
            <v>1422</v>
          </cell>
          <cell r="AO1201">
            <v>50</v>
          </cell>
          <cell r="AP1201">
            <v>30</v>
          </cell>
        </row>
        <row r="1202">
          <cell r="C1202">
            <v>311024101</v>
          </cell>
          <cell r="D1202" t="str">
            <v>IN01050006</v>
          </cell>
          <cell r="E1202" t="str">
            <v>BRUÑIDOR ANATÓMICO Nº 21B, DOBLE EXTREMO.
1. De 14.5cm a 17cm ó 5 3/4´´ a 6 3/4´´de longitud.
2. Parte activa:
• Un extremo de tamaño mediano y el otro extremo de tamaño grande.
3. De acero inoxidable quirúrgico.
4. Esterilizable mediante soluciones químicas y autoclave.</v>
          </cell>
          <cell r="F1202">
            <v>70633</v>
          </cell>
          <cell r="G1202" t="str">
            <v>JE</v>
          </cell>
          <cell r="H1202">
            <v>277</v>
          </cell>
          <cell r="I1202" t="str">
            <v>NO APLICA</v>
          </cell>
          <cell r="J1202" t="str">
            <v>ODONTOLOGÍA</v>
          </cell>
          <cell r="K1202" t="str">
            <v>USO GENERAL</v>
          </cell>
          <cell r="L1202" t="str">
            <v>TRAMITE USUAL</v>
          </cell>
          <cell r="M1202" t="str">
            <v>ADQUIRIR POR LA MISMA UNIDAD</v>
          </cell>
          <cell r="N1202" t="str">
            <v>SIN CONVOCATORIA</v>
          </cell>
          <cell r="O1202" t="str">
            <v>UNIDAD</v>
          </cell>
          <cell r="P1202">
            <v>0</v>
          </cell>
          <cell r="Q1202">
            <v>0</v>
          </cell>
          <cell r="R1202">
            <v>6.45</v>
          </cell>
          <cell r="S1202">
            <v>0</v>
          </cell>
          <cell r="T1202" t="str">
            <v>-</v>
          </cell>
          <cell r="U1202" t="str">
            <v>-</v>
          </cell>
          <cell r="V1202">
            <v>2</v>
          </cell>
          <cell r="W1202">
            <v>24</v>
          </cell>
          <cell r="X1202">
            <v>51238908</v>
          </cell>
          <cell r="Y1202">
            <v>0.89259425364272704</v>
          </cell>
          <cell r="Z1202">
            <v>154.80000000000001</v>
          </cell>
          <cell r="AA1202">
            <v>2827221.5159999994</v>
          </cell>
          <cell r="AB1202">
            <v>0.62842117479121073</v>
          </cell>
          <cell r="AC1202">
            <v>2</v>
          </cell>
          <cell r="AD1202">
            <v>0</v>
          </cell>
          <cell r="AE1202">
            <v>0</v>
          </cell>
          <cell r="AF1202">
            <v>2</v>
          </cell>
          <cell r="AG1202">
            <v>12.9</v>
          </cell>
          <cell r="AH1202">
            <v>2</v>
          </cell>
          <cell r="AI1202">
            <v>0</v>
          </cell>
          <cell r="AJ1202">
            <v>0</v>
          </cell>
          <cell r="AK1202">
            <v>2</v>
          </cell>
          <cell r="AL1202">
            <v>24</v>
          </cell>
          <cell r="AM1202">
            <v>154.80000000000001</v>
          </cell>
          <cell r="AN1202">
            <v>1129</v>
          </cell>
          <cell r="AO1202">
            <v>37</v>
          </cell>
          <cell r="AP1202">
            <v>10</v>
          </cell>
        </row>
        <row r="1203">
          <cell r="C1203">
            <v>311024201</v>
          </cell>
          <cell r="D1203" t="str">
            <v>MN06010007</v>
          </cell>
          <cell r="E1203" t="str">
            <v xml:space="preserve">EXCAVADOR DE DENTINA Nº19,OVALADO,DE DOBLE EXTREMO
Excavador de dentina Nº19,ovalado, de doble extremo, de 14.5cm a 17.5cm ( 5 3/4" a 7") de largo, de acero quirúrgico inoxidable, esterilizable mediante soluciones químicas y autoclave. (se solicita de 15cm de largo)
</v>
          </cell>
          <cell r="F1203">
            <v>70260</v>
          </cell>
          <cell r="G1203" t="str">
            <v>JE</v>
          </cell>
          <cell r="H1203">
            <v>277</v>
          </cell>
          <cell r="I1203" t="str">
            <v>NO APLICA</v>
          </cell>
          <cell r="J1203" t="str">
            <v>ODONTOLOGÍA</v>
          </cell>
          <cell r="K1203" t="str">
            <v>USO GENERAL</v>
          </cell>
          <cell r="L1203" t="str">
            <v>TRAMITE USUAL</v>
          </cell>
          <cell r="M1203" t="str">
            <v>ADQUIRIR POR LA MISMA UNIDAD</v>
          </cell>
          <cell r="N1203" t="str">
            <v>SIN CONVOCATORIA</v>
          </cell>
          <cell r="O1203" t="str">
            <v>UNIDAD (CAJA X 12)</v>
          </cell>
          <cell r="P1203">
            <v>0</v>
          </cell>
          <cell r="Q1203">
            <v>0</v>
          </cell>
          <cell r="R1203">
            <v>6.15</v>
          </cell>
          <cell r="S1203">
            <v>0</v>
          </cell>
          <cell r="T1203" t="str">
            <v>-</v>
          </cell>
          <cell r="U1203" t="str">
            <v>-</v>
          </cell>
          <cell r="V1203">
            <v>6</v>
          </cell>
          <cell r="W1203">
            <v>72</v>
          </cell>
          <cell r="X1203">
            <v>51238980</v>
          </cell>
          <cell r="Y1203">
            <v>0.89259550755755368</v>
          </cell>
          <cell r="Z1203">
            <v>442.8</v>
          </cell>
          <cell r="AA1203">
            <v>2827664.3159999992</v>
          </cell>
          <cell r="AB1203">
            <v>0.62851959824145065</v>
          </cell>
          <cell r="AC1203">
            <v>6</v>
          </cell>
          <cell r="AD1203">
            <v>0</v>
          </cell>
          <cell r="AE1203">
            <v>0</v>
          </cell>
          <cell r="AF1203">
            <v>6</v>
          </cell>
          <cell r="AG1203">
            <v>36.900000000000006</v>
          </cell>
          <cell r="AH1203">
            <v>6</v>
          </cell>
          <cell r="AI1203">
            <v>0</v>
          </cell>
          <cell r="AJ1203">
            <v>0</v>
          </cell>
          <cell r="AK1203">
            <v>6</v>
          </cell>
          <cell r="AL1203">
            <v>72</v>
          </cell>
          <cell r="AM1203">
            <v>442.8</v>
          </cell>
          <cell r="AN1203">
            <v>3613</v>
          </cell>
          <cell r="AO1203">
            <v>36</v>
          </cell>
          <cell r="AP1203">
            <v>10</v>
          </cell>
        </row>
        <row r="1204">
          <cell r="C1204">
            <v>311025401</v>
          </cell>
          <cell r="D1204" t="str">
            <v>IN01050008</v>
          </cell>
          <cell r="E1204" t="str">
            <v>BRUÑIDOR ANATÓMICO EN FORMA DE PERA Y ESFERA, DOBLE EXTREMO
Bruñidor anatómico en forma de pera y esfera, doble extremo, de 14.5cm a 17.5cm ( 5 3/4" a 7"), de acero inoxidable quirúrgico, esterilizable mediante soluciones químicas y autoclave.</v>
          </cell>
          <cell r="F1204">
            <v>70274</v>
          </cell>
          <cell r="G1204" t="str">
            <v>JE</v>
          </cell>
          <cell r="H1204">
            <v>277</v>
          </cell>
          <cell r="I1204" t="str">
            <v>NO APLICA</v>
          </cell>
          <cell r="J1204" t="str">
            <v>ODONTOLOGÍA</v>
          </cell>
          <cell r="K1204" t="str">
            <v>USO GENERAL</v>
          </cell>
          <cell r="L1204" t="str">
            <v>TRAMITE USUAL</v>
          </cell>
          <cell r="M1204" t="str">
            <v>ADQUIRIR POR LA MISMA UNIDAD</v>
          </cell>
          <cell r="N1204" t="str">
            <v>SIN CONVOCATORIA</v>
          </cell>
          <cell r="O1204" t="str">
            <v>UNIDAD (CAJA X 12)</v>
          </cell>
          <cell r="P1204">
            <v>0</v>
          </cell>
          <cell r="Q1204">
            <v>0</v>
          </cell>
          <cell r="R1204">
            <v>6.45</v>
          </cell>
          <cell r="S1204">
            <v>0</v>
          </cell>
          <cell r="T1204" t="str">
            <v>-</v>
          </cell>
          <cell r="U1204" t="str">
            <v>-</v>
          </cell>
          <cell r="V1204">
            <v>33</v>
          </cell>
          <cell r="W1204">
            <v>396</v>
          </cell>
          <cell r="X1204">
            <v>51239376</v>
          </cell>
          <cell r="Y1204">
            <v>0.89260240408909985</v>
          </cell>
          <cell r="Z1204">
            <v>2554.2000000000003</v>
          </cell>
          <cell r="AA1204">
            <v>2830218.5159999994</v>
          </cell>
          <cell r="AB1204">
            <v>0.62908733350929869</v>
          </cell>
          <cell r="AC1204">
            <v>33</v>
          </cell>
          <cell r="AD1204">
            <v>0</v>
          </cell>
          <cell r="AE1204">
            <v>0</v>
          </cell>
          <cell r="AF1204">
            <v>33</v>
          </cell>
          <cell r="AG1204">
            <v>212.85</v>
          </cell>
          <cell r="AH1204">
            <v>33</v>
          </cell>
          <cell r="AI1204">
            <v>0</v>
          </cell>
          <cell r="AJ1204">
            <v>0</v>
          </cell>
          <cell r="AK1204">
            <v>33</v>
          </cell>
          <cell r="AL1204">
            <v>396</v>
          </cell>
          <cell r="AM1204">
            <v>2554.2000000000003</v>
          </cell>
          <cell r="AN1204">
            <v>556</v>
          </cell>
          <cell r="AO1204">
            <v>90</v>
          </cell>
          <cell r="AP1204">
            <v>0</v>
          </cell>
        </row>
        <row r="1205">
          <cell r="C1205">
            <v>311025501</v>
          </cell>
          <cell r="D1205" t="str">
            <v>IN01050002</v>
          </cell>
          <cell r="E1205" t="str">
            <v>APLICADOR DE CEMENTO DE HIDRÓXIDO DE CALCIO, DE DOBLE EXTREMO. Descripción: FINO,DE ACERO INOXIDABLE QUIRÚRGICO, ESTERILIZABLE MEDIANTE SOLUCIONES QUÍMICAS Y AUTOCLAVE.</v>
          </cell>
          <cell r="F1205">
            <v>70254</v>
          </cell>
          <cell r="G1205" t="str">
            <v>JE</v>
          </cell>
          <cell r="H1205">
            <v>277</v>
          </cell>
          <cell r="I1205" t="str">
            <v>NO APLICA</v>
          </cell>
          <cell r="J1205" t="str">
            <v>ODONTOLOGÍA</v>
          </cell>
          <cell r="K1205" t="str">
            <v>USO GENERAL</v>
          </cell>
          <cell r="L1205" t="str">
            <v>TRAMITE USUAL</v>
          </cell>
          <cell r="M1205" t="str">
            <v>ADQUIRIR POR LA MISMA UNIDAD</v>
          </cell>
          <cell r="N1205" t="str">
            <v>SIN CONVOCATORIA</v>
          </cell>
          <cell r="O1205" t="str">
            <v>UNIDAD</v>
          </cell>
          <cell r="P1205">
            <v>0</v>
          </cell>
          <cell r="Q1205">
            <v>0</v>
          </cell>
          <cell r="R1205">
            <v>6.95</v>
          </cell>
          <cell r="S1205">
            <v>0</v>
          </cell>
          <cell r="T1205" t="str">
            <v>-</v>
          </cell>
          <cell r="U1205" t="str">
            <v>-</v>
          </cell>
          <cell r="V1205">
            <v>22</v>
          </cell>
          <cell r="W1205">
            <v>264</v>
          </cell>
          <cell r="X1205">
            <v>51239640</v>
          </cell>
          <cell r="Y1205">
            <v>0.8926070017767973</v>
          </cell>
          <cell r="Z1205">
            <v>1834.8</v>
          </cell>
          <cell r="AA1205">
            <v>2832053.3159999992</v>
          </cell>
          <cell r="AB1205">
            <v>0.62949516401178374</v>
          </cell>
          <cell r="AC1205">
            <v>22</v>
          </cell>
          <cell r="AD1205">
            <v>0</v>
          </cell>
          <cell r="AE1205">
            <v>0</v>
          </cell>
          <cell r="AF1205">
            <v>22</v>
          </cell>
          <cell r="AG1205">
            <v>152.9</v>
          </cell>
          <cell r="AH1205">
            <v>22</v>
          </cell>
          <cell r="AI1205">
            <v>0</v>
          </cell>
          <cell r="AJ1205">
            <v>0</v>
          </cell>
          <cell r="AK1205">
            <v>22</v>
          </cell>
          <cell r="AL1205">
            <v>264</v>
          </cell>
          <cell r="AM1205">
            <v>1834.8</v>
          </cell>
          <cell r="AN1205">
            <v>499</v>
          </cell>
          <cell r="AO1205">
            <v>3</v>
          </cell>
          <cell r="AP1205">
            <v>0</v>
          </cell>
        </row>
        <row r="1206">
          <cell r="C1206">
            <v>311026201</v>
          </cell>
          <cell r="D1206" t="str">
            <v>IN01050024</v>
          </cell>
          <cell r="E1206" t="str">
            <v>FRESA DE CARBURO REDONDA #2 DE ALTA VELOCIDAD.
Fresa de carburo redonda # 2 de alta velocidad, (Mango FG), desechable, para preparaciones cavitarias.</v>
          </cell>
          <cell r="F1206">
            <v>70193</v>
          </cell>
          <cell r="G1206" t="str">
            <v>JE</v>
          </cell>
          <cell r="H1206">
            <v>277</v>
          </cell>
          <cell r="I1206" t="str">
            <v>NO APLICA</v>
          </cell>
          <cell r="J1206" t="str">
            <v>ODONTOLOGÍA</v>
          </cell>
          <cell r="K1206" t="str">
            <v>USO GENERAL</v>
          </cell>
          <cell r="L1206" t="str">
            <v>PRECIO UNICO</v>
          </cell>
          <cell r="M1206" t="str">
            <v>LP-07-2025</v>
          </cell>
          <cell r="N1206" t="str">
            <v>ADJUDICADO</v>
          </cell>
          <cell r="O1206" t="str">
            <v>UNIDAD/BLISTER/CAJAS O BOLSAS DE 5 A 10 UNIDADES</v>
          </cell>
          <cell r="P1206">
            <v>0</v>
          </cell>
          <cell r="Q1206">
            <v>0</v>
          </cell>
          <cell r="R1206">
            <v>1.58</v>
          </cell>
          <cell r="S1206">
            <v>19</v>
          </cell>
          <cell r="T1206" t="str">
            <v>BIO MATERIALES, S.A.</v>
          </cell>
          <cell r="U1206" t="str">
            <v>CHINA</v>
          </cell>
          <cell r="V1206">
            <v>5000</v>
          </cell>
          <cell r="W1206">
            <v>60000</v>
          </cell>
          <cell r="X1206">
            <v>51299640</v>
          </cell>
          <cell r="Y1206">
            <v>0.89365193079894856</v>
          </cell>
          <cell r="Z1206">
            <v>94800</v>
          </cell>
          <cell r="AA1206">
            <v>2926853.3159999992</v>
          </cell>
          <cell r="AB1206">
            <v>0.65056685119054203</v>
          </cell>
          <cell r="AC1206">
            <v>5000</v>
          </cell>
          <cell r="AD1206">
            <v>0</v>
          </cell>
          <cell r="AE1206">
            <v>0</v>
          </cell>
          <cell r="AF1206">
            <v>5000</v>
          </cell>
          <cell r="AG1206">
            <v>7900</v>
          </cell>
          <cell r="AH1206">
            <v>5000</v>
          </cell>
          <cell r="AI1206">
            <v>0</v>
          </cell>
          <cell r="AJ1206">
            <v>0</v>
          </cell>
          <cell r="AK1206">
            <v>5000</v>
          </cell>
          <cell r="AL1206">
            <v>60000</v>
          </cell>
          <cell r="AM1206">
            <v>94800</v>
          </cell>
          <cell r="AN1206">
            <v>0</v>
          </cell>
          <cell r="AO1206">
            <v>0</v>
          </cell>
          <cell r="AP1206">
            <v>0</v>
          </cell>
        </row>
        <row r="1207">
          <cell r="C1207">
            <v>311026301</v>
          </cell>
          <cell r="D1207" t="str">
            <v>IN01050025</v>
          </cell>
          <cell r="E1207" t="str">
            <v>FRESA DE CARBURO REDONDA #4 DE ALTA VELOCIDAD
Fresa de carburo redonda #4 de alta velocidad, (Mango FG), desechables, para preparaciones cavitarias.</v>
          </cell>
          <cell r="F1207">
            <v>70194</v>
          </cell>
          <cell r="G1207" t="str">
            <v>JE</v>
          </cell>
          <cell r="H1207">
            <v>277</v>
          </cell>
          <cell r="I1207" t="str">
            <v>NO APLICA</v>
          </cell>
          <cell r="J1207" t="str">
            <v>ODONTOLOGÍA</v>
          </cell>
          <cell r="K1207" t="str">
            <v>USO GENERAL</v>
          </cell>
          <cell r="L1207" t="str">
            <v>PRECIO UNICO</v>
          </cell>
          <cell r="M1207" t="str">
            <v>LP-07-2025</v>
          </cell>
          <cell r="N1207" t="str">
            <v>ADJUDICADO</v>
          </cell>
          <cell r="O1207" t="str">
            <v>UNIDAD/BLISTER/CAJAS O BOLSAS DE 5 A 10 UNIDADES</v>
          </cell>
          <cell r="P1207">
            <v>0</v>
          </cell>
          <cell r="Q1207">
            <v>0</v>
          </cell>
          <cell r="R1207">
            <v>1.58</v>
          </cell>
          <cell r="S1207">
            <v>20</v>
          </cell>
          <cell r="T1207" t="str">
            <v>BIO MATERIALES, S.A.</v>
          </cell>
          <cell r="U1207" t="str">
            <v>CHINA</v>
          </cell>
          <cell r="V1207">
            <v>6566</v>
          </cell>
          <cell r="W1207">
            <v>78792</v>
          </cell>
          <cell r="X1207">
            <v>51378432</v>
          </cell>
          <cell r="Y1207">
            <v>0.8950241315908376</v>
          </cell>
          <cell r="Z1207">
            <v>124491.36</v>
          </cell>
          <cell r="AA1207">
            <v>3051344.675999999</v>
          </cell>
          <cell r="AB1207">
            <v>0.6782381907936873</v>
          </cell>
          <cell r="AC1207">
            <v>6566</v>
          </cell>
          <cell r="AD1207">
            <v>0</v>
          </cell>
          <cell r="AE1207">
            <v>0</v>
          </cell>
          <cell r="AF1207">
            <v>6566</v>
          </cell>
          <cell r="AG1207">
            <v>10374.280000000001</v>
          </cell>
          <cell r="AH1207">
            <v>6566</v>
          </cell>
          <cell r="AI1207">
            <v>0</v>
          </cell>
          <cell r="AJ1207">
            <v>0</v>
          </cell>
          <cell r="AK1207">
            <v>6566</v>
          </cell>
          <cell r="AL1207">
            <v>78792</v>
          </cell>
          <cell r="AM1207">
            <v>124491.36</v>
          </cell>
          <cell r="AN1207">
            <v>0</v>
          </cell>
          <cell r="AO1207">
            <v>0</v>
          </cell>
          <cell r="AP1207">
            <v>0</v>
          </cell>
        </row>
        <row r="1208">
          <cell r="C1208">
            <v>311026401</v>
          </cell>
          <cell r="D1208" t="str">
            <v>IN01050026</v>
          </cell>
          <cell r="E1208" t="str">
            <v>FRESA DE CARBURO REDONDA #6 DE ALTA VELOCIDAD.
Fresa de carburo redonda #6 de alta velocidad, (Mango FG), desechable, para preparaciones cavitarias.</v>
          </cell>
          <cell r="F1208">
            <v>70195</v>
          </cell>
          <cell r="G1208" t="str">
            <v>JE</v>
          </cell>
          <cell r="H1208">
            <v>277</v>
          </cell>
          <cell r="I1208" t="str">
            <v>NO APLICA</v>
          </cell>
          <cell r="J1208" t="str">
            <v>ODONTOLOGÍA</v>
          </cell>
          <cell r="K1208" t="str">
            <v>USO GENERAL</v>
          </cell>
          <cell r="L1208" t="str">
            <v>TRAMITE USUAL</v>
          </cell>
          <cell r="M1208" t="str">
            <v>ADQUIRIR POR LA MISMA UNIDAD</v>
          </cell>
          <cell r="N1208" t="str">
            <v>SIN CONVOCATORIA</v>
          </cell>
          <cell r="O1208" t="str">
            <v>UNIDAD/BLISTER/CAJAS O BOLSAS DE 5 A 10 UNIDADES</v>
          </cell>
          <cell r="P1208">
            <v>0</v>
          </cell>
          <cell r="Q1208">
            <v>0</v>
          </cell>
          <cell r="R1208">
            <v>0.86</v>
          </cell>
          <cell r="S1208">
            <v>0</v>
          </cell>
          <cell r="T1208" t="str">
            <v>-</v>
          </cell>
          <cell r="U1208" t="str">
            <v>-</v>
          </cell>
          <cell r="V1208">
            <v>3818</v>
          </cell>
          <cell r="W1208">
            <v>45816</v>
          </cell>
          <cell r="X1208">
            <v>51424248</v>
          </cell>
          <cell r="Y1208">
            <v>0.89582203939215221</v>
          </cell>
          <cell r="Z1208">
            <v>39401.760000000002</v>
          </cell>
          <cell r="AA1208">
            <v>3090746.4359999988</v>
          </cell>
          <cell r="AB1208">
            <v>0.68699622413770112</v>
          </cell>
          <cell r="AC1208">
            <v>3818</v>
          </cell>
          <cell r="AD1208">
            <v>0</v>
          </cell>
          <cell r="AE1208">
            <v>0</v>
          </cell>
          <cell r="AF1208">
            <v>3818</v>
          </cell>
          <cell r="AG1208">
            <v>3283.48</v>
          </cell>
          <cell r="AH1208">
            <v>3818</v>
          </cell>
          <cell r="AI1208">
            <v>0</v>
          </cell>
          <cell r="AJ1208">
            <v>0</v>
          </cell>
          <cell r="AK1208">
            <v>3818</v>
          </cell>
          <cell r="AL1208">
            <v>45816</v>
          </cell>
          <cell r="AM1208">
            <v>39401.760000000002</v>
          </cell>
          <cell r="AN1208">
            <v>40500</v>
          </cell>
          <cell r="AO1208">
            <v>0</v>
          </cell>
          <cell r="AP1208">
            <v>0</v>
          </cell>
        </row>
        <row r="1209">
          <cell r="C1209">
            <v>311026701</v>
          </cell>
          <cell r="D1209" t="str">
            <v>IN01050023</v>
          </cell>
          <cell r="E1209" t="str">
            <v>FRESA DE CARBURO CONO INVERTIDO # 34 DE ALTA VELOCIDAD
Fresa de carburo cono invertido # 34 de alta velocidad, (Mango FG), desechable, para preparaciones cavitarias.</v>
          </cell>
          <cell r="F1209">
            <v>70182</v>
          </cell>
          <cell r="G1209" t="str">
            <v>JE</v>
          </cell>
          <cell r="H1209">
            <v>277</v>
          </cell>
          <cell r="I1209" t="str">
            <v>NO APLICA</v>
          </cell>
          <cell r="J1209" t="str">
            <v>ODONTOLOGÍA</v>
          </cell>
          <cell r="K1209" t="str">
            <v>USO GENERAL</v>
          </cell>
          <cell r="L1209" t="str">
            <v>TRAMITE USUAL</v>
          </cell>
          <cell r="M1209" t="str">
            <v>ADQUIRIR POR LA MISMA UNIDAD</v>
          </cell>
          <cell r="N1209" t="str">
            <v>SIN CONVOCATORIA</v>
          </cell>
          <cell r="O1209" t="str">
            <v>UNIDAD/BLISTER/CAJAS O BOLSAS DE 5 A 10 UNIDADES</v>
          </cell>
          <cell r="P1209">
            <v>0</v>
          </cell>
          <cell r="Q1209">
            <v>0</v>
          </cell>
          <cell r="R1209">
            <v>0.88</v>
          </cell>
          <cell r="S1209">
            <v>0</v>
          </cell>
          <cell r="T1209" t="str">
            <v>-</v>
          </cell>
          <cell r="U1209" t="str">
            <v>-</v>
          </cell>
          <cell r="V1209">
            <v>2090</v>
          </cell>
          <cell r="W1209">
            <v>25080</v>
          </cell>
          <cell r="X1209">
            <v>51449328</v>
          </cell>
          <cell r="Y1209">
            <v>0.89625881972341148</v>
          </cell>
          <cell r="Z1209">
            <v>22070.400000000001</v>
          </cell>
          <cell r="AA1209">
            <v>3112816.8359999987</v>
          </cell>
          <cell r="AB1209">
            <v>0.69190192629709002</v>
          </cell>
          <cell r="AC1209">
            <v>2090</v>
          </cell>
          <cell r="AD1209">
            <v>0</v>
          </cell>
          <cell r="AE1209">
            <v>0</v>
          </cell>
          <cell r="AF1209">
            <v>2090</v>
          </cell>
          <cell r="AG1209">
            <v>1839.2</v>
          </cell>
          <cell r="AH1209">
            <v>2090</v>
          </cell>
          <cell r="AI1209">
            <v>0</v>
          </cell>
          <cell r="AJ1209">
            <v>0</v>
          </cell>
          <cell r="AK1209">
            <v>2090</v>
          </cell>
          <cell r="AL1209">
            <v>25080</v>
          </cell>
          <cell r="AM1209">
            <v>22070.400000000001</v>
          </cell>
          <cell r="AN1209">
            <v>104260</v>
          </cell>
          <cell r="AO1209">
            <v>2170</v>
          </cell>
          <cell r="AP1209">
            <v>0</v>
          </cell>
        </row>
        <row r="1210">
          <cell r="C1210">
            <v>311027001</v>
          </cell>
          <cell r="D1210" t="str">
            <v>IN01050019</v>
          </cell>
          <cell r="E1210" t="str">
            <v>FRESA DE CARBURO #330 DE ALTA VELOCIDAD
Fresas de carburo # 330 de alta velocidad, ( Mango FG), desechable, para preparaciones cavitarias.</v>
          </cell>
          <cell r="F1210">
            <v>70188</v>
          </cell>
          <cell r="G1210" t="str">
            <v>JE</v>
          </cell>
          <cell r="H1210">
            <v>277</v>
          </cell>
          <cell r="I1210" t="str">
            <v>NO APLICA</v>
          </cell>
          <cell r="J1210" t="str">
            <v>ODONTOLOGÍA</v>
          </cell>
          <cell r="K1210" t="str">
            <v>USO GENERAL</v>
          </cell>
          <cell r="L1210" t="str">
            <v>PRECIO UNICO</v>
          </cell>
          <cell r="M1210" t="str">
            <v>LP-07-2025</v>
          </cell>
          <cell r="N1210" t="str">
            <v>ADJUDICADO</v>
          </cell>
          <cell r="O1210" t="str">
            <v>UNIDAD/BLISTER/CAJAS O BOLSAS DE 5 A 10 UNIDADES</v>
          </cell>
          <cell r="P1210">
            <v>0</v>
          </cell>
          <cell r="Q1210">
            <v>0</v>
          </cell>
          <cell r="R1210">
            <v>1.58</v>
          </cell>
          <cell r="S1210">
            <v>21</v>
          </cell>
          <cell r="T1210" t="str">
            <v>BIO MATERIALES, S.A.</v>
          </cell>
          <cell r="U1210" t="str">
            <v>CHINA</v>
          </cell>
          <cell r="V1210">
            <v>5000</v>
          </cell>
          <cell r="W1210">
            <v>60000</v>
          </cell>
          <cell r="X1210">
            <v>51509328</v>
          </cell>
          <cell r="Y1210">
            <v>0.89730374874556273</v>
          </cell>
          <cell r="Z1210">
            <v>94800</v>
          </cell>
          <cell r="AA1210">
            <v>3207616.8359999987</v>
          </cell>
          <cell r="AB1210">
            <v>0.71297361347584831</v>
          </cell>
          <cell r="AC1210">
            <v>5000</v>
          </cell>
          <cell r="AD1210">
            <v>0</v>
          </cell>
          <cell r="AE1210">
            <v>0</v>
          </cell>
          <cell r="AF1210">
            <v>5000</v>
          </cell>
          <cell r="AG1210">
            <v>7900</v>
          </cell>
          <cell r="AH1210">
            <v>5000</v>
          </cell>
          <cell r="AI1210">
            <v>0</v>
          </cell>
          <cell r="AJ1210">
            <v>0</v>
          </cell>
          <cell r="AK1210">
            <v>5000</v>
          </cell>
          <cell r="AL1210">
            <v>60000</v>
          </cell>
          <cell r="AM1210">
            <v>94800</v>
          </cell>
          <cell r="AN1210">
            <v>12950</v>
          </cell>
          <cell r="AO1210">
            <v>0</v>
          </cell>
          <cell r="AP1210">
            <v>0</v>
          </cell>
        </row>
        <row r="1211">
          <cell r="C1211">
            <v>311028301</v>
          </cell>
          <cell r="D1211" t="str">
            <v>IN01050018</v>
          </cell>
          <cell r="E1211" t="str">
            <v xml:space="preserve">FRESA DE CARBURO #245, DE ALTA VELOCIDAD
Fresa de carburo #245 de alta velocidad, (Mango FG), desechable, para preparaciones cavitarias.                                                                                                                                              </v>
          </cell>
          <cell r="F1211">
            <v>70187</v>
          </cell>
          <cell r="G1211" t="str">
            <v>JE</v>
          </cell>
          <cell r="H1211">
            <v>277</v>
          </cell>
          <cell r="I1211" t="str">
            <v>NO APLICA</v>
          </cell>
          <cell r="J1211" t="str">
            <v>ODONTOLOGÍA</v>
          </cell>
          <cell r="K1211" t="str">
            <v>USO GENERAL</v>
          </cell>
          <cell r="L1211" t="str">
            <v>TRAMITE USUAL</v>
          </cell>
          <cell r="M1211" t="str">
            <v>ADQUIRIR POR LA MISMA UNIDAD</v>
          </cell>
          <cell r="N1211" t="str">
            <v>SIN CONVOCATORIA</v>
          </cell>
          <cell r="O1211" t="str">
            <v>UNIDAD/BLISTER/CAJAS O BOLSAS DE 5 A 10 UNIDADES</v>
          </cell>
          <cell r="P1211">
            <v>0</v>
          </cell>
          <cell r="Q1211">
            <v>0</v>
          </cell>
          <cell r="R1211">
            <v>0.89</v>
          </cell>
          <cell r="S1211">
            <v>0</v>
          </cell>
          <cell r="T1211" t="str">
            <v>-</v>
          </cell>
          <cell r="U1211" t="str">
            <v>-</v>
          </cell>
          <cell r="V1211">
            <v>2438</v>
          </cell>
          <cell r="W1211">
            <v>29256</v>
          </cell>
          <cell r="X1211">
            <v>51538584</v>
          </cell>
          <cell r="Y1211">
            <v>0.89781325613676366</v>
          </cell>
          <cell r="Z1211">
            <v>26037.84</v>
          </cell>
          <cell r="AA1211">
            <v>3233654.6759999986</v>
          </cell>
          <cell r="AB1211">
            <v>0.71876117908017911</v>
          </cell>
          <cell r="AC1211">
            <v>2438</v>
          </cell>
          <cell r="AD1211">
            <v>0</v>
          </cell>
          <cell r="AE1211">
            <v>0</v>
          </cell>
          <cell r="AF1211">
            <v>2438</v>
          </cell>
          <cell r="AG1211">
            <v>2169.8200000000002</v>
          </cell>
          <cell r="AH1211">
            <v>2438</v>
          </cell>
          <cell r="AI1211">
            <v>0</v>
          </cell>
          <cell r="AJ1211">
            <v>0</v>
          </cell>
          <cell r="AK1211">
            <v>2438</v>
          </cell>
          <cell r="AL1211">
            <v>29256</v>
          </cell>
          <cell r="AM1211">
            <v>26037.84</v>
          </cell>
          <cell r="AN1211">
            <v>72090</v>
          </cell>
          <cell r="AO1211">
            <v>2440</v>
          </cell>
          <cell r="AP1211">
            <v>90</v>
          </cell>
        </row>
        <row r="1212">
          <cell r="C1212">
            <v>311028501</v>
          </cell>
          <cell r="D1212" t="str">
            <v>IN01050022</v>
          </cell>
          <cell r="E1212" t="str">
            <v>FRESA DE CARBURO QUIRÚRGICA REDONDA N° 8 DE BAJA VELOCIDAD, TALLO LARGO.
Fresa de carburo quirúrgica redonda N° 8 de baja velocidad, tallo largo (mango HP de 44 a 45mm) para pieza de mano de baja
velocidad, esterilizable en soluciones químicas y autoclave.</v>
          </cell>
          <cell r="F1212">
            <v>70201</v>
          </cell>
          <cell r="G1212" t="str">
            <v>JE</v>
          </cell>
          <cell r="H1212">
            <v>277</v>
          </cell>
          <cell r="I1212" t="str">
            <v>NO APLICA</v>
          </cell>
          <cell r="J1212" t="str">
            <v>ODONTOLOGÍA</v>
          </cell>
          <cell r="K1212" t="str">
            <v>USO GENERAL</v>
          </cell>
          <cell r="L1212" t="str">
            <v>PRECIO UNICO</v>
          </cell>
          <cell r="M1212" t="str">
            <v>SE PROGRAMA PARA LA 2DA. CONVOCATORIA DE PRECIO ÚNICO</v>
          </cell>
          <cell r="N1212" t="str">
            <v>2da. Convocatoria</v>
          </cell>
          <cell r="O1212" t="str">
            <v xml:space="preserve">UNIDAD/BLISTER/CAJAS / BOLSAS </v>
          </cell>
          <cell r="P1212">
            <v>0</v>
          </cell>
          <cell r="Q1212">
            <v>0</v>
          </cell>
          <cell r="R1212">
            <v>1.48</v>
          </cell>
          <cell r="S1212">
            <v>22</v>
          </cell>
          <cell r="T1212" t="str">
            <v>-</v>
          </cell>
          <cell r="U1212" t="str">
            <v>-</v>
          </cell>
          <cell r="V1212">
            <v>1037</v>
          </cell>
          <cell r="W1212">
            <v>12444</v>
          </cell>
          <cell r="X1212">
            <v>51551028</v>
          </cell>
          <cell r="Y1212">
            <v>0.89802997441595778</v>
          </cell>
          <cell r="Z1212">
            <v>18417.12</v>
          </cell>
          <cell r="AA1212">
            <v>3252071.7959999987</v>
          </cell>
          <cell r="AB1212">
            <v>0.7228548477655552</v>
          </cell>
          <cell r="AC1212">
            <v>1037</v>
          </cell>
          <cell r="AD1212">
            <v>0</v>
          </cell>
          <cell r="AE1212">
            <v>0</v>
          </cell>
          <cell r="AF1212">
            <v>1037</v>
          </cell>
          <cell r="AG1212">
            <v>1534.76</v>
          </cell>
          <cell r="AH1212">
            <v>1037</v>
          </cell>
          <cell r="AI1212">
            <v>0</v>
          </cell>
          <cell r="AJ1212">
            <v>0</v>
          </cell>
          <cell r="AK1212">
            <v>1037</v>
          </cell>
          <cell r="AL1212">
            <v>12444</v>
          </cell>
          <cell r="AM1212">
            <v>18417.12</v>
          </cell>
          <cell r="AN1212">
            <v>0</v>
          </cell>
          <cell r="AO1212">
            <v>0</v>
          </cell>
          <cell r="AP1212">
            <v>790</v>
          </cell>
        </row>
        <row r="1213">
          <cell r="C1213">
            <v>311028801</v>
          </cell>
          <cell r="D1213" t="str">
            <v>IN01050020</v>
          </cell>
          <cell r="E1213" t="str">
            <v>FRESA DE CARBURO #556 Ó #56 DE ALTA VELOCIDAD.
Fresa de carburo #556 ó #56 de alta velocidad, cilíndrica de fisura para pieza de mano (mango FG), desechable, para preparaciones cavitarias.</v>
          </cell>
          <cell r="F1213">
            <v>70189</v>
          </cell>
          <cell r="G1213" t="str">
            <v>JE</v>
          </cell>
          <cell r="H1213">
            <v>277</v>
          </cell>
          <cell r="I1213" t="str">
            <v>NO APLICA</v>
          </cell>
          <cell r="J1213" t="str">
            <v>ODONTOLOGÍA</v>
          </cell>
          <cell r="K1213" t="str">
            <v>USO GENERAL</v>
          </cell>
          <cell r="L1213" t="str">
            <v>TRAMITE USUAL</v>
          </cell>
          <cell r="M1213" t="str">
            <v>ADQUIRIR POR LA MISMA UNIDAD</v>
          </cell>
          <cell r="N1213" t="str">
            <v>SIN CONVOCATORIA</v>
          </cell>
          <cell r="O1213" t="str">
            <v>UNIDAD/BLISTER/CAJAS O BOLSAS DE 5 A 10 UNIDADES</v>
          </cell>
          <cell r="P1213">
            <v>0</v>
          </cell>
          <cell r="Q1213">
            <v>0</v>
          </cell>
          <cell r="R1213">
            <v>0.86</v>
          </cell>
          <cell r="S1213">
            <v>0</v>
          </cell>
          <cell r="T1213" t="str">
            <v>-</v>
          </cell>
          <cell r="U1213" t="str">
            <v>-</v>
          </cell>
          <cell r="V1213">
            <v>4327</v>
          </cell>
          <cell r="W1213">
            <v>51924</v>
          </cell>
          <cell r="X1213">
            <v>51602952</v>
          </cell>
          <cell r="Y1213">
            <v>0.89893425599172749</v>
          </cell>
          <cell r="Z1213">
            <v>44654.64</v>
          </cell>
          <cell r="AA1213">
            <v>3296726.4359999988</v>
          </cell>
          <cell r="AB1213">
            <v>0.73278046596344626</v>
          </cell>
          <cell r="AC1213">
            <v>4327</v>
          </cell>
          <cell r="AD1213">
            <v>0</v>
          </cell>
          <cell r="AE1213">
            <v>0</v>
          </cell>
          <cell r="AF1213">
            <v>4327</v>
          </cell>
          <cell r="AG1213">
            <v>3721.22</v>
          </cell>
          <cell r="AH1213">
            <v>4327</v>
          </cell>
          <cell r="AI1213">
            <v>0</v>
          </cell>
          <cell r="AJ1213">
            <v>0</v>
          </cell>
          <cell r="AK1213">
            <v>4327</v>
          </cell>
          <cell r="AL1213">
            <v>51924</v>
          </cell>
          <cell r="AM1213">
            <v>44654.64</v>
          </cell>
          <cell r="AN1213">
            <v>0</v>
          </cell>
          <cell r="AO1213">
            <v>0</v>
          </cell>
          <cell r="AP1213">
            <v>0</v>
          </cell>
        </row>
        <row r="1214">
          <cell r="C1214">
            <v>311029001</v>
          </cell>
          <cell r="D1214" t="str">
            <v>IN01050017</v>
          </cell>
          <cell r="E1214" t="str">
            <v>FRESA DE CARBURO #169 L TRONCO CÓNICA DE ALTA VELOCIDAD.
Fresa de carburo #169 L tronco cónica de alta velocidad, desechable, Mango FG, para preparaciones cavitarias.</v>
          </cell>
          <cell r="F1214">
            <v>70529</v>
          </cell>
          <cell r="G1214" t="str">
            <v>JE</v>
          </cell>
          <cell r="H1214">
            <v>277</v>
          </cell>
          <cell r="I1214" t="str">
            <v>NO APLICA</v>
          </cell>
          <cell r="J1214" t="str">
            <v>ODONTOLOGÍA</v>
          </cell>
          <cell r="K1214" t="str">
            <v>USO GENERAL</v>
          </cell>
          <cell r="L1214" t="str">
            <v>TRAMITE USUAL</v>
          </cell>
          <cell r="M1214" t="str">
            <v>ADQUIRIR POR LA MISMA UNIDAD</v>
          </cell>
          <cell r="N1214" t="str">
            <v>SIN CONVOCATORIA</v>
          </cell>
          <cell r="O1214" t="str">
            <v>UNIDAD/BLISTER/CAJAS O BOLSAS DE 5 A 10 UNIDADES</v>
          </cell>
          <cell r="P1214">
            <v>0</v>
          </cell>
          <cell r="Q1214">
            <v>0</v>
          </cell>
          <cell r="R1214">
            <v>0.89</v>
          </cell>
          <cell r="S1214">
            <v>0</v>
          </cell>
          <cell r="T1214" t="str">
            <v>-</v>
          </cell>
          <cell r="U1214" t="str">
            <v>-</v>
          </cell>
          <cell r="V1214">
            <v>454</v>
          </cell>
          <cell r="W1214">
            <v>5448</v>
          </cell>
          <cell r="X1214">
            <v>51608400</v>
          </cell>
          <cell r="Y1214">
            <v>0.89994407539873444</v>
          </cell>
          <cell r="Z1214">
            <v>4848.72</v>
          </cell>
          <cell r="AA1214">
            <v>3301575.155999999</v>
          </cell>
          <cell r="AB1214">
            <v>0.73385821608008539</v>
          </cell>
          <cell r="AC1214">
            <v>454</v>
          </cell>
          <cell r="AD1214">
            <v>0</v>
          </cell>
          <cell r="AE1214">
            <v>0</v>
          </cell>
          <cell r="AF1214">
            <v>454</v>
          </cell>
          <cell r="AG1214">
            <v>404.06</v>
          </cell>
          <cell r="AH1214">
            <v>454</v>
          </cell>
          <cell r="AI1214">
            <v>0</v>
          </cell>
          <cell r="AJ1214">
            <v>0</v>
          </cell>
          <cell r="AK1214">
            <v>454</v>
          </cell>
          <cell r="AL1214">
            <v>5448</v>
          </cell>
          <cell r="AM1214">
            <v>4848.72</v>
          </cell>
          <cell r="AN1214">
            <v>84700</v>
          </cell>
          <cell r="AO1214">
            <v>0</v>
          </cell>
          <cell r="AP1214">
            <v>0</v>
          </cell>
        </row>
        <row r="1215">
          <cell r="C1215">
            <v>311029701</v>
          </cell>
          <cell r="D1215" t="str">
            <v>IN01050028</v>
          </cell>
          <cell r="E1215" t="str">
            <v>FRESA DE CARBURO DE ALTA VELOCIDAD DE 30 FILOS EN FORMA DE HUEVO
Fresa de carburo de alta velocidad de 30 filos en forma de huevo,(Mango FG), desechable, para terminado de restauraciones.</v>
          </cell>
          <cell r="F1215">
            <v>70185</v>
          </cell>
          <cell r="G1215" t="str">
            <v>JE</v>
          </cell>
          <cell r="H1215">
            <v>277</v>
          </cell>
          <cell r="I1215" t="str">
            <v>NO APLICA</v>
          </cell>
          <cell r="J1215" t="str">
            <v>ODONTOLOGÍA</v>
          </cell>
          <cell r="K1215" t="str">
            <v>USO GENERAL</v>
          </cell>
          <cell r="L1215" t="str">
            <v>TRAMITE USUAL</v>
          </cell>
          <cell r="M1215" t="str">
            <v>ADQUIRIR POR LA MISMA UNIDAD</v>
          </cell>
          <cell r="N1215" t="str">
            <v>SIN CONVOCATORIA</v>
          </cell>
          <cell r="O1215" t="str">
            <v>UNIDAD/BLISTER/CAJAS O BOLSAS DE 5 A 10 UNIDADES</v>
          </cell>
          <cell r="P1215">
            <v>0</v>
          </cell>
          <cell r="Q1215">
            <v>0</v>
          </cell>
          <cell r="R1215">
            <v>2.77</v>
          </cell>
          <cell r="S1215">
            <v>0</v>
          </cell>
          <cell r="T1215" t="str">
            <v>-</v>
          </cell>
          <cell r="U1215" t="str">
            <v>-</v>
          </cell>
          <cell r="V1215">
            <v>3676</v>
          </cell>
          <cell r="W1215">
            <v>44112</v>
          </cell>
          <cell r="X1215">
            <v>51652512</v>
          </cell>
          <cell r="Y1215">
            <v>0.90071230721582007</v>
          </cell>
          <cell r="Z1215">
            <v>122190.24</v>
          </cell>
          <cell r="AA1215">
            <v>3423765.3959999993</v>
          </cell>
          <cell r="AB1215">
            <v>0.7610180738182436</v>
          </cell>
          <cell r="AC1215">
            <v>3676</v>
          </cell>
          <cell r="AD1215">
            <v>0</v>
          </cell>
          <cell r="AE1215">
            <v>0</v>
          </cell>
          <cell r="AF1215">
            <v>3676</v>
          </cell>
          <cell r="AG1215">
            <v>10182.52</v>
          </cell>
          <cell r="AH1215">
            <v>3676</v>
          </cell>
          <cell r="AI1215">
            <v>0</v>
          </cell>
          <cell r="AJ1215">
            <v>0</v>
          </cell>
          <cell r="AK1215">
            <v>3676</v>
          </cell>
          <cell r="AL1215">
            <v>44112</v>
          </cell>
          <cell r="AM1215">
            <v>122190.24</v>
          </cell>
          <cell r="AN1215">
            <v>0</v>
          </cell>
          <cell r="AO1215">
            <v>0</v>
          </cell>
          <cell r="AP1215">
            <v>0</v>
          </cell>
        </row>
        <row r="1216">
          <cell r="C1216">
            <v>311029801</v>
          </cell>
          <cell r="D1216" t="str">
            <v>IN01050027</v>
          </cell>
          <cell r="E1216" t="str">
            <v>FRESA DE CARBURO DE ALTA VELOCIDAD DE 30 FILOS EN FORMA DE AGUJA.
Fresa de carburo de alta velocidad de 30 filos en forma de aguja, (Mango FG), desechable, para terminado de restauraciones.</v>
          </cell>
          <cell r="F1216">
            <v>70184</v>
          </cell>
          <cell r="G1216" t="str">
            <v>JE</v>
          </cell>
          <cell r="H1216">
            <v>277</v>
          </cell>
          <cell r="I1216" t="str">
            <v>NO APLICA</v>
          </cell>
          <cell r="J1216" t="str">
            <v>ODONTOLOGÍA</v>
          </cell>
          <cell r="K1216" t="str">
            <v>USO GENERAL</v>
          </cell>
          <cell r="L1216" t="str">
            <v>TRAMITE USUAL</v>
          </cell>
          <cell r="M1216" t="str">
            <v>ADQUIRIR POR LA MISMA UNIDAD</v>
          </cell>
          <cell r="N1216" t="str">
            <v>SIN CONVOCATORIA</v>
          </cell>
          <cell r="O1216" t="str">
            <v>UNIDAD/BLISTER/CAJAS O BOLSAS DE 5 A 10 UNIDADES</v>
          </cell>
          <cell r="P1216">
            <v>0</v>
          </cell>
          <cell r="Q1216">
            <v>0</v>
          </cell>
          <cell r="R1216">
            <v>2.77</v>
          </cell>
          <cell r="S1216">
            <v>0</v>
          </cell>
          <cell r="T1216" t="str">
            <v>-</v>
          </cell>
          <cell r="U1216" t="str">
            <v>-</v>
          </cell>
          <cell r="V1216">
            <v>1954</v>
          </cell>
          <cell r="W1216">
            <v>23448</v>
          </cell>
          <cell r="X1216">
            <v>51675960</v>
          </cell>
          <cell r="Y1216">
            <v>0.90112066547767677</v>
          </cell>
          <cell r="Z1216">
            <v>64950.96</v>
          </cell>
          <cell r="AA1216">
            <v>3488716.3559999992</v>
          </cell>
          <cell r="AB1216">
            <v>0.77545506022204158</v>
          </cell>
          <cell r="AC1216">
            <v>1954</v>
          </cell>
          <cell r="AD1216">
            <v>0</v>
          </cell>
          <cell r="AE1216">
            <v>0</v>
          </cell>
          <cell r="AF1216">
            <v>1954</v>
          </cell>
          <cell r="AG1216">
            <v>5412.58</v>
          </cell>
          <cell r="AH1216">
            <v>1954</v>
          </cell>
          <cell r="AI1216">
            <v>0</v>
          </cell>
          <cell r="AJ1216">
            <v>0</v>
          </cell>
          <cell r="AK1216">
            <v>1954</v>
          </cell>
          <cell r="AL1216">
            <v>23448</v>
          </cell>
          <cell r="AM1216">
            <v>64950.96</v>
          </cell>
          <cell r="AN1216">
            <v>10650</v>
          </cell>
          <cell r="AO1216">
            <v>2090</v>
          </cell>
          <cell r="AP1216">
            <v>0</v>
          </cell>
        </row>
        <row r="1217">
          <cell r="C1217">
            <v>311033301</v>
          </cell>
          <cell r="D1217" t="str">
            <v>IN01050061</v>
          </cell>
          <cell r="E1217" t="str">
            <v>PUNTA PARA JERINGA TRIFUNCIONAL INTERCAMBIABLE Punta para jeringa trifuncional intercambiable, en acero inoxidable, que permita su esterilización por medios químicos y por autoclave.</v>
          </cell>
          <cell r="F1217">
            <v>70528</v>
          </cell>
          <cell r="G1217" t="str">
            <v>JE</v>
          </cell>
          <cell r="H1217">
            <v>277</v>
          </cell>
          <cell r="I1217" t="str">
            <v>NO APLICA</v>
          </cell>
          <cell r="J1217" t="str">
            <v>ODONTOLOGÍA</v>
          </cell>
          <cell r="K1217" t="str">
            <v>USO GENERAL</v>
          </cell>
          <cell r="L1217" t="str">
            <v>TRAMITE USUAL</v>
          </cell>
          <cell r="M1217" t="str">
            <v>ADQUIRIR POR LA MISMA UNIDAD</v>
          </cell>
          <cell r="N1217" t="str">
            <v>SIN CONVOCATORIA</v>
          </cell>
          <cell r="O1217" t="str">
            <v>UNIDADES (BOLSAS X 50 )</v>
          </cell>
          <cell r="P1217">
            <v>0</v>
          </cell>
          <cell r="Q1217">
            <v>0</v>
          </cell>
          <cell r="R1217">
            <v>3.43</v>
          </cell>
          <cell r="S1217">
            <v>0</v>
          </cell>
          <cell r="T1217" t="str">
            <v>-</v>
          </cell>
          <cell r="U1217" t="str">
            <v>-</v>
          </cell>
          <cell r="V1217">
            <v>92</v>
          </cell>
          <cell r="W1217">
            <v>1104</v>
          </cell>
          <cell r="X1217">
            <v>51677064</v>
          </cell>
          <cell r="Y1217">
            <v>0.90113989217168433</v>
          </cell>
          <cell r="Z1217">
            <v>3786.7200000000003</v>
          </cell>
          <cell r="AA1217">
            <v>3492503.0759999994</v>
          </cell>
          <cell r="AB1217">
            <v>0.77629675409623511</v>
          </cell>
          <cell r="AC1217">
            <v>92</v>
          </cell>
          <cell r="AD1217">
            <v>0</v>
          </cell>
          <cell r="AE1217">
            <v>0</v>
          </cell>
          <cell r="AF1217">
            <v>92</v>
          </cell>
          <cell r="AG1217">
            <v>315.56</v>
          </cell>
          <cell r="AH1217">
            <v>92</v>
          </cell>
          <cell r="AI1217">
            <v>0</v>
          </cell>
          <cell r="AJ1217">
            <v>0</v>
          </cell>
          <cell r="AK1217">
            <v>92</v>
          </cell>
          <cell r="AL1217">
            <v>1104</v>
          </cell>
          <cell r="AM1217">
            <v>3786.7200000000003</v>
          </cell>
          <cell r="AN1217">
            <v>952</v>
          </cell>
          <cell r="AO1217">
            <v>155</v>
          </cell>
          <cell r="AP1217">
            <v>0</v>
          </cell>
        </row>
        <row r="1218">
          <cell r="C1218">
            <v>311037601</v>
          </cell>
          <cell r="D1218" t="str">
            <v>MA02010075</v>
          </cell>
          <cell r="E1218" t="str">
            <v>CÁNULA DE ASPIRACIÓN PARA CIRUGIA ORAL, (2 a 4mm.)
Cánula de aspiración para cirugía oral, de 21cm. a 23.5cm. ó 8.3 a 9.3 pulgadas de largo. Diámetro del orificio 2 a 4mm. De acero inoxidable quirúrgico, esterilizable mediante soluciones químicas y autoclave.</v>
          </cell>
          <cell r="F1218">
            <v>70824</v>
          </cell>
          <cell r="G1218" t="str">
            <v>JE</v>
          </cell>
          <cell r="H1218">
            <v>277</v>
          </cell>
          <cell r="I1218" t="str">
            <v>NO APLICA</v>
          </cell>
          <cell r="J1218" t="str">
            <v>ODONTOLOGÍA</v>
          </cell>
          <cell r="K1218" t="str">
            <v>USO GENERAL</v>
          </cell>
          <cell r="L1218" t="str">
            <v>TRAMITE USUAL</v>
          </cell>
          <cell r="M1218" t="str">
            <v>ADQUIRIR POR LA MISMA UNIDAD</v>
          </cell>
          <cell r="N1218" t="str">
            <v>SIN CONVOCATORIA</v>
          </cell>
          <cell r="O1218" t="str">
            <v>UNIDAD</v>
          </cell>
          <cell r="P1218">
            <v>0</v>
          </cell>
          <cell r="Q1218">
            <v>0</v>
          </cell>
          <cell r="R1218">
            <v>13.61</v>
          </cell>
          <cell r="S1218">
            <v>0</v>
          </cell>
          <cell r="T1218" t="str">
            <v>-</v>
          </cell>
          <cell r="U1218" t="str">
            <v>-</v>
          </cell>
          <cell r="V1218">
            <v>1</v>
          </cell>
          <cell r="W1218">
            <v>12</v>
          </cell>
          <cell r="X1218">
            <v>51677076</v>
          </cell>
          <cell r="Y1218">
            <v>0.90114010115748877</v>
          </cell>
          <cell r="Z1218">
            <v>163.32</v>
          </cell>
          <cell r="AA1218">
            <v>3492666.3959999993</v>
          </cell>
          <cell r="AB1218">
            <v>0.77633305607883041</v>
          </cell>
          <cell r="AC1218">
            <v>1</v>
          </cell>
          <cell r="AD1218">
            <v>0</v>
          </cell>
          <cell r="AE1218">
            <v>0</v>
          </cell>
          <cell r="AF1218">
            <v>1</v>
          </cell>
          <cell r="AG1218">
            <v>13.61</v>
          </cell>
          <cell r="AH1218">
            <v>1</v>
          </cell>
          <cell r="AI1218">
            <v>0</v>
          </cell>
          <cell r="AJ1218">
            <v>0</v>
          </cell>
          <cell r="AK1218">
            <v>1</v>
          </cell>
          <cell r="AL1218">
            <v>12</v>
          </cell>
          <cell r="AM1218">
            <v>163.32</v>
          </cell>
          <cell r="AN1218">
            <v>77</v>
          </cell>
          <cell r="AO1218">
            <v>0</v>
          </cell>
          <cell r="AP1218">
            <v>34</v>
          </cell>
        </row>
        <row r="1219">
          <cell r="C1219">
            <v>311038101</v>
          </cell>
          <cell r="D1219" t="str">
            <v>OA01010024</v>
          </cell>
          <cell r="E1219" t="str">
            <v>SOLUCIÓN CONCENTRADA PARA MANTENIMIENTO Y LIMPIEZA DE SISTEMAS DE SUCCIÓN Y EVACUACIÓN DE LA ESCUPIDERA DE LA UNIDAD DENTAL. Para disolver sedimentos y limpieza de los sistemas de succión y evacuación de la escupidera dental.   1. Fórmula con un pH de 8.0 a 9.5. 
2. Que no deje residuos jabonosos en las líneas de succión o el drenaje. 
3.  Que contenga algún odorizante.
4. Biodegradable.
5. Presentaciones:
5.1. Envase de 1 litro.
5.2. Envase de 2 litros.
5.3. Envase de 2.5 litros.
5.4. Envase de 5 litros.</v>
          </cell>
          <cell r="F1219">
            <v>70669</v>
          </cell>
          <cell r="G1219" t="str">
            <v>JE</v>
          </cell>
          <cell r="H1219">
            <v>249</v>
          </cell>
          <cell r="I1219" t="str">
            <v>NO APLICA</v>
          </cell>
          <cell r="J1219" t="str">
            <v>ODONTOLOGÍA</v>
          </cell>
          <cell r="K1219" t="str">
            <v>USO GENERAL</v>
          </cell>
          <cell r="L1219" t="str">
            <v>PRECIO UNICO</v>
          </cell>
          <cell r="M1219" t="str">
            <v>LP-07-2025</v>
          </cell>
          <cell r="N1219" t="str">
            <v>ADJUDICADO</v>
          </cell>
          <cell r="O1219" t="str">
            <v>POR UNIDAD</v>
          </cell>
          <cell r="P1219">
            <v>0</v>
          </cell>
          <cell r="Q1219">
            <v>0</v>
          </cell>
          <cell r="R1219">
            <v>32</v>
          </cell>
          <cell r="S1219">
            <v>23</v>
          </cell>
          <cell r="T1219" t="str">
            <v>DENTI CLINICA, S.A.</v>
          </cell>
          <cell r="U1219" t="str">
            <v>COSTA RICA</v>
          </cell>
          <cell r="V1219">
            <v>220</v>
          </cell>
          <cell r="W1219">
            <v>2640</v>
          </cell>
          <cell r="X1219">
            <v>51679716</v>
          </cell>
          <cell r="Y1219">
            <v>0.90118607803446338</v>
          </cell>
          <cell r="Z1219">
            <v>84480</v>
          </cell>
          <cell r="AA1219">
            <v>3577146.3959999993</v>
          </cell>
          <cell r="AB1219">
            <v>0.79511086338749604</v>
          </cell>
          <cell r="AC1219">
            <v>220</v>
          </cell>
          <cell r="AD1219">
            <v>0</v>
          </cell>
          <cell r="AE1219">
            <v>0</v>
          </cell>
          <cell r="AF1219">
            <v>220</v>
          </cell>
          <cell r="AG1219">
            <v>7040</v>
          </cell>
          <cell r="AH1219">
            <v>220</v>
          </cell>
          <cell r="AI1219">
            <v>0</v>
          </cell>
          <cell r="AJ1219">
            <v>0</v>
          </cell>
          <cell r="AK1219">
            <v>220</v>
          </cell>
          <cell r="AL1219">
            <v>2640</v>
          </cell>
          <cell r="AM1219">
            <v>84480</v>
          </cell>
          <cell r="AN1219">
            <v>517</v>
          </cell>
          <cell r="AO1219">
            <v>0</v>
          </cell>
          <cell r="AP1219">
            <v>0</v>
          </cell>
        </row>
        <row r="1220">
          <cell r="C1220">
            <v>311038401</v>
          </cell>
          <cell r="D1220" t="str">
            <v>MA12040467</v>
          </cell>
          <cell r="E1220" t="str">
            <v>RESINA CON NANO PARTÍCULAS FOTOPOLIMERIZABLE PARA RESTAURACIONES ANTERIORES Y POSTERIORES
1. Con grupo de partículas nanométricas únicas o individuales unidas químicamente por una matriz de resina.
2. Juego que contiene:
• Cuatro (4) jeringas de 4 gramos de diferentes colores.
• Jeringa con agente grabador en gel.
• Agente adhesivo para dentina y esmalte de un solo paso en frasco de 5 ml.
• Aplicadores con punta activa en forma de micro o mini esponja (tamaño regular, mediano o fino).
CADA ELEMENTO PODRÁ SER ADQUIRIDO INDIVIDUALMENTE. ESPECIFICAR AL MOMENTO DE LA COMPRA CUAL ES EL ELEMENTO QUE SE VA A ADQUIRIR.</v>
          </cell>
          <cell r="F1220">
            <v>103496</v>
          </cell>
          <cell r="G1220" t="str">
            <v>JE</v>
          </cell>
          <cell r="H1220">
            <v>274</v>
          </cell>
          <cell r="I1220" t="str">
            <v>NO APLICA</v>
          </cell>
          <cell r="J1220" t="str">
            <v>ODONTOLOGÍA</v>
          </cell>
          <cell r="K1220" t="str">
            <v>USO GENERAL</v>
          </cell>
          <cell r="L1220" t="str">
            <v>PRECIO UNICO</v>
          </cell>
          <cell r="M1220" t="str">
            <v>LP-07-2025</v>
          </cell>
          <cell r="N1220" t="str">
            <v>ADJUDICADO</v>
          </cell>
          <cell r="O1220" t="str">
            <v>JUEGO</v>
          </cell>
          <cell r="P1220">
            <v>0</v>
          </cell>
          <cell r="Q1220">
            <v>0</v>
          </cell>
          <cell r="R1220">
            <v>205</v>
          </cell>
          <cell r="S1220">
            <v>24</v>
          </cell>
          <cell r="T1220" t="str">
            <v>DENTI CLINICA, S.A.</v>
          </cell>
          <cell r="U1220" t="str">
            <v>ESTADOS UNIDOS</v>
          </cell>
          <cell r="V1220">
            <v>300</v>
          </cell>
          <cell r="W1220">
            <v>3600</v>
          </cell>
          <cell r="X1220">
            <v>51683316</v>
          </cell>
          <cell r="Y1220">
            <v>0.90124877377579249</v>
          </cell>
          <cell r="Z1220">
            <v>738000</v>
          </cell>
          <cell r="AA1220">
            <v>4315146.3959999997</v>
          </cell>
          <cell r="AB1220">
            <v>0.95914994712086765</v>
          </cell>
          <cell r="AC1220">
            <v>300</v>
          </cell>
          <cell r="AD1220">
            <v>0</v>
          </cell>
          <cell r="AE1220">
            <v>0</v>
          </cell>
          <cell r="AF1220">
            <v>300</v>
          </cell>
          <cell r="AG1220">
            <v>61500</v>
          </cell>
          <cell r="AH1220">
            <v>300</v>
          </cell>
          <cell r="AI1220">
            <v>0</v>
          </cell>
          <cell r="AJ1220">
            <v>0</v>
          </cell>
          <cell r="AK1220">
            <v>300</v>
          </cell>
          <cell r="AL1220">
            <v>3600</v>
          </cell>
          <cell r="AM1220">
            <v>738000</v>
          </cell>
          <cell r="AN1220">
            <v>1200</v>
          </cell>
          <cell r="AO1220">
            <v>3</v>
          </cell>
          <cell r="AP1220">
            <v>0</v>
          </cell>
        </row>
        <row r="1221">
          <cell r="C1221">
            <v>311038501</v>
          </cell>
          <cell r="D1221" t="str">
            <v>IN01050224</v>
          </cell>
          <cell r="E1221" t="str">
            <v>MANGO DE BISTURI # 7
Mango de Bisturí # 7, de 15cm a 17cm ó 6" a 7" de largo, de acero inoxidable quirúrgico, esterilizable mediante soluciones químicas y autoclave. El número y marca del fabricante debe venir grabado en el instrumento.</v>
          </cell>
          <cell r="F1221">
            <v>70453</v>
          </cell>
          <cell r="G1221" t="str">
            <v>JE</v>
          </cell>
          <cell r="H1221">
            <v>277</v>
          </cell>
          <cell r="I1221" t="str">
            <v>NO APLICA</v>
          </cell>
          <cell r="J1221" t="str">
            <v>ODONTOLOGÍA</v>
          </cell>
          <cell r="K1221" t="str">
            <v>USO GENERAL</v>
          </cell>
          <cell r="L1221" t="str">
            <v>PRECIO UNICO</v>
          </cell>
          <cell r="M1221" t="str">
            <v>LP-07-2025</v>
          </cell>
          <cell r="N1221" t="str">
            <v>ADJUDICADO</v>
          </cell>
          <cell r="O1221" t="str">
            <v>UNIDAD</v>
          </cell>
          <cell r="P1221">
            <v>0</v>
          </cell>
          <cell r="Q1221">
            <v>0</v>
          </cell>
          <cell r="R1221">
            <v>20</v>
          </cell>
          <cell r="S1221">
            <v>25</v>
          </cell>
          <cell r="T1221" t="str">
            <v>DENTI CLINICA, S.A.</v>
          </cell>
          <cell r="U1221" t="str">
            <v>ESTADOS UNIDOS</v>
          </cell>
          <cell r="V1221">
            <v>5</v>
          </cell>
          <cell r="W1221">
            <v>60</v>
          </cell>
          <cell r="X1221">
            <v>51683376</v>
          </cell>
          <cell r="Y1221">
            <v>0.90124981870481469</v>
          </cell>
          <cell r="Z1221">
            <v>1200</v>
          </cell>
          <cell r="AA1221">
            <v>4316346.3959999997</v>
          </cell>
          <cell r="AB1221">
            <v>0.95941667733832026</v>
          </cell>
          <cell r="AC1221">
            <v>5</v>
          </cell>
          <cell r="AD1221">
            <v>0</v>
          </cell>
          <cell r="AE1221">
            <v>0</v>
          </cell>
          <cell r="AF1221">
            <v>5</v>
          </cell>
          <cell r="AG1221">
            <v>100</v>
          </cell>
          <cell r="AH1221">
            <v>5</v>
          </cell>
          <cell r="AI1221">
            <v>0</v>
          </cell>
          <cell r="AJ1221">
            <v>0</v>
          </cell>
          <cell r="AK1221">
            <v>5</v>
          </cell>
          <cell r="AL1221">
            <v>60</v>
          </cell>
          <cell r="AM1221">
            <v>1200</v>
          </cell>
          <cell r="AN1221">
            <v>0</v>
          </cell>
          <cell r="AO1221">
            <v>0</v>
          </cell>
          <cell r="AP1221">
            <v>1</v>
          </cell>
        </row>
        <row r="1222">
          <cell r="C1222">
            <v>311038601</v>
          </cell>
          <cell r="D1222" t="str">
            <v>IN01050225</v>
          </cell>
          <cell r="E1222" t="str">
            <v>BANDEJA PLÁSTICA SIN DIVISIONES PARA INSTRUMENTAL, TAMAÑO 23-25CM X 17-
19CM X 2-3CM. Bandeja plástica sin divisiones para instrumental,tamaño 23-25cm x 17-19cm x 2-3cm, resistente a soluciones desinfectantes y a esterilizaciones en frío.</v>
          </cell>
          <cell r="F1222">
            <v>71625</v>
          </cell>
          <cell r="G1222" t="str">
            <v>JE</v>
          </cell>
          <cell r="H1222">
            <v>274</v>
          </cell>
          <cell r="I1222" t="str">
            <v>NO APLICA</v>
          </cell>
          <cell r="J1222" t="str">
            <v>ODONTOLOGÍA</v>
          </cell>
          <cell r="K1222" t="str">
            <v>USO GENERAL</v>
          </cell>
          <cell r="L1222" t="str">
            <v>TRAMITE USUAL</v>
          </cell>
          <cell r="M1222" t="str">
            <v>ADQUIRIR POR LA MISMA UNIDAD</v>
          </cell>
          <cell r="N1222" t="str">
            <v>SIN CONVOCATORIA</v>
          </cell>
          <cell r="O1222" t="str">
            <v>UNIDAD</v>
          </cell>
          <cell r="P1222">
            <v>0</v>
          </cell>
          <cell r="Q1222">
            <v>0</v>
          </cell>
          <cell r="R1222">
            <v>7.71</v>
          </cell>
          <cell r="S1222">
            <v>0</v>
          </cell>
          <cell r="T1222" t="str">
            <v>-</v>
          </cell>
          <cell r="U1222" t="str">
            <v>-</v>
          </cell>
          <cell r="V1222">
            <v>22</v>
          </cell>
          <cell r="W1222">
            <v>264</v>
          </cell>
          <cell r="X1222">
            <v>51683640</v>
          </cell>
          <cell r="Y1222">
            <v>0.90125441639251214</v>
          </cell>
          <cell r="Z1222">
            <v>2035.44</v>
          </cell>
          <cell r="AA1222">
            <v>4318381.8360000001</v>
          </cell>
          <cell r="AB1222">
            <v>0.95986910513316359</v>
          </cell>
          <cell r="AC1222">
            <v>22</v>
          </cell>
          <cell r="AD1222">
            <v>0</v>
          </cell>
          <cell r="AE1222">
            <v>0</v>
          </cell>
          <cell r="AF1222">
            <v>22</v>
          </cell>
          <cell r="AG1222">
            <v>169.62</v>
          </cell>
          <cell r="AH1222">
            <v>22</v>
          </cell>
          <cell r="AI1222">
            <v>0</v>
          </cell>
          <cell r="AJ1222">
            <v>0</v>
          </cell>
          <cell r="AK1222">
            <v>22</v>
          </cell>
          <cell r="AL1222">
            <v>264</v>
          </cell>
          <cell r="AM1222">
            <v>2035.44</v>
          </cell>
          <cell r="AN1222">
            <v>2395</v>
          </cell>
          <cell r="AO1222">
            <v>25</v>
          </cell>
          <cell r="AP1222">
            <v>0</v>
          </cell>
        </row>
        <row r="1223">
          <cell r="C1223">
            <v>311038801</v>
          </cell>
          <cell r="D1223" t="str">
            <v>IN01050242</v>
          </cell>
          <cell r="E1223" t="str">
            <v>DISCOS ABRASIVOS MONOFÁSICOS PARA PULIR RESINAS.
Discos abrasivos monofásicos para pulir resinas, para pieza de mano de baja velocidad,     1. Abrasividad:  a).gruesa  b).mediana  c).fina  d).extrafina.      2. Diámetro de 1/2" a 3 / 8",             3.Con mecanismo de instalación a presión.      4.Mandril para pieza de mano de baja velocidad.</v>
          </cell>
          <cell r="F1223">
            <v>70111</v>
          </cell>
          <cell r="G1223" t="str">
            <v>JE</v>
          </cell>
          <cell r="H1223">
            <v>274</v>
          </cell>
          <cell r="I1223" t="str">
            <v>NO APLICA</v>
          </cell>
          <cell r="J1223" t="str">
            <v>ODONTOLOGÍA</v>
          </cell>
          <cell r="K1223" t="str">
            <v>USO GENERAL</v>
          </cell>
          <cell r="L1223" t="str">
            <v>TRAMITE USUAL</v>
          </cell>
          <cell r="M1223" t="str">
            <v>ADQUIRIR POR LA MISMA UNIDAD</v>
          </cell>
          <cell r="N1223" t="str">
            <v>SIN CONVOCATORIA</v>
          </cell>
          <cell r="O1223" t="str">
            <v>JUEGO DE 120 DISCOS</v>
          </cell>
          <cell r="P1223">
            <v>0</v>
          </cell>
          <cell r="Q1223">
            <v>0</v>
          </cell>
          <cell r="R1223">
            <v>43.23</v>
          </cell>
          <cell r="S1223">
            <v>0</v>
          </cell>
          <cell r="T1223" t="str">
            <v>-</v>
          </cell>
          <cell r="U1223" t="str">
            <v>-</v>
          </cell>
          <cell r="V1223">
            <v>23</v>
          </cell>
          <cell r="W1223">
            <v>276</v>
          </cell>
          <cell r="X1223">
            <v>51683916</v>
          </cell>
          <cell r="Y1223">
            <v>0.90125922306601403</v>
          </cell>
          <cell r="Z1223">
            <v>11931.48</v>
          </cell>
          <cell r="AA1223">
            <v>4330313.3160000006</v>
          </cell>
          <cell r="AB1223">
            <v>0.96252117701227347</v>
          </cell>
          <cell r="AC1223">
            <v>23</v>
          </cell>
          <cell r="AD1223">
            <v>0</v>
          </cell>
          <cell r="AE1223">
            <v>0</v>
          </cell>
          <cell r="AF1223">
            <v>23</v>
          </cell>
          <cell r="AG1223">
            <v>994.29</v>
          </cell>
          <cell r="AH1223">
            <v>23</v>
          </cell>
          <cell r="AI1223">
            <v>0</v>
          </cell>
          <cell r="AJ1223">
            <v>0</v>
          </cell>
          <cell r="AK1223">
            <v>23</v>
          </cell>
          <cell r="AL1223">
            <v>276</v>
          </cell>
          <cell r="AM1223">
            <v>11931.48</v>
          </cell>
          <cell r="AN1223">
            <v>649</v>
          </cell>
          <cell r="AO1223">
            <v>3</v>
          </cell>
          <cell r="AP1223">
            <v>0</v>
          </cell>
        </row>
        <row r="1224">
          <cell r="C1224">
            <v>311068101</v>
          </cell>
          <cell r="D1224" t="str">
            <v>MN06010005</v>
          </cell>
          <cell r="E1224" t="str">
            <v xml:space="preserve">CONTRA-ÁNGULO DESECHABLE PARA PROFILAXIS TIPO COPA. SE SOLICITA COPA SUAVE, QUE NO EXCEDA LAS 3,000 REVOLUCIONES POR MINUTO.
Contra-ángulo desechable para profilaxis tipo copa , plásticos, libre de latex, desechables, en bolsas individuales selladas, con copa firme o suave con estrías internas. Que se adapte a todo tipo de piezas de baja velocidad. (tipo Doriot o tipo E). La Unidad Ejecutora solicitará el mínimo de revoluciones: A. Que no exceda las 1,000 revoluciones por minuto(RPM). B. Que no exceda las 3,000 revoluciones por minuto(RPM)                                                                                                                                                                                                                                                                                                                                                                </v>
          </cell>
          <cell r="F1224">
            <v>70073</v>
          </cell>
          <cell r="G1224" t="str">
            <v>JE</v>
          </cell>
          <cell r="H1224">
            <v>274</v>
          </cell>
          <cell r="I1224" t="str">
            <v>NO APLICA</v>
          </cell>
          <cell r="J1224" t="str">
            <v>ODONTOLOGÍA</v>
          </cell>
          <cell r="K1224" t="str">
            <v>USO GENERAL</v>
          </cell>
          <cell r="L1224" t="str">
            <v>PRECIO UNICO</v>
          </cell>
          <cell r="M1224" t="str">
            <v>LP-07-2025</v>
          </cell>
          <cell r="N1224" t="str">
            <v>ADJUDICADO</v>
          </cell>
          <cell r="O1224" t="str">
            <v>CAJA  X 100  UNIDADES</v>
          </cell>
          <cell r="P1224">
            <v>0</v>
          </cell>
          <cell r="Q1224">
            <v>0</v>
          </cell>
          <cell r="R1224">
            <v>0.2</v>
          </cell>
          <cell r="S1224">
            <v>26</v>
          </cell>
          <cell r="T1224" t="str">
            <v>DENTI CLINICA, S.A.</v>
          </cell>
          <cell r="U1224" t="str">
            <v>CHINA</v>
          </cell>
          <cell r="V1224">
            <v>6000</v>
          </cell>
          <cell r="W1224">
            <v>72000</v>
          </cell>
          <cell r="X1224">
            <v>51755916</v>
          </cell>
          <cell r="Y1224">
            <v>0.90298335595256352</v>
          </cell>
          <cell r="Z1224">
            <v>14400</v>
          </cell>
          <cell r="AA1224">
            <v>4344713.3160000006</v>
          </cell>
          <cell r="AB1224">
            <v>0.96572193962170516</v>
          </cell>
          <cell r="AC1224">
            <v>6000</v>
          </cell>
          <cell r="AD1224">
            <v>0</v>
          </cell>
          <cell r="AE1224">
            <v>0</v>
          </cell>
          <cell r="AF1224">
            <v>6000</v>
          </cell>
          <cell r="AG1224">
            <v>1200</v>
          </cell>
          <cell r="AH1224">
            <v>6000</v>
          </cell>
          <cell r="AI1224">
            <v>0</v>
          </cell>
          <cell r="AJ1224">
            <v>0</v>
          </cell>
          <cell r="AK1224">
            <v>6000</v>
          </cell>
          <cell r="AL1224">
            <v>72000</v>
          </cell>
          <cell r="AM1224">
            <v>14400</v>
          </cell>
          <cell r="AN1224">
            <v>5184</v>
          </cell>
          <cell r="AO1224">
            <v>1584</v>
          </cell>
          <cell r="AP1224">
            <v>0</v>
          </cell>
        </row>
        <row r="1225">
          <cell r="C1225">
            <v>311068201</v>
          </cell>
          <cell r="D1225" t="str">
            <v>MN06010011</v>
          </cell>
          <cell r="E1225" t="str">
            <v>MICRO APLICADOR PLASTICO DE ESPONJA, Para la aplicación de productos dentales fluidos. Características y Especificaciones técnicas: 1. Para productos dentales. 2.En forma de esponjas. 3.Con el extremo flexible para poder adoptar la angulación favorable para su utilización. 4.Desechable. 5.Tamaños de parte activa: 5.1.Regular o normal o 5.2.Fino o 5.3.Extra fino o superfino.</v>
          </cell>
          <cell r="F1225">
            <v>70646</v>
          </cell>
          <cell r="G1225" t="str">
            <v>JE</v>
          </cell>
          <cell r="H1225">
            <v>274</v>
          </cell>
          <cell r="I1225" t="str">
            <v>NO APLICA</v>
          </cell>
          <cell r="J1225" t="str">
            <v>ODONTOLOGÍA</v>
          </cell>
          <cell r="K1225" t="str">
            <v>USO GENERAL</v>
          </cell>
          <cell r="L1225" t="str">
            <v>PRECIO UNICO</v>
          </cell>
          <cell r="M1225" t="str">
            <v>LP-07-2025</v>
          </cell>
          <cell r="N1225" t="str">
            <v>ADJUDICADO</v>
          </cell>
          <cell r="O1225" t="str">
            <v>CAJA DE 100 A 400 UNIDADES</v>
          </cell>
          <cell r="P1225">
            <v>0</v>
          </cell>
          <cell r="Q1225">
            <v>0</v>
          </cell>
          <cell r="R1225">
            <v>0.01</v>
          </cell>
          <cell r="S1225">
            <v>27</v>
          </cell>
          <cell r="T1225" t="str">
            <v>DENTI CLINICA, S.A.</v>
          </cell>
          <cell r="U1225" t="str">
            <v>CHINA</v>
          </cell>
          <cell r="V1225">
            <v>200000</v>
          </cell>
          <cell r="W1225">
            <v>2400000</v>
          </cell>
          <cell r="X1225">
            <v>54155916</v>
          </cell>
          <cell r="Y1225">
            <v>0.94478051683861319</v>
          </cell>
          <cell r="Z1225">
            <v>24000</v>
          </cell>
          <cell r="AA1225">
            <v>4368713.3160000006</v>
          </cell>
          <cell r="AB1225">
            <v>0.9710565439707578</v>
          </cell>
          <cell r="AC1225">
            <v>200000</v>
          </cell>
          <cell r="AD1225">
            <v>0</v>
          </cell>
          <cell r="AE1225">
            <v>0</v>
          </cell>
          <cell r="AF1225">
            <v>200000</v>
          </cell>
          <cell r="AG1225">
            <v>2000</v>
          </cell>
          <cell r="AH1225">
            <v>200000</v>
          </cell>
          <cell r="AI1225">
            <v>0</v>
          </cell>
          <cell r="AJ1225">
            <v>0</v>
          </cell>
          <cell r="AK1225">
            <v>200000</v>
          </cell>
          <cell r="AL1225">
            <v>2400000</v>
          </cell>
          <cell r="AM1225">
            <v>24000</v>
          </cell>
          <cell r="AN1225">
            <v>446700</v>
          </cell>
          <cell r="AO1225">
            <v>0</v>
          </cell>
          <cell r="AP1225">
            <v>0</v>
          </cell>
        </row>
        <row r="1226">
          <cell r="C1226">
            <v>311069401</v>
          </cell>
          <cell r="D1226" t="str">
            <v>IN01050392</v>
          </cell>
          <cell r="E1226" t="str">
            <v>LIMAS SURTIDAS PARA ENDODONCIA No.15-40.  SE SOLICITA LIMAS DE 21 mm DE LONGITUD.
Limas surtidas para endodoncia N° 15-40, flexibles, tipo K-file, de acero inoxidable, esterilizables en autoclave con topes de silicona incluidos, codificadas por color. De 21, 25 o 31 mm. de longitud</v>
          </cell>
          <cell r="F1226">
            <v>70221</v>
          </cell>
          <cell r="G1226" t="str">
            <v>JE</v>
          </cell>
          <cell r="H1226">
            <v>274</v>
          </cell>
          <cell r="I1226" t="str">
            <v>NO APLICA</v>
          </cell>
          <cell r="J1226" t="str">
            <v>ODONTOLOGÍA</v>
          </cell>
          <cell r="K1226" t="str">
            <v>USO GENERAL</v>
          </cell>
          <cell r="L1226" t="str">
            <v>TRAMITE USUAL</v>
          </cell>
          <cell r="M1226" t="str">
            <v>ADQUIRIR POR LA MISMA UNIDAD</v>
          </cell>
          <cell r="N1226" t="str">
            <v>SIN CONVOCATORIA</v>
          </cell>
          <cell r="O1226" t="str">
            <v xml:space="preserve">CAJA DE 6  UNIDADES (21MM) </v>
          </cell>
          <cell r="P1226">
            <v>0</v>
          </cell>
          <cell r="Q1226">
            <v>0</v>
          </cell>
          <cell r="R1226">
            <v>6</v>
          </cell>
          <cell r="S1226">
            <v>0</v>
          </cell>
          <cell r="T1226" t="str">
            <v>-</v>
          </cell>
          <cell r="U1226" t="str">
            <v>-</v>
          </cell>
          <cell r="V1226">
            <v>6</v>
          </cell>
          <cell r="W1226">
            <v>72</v>
          </cell>
          <cell r="X1226">
            <v>54155988</v>
          </cell>
          <cell r="Y1226">
            <v>0.97612964141797709</v>
          </cell>
          <cell r="Z1226">
            <v>432</v>
          </cell>
          <cell r="AA1226">
            <v>4369145.3160000006</v>
          </cell>
          <cell r="AB1226">
            <v>0.97115256684904083</v>
          </cell>
          <cell r="AC1226">
            <v>6</v>
          </cell>
          <cell r="AD1226">
            <v>0</v>
          </cell>
          <cell r="AE1226">
            <v>0</v>
          </cell>
          <cell r="AF1226">
            <v>6</v>
          </cell>
          <cell r="AG1226">
            <v>36</v>
          </cell>
          <cell r="AH1226">
            <v>6</v>
          </cell>
          <cell r="AI1226">
            <v>0</v>
          </cell>
          <cell r="AJ1226">
            <v>0</v>
          </cell>
          <cell r="AK1226">
            <v>6</v>
          </cell>
          <cell r="AL1226">
            <v>72</v>
          </cell>
          <cell r="AM1226">
            <v>432</v>
          </cell>
          <cell r="AN1226">
            <v>8</v>
          </cell>
          <cell r="AO1226">
            <v>235</v>
          </cell>
          <cell r="AP1226">
            <v>6</v>
          </cell>
        </row>
        <row r="1227">
          <cell r="C1227">
            <v>311069601</v>
          </cell>
          <cell r="D1227" t="str">
            <v>IN01050394</v>
          </cell>
          <cell r="E1227" t="str">
            <v>LIMAS SURTIDAS PARA ENDODONCIA No.15-40.  SE SOLICITA LIMAS DE 31 mm DE LONGITUD.
Limas surtidas para endodoncia N° 15-40, flexibles, tipo K-file, de acero inoxidable, esterilizables en autoclave con topes de silicona incluidos, codificadas por color. De 21, 25 o 31 mm. de longitud</v>
          </cell>
          <cell r="F1227">
            <v>70221</v>
          </cell>
          <cell r="G1227" t="str">
            <v>JE</v>
          </cell>
          <cell r="H1227">
            <v>274</v>
          </cell>
          <cell r="I1227" t="str">
            <v>NO APLICA</v>
          </cell>
          <cell r="J1227" t="str">
            <v>ODONTOLOGÍA</v>
          </cell>
          <cell r="K1227" t="str">
            <v>USO GENERAL</v>
          </cell>
          <cell r="L1227" t="str">
            <v>TRAMITE USUAL</v>
          </cell>
          <cell r="M1227" t="str">
            <v>ADQUIRIR POR LA MISMA UNIDAD</v>
          </cell>
          <cell r="N1227" t="str">
            <v>SIN CONVOCATORIA</v>
          </cell>
          <cell r="O1227" t="str">
            <v xml:space="preserve">CAJA DE 6  UNIDADES (31MM) </v>
          </cell>
          <cell r="P1227">
            <v>0</v>
          </cell>
          <cell r="Q1227">
            <v>0</v>
          </cell>
          <cell r="R1227">
            <v>6</v>
          </cell>
          <cell r="S1227">
            <v>0</v>
          </cell>
          <cell r="T1227" t="str">
            <v>-</v>
          </cell>
          <cell r="U1227" t="str">
            <v>-</v>
          </cell>
          <cell r="V1227">
            <v>5</v>
          </cell>
          <cell r="W1227">
            <v>60</v>
          </cell>
          <cell r="X1227">
            <v>54156048</v>
          </cell>
          <cell r="Y1227">
            <v>0.97613068634699918</v>
          </cell>
          <cell r="Z1227">
            <v>360</v>
          </cell>
          <cell r="AA1227">
            <v>4369505.3160000006</v>
          </cell>
          <cell r="AB1227">
            <v>0.97123258591427664</v>
          </cell>
          <cell r="AC1227">
            <v>5</v>
          </cell>
          <cell r="AD1227">
            <v>0</v>
          </cell>
          <cell r="AE1227">
            <v>0</v>
          </cell>
          <cell r="AF1227">
            <v>5</v>
          </cell>
          <cell r="AG1227">
            <v>30</v>
          </cell>
          <cell r="AH1227">
            <v>5</v>
          </cell>
          <cell r="AI1227">
            <v>0</v>
          </cell>
          <cell r="AJ1227">
            <v>0</v>
          </cell>
          <cell r="AK1227">
            <v>5</v>
          </cell>
          <cell r="AL1227">
            <v>60</v>
          </cell>
          <cell r="AM1227">
            <v>360</v>
          </cell>
          <cell r="AN1227">
            <v>360</v>
          </cell>
          <cell r="AO1227">
            <v>0</v>
          </cell>
          <cell r="AP1227">
            <v>16</v>
          </cell>
        </row>
        <row r="1228">
          <cell r="C1228">
            <v>311069701</v>
          </cell>
          <cell r="D1228" t="str">
            <v>IN01050395</v>
          </cell>
          <cell r="E1228" t="str">
            <v>LIMAS SURTIDAS PARA ENDODONCIA No.45-80. SE SOLICITA DE 21 mm DE LONGITUD.
Limas surtidas para endodoncia N° 45-80, flexibles, tipo K-file, de acero inoxidable, esterilizables en autoclave, con topes de silicona incluidos, codificadas por color, de 21, 25 o 31 mm. de longitud</v>
          </cell>
          <cell r="F1228">
            <v>70222</v>
          </cell>
          <cell r="G1228" t="str">
            <v>JE</v>
          </cell>
          <cell r="H1228">
            <v>274</v>
          </cell>
          <cell r="I1228" t="str">
            <v>NO APLICA</v>
          </cell>
          <cell r="J1228" t="str">
            <v>ODONTOLOGÍA</v>
          </cell>
          <cell r="K1228" t="str">
            <v>USO GENERAL</v>
          </cell>
          <cell r="L1228" t="str">
            <v>TRAMITE USUAL</v>
          </cell>
          <cell r="M1228" t="str">
            <v>ADQUIRIR POR LA MISMA UNIDAD</v>
          </cell>
          <cell r="N1228" t="str">
            <v>SIN CONVOCATORIA</v>
          </cell>
          <cell r="O1228" t="str">
            <v xml:space="preserve">CAJA DE 6  UNIDADES (31MM) </v>
          </cell>
          <cell r="P1228">
            <v>0</v>
          </cell>
          <cell r="Q1228">
            <v>0</v>
          </cell>
          <cell r="R1228">
            <v>6</v>
          </cell>
          <cell r="S1228">
            <v>0</v>
          </cell>
          <cell r="T1228" t="str">
            <v>-</v>
          </cell>
          <cell r="U1228" t="str">
            <v>-</v>
          </cell>
          <cell r="V1228">
            <v>3</v>
          </cell>
          <cell r="W1228">
            <v>36</v>
          </cell>
          <cell r="X1228">
            <v>54156084</v>
          </cell>
          <cell r="Y1228">
            <v>0.9761313133044125</v>
          </cell>
          <cell r="Z1228">
            <v>216</v>
          </cell>
          <cell r="AA1228">
            <v>4369721.3160000006</v>
          </cell>
          <cell r="AB1228">
            <v>0.9712805973534181</v>
          </cell>
          <cell r="AC1228">
            <v>3</v>
          </cell>
          <cell r="AD1228">
            <v>0</v>
          </cell>
          <cell r="AE1228">
            <v>0</v>
          </cell>
          <cell r="AF1228">
            <v>3</v>
          </cell>
          <cell r="AG1228">
            <v>18</v>
          </cell>
          <cell r="AH1228">
            <v>3</v>
          </cell>
          <cell r="AI1228">
            <v>0</v>
          </cell>
          <cell r="AJ1228">
            <v>0</v>
          </cell>
          <cell r="AK1228">
            <v>3</v>
          </cell>
          <cell r="AL1228">
            <v>36</v>
          </cell>
          <cell r="AM1228">
            <v>216</v>
          </cell>
          <cell r="AN1228">
            <v>286</v>
          </cell>
          <cell r="AO1228">
            <v>0</v>
          </cell>
          <cell r="AP1228">
            <v>40</v>
          </cell>
        </row>
        <row r="1229">
          <cell r="C1229">
            <v>311069901</v>
          </cell>
          <cell r="D1229" t="str">
            <v>IN01050397</v>
          </cell>
          <cell r="E1229" t="str">
            <v>LIMAS SURTIDAS PARA ENDODONCIA No.45-80. SE SOLICITA DE 31 mm DE LONGITUD.
Limas surtidas para endodoncia N° 45-80, flexibles, tipo K-file, de acero inoxidable, esterilizables en autoclave, con topes de silicona incluidos, codificadas por color, de 21, 25 o 31 mm. de longitud</v>
          </cell>
          <cell r="F1229">
            <v>70222</v>
          </cell>
          <cell r="G1229" t="str">
            <v>JE</v>
          </cell>
          <cell r="H1229">
            <v>274</v>
          </cell>
          <cell r="I1229" t="str">
            <v>NO APLICA</v>
          </cell>
          <cell r="J1229" t="str">
            <v>ODONTOLOGÍA</v>
          </cell>
          <cell r="K1229" t="str">
            <v>USO GENERAL</v>
          </cell>
          <cell r="L1229" t="str">
            <v>TRAMITE USUAL</v>
          </cell>
          <cell r="M1229" t="str">
            <v>ADQUIRIR POR LA MISMA UNIDAD</v>
          </cell>
          <cell r="N1229" t="str">
            <v>SIN CONVOCATORIA</v>
          </cell>
          <cell r="O1229" t="str">
            <v xml:space="preserve">CAJA DE 6  UNIDADES (31MM) </v>
          </cell>
          <cell r="P1229">
            <v>0</v>
          </cell>
          <cell r="Q1229">
            <v>0</v>
          </cell>
          <cell r="R1229">
            <v>8.9499999999999993</v>
          </cell>
          <cell r="S1229">
            <v>0</v>
          </cell>
          <cell r="T1229" t="str">
            <v>-</v>
          </cell>
          <cell r="U1229" t="str">
            <v>-</v>
          </cell>
          <cell r="V1229">
            <v>7</v>
          </cell>
          <cell r="W1229">
            <v>84</v>
          </cell>
          <cell r="X1229">
            <v>54156168</v>
          </cell>
          <cell r="Y1229">
            <v>0.97613277620504346</v>
          </cell>
          <cell r="Z1229">
            <v>751.8</v>
          </cell>
          <cell r="AA1229">
            <v>4370473.1160000004</v>
          </cell>
          <cell r="AB1229">
            <v>0.97144770383465207</v>
          </cell>
          <cell r="AC1229">
            <v>7</v>
          </cell>
          <cell r="AD1229">
            <v>0</v>
          </cell>
          <cell r="AE1229">
            <v>0</v>
          </cell>
          <cell r="AF1229">
            <v>7</v>
          </cell>
          <cell r="AG1229">
            <v>62.649999999999991</v>
          </cell>
          <cell r="AH1229">
            <v>7</v>
          </cell>
          <cell r="AI1229">
            <v>0</v>
          </cell>
          <cell r="AJ1229">
            <v>0</v>
          </cell>
          <cell r="AK1229">
            <v>7</v>
          </cell>
          <cell r="AL1229">
            <v>84</v>
          </cell>
          <cell r="AM1229">
            <v>751.8</v>
          </cell>
          <cell r="AN1229">
            <v>410</v>
          </cell>
          <cell r="AO1229">
            <v>60</v>
          </cell>
          <cell r="AP1229">
            <v>50</v>
          </cell>
        </row>
        <row r="1230">
          <cell r="C1230">
            <v>311070001</v>
          </cell>
          <cell r="D1230" t="str">
            <v>MA12040737</v>
          </cell>
          <cell r="E1230" t="str">
            <v>BARNIZ DE FLUORURO DE SODIO AL 5% CON FOSFATO TRICALCICO
Barniz de secado rápido en contacto con saliva, para aplicación tópica. Composición: Fluoruro de Sodio al 5%. Otros Ingredientes: Resina colofonia, alcohol, sacarina o xilitol, saborizantes y fosfato tricálcico. (Se solicita SOBRES)</v>
          </cell>
          <cell r="F1230">
            <v>103800</v>
          </cell>
          <cell r="G1230" t="str">
            <v>JE</v>
          </cell>
          <cell r="H1230">
            <v>244</v>
          </cell>
          <cell r="I1230" t="str">
            <v>NO APLICA</v>
          </cell>
          <cell r="J1230" t="str">
            <v>ODONTOLOGÍA</v>
          </cell>
          <cell r="K1230" t="str">
            <v>NA</v>
          </cell>
          <cell r="L1230" t="str">
            <v>PRECIO UNICO</v>
          </cell>
          <cell r="M1230" t="str">
            <v>LP-07-2025</v>
          </cell>
          <cell r="N1230" t="str">
            <v>ADJUDICADO</v>
          </cell>
          <cell r="O1230" t="str">
            <v>UNIDADES DOSIFICADAS</v>
          </cell>
          <cell r="P1230">
            <v>0</v>
          </cell>
          <cell r="Q1230">
            <v>0</v>
          </cell>
          <cell r="R1230">
            <v>0.72</v>
          </cell>
          <cell r="S1230">
            <v>28</v>
          </cell>
          <cell r="T1230" t="str">
            <v>DENTI CLINICA, S.A.</v>
          </cell>
          <cell r="U1230" t="str">
            <v>ESTADOS UNIDOS</v>
          </cell>
          <cell r="V1230">
            <v>3798</v>
          </cell>
          <cell r="W1230">
            <v>45576</v>
          </cell>
          <cell r="X1230">
            <v>54201744</v>
          </cell>
          <cell r="Y1230">
            <v>0.97692650429026962</v>
          </cell>
          <cell r="Z1230">
            <v>32814.720000000001</v>
          </cell>
          <cell r="AA1230">
            <v>4403287.8360000001</v>
          </cell>
          <cell r="AB1230">
            <v>0.97874160166902491</v>
          </cell>
          <cell r="AC1230">
            <v>3798</v>
          </cell>
          <cell r="AD1230">
            <v>0</v>
          </cell>
          <cell r="AE1230">
            <v>0</v>
          </cell>
          <cell r="AF1230">
            <v>3798</v>
          </cell>
          <cell r="AG1230">
            <v>2734.56</v>
          </cell>
          <cell r="AH1230">
            <v>3798</v>
          </cell>
          <cell r="AI1230">
            <v>0</v>
          </cell>
          <cell r="AJ1230">
            <v>0</v>
          </cell>
          <cell r="AK1230">
            <v>3798</v>
          </cell>
          <cell r="AL1230">
            <v>45576</v>
          </cell>
          <cell r="AM1230">
            <v>32814.720000000001</v>
          </cell>
          <cell r="AN1230">
            <v>8550</v>
          </cell>
          <cell r="AO1230">
            <v>1100</v>
          </cell>
          <cell r="AP1230">
            <v>0</v>
          </cell>
        </row>
        <row r="1231">
          <cell r="C1231">
            <v>311084001</v>
          </cell>
          <cell r="D1231" t="str">
            <v>MN06030002</v>
          </cell>
          <cell r="E1231" t="str">
            <v>Protector dentino pulpar a base de silicato de calcio modificado con resina fotopolimerizable. Diseñado para actuar como barrera y para proteger el complejo dentino-pulpar.  Como alternativa a la utilización del hidróxido de calcio.  1.Compuesto de cemento de portland, dimetacrilato de polietilenglicol y polvo de zirconato de barro. 2.Jeringa de un (1) gramo con punta facilitadoras para la colocación. 3.Presentar ISO 13485.</v>
          </cell>
          <cell r="F1231">
            <v>105963</v>
          </cell>
          <cell r="G1231" t="str">
            <v>JE</v>
          </cell>
          <cell r="H1231">
            <v>274</v>
          </cell>
          <cell r="I1231" t="str">
            <v>NO APLICA</v>
          </cell>
          <cell r="J1231" t="str">
            <v>ODONTOLOGÍA</v>
          </cell>
          <cell r="K1231" t="str">
            <v>USO GENERAL</v>
          </cell>
          <cell r="L1231" t="str">
            <v>TRAMITE USUAL</v>
          </cell>
          <cell r="M1231" t="str">
            <v>ADQUIRIR POR LA MISMA UNIDAD</v>
          </cell>
          <cell r="N1231" t="str">
            <v>SIN CONVOCATORIA</v>
          </cell>
          <cell r="O1231" t="str">
            <v>POR UNIDAD</v>
          </cell>
          <cell r="P1231">
            <v>0</v>
          </cell>
          <cell r="Q1231">
            <v>0</v>
          </cell>
          <cell r="R1231">
            <v>34</v>
          </cell>
          <cell r="S1231">
            <v>0</v>
          </cell>
          <cell r="T1231" t="str">
            <v>-</v>
          </cell>
          <cell r="U1231" t="str">
            <v>-</v>
          </cell>
          <cell r="V1231">
            <v>105</v>
          </cell>
          <cell r="W1231">
            <v>1260</v>
          </cell>
          <cell r="X1231">
            <v>54203004</v>
          </cell>
          <cell r="Y1231">
            <v>0.97694844779973478</v>
          </cell>
          <cell r="Z1231">
            <v>42840</v>
          </cell>
          <cell r="AA1231">
            <v>4446127.8360000001</v>
          </cell>
          <cell r="AB1231">
            <v>0.98826387043208397</v>
          </cell>
          <cell r="AC1231">
            <v>105</v>
          </cell>
          <cell r="AD1231">
            <v>0</v>
          </cell>
          <cell r="AE1231">
            <v>0</v>
          </cell>
          <cell r="AF1231">
            <v>105</v>
          </cell>
          <cell r="AG1231">
            <v>3570</v>
          </cell>
          <cell r="AH1231">
            <v>105</v>
          </cell>
          <cell r="AI1231">
            <v>0</v>
          </cell>
          <cell r="AJ1231">
            <v>0</v>
          </cell>
          <cell r="AK1231">
            <v>105</v>
          </cell>
          <cell r="AL1231">
            <v>1260</v>
          </cell>
          <cell r="AM1231">
            <v>42840</v>
          </cell>
          <cell r="AN1231">
            <v>0</v>
          </cell>
          <cell r="AO1231">
            <v>0</v>
          </cell>
          <cell r="AP1231">
            <v>0</v>
          </cell>
        </row>
        <row r="1232">
          <cell r="C1232">
            <v>311088001</v>
          </cell>
          <cell r="D1232" t="str">
            <v>MA04050007</v>
          </cell>
          <cell r="E1232" t="str">
            <v>Agujas dentales desechables cortas calibre #27 para Jeringa carpule. Para la administración de anestesia dental. 1.Agujas dentales de 3/4 a 1 pulgada (19.5mm a 25mm, cortas), calibre 27, de acero inoxidable. 2.Estériles. 3.Desechables. 4.Punta triple biselada. 5.Cono de plástico y rosca métrica. 6.Marca o guía que indique la posición del bisel. 7.Presentar ISO 13485.</v>
          </cell>
          <cell r="F1232">
            <v>106922</v>
          </cell>
          <cell r="G1232" t="str">
            <v>JE</v>
          </cell>
          <cell r="H1232">
            <v>277</v>
          </cell>
          <cell r="I1232" t="str">
            <v>NO APLICA</v>
          </cell>
          <cell r="J1232" t="str">
            <v>ODONTOLOGÍA</v>
          </cell>
          <cell r="K1232" t="str">
            <v>USO GENERAL</v>
          </cell>
          <cell r="L1232" t="str">
            <v>PRECIO UNICO</v>
          </cell>
          <cell r="M1232" t="str">
            <v>LP-07-2025</v>
          </cell>
          <cell r="N1232" t="str">
            <v>ADJUDICADO</v>
          </cell>
          <cell r="O1232" t="str">
            <v>CAJAS X 100 UNIDADES</v>
          </cell>
          <cell r="P1232">
            <v>0</v>
          </cell>
          <cell r="Q1232">
            <v>0</v>
          </cell>
          <cell r="R1232">
            <v>0.04</v>
          </cell>
          <cell r="S1232">
            <v>31</v>
          </cell>
          <cell r="T1232" t="str">
            <v>BEST MEDICAL, S.A.</v>
          </cell>
          <cell r="U1232" t="str">
            <v>CHINA</v>
          </cell>
          <cell r="V1232">
            <v>110000</v>
          </cell>
          <cell r="W1232">
            <v>1320000</v>
          </cell>
          <cell r="X1232">
            <v>55523004</v>
          </cell>
          <cell r="Y1232">
            <v>1</v>
          </cell>
          <cell r="Z1232">
            <v>52800</v>
          </cell>
          <cell r="AA1232">
            <v>4498927.8360000001</v>
          </cell>
          <cell r="AB1232">
            <v>1</v>
          </cell>
          <cell r="AC1232">
            <v>110000</v>
          </cell>
          <cell r="AD1232">
            <v>0</v>
          </cell>
          <cell r="AE1232">
            <v>0</v>
          </cell>
          <cell r="AF1232">
            <v>110000</v>
          </cell>
          <cell r="AG1232">
            <v>4400</v>
          </cell>
          <cell r="AH1232">
            <v>110000</v>
          </cell>
          <cell r="AI1232">
            <v>0</v>
          </cell>
          <cell r="AJ1232">
            <v>0</v>
          </cell>
          <cell r="AK1232">
            <v>110000</v>
          </cell>
          <cell r="AL1232">
            <v>1320000</v>
          </cell>
          <cell r="AM1232">
            <v>52800</v>
          </cell>
          <cell r="AN1232">
            <v>441521</v>
          </cell>
          <cell r="AO1232">
            <v>59</v>
          </cell>
          <cell r="AP1232">
            <v>909</v>
          </cell>
        </row>
        <row r="1233">
          <cell r="W1233">
            <v>55523004</v>
          </cell>
          <cell r="Z1233">
            <v>4498927.8360000001</v>
          </cell>
        </row>
        <row r="1234">
          <cell r="C1234" t="str">
            <v>8-12-0017-04</v>
          </cell>
          <cell r="D1234" t="str">
            <v>MN03020013</v>
          </cell>
          <cell r="E1234" t="str">
            <v xml:space="preserve"> MEDIO DE CONTRASTE NO IÓNICO CON HIDROFILIA ESTABILIZADA, DE ALTA SOLUBILIDAD Y BAJA OSMOLARIDAD. SU MECANISMO DE ACCIÓN ES POR MEDIO DE MOLÉCULA HIDROSOLUBLE YODADA OPACA A LOS RAYOS X. ESTA OPACIDAD ES PROPORCIONAL A LA CONCENTRACIÓN DE YODO. EN CONCENTRACIONES DE:                                                                                                                                                 A) 240 A 250MG DE YODO POR MILILITRO.                                                                                                                                                                             B) 300 A 320MG DE YODO POR MILILITRO.</v>
          </cell>
          <cell r="F1234">
            <v>100020</v>
          </cell>
          <cell r="G1234" t="str">
            <v>JE</v>
          </cell>
          <cell r="H1234">
            <v>276</v>
          </cell>
          <cell r="I1234" t="str">
            <v>NO APLICA</v>
          </cell>
          <cell r="J1234" t="str">
            <v>RADIOLOGÌA</v>
          </cell>
          <cell r="K1234" t="str">
            <v>RADIOLOGÍA INTERVENSIONISTA</v>
          </cell>
          <cell r="L1234" t="str">
            <v>PRECIO UNICO</v>
          </cell>
          <cell r="M1234" t="str">
            <v>LP-09-2025</v>
          </cell>
          <cell r="N1234">
            <v>0</v>
          </cell>
          <cell r="O1234" t="str">
            <v>FRASCO DE 50ML</v>
          </cell>
          <cell r="P1234">
            <v>9900</v>
          </cell>
          <cell r="Q1234">
            <v>0</v>
          </cell>
          <cell r="R1234">
            <v>10.3</v>
          </cell>
          <cell r="S1234">
            <v>2</v>
          </cell>
          <cell r="T1234" t="str">
            <v>PROMOCIONES MÈDICAS, S.A.</v>
          </cell>
          <cell r="U1234" t="str">
            <v>IRLANDA</v>
          </cell>
          <cell r="V1234">
            <v>275</v>
          </cell>
          <cell r="W1234">
            <v>3300</v>
          </cell>
          <cell r="X1234">
            <v>3300</v>
          </cell>
          <cell r="Y1234">
            <v>2.3203813863224065E-2</v>
          </cell>
          <cell r="Z1234">
            <v>33990</v>
          </cell>
          <cell r="AA1234">
            <v>33990</v>
          </cell>
          <cell r="AB1234">
            <v>1.084524010835132E-2</v>
          </cell>
          <cell r="AC1234">
            <v>275</v>
          </cell>
          <cell r="AD1234">
            <v>0</v>
          </cell>
          <cell r="AE1234">
            <v>0</v>
          </cell>
          <cell r="AF1234">
            <v>275</v>
          </cell>
          <cell r="AG1234">
            <v>2832.5</v>
          </cell>
          <cell r="AH1234" t="e">
            <v>#REF!</v>
          </cell>
          <cell r="AI1234">
            <v>0</v>
          </cell>
          <cell r="AJ1234">
            <v>0</v>
          </cell>
          <cell r="AK1234" t="e">
            <v>#REF!</v>
          </cell>
          <cell r="AL1234" t="e">
            <v>#REF!</v>
          </cell>
          <cell r="AM1234" t="e">
            <v>#REF!</v>
          </cell>
          <cell r="AN1234">
            <v>0</v>
          </cell>
          <cell r="AO1234">
            <v>0</v>
          </cell>
          <cell r="AP1234">
            <v>0</v>
          </cell>
        </row>
        <row r="1235">
          <cell r="C1235" t="str">
            <v>8-12-0021-01</v>
          </cell>
          <cell r="D1235" t="str">
            <v>MN03020079</v>
          </cell>
          <cell r="E1235" t="str">
            <v>MEDIO DE CONTRASTE YODADO NO IÓNICO PARA USO INTRAVASCULAR, ORAL E INTRATECAL.                                                                                                               1. En concentraciones de:                                                                                                                                                                                                                             1.1.  240mg a 250mg de yodo por mililitro.                                                                                                                                                                                         1.2. 300mg a 320mg de yodo por mililitro.                                                                                                                                                                                      2.Presentación:                                                                                                                                                                                                                                    2.1. Frascos de:50, 100, 150, 500 mililitros.                                                                                                                                                                                       2.2. Jeringuilla prellenada manual de 50ml.                                                                                                                                                                                        2.3. Jeringuilla prellenada para inyector automático de: 50ml, 75ml, 100ml y 125ml.</v>
          </cell>
          <cell r="F1235">
            <v>107153</v>
          </cell>
          <cell r="G1235" t="str">
            <v>JE</v>
          </cell>
          <cell r="H1235">
            <v>276</v>
          </cell>
          <cell r="I1235" t="str">
            <v>NO APLICA</v>
          </cell>
          <cell r="J1235" t="str">
            <v>RADIOLOGÌA</v>
          </cell>
          <cell r="K1235" t="str">
            <v>RADIOLOGÍA INTERVENSIONISTA</v>
          </cell>
          <cell r="L1235" t="str">
            <v>PRECIO UNICO</v>
          </cell>
          <cell r="M1235" t="str">
            <v>LP-09-2025</v>
          </cell>
          <cell r="N1235">
            <v>0</v>
          </cell>
          <cell r="O1235" t="str">
            <v>FRASCO DE 500ML</v>
          </cell>
          <cell r="P1235">
            <v>9000</v>
          </cell>
          <cell r="Q1235">
            <v>0</v>
          </cell>
          <cell r="R1235">
            <v>97.14</v>
          </cell>
          <cell r="S1235">
            <v>3</v>
          </cell>
          <cell r="T1235" t="str">
            <v>PROMOCIONES MÈDICAS, S.A.</v>
          </cell>
          <cell r="U1235" t="str">
            <v>ALEMANIA</v>
          </cell>
          <cell r="V1235">
            <v>275</v>
          </cell>
          <cell r="W1235">
            <v>3300</v>
          </cell>
          <cell r="X1235">
            <v>6600</v>
          </cell>
          <cell r="Y1235">
            <v>4.6407627726448131E-2</v>
          </cell>
          <cell r="Z1235">
            <v>320562</v>
          </cell>
          <cell r="AA1235">
            <v>354552</v>
          </cell>
          <cell r="AB1235">
            <v>0.11312743662536562</v>
          </cell>
          <cell r="AC1235">
            <v>275</v>
          </cell>
          <cell r="AD1235">
            <v>0</v>
          </cell>
          <cell r="AE1235">
            <v>0</v>
          </cell>
          <cell r="AF1235">
            <v>275</v>
          </cell>
          <cell r="AG1235">
            <v>26713.5</v>
          </cell>
          <cell r="AH1235" t="e">
            <v>#REF!</v>
          </cell>
          <cell r="AI1235">
            <v>0</v>
          </cell>
          <cell r="AJ1235">
            <v>0</v>
          </cell>
          <cell r="AK1235" t="e">
            <v>#REF!</v>
          </cell>
          <cell r="AL1235" t="e">
            <v>#REF!</v>
          </cell>
          <cell r="AM1235" t="e">
            <v>#REF!</v>
          </cell>
          <cell r="AN1235">
            <v>0</v>
          </cell>
          <cell r="AO1235">
            <v>0</v>
          </cell>
          <cell r="AP1235">
            <v>0</v>
          </cell>
        </row>
        <row r="1236">
          <cell r="C1236" t="str">
            <v>8-12-0022-01</v>
          </cell>
          <cell r="D1236" t="str">
            <v>AP02061481</v>
          </cell>
          <cell r="E1236" t="str">
            <v>KIT DE Inyector de medios de contraste para tomografia computada (TC) con uso de botellas o bolsas de alto volumen de fluidos con sistema anti reflujo. (kits del sistema para recambio de 12 a 24 horas (Bolsas, filtros, tubos, sensores) del sistema anti reflujo. 2.Incluir conectores o tubos de uso individual para la inyección de medio de contraste al paciente a través de una conexión luer-lock. 2.1.Longitud de 1.50m o 2.50m.</v>
          </cell>
          <cell r="F1236">
            <v>107682</v>
          </cell>
          <cell r="G1236" t="str">
            <v>JE</v>
          </cell>
          <cell r="H1236">
            <v>276</v>
          </cell>
          <cell r="I1236" t="str">
            <v>NO APLICA</v>
          </cell>
          <cell r="J1236" t="str">
            <v>RADIOLOGÌA</v>
          </cell>
          <cell r="K1236" t="str">
            <v>RADIOLOGÌA</v>
          </cell>
          <cell r="L1236" t="str">
            <v>PRECIO UNICO</v>
          </cell>
          <cell r="M1236" t="str">
            <v>LP-09-2025</v>
          </cell>
          <cell r="N1236">
            <v>0</v>
          </cell>
          <cell r="O1236" t="str">
            <v>UNIDAD</v>
          </cell>
          <cell r="P1236">
            <v>18000</v>
          </cell>
          <cell r="Q1236">
            <v>0</v>
          </cell>
          <cell r="R1236">
            <v>40</v>
          </cell>
          <cell r="S1236">
            <v>4</v>
          </cell>
          <cell r="T1236" t="str">
            <v>PROMOCIONES MÈDICAS, S.A.</v>
          </cell>
          <cell r="U1236" t="str">
            <v>ALEMANIA</v>
          </cell>
          <cell r="V1236">
            <v>500</v>
          </cell>
          <cell r="W1236">
            <v>6000</v>
          </cell>
          <cell r="X1236">
            <v>12600</v>
          </cell>
          <cell r="Y1236">
            <v>8.8596380205037337E-2</v>
          </cell>
          <cell r="Z1236">
            <v>240000</v>
          </cell>
          <cell r="AA1236">
            <v>594552</v>
          </cell>
          <cell r="AB1236">
            <v>0.18970459537806689</v>
          </cell>
          <cell r="AC1236">
            <v>500</v>
          </cell>
          <cell r="AD1236">
            <v>0</v>
          </cell>
          <cell r="AE1236">
            <v>0</v>
          </cell>
          <cell r="AF1236">
            <v>500</v>
          </cell>
          <cell r="AG1236">
            <v>20000</v>
          </cell>
          <cell r="AH1236" t="e">
            <v>#REF!</v>
          </cell>
          <cell r="AI1236">
            <v>0</v>
          </cell>
          <cell r="AJ1236">
            <v>0</v>
          </cell>
          <cell r="AK1236" t="e">
            <v>#REF!</v>
          </cell>
          <cell r="AL1236" t="e">
            <v>#REF!</v>
          </cell>
          <cell r="AM1236" t="e">
            <v>#REF!</v>
          </cell>
          <cell r="AN1236">
            <v>1440</v>
          </cell>
          <cell r="AO1236">
            <v>0</v>
          </cell>
          <cell r="AP1236">
            <v>0</v>
          </cell>
        </row>
        <row r="1237">
          <cell r="C1237" t="str">
            <v>8-12-0024-00</v>
          </cell>
          <cell r="D1237" t="str">
            <v>MN03010004</v>
          </cell>
          <cell r="E1237" t="str">
            <v xml:space="preserve">PROTECTOR AUDITIVO PARA USO EN RESONANCIA MAGNÉTICA. PROTECTOR AUDITIVO: 1- CILÍNDRICO (TAPÓN) DE  MATERIAL MALEABLE. 2- DESECHABLE. 3- PARA  COLOCACIÓN EN LOS CONDUCTOS AUTIVOS EXTERNOS. 4- CON PROTECCIÓN DE 32 O MAS DECIBELES.                                                                                                </v>
          </cell>
          <cell r="F1237">
            <v>81222</v>
          </cell>
          <cell r="G1237" t="str">
            <v>JE</v>
          </cell>
          <cell r="H1237">
            <v>276</v>
          </cell>
          <cell r="I1237" t="str">
            <v>NO APLICA</v>
          </cell>
          <cell r="J1237" t="str">
            <v>RADIOLOGÌA</v>
          </cell>
          <cell r="K1237" t="str">
            <v>RADIOLOGÌA</v>
          </cell>
          <cell r="L1237" t="str">
            <v>TRAMITE USUAL</v>
          </cell>
          <cell r="M1237">
            <v>0</v>
          </cell>
          <cell r="N1237">
            <v>0</v>
          </cell>
          <cell r="O1237" t="str">
            <v>UNIDAD</v>
          </cell>
          <cell r="P1237">
            <v>0</v>
          </cell>
          <cell r="Q1237">
            <v>0</v>
          </cell>
          <cell r="R1237">
            <v>0.42</v>
          </cell>
          <cell r="S1237">
            <v>0</v>
          </cell>
          <cell r="T1237" t="str">
            <v>Medical Depot, S.A.</v>
          </cell>
          <cell r="U1237" t="str">
            <v>-</v>
          </cell>
          <cell r="V1237">
            <v>475</v>
          </cell>
          <cell r="W1237">
            <v>5700</v>
          </cell>
          <cell r="X1237">
            <v>18300</v>
          </cell>
          <cell r="Y1237">
            <v>0.12867569505969709</v>
          </cell>
          <cell r="Z1237">
            <v>2394</v>
          </cell>
          <cell r="AA1237">
            <v>596946</v>
          </cell>
          <cell r="AB1237">
            <v>0.19046845253662509</v>
          </cell>
          <cell r="AC1237">
            <v>475</v>
          </cell>
          <cell r="AD1237">
            <v>0</v>
          </cell>
          <cell r="AE1237">
            <v>0</v>
          </cell>
          <cell r="AF1237">
            <v>475</v>
          </cell>
          <cell r="AG1237">
            <v>199.5</v>
          </cell>
          <cell r="AH1237" t="e">
            <v>#REF!</v>
          </cell>
          <cell r="AI1237">
            <v>0</v>
          </cell>
          <cell r="AJ1237">
            <v>0</v>
          </cell>
          <cell r="AK1237" t="e">
            <v>#REF!</v>
          </cell>
          <cell r="AL1237" t="e">
            <v>#REF!</v>
          </cell>
          <cell r="AM1237" t="e">
            <v>#REF!</v>
          </cell>
          <cell r="AN1237">
            <v>8500</v>
          </cell>
          <cell r="AO1237">
            <v>0</v>
          </cell>
          <cell r="AP1237">
            <v>0</v>
          </cell>
        </row>
        <row r="1238">
          <cell r="C1238" t="str">
            <v>8-12-0032-01</v>
          </cell>
          <cell r="D1238" t="str">
            <v>MA03050006</v>
          </cell>
          <cell r="E1238" t="str">
            <v>CATETER DE DIAGNÓSTICO PARA SONOHISTERO-HISTEROSALPINGORAFÍA: Permita la introducción de solución salina o medio de contraste en la cavidad endometrial permitiendo su distención en estudios de histerosonografía e histerosalpingografía. 1. Con punta blanda. 2.Con guía introductoria radiopaca.3. Resistente a los acodamientos. 4.No traumática. 5.Con orificio distal. 6.De 5 Fr hasta 7 Fr. 7. Con balón de retención. 8.Con capacidad mínima de 5cc para el "OS" o abertura cervical interna. 9.Con dos (2) entradas proximales, una para el aire hacia el balón y otra para el contraste o solución salina a la cavidad endometrial. 10. Largo de 30cm o mayor. 11. Estéril. 12. De un solo uso.</v>
          </cell>
          <cell r="F1238">
            <v>100203</v>
          </cell>
          <cell r="G1238" t="str">
            <v>JE</v>
          </cell>
          <cell r="H1238">
            <v>277</v>
          </cell>
          <cell r="I1238" t="str">
            <v>NO APLICA</v>
          </cell>
          <cell r="J1238" t="str">
            <v>RADIOLOGÌA</v>
          </cell>
          <cell r="K1238" t="str">
            <v>GINECOLOGÍA, GINECOLOGÍA OBSTETRICIA, RADIOLOGÍA.</v>
          </cell>
          <cell r="L1238" t="str">
            <v>PRECIO UNICO</v>
          </cell>
          <cell r="M1238" t="str">
            <v>LP-09-2025</v>
          </cell>
          <cell r="N1238">
            <v>0</v>
          </cell>
          <cell r="O1238" t="str">
            <v>UNIDAD</v>
          </cell>
          <cell r="P1238">
            <v>3240</v>
          </cell>
          <cell r="Q1238">
            <v>0</v>
          </cell>
          <cell r="R1238">
            <v>29.74</v>
          </cell>
          <cell r="S1238">
            <v>5</v>
          </cell>
          <cell r="T1238" t="str">
            <v>JOTACE,  S.A.</v>
          </cell>
          <cell r="U1238" t="str">
            <v>TAIWAN</v>
          </cell>
          <cell r="V1238">
            <v>90</v>
          </cell>
          <cell r="W1238">
            <v>1080</v>
          </cell>
          <cell r="X1238">
            <v>19380</v>
          </cell>
          <cell r="Y1238">
            <v>0.13626967050584315</v>
          </cell>
          <cell r="Z1238">
            <v>32119.199999999997</v>
          </cell>
          <cell r="AA1238">
            <v>629065.19999999995</v>
          </cell>
          <cell r="AB1238">
            <v>0.2007167736924991</v>
          </cell>
          <cell r="AC1238">
            <v>90</v>
          </cell>
          <cell r="AD1238">
            <v>0</v>
          </cell>
          <cell r="AE1238">
            <v>0</v>
          </cell>
          <cell r="AF1238">
            <v>90</v>
          </cell>
          <cell r="AG1238">
            <v>2676.6</v>
          </cell>
          <cell r="AH1238" t="e">
            <v>#REF!</v>
          </cell>
          <cell r="AI1238">
            <v>0</v>
          </cell>
          <cell r="AJ1238">
            <v>0</v>
          </cell>
          <cell r="AK1238" t="e">
            <v>#REF!</v>
          </cell>
          <cell r="AL1238" t="e">
            <v>#REF!</v>
          </cell>
          <cell r="AM1238" t="e">
            <v>#REF!</v>
          </cell>
          <cell r="AN1238">
            <v>310</v>
          </cell>
          <cell r="AO1238">
            <v>0</v>
          </cell>
          <cell r="AP1238">
            <v>0</v>
          </cell>
        </row>
        <row r="1239">
          <cell r="C1239" t="str">
            <v>8-12-0040-01</v>
          </cell>
          <cell r="D1239" t="str">
            <v>MN03020087</v>
          </cell>
          <cell r="E1239" t="str">
            <v>MEDIO DE CONTRASTE YODADO NO IÓNICO PARA ESTUDIOS CARDIOVASCULARES.                                                                                                                                                    1.Medio de contraste no iónico.                                                                                                                                                                                                          1.1.En concentraciones de 350mg a 370mg de yodo por mililitro.                                                                                                                                                           1.2.Con hidrofilia estabilizada.                                                                                                                                                                                                                 1.3.De alta solubilidad y baja de osmolaridad.                                                                                                                                                                                   2.Presentación:                                                                                                                                                                                                                          2.1.Vial de 50ml.                                                                                                                                                                                                                          2.2.Frasco de 100ml.                                                                                                                                                                                                                          2.3.Frasco de 150ml.                                                                                                                                                                                                                     2.4.Frasco de 500ml.                                                                                                                                                                                                                 2.5.Jeringuilla prellenada para inyector automático, de 75, 100 y 125ml.</v>
          </cell>
          <cell r="F1239">
            <v>100023</v>
          </cell>
          <cell r="G1239" t="str">
            <v>JE</v>
          </cell>
          <cell r="H1239">
            <v>276</v>
          </cell>
          <cell r="I1239" t="str">
            <v>NO APLICA</v>
          </cell>
          <cell r="J1239" t="str">
            <v>RADIOLOGÌA</v>
          </cell>
          <cell r="K1239" t="str">
            <v>RADIOLOGÌA</v>
          </cell>
          <cell r="L1239" t="str">
            <v>PRECIO UNICO</v>
          </cell>
          <cell r="M1239" t="str">
            <v>LP-09-2025</v>
          </cell>
          <cell r="N1239">
            <v>0</v>
          </cell>
          <cell r="O1239" t="str">
            <v>FRASCO DE 100ML</v>
          </cell>
          <cell r="P1239">
            <v>5040</v>
          </cell>
          <cell r="Q1239">
            <v>0</v>
          </cell>
          <cell r="R1239">
            <v>21.8</v>
          </cell>
          <cell r="S1239">
            <v>22</v>
          </cell>
          <cell r="T1239" t="str">
            <v>GUERBET PANAMA, S.A.</v>
          </cell>
          <cell r="U1239" t="str">
            <v>ESTADOS UNIDOS</v>
          </cell>
          <cell r="V1239">
            <v>140</v>
          </cell>
          <cell r="W1239">
            <v>1680</v>
          </cell>
          <cell r="X1239">
            <v>21060</v>
          </cell>
          <cell r="Y1239">
            <v>0.14808252119984813</v>
          </cell>
          <cell r="Z1239">
            <v>36624</v>
          </cell>
          <cell r="AA1239">
            <v>665689.19999999995</v>
          </cell>
          <cell r="AB1239">
            <v>0.21240244811816131</v>
          </cell>
          <cell r="AC1239">
            <v>140</v>
          </cell>
          <cell r="AD1239">
            <v>0</v>
          </cell>
          <cell r="AE1239">
            <v>0</v>
          </cell>
          <cell r="AF1239">
            <v>140</v>
          </cell>
          <cell r="AG1239">
            <v>3052</v>
          </cell>
          <cell r="AH1239" t="e">
            <v>#REF!</v>
          </cell>
          <cell r="AI1239">
            <v>0</v>
          </cell>
          <cell r="AJ1239">
            <v>0</v>
          </cell>
          <cell r="AK1239" t="e">
            <v>#REF!</v>
          </cell>
          <cell r="AL1239" t="e">
            <v>#REF!</v>
          </cell>
          <cell r="AM1239" t="e">
            <v>#REF!</v>
          </cell>
          <cell r="AN1239">
            <v>512</v>
          </cell>
          <cell r="AO1239">
            <v>0</v>
          </cell>
          <cell r="AP1239">
            <v>0</v>
          </cell>
        </row>
        <row r="1240">
          <cell r="C1240" t="str">
            <v>8-12-0041-01</v>
          </cell>
          <cell r="D1240" t="str">
            <v>MA05020058</v>
          </cell>
          <cell r="E1240" t="str">
            <v>JUEGO DE DOBLE JERINGA VACÍA PARA INYECTOR AUTOMÁTICO DE TOMOGRAFÍA COMPUTADA: Juego de jeringa estériles trasnsparentes vacías, con capacidad para 200ml, una para medio de contraste y la otra para solución salina. Con tubo enrrollado (espiral) en terminación en "Y" o en "T", de 60 pulgadas de extensión, que soporte hasta 400 PSI de presión, con por lo menos un tubo de llenado rápido. Apirógena, no tóxica. Estéril desechable, no látex.</v>
          </cell>
          <cell r="F1240">
            <v>100229</v>
          </cell>
          <cell r="G1240" t="str">
            <v>JE</v>
          </cell>
          <cell r="H1240">
            <v>276</v>
          </cell>
          <cell r="I1240" t="str">
            <v>NO APLICA</v>
          </cell>
          <cell r="J1240" t="str">
            <v>RADIOLOGÌA</v>
          </cell>
          <cell r="K1240" t="str">
            <v>RADIOLOGÍA INTERVENSIONISTA</v>
          </cell>
          <cell r="L1240" t="str">
            <v>PRECIO UNICO</v>
          </cell>
          <cell r="M1240" t="str">
            <v>LP-09-2025</v>
          </cell>
          <cell r="N1240">
            <v>0</v>
          </cell>
          <cell r="O1240" t="str">
            <v>PAQUETE DE DOBLE JERINGAS VACIAS</v>
          </cell>
          <cell r="P1240">
            <v>3600</v>
          </cell>
          <cell r="Q1240">
            <v>0</v>
          </cell>
          <cell r="R1240">
            <v>22.49</v>
          </cell>
          <cell r="S1240">
            <v>25</v>
          </cell>
          <cell r="T1240" t="str">
            <v xml:space="preserve">DOCTOR SHOP PANAMA, S.A </v>
          </cell>
          <cell r="U1240" t="str">
            <v>CHINA</v>
          </cell>
          <cell r="V1240">
            <v>158.5</v>
          </cell>
          <cell r="W1240">
            <v>1902</v>
          </cell>
          <cell r="X1240">
            <v>22962</v>
          </cell>
          <cell r="Y1240">
            <v>0.16145635573556089</v>
          </cell>
          <cell r="Z1240">
            <v>42775.979999999996</v>
          </cell>
          <cell r="AA1240">
            <v>708465.17999999993</v>
          </cell>
          <cell r="AB1240">
            <v>0.22605104399842121</v>
          </cell>
          <cell r="AC1240">
            <v>100</v>
          </cell>
          <cell r="AD1240">
            <v>0</v>
          </cell>
          <cell r="AE1240">
            <v>0</v>
          </cell>
          <cell r="AF1240">
            <v>100</v>
          </cell>
          <cell r="AG1240">
            <v>2249</v>
          </cell>
          <cell r="AH1240" t="e">
            <v>#REF!</v>
          </cell>
          <cell r="AI1240">
            <v>0</v>
          </cell>
          <cell r="AJ1240">
            <v>0</v>
          </cell>
          <cell r="AK1240" t="e">
            <v>#REF!</v>
          </cell>
          <cell r="AL1240" t="e">
            <v>#REF!</v>
          </cell>
          <cell r="AM1240" t="e">
            <v>#REF!</v>
          </cell>
          <cell r="AN1240">
            <v>0</v>
          </cell>
          <cell r="AO1240">
            <v>100</v>
          </cell>
          <cell r="AP1240">
            <v>0</v>
          </cell>
        </row>
        <row r="1241">
          <cell r="C1241" t="str">
            <v>8-12-0044-01</v>
          </cell>
          <cell r="D1241" t="str">
            <v>AP02020096</v>
          </cell>
          <cell r="E1241" t="str">
            <v>INYECTOR DE MEDIOS DE CONTRASTE PARA TOMOGRAFIA COMPUTADA (TC) CON USO DE BOTELLAS O BOLSAS DE ALTO VOLUMEN DE FLUIDOS CON SISTEMA ANTI REFLUJO: Inyector para tomografía computada (TC) con suministro de alto volumen del medio de contraste y solución salina para uso en múltiples pacientes con sistema anti reflujo. 1.Inyector con soporte o suspensión de techo que puede girar en tres dimensiones o modelo de pedestal o de suelo. 2. Suministro de medio de contraste y solución salina. 3.Velocidad de flujo con medio de contraste desde 0.1 ml/s hasta 10.0 ml/s con incrementos  de 0.1 ml/s. 4.Volumen de inyección máximo de 400 ml por paciente con incrementos de 1.0ml. 5.Utiliza todos los tamaños de botella o viales de medio de contraste (mc) desde 50ml hasta 500ml. 6.Utiliza todos los tamaños de botella o bolsas de solución salina desde 50ml hasta 1000ml, 7.Sensores de seguridad: 7.1.Detectores de medios: reconocen el suministro de medios. 7.2.Detector de aire en el sistema: 7.2.1 Para el tubo de la bomba. 7.2.2 Para el tubo del paciente. 7.3.Sensor de presión: controla la presión de inyección.  8.Monitor TFT en color de 12" con tecnología táctil. 9.Función támbien para el trabajo paralelo con dos medios de contraste diferentes. 10.Sistema de calefacción integrado para los medios de contraste. 11.Con capacidad de almacenamiento de protocolos o programas de inyección. 12. Funcionamiento sin cable con bluetooth de alto rendimiento. 13. Requisitos de alimentación: 100-120 VAC 60Hz "o" 200-240 VAC 60 Hz. los voltajes deberán ajustarse a la sala en donde se instalará el equipo.</v>
          </cell>
          <cell r="F1241">
            <v>107682</v>
          </cell>
          <cell r="G1241" t="str">
            <v>JE</v>
          </cell>
          <cell r="H1241">
            <v>276</v>
          </cell>
          <cell r="I1241" t="str">
            <v>NO APLICA</v>
          </cell>
          <cell r="J1241" t="str">
            <v>RADIOLOGÌA</v>
          </cell>
          <cell r="K1241" t="str">
            <v/>
          </cell>
          <cell r="L1241" t="str">
            <v>PRECIO UNICO</v>
          </cell>
          <cell r="M1241" t="str">
            <v>LP-09-2025</v>
          </cell>
          <cell r="N1241">
            <v>0</v>
          </cell>
          <cell r="O1241" t="str">
            <v>UNIDAD</v>
          </cell>
          <cell r="P1241">
            <v>57600</v>
          </cell>
          <cell r="Q1241">
            <v>0</v>
          </cell>
          <cell r="R1241">
            <v>6</v>
          </cell>
          <cell r="S1241">
            <v>6</v>
          </cell>
          <cell r="T1241" t="str">
            <v>PROMOCIONES MÈDICAS, S.A.</v>
          </cell>
          <cell r="U1241" t="str">
            <v>ALEMANIA</v>
          </cell>
          <cell r="V1241">
            <v>1600</v>
          </cell>
          <cell r="W1241">
            <v>19200</v>
          </cell>
          <cell r="X1241">
            <v>42162</v>
          </cell>
          <cell r="Y1241">
            <v>0.29646036366704637</v>
          </cell>
          <cell r="Z1241">
            <v>115200</v>
          </cell>
          <cell r="AA1241">
            <v>823665.17999999993</v>
          </cell>
          <cell r="AB1241">
            <v>0.2628080801997178</v>
          </cell>
          <cell r="AC1241">
            <v>1600</v>
          </cell>
          <cell r="AD1241">
            <v>0</v>
          </cell>
          <cell r="AE1241">
            <v>0</v>
          </cell>
          <cell r="AF1241">
            <v>1600</v>
          </cell>
          <cell r="AG1241">
            <v>9600</v>
          </cell>
          <cell r="AH1241" t="e">
            <v>#REF!</v>
          </cell>
          <cell r="AI1241">
            <v>0</v>
          </cell>
          <cell r="AJ1241">
            <v>0</v>
          </cell>
          <cell r="AK1241" t="e">
            <v>#REF!</v>
          </cell>
          <cell r="AL1241" t="e">
            <v>#REF!</v>
          </cell>
          <cell r="AM1241" t="e">
            <v>#REF!</v>
          </cell>
          <cell r="AN1241">
            <v>0</v>
          </cell>
          <cell r="AO1241">
            <v>200</v>
          </cell>
          <cell r="AP1241">
            <v>0</v>
          </cell>
        </row>
        <row r="1242">
          <cell r="C1242" t="str">
            <v>8-12-0051-01</v>
          </cell>
          <cell r="D1242" t="str">
            <v>AP02020005</v>
          </cell>
          <cell r="E1242" t="str">
            <v xml:space="preserve">CONECTOR EN ESPIRAL PARA INYECTOR AUTOMÁTICO DE USO EN TOMOFRAFÍA. 1. CONECTOR EN ESPIRAL  O LISO EN "Y" O "T. 2. ESTÉRIL. 3.  PARA INYECTOR AUTOMÁTICO DE DOBLE CABEZA. 4. PARA  USO DE MEDIO DE CONTRASTE RADIOLÓGICO. 5. DE 149.86CM (59") Ó 228.6CM   ( 90")  O MÁS. 6. QUE SOPORTEN DE 300 PSI DE PRESIÓN EN ADELANTE.  7. CON CONFIGURACIÓN DE TERMINALES DE  INTERCONEXIÓN HEMBRA Y MACHO.    </v>
          </cell>
          <cell r="F1242">
            <v>81134</v>
          </cell>
          <cell r="G1242" t="str">
            <v>JE</v>
          </cell>
          <cell r="H1242">
            <v>277</v>
          </cell>
          <cell r="I1242" t="str">
            <v>NO APLICA</v>
          </cell>
          <cell r="J1242" t="str">
            <v>RADIOLOGÌA</v>
          </cell>
          <cell r="K1242" t="str">
            <v/>
          </cell>
          <cell r="L1242" t="str">
            <v>PRECIO UNICO</v>
          </cell>
          <cell r="M1242" t="str">
            <v>LP-09-2025</v>
          </cell>
          <cell r="N1242">
            <v>0</v>
          </cell>
          <cell r="O1242" t="str">
            <v>UNIDAD</v>
          </cell>
          <cell r="P1242">
            <v>72000</v>
          </cell>
          <cell r="Q1242">
            <v>0</v>
          </cell>
          <cell r="R1242">
            <v>2.58</v>
          </cell>
          <cell r="S1242">
            <v>9</v>
          </cell>
          <cell r="T1242" t="str">
            <v>GUERBET PANAMA, S.A.</v>
          </cell>
          <cell r="U1242" t="str">
            <v>COSTA RICA</v>
          </cell>
          <cell r="V1242">
            <v>2000</v>
          </cell>
          <cell r="W1242">
            <v>24000</v>
          </cell>
          <cell r="X1242">
            <v>66162</v>
          </cell>
          <cell r="Y1242">
            <v>0.46521537358140319</v>
          </cell>
          <cell r="Z1242">
            <v>61920</v>
          </cell>
          <cell r="AA1242">
            <v>885585.17999999993</v>
          </cell>
          <cell r="AB1242">
            <v>0.28256498715791473</v>
          </cell>
          <cell r="AC1242">
            <v>2000</v>
          </cell>
          <cell r="AD1242">
            <v>0</v>
          </cell>
          <cell r="AE1242">
            <v>0</v>
          </cell>
          <cell r="AF1242">
            <v>2000</v>
          </cell>
          <cell r="AG1242">
            <v>5160</v>
          </cell>
          <cell r="AH1242" t="e">
            <v>#REF!</v>
          </cell>
          <cell r="AI1242">
            <v>0</v>
          </cell>
          <cell r="AJ1242">
            <v>0</v>
          </cell>
          <cell r="AK1242" t="e">
            <v>#REF!</v>
          </cell>
          <cell r="AL1242" t="e">
            <v>#REF!</v>
          </cell>
          <cell r="AM1242" t="e">
            <v>#REF!</v>
          </cell>
          <cell r="AN1242">
            <v>3300</v>
          </cell>
          <cell r="AO1242">
            <v>0</v>
          </cell>
          <cell r="AP1242">
            <v>0</v>
          </cell>
        </row>
        <row r="1243">
          <cell r="C1243" t="str">
            <v>8-12-0068-01</v>
          </cell>
          <cell r="D1243" t="str">
            <v>MN03020088</v>
          </cell>
          <cell r="E1243" t="str">
            <v>JUEGO DE SULFATO DE BARIO ORAL Y GRÁNULOS EFERVESCENTES PARA ESTUDIOS DE DOBLE CONTRASTE DEL TRACTO GASTROINTESTINAL SUPERIOR</v>
          </cell>
          <cell r="F1243">
            <v>107916</v>
          </cell>
          <cell r="G1243" t="str">
            <v>JE</v>
          </cell>
          <cell r="H1243">
            <v>276</v>
          </cell>
          <cell r="I1243" t="str">
            <v>NO APLICA</v>
          </cell>
          <cell r="J1243" t="str">
            <v>RADIOLOGÌA</v>
          </cell>
          <cell r="K1243" t="str">
            <v>GASTROINTESTINAL</v>
          </cell>
          <cell r="L1243" t="str">
            <v>TRAMITE USUAL</v>
          </cell>
          <cell r="N1243" t="str">
            <v>1RA.</v>
          </cell>
          <cell r="O1243" t="str">
            <v>Bolsa</v>
          </cell>
          <cell r="P1243">
            <v>1</v>
          </cell>
          <cell r="R1243">
            <v>52</v>
          </cell>
          <cell r="S1243">
            <v>0</v>
          </cell>
          <cell r="V1243">
            <v>333</v>
          </cell>
          <cell r="W1243">
            <v>3996</v>
          </cell>
          <cell r="X1243">
            <v>70158</v>
          </cell>
          <cell r="Y1243">
            <v>0.49331308273214364</v>
          </cell>
          <cell r="Z1243">
            <v>207792</v>
          </cell>
          <cell r="AA1243">
            <v>1093377.18</v>
          </cell>
          <cell r="AB1243">
            <v>0.34886549120600352</v>
          </cell>
          <cell r="AC1243">
            <v>333</v>
          </cell>
          <cell r="AD1243">
            <v>0</v>
          </cell>
          <cell r="AE1243">
            <v>0</v>
          </cell>
          <cell r="AF1243">
            <v>333</v>
          </cell>
          <cell r="AG1243">
            <v>17316</v>
          </cell>
          <cell r="AH1243" t="e">
            <v>#REF!</v>
          </cell>
          <cell r="AI1243">
            <v>0</v>
          </cell>
          <cell r="AJ1243">
            <v>0</v>
          </cell>
          <cell r="AK1243" t="e">
            <v>#REF!</v>
          </cell>
          <cell r="AL1243" t="e">
            <v>#REF!</v>
          </cell>
          <cell r="AM1243" t="e">
            <v>#REF!</v>
          </cell>
          <cell r="AN1243">
            <v>0</v>
          </cell>
          <cell r="AO1243">
            <v>0</v>
          </cell>
          <cell r="AP1243">
            <v>0</v>
          </cell>
        </row>
        <row r="1244">
          <cell r="C1244" t="str">
            <v>8-12-0071-01</v>
          </cell>
          <cell r="D1244" t="str">
            <v>MN03020089</v>
          </cell>
          <cell r="E1244" t="str">
            <v xml:space="preserve">MEDIO DE CONTRASTE PARAMAGNÉTICO CICLICO.                                                                                                                                                                                                                                                                 Medio de contraste endovenoso de uso diagnóstico para el realce en imágenes de resonancia magnética.                                                                                                       1. Principio activo a base de:                                                                                                                                                                                                                1.1.Quelato de Gadolinio.                                                                                                                                                                                                                        1.2. Molécula con estructura cíclica equivalente a 0.5 o 1.0 molar.                                                                                                                                                                                                                                2. Para uso en paciente:                                                                                                                                                                                                                                                                                                                          2.1 Pediátrico mayor de cuatro (4) semanas.                                                                                                                                                                                                                                                                              2.2. Adulto.                                                                                                                                                                                                                                                                                                                                                   3. Presentación:                                                                                                                                                                                                                                            3.1. Fracos de: 7.5 ml 10ml, 15ml, 20ml, 50ml o 60ml y 100ml.                                                                                                                                                                               3.2. Jeringuillas precargadas: 10ml, 15ml, 20ml.                                                                                                                                                                                4.Estéril. </v>
          </cell>
          <cell r="F1244">
            <v>106837</v>
          </cell>
          <cell r="G1244" t="str">
            <v>JE</v>
          </cell>
          <cell r="H1244">
            <v>276</v>
          </cell>
          <cell r="I1244" t="str">
            <v>NO APLICA</v>
          </cell>
          <cell r="J1244" t="str">
            <v>RADIOLOGÌA</v>
          </cell>
          <cell r="K1244" t="str">
            <v>RADIOLOGÌA</v>
          </cell>
          <cell r="L1244" t="str">
            <v>PRECIO UNICO</v>
          </cell>
          <cell r="M1244" t="str">
            <v>LP-09-2025</v>
          </cell>
          <cell r="N1244">
            <v>0</v>
          </cell>
          <cell r="O1244" t="str">
            <v xml:space="preserve">FRASCO DE 7.5 </v>
          </cell>
          <cell r="P1244">
            <v>6840</v>
          </cell>
          <cell r="Q1244">
            <v>0</v>
          </cell>
          <cell r="R1244">
            <v>16.079999999999998</v>
          </cell>
          <cell r="S1244">
            <v>24</v>
          </cell>
          <cell r="T1244" t="str">
            <v>GUERBET PANAMA, S.A.</v>
          </cell>
          <cell r="U1244" t="str">
            <v>BRASIL</v>
          </cell>
          <cell r="V1244">
            <v>190</v>
          </cell>
          <cell r="W1244">
            <v>2280</v>
          </cell>
          <cell r="X1244">
            <v>72438</v>
          </cell>
          <cell r="Y1244">
            <v>0.50934480867400755</v>
          </cell>
          <cell r="Z1244">
            <v>36662.399999999994</v>
          </cell>
          <cell r="AA1244">
            <v>1130039.5799999998</v>
          </cell>
          <cell r="AB1244">
            <v>0.36056341797706615</v>
          </cell>
          <cell r="AC1244">
            <v>190</v>
          </cell>
          <cell r="AD1244">
            <v>0</v>
          </cell>
          <cell r="AE1244">
            <v>0</v>
          </cell>
          <cell r="AF1244">
            <v>190</v>
          </cell>
          <cell r="AG1244">
            <v>3055.2</v>
          </cell>
          <cell r="AH1244" t="e">
            <v>#REF!</v>
          </cell>
          <cell r="AI1244">
            <v>0</v>
          </cell>
          <cell r="AJ1244">
            <v>0</v>
          </cell>
          <cell r="AK1244" t="e">
            <v>#REF!</v>
          </cell>
          <cell r="AL1244" t="e">
            <v>#REF!</v>
          </cell>
          <cell r="AM1244" t="e">
            <v>#REF!</v>
          </cell>
          <cell r="AN1244">
            <v>0</v>
          </cell>
          <cell r="AO1244">
            <v>0</v>
          </cell>
          <cell r="AP1244">
            <v>0</v>
          </cell>
        </row>
        <row r="1245">
          <cell r="C1245" t="str">
            <v>8-12-0074-01</v>
          </cell>
          <cell r="D1245" t="str">
            <v>MN03010058</v>
          </cell>
          <cell r="E1245" t="str">
            <v xml:space="preserve">JALEA CONDUCTORA DE ALTA VISCOSIDAD, Para la transmisión de ultrasonido. Con propiedades acústicas que minimicen la refracción a 
través de la piel y que asegure el acoplamiento óptimo. Acústicamente correcta para la amplia 
gama de frecuencias. Para uso en ultrasonido (USG), abdominal, tejidos blandos, vascular.  1. Hidrosoluble.
2. Con propiedades antimicrobianas.
3. Inolora.
4. Que no manche la ropa.
5. Hipoalergénica y no irritante.
6. Libre de alcohol, aceite mineral o sustancias que deterioren el cabezal del transductor. 
7. De suave humectación. 
8. Debe especificar de alta viscosidad. 
periférico, ecocardiografía obstetricia, ultrasonido (USG), intracavitario. </v>
          </cell>
          <cell r="F1245">
            <v>108554</v>
          </cell>
          <cell r="G1245" t="str">
            <v>JE</v>
          </cell>
          <cell r="H1245">
            <v>249</v>
          </cell>
          <cell r="I1245" t="str">
            <v>NO APLICA</v>
          </cell>
          <cell r="J1245" t="str">
            <v>RADIOLOGÌA</v>
          </cell>
          <cell r="K1245" t="str">
            <v>USO GENERAL</v>
          </cell>
          <cell r="L1245" t="str">
            <v>PRECIO UNICO</v>
          </cell>
          <cell r="M1245" t="str">
            <v>LP-09-2025</v>
          </cell>
          <cell r="N1245">
            <v>0</v>
          </cell>
          <cell r="O1245" t="str">
            <v>ENVASE DE 5 LITROS CON DISPENSADOR DE 250ML</v>
          </cell>
          <cell r="P1245">
            <v>14400</v>
          </cell>
          <cell r="Q1245">
            <v>0</v>
          </cell>
          <cell r="R1245">
            <v>2.58</v>
          </cell>
          <cell r="S1245">
            <v>10</v>
          </cell>
          <cell r="T1245" t="str">
            <v>DROGUERIA RAMON GONZALEZ REVILLA, S.A.</v>
          </cell>
          <cell r="U1245" t="str">
            <v>ESPAÑA</v>
          </cell>
          <cell r="V1245">
            <v>400</v>
          </cell>
          <cell r="W1245">
            <v>4800</v>
          </cell>
          <cell r="X1245">
            <v>77238</v>
          </cell>
          <cell r="Y1245">
            <v>0.54309581065687884</v>
          </cell>
          <cell r="Z1245">
            <v>12384</v>
          </cell>
          <cell r="AA1245">
            <v>1142423.5799999998</v>
          </cell>
          <cell r="AB1245">
            <v>0.36451479936870551</v>
          </cell>
          <cell r="AC1245">
            <v>400</v>
          </cell>
          <cell r="AD1245">
            <v>40</v>
          </cell>
          <cell r="AE1245">
            <v>0</v>
          </cell>
          <cell r="AF1245">
            <v>440</v>
          </cell>
          <cell r="AG1245">
            <v>1135.2</v>
          </cell>
          <cell r="AH1245" t="e">
            <v>#REF!</v>
          </cell>
          <cell r="AI1245">
            <v>0</v>
          </cell>
          <cell r="AJ1245">
            <v>0</v>
          </cell>
          <cell r="AK1245" t="e">
            <v>#REF!</v>
          </cell>
          <cell r="AL1245" t="e">
            <v>#REF!</v>
          </cell>
          <cell r="AM1245" t="e">
            <v>#REF!</v>
          </cell>
          <cell r="AN1245">
            <v>823</v>
          </cell>
          <cell r="AO1245">
            <v>0</v>
          </cell>
          <cell r="AP1245">
            <v>137</v>
          </cell>
        </row>
        <row r="1246">
          <cell r="C1246" t="str">
            <v>8-12-0101-01</v>
          </cell>
          <cell r="D1246" t="str">
            <v>MN03020090</v>
          </cell>
          <cell r="E1246" t="str">
            <v>MEDIO DE CONTRASTE NO IÓNICO CON HIDROFILIA ESTABILIZADA, DE ALTA SOLUBILIDAD Y BAJA OSMOLARIDAD. SU MECANISMO DE ACCIÓN ES POR MEDIO DE MOLÉCULA HIDROSOLUBLE YODADA OPACA A LOS RAYOS X. ESTA OPACIDAD ES PROPORCIONAL A LA CONCENTRACIÓN DE YODO. EN CONCENTRACIONES DE:                                                                                                                                                                                                                  A) 240 A 250MG DE YODO POR MILILITRO.                                                                                                                                                                                      B) 300 A 320MG DE YODO POR MILILITRO.                                                                                                                                                                                      2.Presentación:                                                                                                                                                                                                                                    2.1. Frascos de:50, 100, 150, 500 mililitros.                                                                                                                                                                                       2.2. Jeringuilla prellenada manual de 50ml.                                                                                                                                                                                        2.3. Jeringuilla prellenada para inyector automático de: 50ml, 75ml, 100ml y 125ml.</v>
          </cell>
          <cell r="F1246">
            <v>100020</v>
          </cell>
          <cell r="G1246" t="str">
            <v>JE</v>
          </cell>
          <cell r="H1246">
            <v>276</v>
          </cell>
          <cell r="I1246" t="str">
            <v>NO APLICA</v>
          </cell>
          <cell r="J1246" t="str">
            <v>RADIOLOGÌA</v>
          </cell>
          <cell r="K1246" t="str">
            <v>RADIOLOGÍA INTERVENSIONISTA</v>
          </cell>
          <cell r="L1246" t="str">
            <v>PRECIO UNICO</v>
          </cell>
          <cell r="M1246" t="str">
            <v>LP-09-2025</v>
          </cell>
          <cell r="N1246">
            <v>0</v>
          </cell>
          <cell r="O1246" t="str">
            <v>FRASCO DE 500ML</v>
          </cell>
          <cell r="P1246">
            <v>3960</v>
          </cell>
          <cell r="Q1246">
            <v>0</v>
          </cell>
          <cell r="R1246">
            <v>145</v>
          </cell>
          <cell r="S1246">
            <v>23</v>
          </cell>
          <cell r="T1246" t="str">
            <v>PROMOCIONES MÈDICAS, S.A.</v>
          </cell>
          <cell r="U1246" t="str">
            <v>IRLANDA</v>
          </cell>
          <cell r="V1246">
            <v>110</v>
          </cell>
          <cell r="W1246">
            <v>1320</v>
          </cell>
          <cell r="X1246">
            <v>78558</v>
          </cell>
          <cell r="Y1246">
            <v>0.55237733620216856</v>
          </cell>
          <cell r="Z1246">
            <v>191400</v>
          </cell>
          <cell r="AA1246">
            <v>1333823.5799999998</v>
          </cell>
          <cell r="AB1246">
            <v>0.42558508347398483</v>
          </cell>
          <cell r="AC1246">
            <v>110</v>
          </cell>
          <cell r="AD1246">
            <v>0</v>
          </cell>
          <cell r="AE1246">
            <v>0</v>
          </cell>
          <cell r="AF1246">
            <v>110</v>
          </cell>
          <cell r="AG1246">
            <v>15950</v>
          </cell>
          <cell r="AH1246" t="e">
            <v>#REF!</v>
          </cell>
          <cell r="AI1246">
            <v>0</v>
          </cell>
          <cell r="AJ1246">
            <v>0</v>
          </cell>
          <cell r="AK1246" t="e">
            <v>#REF!</v>
          </cell>
          <cell r="AL1246" t="e">
            <v>#REF!</v>
          </cell>
          <cell r="AM1246" t="e">
            <v>#REF!</v>
          </cell>
          <cell r="AN1246">
            <v>0</v>
          </cell>
          <cell r="AO1246">
            <v>0</v>
          </cell>
          <cell r="AP1246">
            <v>0</v>
          </cell>
        </row>
        <row r="1247">
          <cell r="C1247" t="str">
            <v>8-12-0103-01</v>
          </cell>
          <cell r="D1247" t="str">
            <v>MA04050205</v>
          </cell>
          <cell r="E1247" t="str">
            <v>Aguja para la LOCALIZACIÓN DE LESIONES MAMARIAS: Aguja de marcaje estéril, para la localización de lesiones mamarias no palpables. Calibre de 21G X 10CM), con longitudes entre 3cm a 15cm, con marcas externas en centímetros.</v>
          </cell>
          <cell r="F1247">
            <v>100211</v>
          </cell>
          <cell r="G1247" t="str">
            <v>JE</v>
          </cell>
          <cell r="H1247">
            <v>277</v>
          </cell>
          <cell r="I1247" t="str">
            <v>NO APLICA</v>
          </cell>
          <cell r="J1247" t="str">
            <v>RADIOLOGÌA</v>
          </cell>
          <cell r="K1247" t="str">
            <v/>
          </cell>
          <cell r="L1247" t="str">
            <v>PRECIO UNICO</v>
          </cell>
          <cell r="M1247" t="str">
            <v>LP-09-2025</v>
          </cell>
          <cell r="N1247">
            <v>0</v>
          </cell>
          <cell r="O1247" t="str">
            <v>UNIDAD</v>
          </cell>
          <cell r="P1247">
            <v>540</v>
          </cell>
          <cell r="Q1247">
            <v>0</v>
          </cell>
          <cell r="R1247">
            <v>14.77</v>
          </cell>
          <cell r="S1247">
            <v>7</v>
          </cell>
          <cell r="T1247" t="str">
            <v>DISPOMED, S.A.</v>
          </cell>
          <cell r="U1247" t="str">
            <v>ITALIA</v>
          </cell>
          <cell r="V1247">
            <v>15</v>
          </cell>
          <cell r="W1247">
            <v>180</v>
          </cell>
          <cell r="X1247">
            <v>78738</v>
          </cell>
          <cell r="Y1247">
            <v>0.55364299877652623</v>
          </cell>
          <cell r="Z1247">
            <v>2658.6</v>
          </cell>
          <cell r="AA1247">
            <v>1336482.18</v>
          </cell>
          <cell r="AB1247">
            <v>0.42643336695006789</v>
          </cell>
          <cell r="AC1247">
            <v>15</v>
          </cell>
          <cell r="AD1247">
            <v>0</v>
          </cell>
          <cell r="AE1247">
            <v>0</v>
          </cell>
          <cell r="AF1247">
            <v>15</v>
          </cell>
          <cell r="AG1247">
            <v>221.54999999999998</v>
          </cell>
          <cell r="AH1247" t="e">
            <v>#REF!</v>
          </cell>
          <cell r="AI1247">
            <v>0</v>
          </cell>
          <cell r="AJ1247">
            <v>0</v>
          </cell>
          <cell r="AK1247" t="e">
            <v>#REF!</v>
          </cell>
          <cell r="AL1247" t="e">
            <v>#REF!</v>
          </cell>
          <cell r="AM1247" t="e">
            <v>#REF!</v>
          </cell>
          <cell r="AN1247">
            <v>40</v>
          </cell>
          <cell r="AO1247">
            <v>0</v>
          </cell>
          <cell r="AP1247">
            <v>0</v>
          </cell>
        </row>
        <row r="1248">
          <cell r="C1248" t="str">
            <v>8-12-0104-01</v>
          </cell>
          <cell r="D1248" t="str">
            <v>MA04020063</v>
          </cell>
          <cell r="E1248" t="str">
            <v>Aguja para la LOCALIZACIÓN DE LESIONES MAMARIAS: Aguja de marcaje estéril, para la localización de lesiones mamarias no palpables. Calibre de 20 0 21G), con longitudes entre 3cm a 15cm, con marcas externas en centímetros.</v>
          </cell>
          <cell r="F1248">
            <v>100211</v>
          </cell>
          <cell r="G1248" t="str">
            <v>JE</v>
          </cell>
          <cell r="H1248">
            <v>277</v>
          </cell>
          <cell r="I1248" t="str">
            <v>NO APLICA</v>
          </cell>
          <cell r="J1248" t="str">
            <v>RADIOLOGÌA</v>
          </cell>
          <cell r="K1248" t="str">
            <v>RADIOLOGÍA INTERVENSIONISTA</v>
          </cell>
          <cell r="L1248" t="str">
            <v>TRAMITE USUAL</v>
          </cell>
          <cell r="M1248">
            <v>1001085861</v>
          </cell>
          <cell r="N1248">
            <v>1</v>
          </cell>
          <cell r="O1248" t="str">
            <v>CALIBRE 20G X 10CM. DE LONGITUD</v>
          </cell>
          <cell r="P1248">
            <v>900</v>
          </cell>
          <cell r="Q1248">
            <v>0</v>
          </cell>
          <cell r="R1248">
            <v>20.5</v>
          </cell>
          <cell r="S1248">
            <v>1</v>
          </cell>
          <cell r="T1248" t="str">
            <v>MEDIN SALUD, S.A.</v>
          </cell>
          <cell r="U1248" t="str">
            <v>ARGENTINA</v>
          </cell>
          <cell r="V1248">
            <v>300</v>
          </cell>
          <cell r="W1248">
            <v>3600</v>
          </cell>
          <cell r="X1248">
            <v>82338</v>
          </cell>
          <cell r="Y1248">
            <v>0.57895625026367969</v>
          </cell>
          <cell r="Z1248">
            <v>73800</v>
          </cell>
          <cell r="AA1248">
            <v>1410282.18</v>
          </cell>
          <cell r="AB1248">
            <v>0.44998084326652354</v>
          </cell>
          <cell r="AC1248">
            <v>300</v>
          </cell>
          <cell r="AD1248">
            <v>0</v>
          </cell>
          <cell r="AE1248">
            <v>0</v>
          </cell>
          <cell r="AF1248">
            <v>300</v>
          </cell>
          <cell r="AG1248">
            <v>6150</v>
          </cell>
          <cell r="AH1248" t="e">
            <v>#REF!</v>
          </cell>
          <cell r="AI1248">
            <v>0</v>
          </cell>
          <cell r="AJ1248">
            <v>0</v>
          </cell>
          <cell r="AK1248" t="e">
            <v>#REF!</v>
          </cell>
          <cell r="AL1248" t="e">
            <v>#REF!</v>
          </cell>
          <cell r="AM1248" t="e">
            <v>#REF!</v>
          </cell>
          <cell r="AN1248">
            <v>780</v>
          </cell>
          <cell r="AO1248">
            <v>0</v>
          </cell>
          <cell r="AP1248">
            <v>0</v>
          </cell>
        </row>
        <row r="1249">
          <cell r="C1249" t="str">
            <v>8-12-0718-01</v>
          </cell>
          <cell r="D1249" t="str">
            <v>MA10010017</v>
          </cell>
          <cell r="E1249" t="str">
            <v xml:space="preserve">BOLSAS CON SULFATO DE BARIO MICRONIZADO PARA ENEMA DE DOBLE CONTRASTE. Bolsa desechable para estudio de doble contraste del intestino grueso: 1. BOLSA ÚNICA  CON CAPACIDAD DE 2000 A 3000ML. 2. CON SULFATO DE BARIO MICRONIZADO   NO MENOR DE 396 GRAMOS. 3. CADA BOLSA DEBE INCLUIR UNA  CON CÁNULA PARA ADULTOS, FLEXIBLE, DE TRES VÍAS PARA LA ADMINISTRACIÓN INDEPENDIENTE DEL BARIO Y EL AIRE. CADA CÁNULA  CON SU  BALÓN DE RETENCIÓN  (DE SILICÓN O LÁTEX) INFLABLE CON DISTANCIA DEL BALÓN  DE 2.54CM (1"), CON CAPACIDAD DE 90 A 100ML DE AIRE, COMPATIBLE CON EL DIÁMETRO DE LA MANGUERA. 4. POR CADA SEIS (6) BOLSAS POR LO MENOS SE DEBE PROPORCIONAR: 4.1. UNA (1) PERILLA PARA INFLAR EL BALÓN DE RETENCIÓN DE LA CÁNULA. 4.2. UNA (1) PERILLA PARA LA ADMINISTRACIÓN DE AIRE AL COLON. </v>
          </cell>
          <cell r="F1249">
            <v>102718</v>
          </cell>
          <cell r="G1249" t="str">
            <v>JE</v>
          </cell>
          <cell r="H1249">
            <v>276</v>
          </cell>
          <cell r="I1249" t="str">
            <v>NO APLICA</v>
          </cell>
          <cell r="J1249" t="str">
            <v>RADIOLOGÌA</v>
          </cell>
          <cell r="K1249" t="str">
            <v>Estudio de doble contraste del intestino grueso.</v>
          </cell>
          <cell r="L1249" t="str">
            <v>TRAMITE USUAL</v>
          </cell>
          <cell r="M1249">
            <v>1001119285</v>
          </cell>
          <cell r="N1249">
            <v>0</v>
          </cell>
          <cell r="O1249" t="str">
            <v>Bolsa</v>
          </cell>
          <cell r="P1249">
            <v>750</v>
          </cell>
          <cell r="Q1249">
            <v>0</v>
          </cell>
          <cell r="R1249">
            <v>52</v>
          </cell>
          <cell r="S1249">
            <v>14</v>
          </cell>
          <cell r="T1249" t="str">
            <v>-</v>
          </cell>
          <cell r="U1249" t="str">
            <v>-</v>
          </cell>
          <cell r="V1249">
            <v>400</v>
          </cell>
          <cell r="W1249">
            <v>4800</v>
          </cell>
          <cell r="X1249">
            <v>87138</v>
          </cell>
          <cell r="Y1249">
            <v>0.61270725224655109</v>
          </cell>
          <cell r="Z1249">
            <v>249600</v>
          </cell>
          <cell r="AA1249">
            <v>1659882.18</v>
          </cell>
          <cell r="AB1249">
            <v>0.52962108836933286</v>
          </cell>
          <cell r="AC1249">
            <v>250</v>
          </cell>
          <cell r="AD1249">
            <v>0</v>
          </cell>
          <cell r="AE1249">
            <v>0</v>
          </cell>
          <cell r="AF1249">
            <v>250</v>
          </cell>
          <cell r="AG1249">
            <v>13000</v>
          </cell>
          <cell r="AH1249" t="e">
            <v>#REF!</v>
          </cell>
          <cell r="AI1249">
            <v>0</v>
          </cell>
          <cell r="AJ1249">
            <v>0</v>
          </cell>
          <cell r="AK1249" t="e">
            <v>#REF!</v>
          </cell>
          <cell r="AL1249" t="e">
            <v>#REF!</v>
          </cell>
          <cell r="AM1249" t="e">
            <v>#REF!</v>
          </cell>
          <cell r="AN1249">
            <v>0</v>
          </cell>
          <cell r="AO1249">
            <v>0</v>
          </cell>
          <cell r="AP1249">
            <v>0</v>
          </cell>
        </row>
        <row r="1250">
          <cell r="C1250" t="str">
            <v>8-12-0722-01</v>
          </cell>
          <cell r="D1250" t="str">
            <v>MN03020008</v>
          </cell>
          <cell r="E1250" t="str">
            <v xml:space="preserve"> MEDIO DE CONTRASTE NO IÓNICO CON HIDROFILIA ESTABILIZADA, DE ALTA SOLUBILIDAD Y BAJA OSMOLARIDAD. SU MECANISMO DE ACCIÓN ES POR MEDIO DE MOLÉCULA HIDROSOLUBLE YODADA OPACA A LOS RAYOS X. ESTA OPACIDAD ES PROPORCIONAL A LA CONCENTRACIÓN DE YODO. EN CONCENTRACIONES DE:                                                                                                                                                 A) 240 A 250MG DE YODO POR MILILITRO.                                                                                                                                                                             B) 300 A 320MG DE YODO POR MILILITRO.</v>
          </cell>
          <cell r="F1250">
            <v>100020</v>
          </cell>
          <cell r="G1250" t="str">
            <v>JE</v>
          </cell>
          <cell r="H1250">
            <v>276</v>
          </cell>
          <cell r="I1250" t="str">
            <v>NO APLICA</v>
          </cell>
          <cell r="J1250" t="str">
            <v>RADIOLOGÌA</v>
          </cell>
          <cell r="K1250" t="str">
            <v>RADIOLOGÍA INTERVENSIONISTA</v>
          </cell>
          <cell r="L1250" t="str">
            <v>PRECIO UNICO</v>
          </cell>
          <cell r="M1250" t="str">
            <v>LP-09-2025</v>
          </cell>
          <cell r="N1250">
            <v>0</v>
          </cell>
          <cell r="O1250" t="str">
            <v>FRASCO DE 100ML</v>
          </cell>
          <cell r="P1250">
            <v>12996</v>
          </cell>
          <cell r="Q1250">
            <v>0</v>
          </cell>
          <cell r="R1250">
            <v>15.45</v>
          </cell>
          <cell r="S1250">
            <v>1</v>
          </cell>
          <cell r="T1250" t="str">
            <v>PROMOCIONES MÈDICAS, S.A.</v>
          </cell>
          <cell r="U1250" t="str">
            <v>IRLANDA</v>
          </cell>
          <cell r="V1250">
            <v>361</v>
          </cell>
          <cell r="W1250">
            <v>4332</v>
          </cell>
          <cell r="X1250">
            <v>91470</v>
          </cell>
          <cell r="Y1250">
            <v>0.64316753153609252</v>
          </cell>
          <cell r="Z1250">
            <v>66929.399999999994</v>
          </cell>
          <cell r="AA1250">
            <v>1726811.5799999998</v>
          </cell>
          <cell r="AB1250">
            <v>0.55097635207359552</v>
          </cell>
          <cell r="AC1250">
            <v>361</v>
          </cell>
          <cell r="AD1250">
            <v>0</v>
          </cell>
          <cell r="AE1250">
            <v>0</v>
          </cell>
          <cell r="AF1250">
            <v>361</v>
          </cell>
          <cell r="AG1250">
            <v>5577.45</v>
          </cell>
          <cell r="AH1250" t="e">
            <v>#REF!</v>
          </cell>
          <cell r="AI1250">
            <v>0</v>
          </cell>
          <cell r="AJ1250">
            <v>0</v>
          </cell>
          <cell r="AK1250" t="e">
            <v>#REF!</v>
          </cell>
          <cell r="AL1250" t="e">
            <v>#REF!</v>
          </cell>
          <cell r="AM1250" t="e">
            <v>#REF!</v>
          </cell>
          <cell r="AN1250">
            <v>1240</v>
          </cell>
          <cell r="AO1250">
            <v>0</v>
          </cell>
          <cell r="AP1250">
            <v>0</v>
          </cell>
        </row>
        <row r="1251">
          <cell r="C1251" t="str">
            <v>8-12-0744-01</v>
          </cell>
          <cell r="D1251" t="str">
            <v>MA04020038</v>
          </cell>
          <cell r="E1251" t="str">
            <v>Aguja para Biopsia de Próstata. Aguja para biopsia transrectal de próstata: 1.Con punta ecogénica y dispositivo automático desechable. 2.Para la toma de muestra por cote. 3.Con calibre de 18G y una longitud de la aguja entre 20 y 25cm. 4. Con una longitud de corte entre 15 y 22mm.</v>
          </cell>
          <cell r="F1251">
            <v>100016</v>
          </cell>
          <cell r="G1251" t="str">
            <v>JE</v>
          </cell>
          <cell r="H1251">
            <v>277</v>
          </cell>
          <cell r="I1251" t="str">
            <v>NO APLICA</v>
          </cell>
          <cell r="J1251" t="str">
            <v>RADIOLOGÌA</v>
          </cell>
          <cell r="K1251" t="str">
            <v/>
          </cell>
          <cell r="L1251" t="str">
            <v>PRECIO UNICO</v>
          </cell>
          <cell r="M1251" t="str">
            <v>LP-09-2025</v>
          </cell>
          <cell r="N1251">
            <v>0</v>
          </cell>
          <cell r="O1251" t="str">
            <v>UNIDAD                (18G X 25CM)</v>
          </cell>
          <cell r="P1251">
            <v>3600</v>
          </cell>
          <cell r="Q1251">
            <v>0</v>
          </cell>
          <cell r="R1251">
            <v>19.29</v>
          </cell>
          <cell r="S1251">
            <v>12</v>
          </cell>
          <cell r="T1251" t="str">
            <v>GENCEPT LABS, INC</v>
          </cell>
          <cell r="U1251" t="str">
            <v>TURQUIA</v>
          </cell>
          <cell r="V1251">
            <v>100</v>
          </cell>
          <cell r="W1251">
            <v>1200</v>
          </cell>
          <cell r="X1251">
            <v>92670</v>
          </cell>
          <cell r="Y1251">
            <v>0.65160528203181034</v>
          </cell>
          <cell r="Z1251">
            <v>23148</v>
          </cell>
          <cell r="AA1251">
            <v>1749959.5799999998</v>
          </cell>
          <cell r="AB1251">
            <v>0.55836221903529359</v>
          </cell>
          <cell r="AC1251">
            <v>100</v>
          </cell>
          <cell r="AD1251">
            <v>0</v>
          </cell>
          <cell r="AE1251">
            <v>0</v>
          </cell>
          <cell r="AF1251">
            <v>100</v>
          </cell>
          <cell r="AG1251">
            <v>1929</v>
          </cell>
          <cell r="AH1251" t="e">
            <v>#REF!</v>
          </cell>
          <cell r="AI1251">
            <v>0</v>
          </cell>
          <cell r="AJ1251">
            <v>0</v>
          </cell>
          <cell r="AK1251" t="e">
            <v>#REF!</v>
          </cell>
          <cell r="AL1251" t="e">
            <v>#REF!</v>
          </cell>
          <cell r="AM1251" t="e">
            <v>#REF!</v>
          </cell>
          <cell r="AN1251">
            <v>660</v>
          </cell>
          <cell r="AO1251">
            <v>0</v>
          </cell>
          <cell r="AP1251">
            <v>0</v>
          </cell>
        </row>
        <row r="1252">
          <cell r="C1252" t="str">
            <v>8-12-0873-01</v>
          </cell>
          <cell r="D1252" t="str">
            <v>MN03020043</v>
          </cell>
          <cell r="E1252" t="str">
            <v xml:space="preserve"> MEDIO DE CONTRASTE NO IÓNICO CON HIDROFILIA ESTABILIZADA, DE ALTA SOLUBILIDAD Y BAJA OSMOLARIDAD. SU MECANISMO DE ACCIÓN ES POR MEDIO DE MOLÉCULA HIDROSOLUBLE YODADA OPACA A LOS RAYOS X. ESTA OPACIDAD ES PROPORCIONAL A LA CONCENTRACIÓN DE YODO. EN CONCENTRACIONES DE:                                                                                                                                                 A) 240 A 250MG DE YODO POR MILILITRO.                                                                                                                                                                             B) 300 A 320MG DE YODO POR MILILITRO.</v>
          </cell>
          <cell r="F1252">
            <v>100020</v>
          </cell>
          <cell r="G1252" t="str">
            <v>JE</v>
          </cell>
          <cell r="H1252">
            <v>276</v>
          </cell>
          <cell r="I1252" t="str">
            <v>NO APLICA</v>
          </cell>
          <cell r="J1252" t="str">
            <v>RADIOLOGÌA</v>
          </cell>
          <cell r="K1252" t="str">
            <v>RADIOLOGÍA INTERVENSIONISTA</v>
          </cell>
          <cell r="L1252" t="str">
            <v>TRAMITE USUAL</v>
          </cell>
          <cell r="M1252" t="str">
            <v>SIN PROGRAMACIÒN</v>
          </cell>
          <cell r="N1252">
            <v>0</v>
          </cell>
          <cell r="O1252" t="str">
            <v>JERINGUILLA PRE-LLENADA 75ML</v>
          </cell>
          <cell r="P1252">
            <v>12780</v>
          </cell>
          <cell r="Q1252">
            <v>0</v>
          </cell>
          <cell r="R1252">
            <v>45</v>
          </cell>
          <cell r="S1252">
            <v>13</v>
          </cell>
          <cell r="T1252" t="str">
            <v>GUERBET PANAMA, S.A.</v>
          </cell>
          <cell r="U1252" t="str">
            <v>ESTADOS UNIDOS</v>
          </cell>
          <cell r="V1252">
            <v>355</v>
          </cell>
          <cell r="W1252">
            <v>4260</v>
          </cell>
          <cell r="X1252">
            <v>96930</v>
          </cell>
          <cell r="Y1252">
            <v>0.68155929629160861</v>
          </cell>
          <cell r="Z1252">
            <v>191700</v>
          </cell>
          <cell r="AA1252">
            <v>1941659.5799999998</v>
          </cell>
          <cell r="AB1252">
            <v>0.61952822458901369</v>
          </cell>
          <cell r="AC1252">
            <v>355</v>
          </cell>
          <cell r="AD1252">
            <v>0</v>
          </cell>
          <cell r="AE1252">
            <v>0</v>
          </cell>
          <cell r="AF1252">
            <v>355</v>
          </cell>
          <cell r="AG1252">
            <v>15975</v>
          </cell>
          <cell r="AH1252" t="e">
            <v>#REF!</v>
          </cell>
          <cell r="AI1252">
            <v>0</v>
          </cell>
          <cell r="AJ1252">
            <v>0</v>
          </cell>
          <cell r="AK1252" t="e">
            <v>#REF!</v>
          </cell>
          <cell r="AL1252" t="e">
            <v>#REF!</v>
          </cell>
          <cell r="AM1252" t="e">
            <v>#REF!</v>
          </cell>
          <cell r="AN1252">
            <v>0</v>
          </cell>
          <cell r="AO1252">
            <v>0</v>
          </cell>
          <cell r="AP1252">
            <v>0</v>
          </cell>
        </row>
        <row r="1253">
          <cell r="C1253" t="str">
            <v>8-12-0874-01</v>
          </cell>
          <cell r="D1253" t="str">
            <v>MN03020044</v>
          </cell>
          <cell r="E1253" t="str">
            <v>MEDIO DE CONTRASTE NO IÓNICO CON HIDROFILIA ESTABILIZADA, DE ALTA SOLUBILIDAD Y BAJA OSMOLARIDAD. SU MECANISMO DE ACCIÓN ES POR MEDIO DE MOLÉCULA HIDROSOLUBLE YODADA OPACA A LOS RAYOS X. ESTA OPACIDAD ES PROPORCIONAL A LA CONCENTRACIÓN DE YODO. EN CONCENTRACIONES DE:                                                                                                                                                 A) 240 A 250MG DE YODO POR MILILITRO.                                                                                                                                                                             B) 300 A 320MG DE YODO POR MILILITRO.</v>
          </cell>
          <cell r="F1253">
            <v>100020</v>
          </cell>
          <cell r="G1253" t="str">
            <v>JE</v>
          </cell>
          <cell r="H1253">
            <v>276</v>
          </cell>
          <cell r="I1253" t="str">
            <v>NO APLICA</v>
          </cell>
          <cell r="J1253" t="str">
            <v>RADIOLOGÌA</v>
          </cell>
          <cell r="K1253" t="str">
            <v>RADIOLOGÍA INTERVENSIONISTA</v>
          </cell>
          <cell r="L1253" t="str">
            <v>PRECIO UNICO</v>
          </cell>
          <cell r="M1253" t="str">
            <v>LP-09-2025</v>
          </cell>
          <cell r="N1253">
            <v>0</v>
          </cell>
          <cell r="O1253" t="str">
            <v>JERINGUILLA PRE-LLENADA 100ML</v>
          </cell>
          <cell r="P1253">
            <v>14400</v>
          </cell>
          <cell r="Q1253">
            <v>0</v>
          </cell>
          <cell r="R1253">
            <v>47</v>
          </cell>
          <cell r="S1253">
            <v>8</v>
          </cell>
          <cell r="T1253" t="str">
            <v>GUERBET PANAMA, S.A.</v>
          </cell>
          <cell r="U1253" t="str">
            <v>ESTADOS UNIDOS</v>
          </cell>
          <cell r="V1253">
            <v>400</v>
          </cell>
          <cell r="W1253">
            <v>4800</v>
          </cell>
          <cell r="X1253">
            <v>101730</v>
          </cell>
          <cell r="Y1253">
            <v>0.71531029827448001</v>
          </cell>
          <cell r="Z1253">
            <v>225600</v>
          </cell>
          <cell r="AA1253">
            <v>2167259.58</v>
          </cell>
          <cell r="AB1253">
            <v>0.69151075381655303</v>
          </cell>
          <cell r="AC1253">
            <v>400</v>
          </cell>
          <cell r="AD1253">
            <v>0</v>
          </cell>
          <cell r="AE1253">
            <v>0</v>
          </cell>
          <cell r="AF1253">
            <v>400</v>
          </cell>
          <cell r="AG1253">
            <v>18800</v>
          </cell>
          <cell r="AH1253" t="e">
            <v>#REF!</v>
          </cell>
          <cell r="AI1253">
            <v>0</v>
          </cell>
          <cell r="AJ1253">
            <v>0</v>
          </cell>
          <cell r="AK1253" t="e">
            <v>#REF!</v>
          </cell>
          <cell r="AL1253" t="e">
            <v>#REF!</v>
          </cell>
          <cell r="AM1253" t="e">
            <v>#REF!</v>
          </cell>
          <cell r="AN1253">
            <v>920</v>
          </cell>
          <cell r="AO1253">
            <v>0</v>
          </cell>
          <cell r="AP1253">
            <v>0</v>
          </cell>
        </row>
        <row r="1254">
          <cell r="C1254" t="str">
            <v xml:space="preserve">8-12-0958-01  </v>
          </cell>
          <cell r="D1254" t="str">
            <v>MA05020045</v>
          </cell>
          <cell r="E1254" t="str">
            <v>Juego de una jeringa estéril transparente vacía, con capacidad para 200ml para solución salina, para inyector automático de tomografía computada. Con tubo enrollado (espiral) en terminación en “Y” o en “T” de 60 pulgadas de extensión, que soporte hasta 400 PSI de presión, con por lo menos un tubo de llenado rápido. Apirógena, no tóxica. Estéril, desechable, no látex.</v>
          </cell>
          <cell r="F1254">
            <v>100202</v>
          </cell>
          <cell r="G1254" t="str">
            <v>JE</v>
          </cell>
          <cell r="H1254">
            <v>276</v>
          </cell>
          <cell r="I1254" t="str">
            <v>NO APLICA</v>
          </cell>
          <cell r="J1254" t="str">
            <v>RADIOLOGÌA</v>
          </cell>
          <cell r="K1254" t="str">
            <v/>
          </cell>
          <cell r="L1254" t="str">
            <v>PRECIO UNICO</v>
          </cell>
          <cell r="M1254" t="str">
            <v>LP-09-2025</v>
          </cell>
          <cell r="N1254">
            <v>0</v>
          </cell>
          <cell r="O1254" t="str">
            <v>UNIDAD</v>
          </cell>
          <cell r="P1254">
            <v>18000</v>
          </cell>
          <cell r="Q1254">
            <v>0</v>
          </cell>
          <cell r="R1254">
            <v>16.989999999999998</v>
          </cell>
          <cell r="S1254">
            <v>18</v>
          </cell>
          <cell r="T1254" t="str">
            <v xml:space="preserve">DOCTOR SHOP PANAMA, S.A </v>
          </cell>
          <cell r="U1254" t="str">
            <v>CHINA</v>
          </cell>
          <cell r="V1254">
            <v>500</v>
          </cell>
          <cell r="W1254">
            <v>6000</v>
          </cell>
          <cell r="X1254">
            <v>107730</v>
          </cell>
          <cell r="Y1254">
            <v>0.75749905075306923</v>
          </cell>
          <cell r="Z1254">
            <v>101939.99999999999</v>
          </cell>
          <cell r="AA1254">
            <v>2269199.58</v>
          </cell>
          <cell r="AB1254">
            <v>0.72403690199676285</v>
          </cell>
          <cell r="AC1254">
            <v>500</v>
          </cell>
          <cell r="AD1254">
            <v>0</v>
          </cell>
          <cell r="AE1254">
            <v>0</v>
          </cell>
          <cell r="AF1254">
            <v>500</v>
          </cell>
          <cell r="AG1254">
            <v>8495</v>
          </cell>
          <cell r="AH1254" t="e">
            <v>#REF!</v>
          </cell>
          <cell r="AI1254">
            <v>0</v>
          </cell>
          <cell r="AJ1254">
            <v>0</v>
          </cell>
          <cell r="AK1254" t="e">
            <v>#REF!</v>
          </cell>
          <cell r="AL1254" t="e">
            <v>#REF!</v>
          </cell>
          <cell r="AM1254" t="e">
            <v>#REF!</v>
          </cell>
          <cell r="AN1254">
            <v>600</v>
          </cell>
          <cell r="AO1254">
            <v>0</v>
          </cell>
          <cell r="AP1254">
            <v>0</v>
          </cell>
        </row>
        <row r="1255">
          <cell r="C1255" t="str">
            <v>8-12-0964-01</v>
          </cell>
          <cell r="D1255" t="str">
            <v>MN03020049</v>
          </cell>
          <cell r="E1255" t="str">
            <v>Medio de Contraste yodado no iónico para estudios cardiovasculares. 1.Medio de contraste no iónico. 1.1.En concentraciones de 350mg a 370mg de yodo por mililitro. 1.2.Con hidrofilia estabilizada. 1.3.De alta solubilidad y baja de osmolaridad. 2.Presentación: 2.1.Vial de 50ml. 2.2.Frasco de 100ml. 2.3.Frasco de 150ml. 2.4.Frasco de 500ml. 2.5.Jeringuilla prellenada para inyector automático, de 75, 100 y 125ml.</v>
          </cell>
          <cell r="F1255">
            <v>100023</v>
          </cell>
          <cell r="G1255" t="str">
            <v>JE</v>
          </cell>
          <cell r="H1255">
            <v>276</v>
          </cell>
          <cell r="I1255" t="str">
            <v>NO APLICA</v>
          </cell>
          <cell r="J1255" t="str">
            <v>RADIOLOGÌA</v>
          </cell>
          <cell r="K1255" t="str">
            <v>RADIOLOGÌA</v>
          </cell>
          <cell r="L1255" t="str">
            <v>PRECIO UNICO</v>
          </cell>
          <cell r="M1255" t="str">
            <v>LP-09-2025</v>
          </cell>
          <cell r="N1255">
            <v>0</v>
          </cell>
          <cell r="O1255" t="str">
            <v>JERINGUILLA PRELLENADA INYECTOR AUTMÀTICO DE 75ML</v>
          </cell>
          <cell r="P1255">
            <v>7200</v>
          </cell>
          <cell r="Q1255">
            <v>0</v>
          </cell>
          <cell r="R1255">
            <v>47.98</v>
          </cell>
          <cell r="S1255">
            <v>16</v>
          </cell>
          <cell r="T1255" t="str">
            <v>GUERBET PANAMA, S.A.</v>
          </cell>
          <cell r="U1255" t="str">
            <v>ESTADOS UNIDOS</v>
          </cell>
          <cell r="V1255">
            <v>200</v>
          </cell>
          <cell r="W1255">
            <v>2400</v>
          </cell>
          <cell r="X1255">
            <v>110130</v>
          </cell>
          <cell r="Y1255">
            <v>0.77437455174450487</v>
          </cell>
          <cell r="Z1255">
            <v>115151.99999999999</v>
          </cell>
          <cell r="AA1255">
            <v>2384351.58</v>
          </cell>
          <cell r="AB1255">
            <v>0.76077862276630892</v>
          </cell>
          <cell r="AC1255">
            <v>200</v>
          </cell>
          <cell r="AD1255">
            <v>0</v>
          </cell>
          <cell r="AE1255">
            <v>0</v>
          </cell>
          <cell r="AF1255">
            <v>200</v>
          </cell>
          <cell r="AG1255">
            <v>9596</v>
          </cell>
          <cell r="AH1255" t="e">
            <v>#REF!</v>
          </cell>
          <cell r="AI1255">
            <v>0</v>
          </cell>
          <cell r="AJ1255">
            <v>0</v>
          </cell>
          <cell r="AK1255" t="e">
            <v>#REF!</v>
          </cell>
          <cell r="AL1255" t="e">
            <v>#REF!</v>
          </cell>
          <cell r="AM1255" t="e">
            <v>#REF!</v>
          </cell>
          <cell r="AN1255">
            <v>0</v>
          </cell>
          <cell r="AO1255">
            <v>0</v>
          </cell>
          <cell r="AP1255">
            <v>0</v>
          </cell>
        </row>
        <row r="1256">
          <cell r="C1256" t="str">
            <v xml:space="preserve">8-12-0971-01  </v>
          </cell>
          <cell r="D1256" t="str">
            <v>MN03020056</v>
          </cell>
          <cell r="E1256" t="str">
            <v xml:space="preserve">MEDIO DE CONTRASTE PARAMAGNÉTICO CICLICO. Medio de contraste endovenoso de uso diagnóstico para el realce en imágenes de resonancia magnética. Características y Especificaciones Técnicas: Principio activo a base de:  Quelato de Gadolinio.1.2. Molécula con estructura cíclica equivalente a0.5 o 1.0 molar..2. Para uso en paciente: 
2.1. Pediátrico mayor de cuatro (4) semanas. 2.2. Adulto.
</v>
          </cell>
          <cell r="F1256">
            <v>106837</v>
          </cell>
          <cell r="G1256" t="str">
            <v>JE</v>
          </cell>
          <cell r="H1256">
            <v>276</v>
          </cell>
          <cell r="I1256" t="str">
            <v>NO APLICA</v>
          </cell>
          <cell r="J1256" t="str">
            <v>RADIOLOGÌA</v>
          </cell>
          <cell r="K1256" t="str">
            <v>RADIOLOGÍA</v>
          </cell>
          <cell r="L1256" t="str">
            <v>PRECIO UNICO</v>
          </cell>
          <cell r="M1256" t="str">
            <v>LP-09-2025</v>
          </cell>
          <cell r="N1256">
            <v>0</v>
          </cell>
          <cell r="O1256" t="str">
            <v>JERINGUILLA PRE-LLENADA 10ML.</v>
          </cell>
          <cell r="P1256">
            <v>18000</v>
          </cell>
          <cell r="Q1256">
            <v>0</v>
          </cell>
          <cell r="R1256">
            <v>29.78</v>
          </cell>
          <cell r="S1256">
            <v>17</v>
          </cell>
          <cell r="T1256" t="str">
            <v>GUERBET PANAMA, S.A.</v>
          </cell>
          <cell r="U1256" t="str">
            <v>ESTADOS UNIDOS</v>
          </cell>
          <cell r="V1256">
            <v>500</v>
          </cell>
          <cell r="W1256">
            <v>6000</v>
          </cell>
          <cell r="X1256">
            <v>116130</v>
          </cell>
          <cell r="Y1256">
            <v>0.81656330422309409</v>
          </cell>
          <cell r="Z1256">
            <v>178680</v>
          </cell>
          <cell r="AA1256">
            <v>2563031.58</v>
          </cell>
          <cell r="AB1256">
            <v>0.81779031745769504</v>
          </cell>
          <cell r="AC1256">
            <v>500</v>
          </cell>
          <cell r="AD1256">
            <v>0</v>
          </cell>
          <cell r="AE1256">
            <v>0</v>
          </cell>
          <cell r="AF1256">
            <v>500</v>
          </cell>
          <cell r="AG1256">
            <v>14890</v>
          </cell>
          <cell r="AH1256" t="e">
            <v>#REF!</v>
          </cell>
          <cell r="AI1256">
            <v>0</v>
          </cell>
          <cell r="AJ1256">
            <v>0</v>
          </cell>
          <cell r="AK1256" t="e">
            <v>#REF!</v>
          </cell>
          <cell r="AL1256" t="e">
            <v>#REF!</v>
          </cell>
          <cell r="AM1256" t="e">
            <v>#REF!</v>
          </cell>
          <cell r="AN1256">
            <v>500</v>
          </cell>
          <cell r="AO1256">
            <v>200</v>
          </cell>
          <cell r="AP1256">
            <v>0</v>
          </cell>
        </row>
        <row r="1257">
          <cell r="C1257" t="str">
            <v>8-12-0986-01</v>
          </cell>
          <cell r="D1257" t="str">
            <v>MN03020062</v>
          </cell>
          <cell r="E1257" t="str">
            <v>Medio de Contraste de uso endovenoso para el diagnóstico, detección y caracterización de lesiones hepáticas mediante resonancia magnética. Características y Especificaciones Técnicas: 1. De 0.25 mmol/ml de gadoxetato disódico (Gd-EOB-DTPA disódico), equivalente a 181.43mg de gadoxetato disódico. 2. Con un mecanismo de acción bifásico: primero, disribución en el espacio extracelular despúes de una inyección en bolo, y a continuación una captación selectiva por parte de los hepatocitos. 3. Que ofrezca, para la adquisición de imágenes después de la inyección del bolo, una fase arterial, portovenosa y una fase tardía (hepática) evaluable a los 20 minutos porterior a la inyección con una ventana de adquisición de imagen que persista durante al menos 120min. 4. Debe ser eliminado en igual proporción por las vías renal y hepatobiliar.</v>
          </cell>
          <cell r="F1257">
            <v>107433</v>
          </cell>
          <cell r="G1257" t="str">
            <v>JE</v>
          </cell>
          <cell r="H1257">
            <v>276</v>
          </cell>
          <cell r="I1257" t="str">
            <v>NO APLICA</v>
          </cell>
          <cell r="J1257" t="str">
            <v>RADIOLOGÌA</v>
          </cell>
          <cell r="K1257" t="str">
            <v>RADIOLOGÍA</v>
          </cell>
          <cell r="L1257" t="str">
            <v>PRECIO UNICO</v>
          </cell>
          <cell r="M1257" t="str">
            <v>LP-09-2025</v>
          </cell>
          <cell r="N1257">
            <v>0</v>
          </cell>
          <cell r="O1257" t="str">
            <v>JERINGUILLA PRECARGADA DE 10ML</v>
          </cell>
          <cell r="P1257">
            <v>0</v>
          </cell>
          <cell r="Q1257">
            <v>0</v>
          </cell>
          <cell r="R1257">
            <v>143.75</v>
          </cell>
          <cell r="S1257">
            <v>21</v>
          </cell>
          <cell r="T1257" t="str">
            <v>DROGUERIA RAMON GONZALEZ REVILLA, S.A.</v>
          </cell>
          <cell r="U1257" t="str">
            <v>ALEMANIA</v>
          </cell>
          <cell r="V1257">
            <v>40</v>
          </cell>
          <cell r="W1257">
            <v>480</v>
          </cell>
          <cell r="X1257">
            <v>116610</v>
          </cell>
          <cell r="Y1257">
            <v>0.81993840442138122</v>
          </cell>
          <cell r="Z1257">
            <v>69000</v>
          </cell>
          <cell r="AA1257">
            <v>2632031.58</v>
          </cell>
          <cell r="AB1257">
            <v>0.83980625059909664</v>
          </cell>
          <cell r="AC1257">
            <v>40</v>
          </cell>
          <cell r="AD1257">
            <v>0</v>
          </cell>
          <cell r="AE1257">
            <v>0</v>
          </cell>
          <cell r="AF1257">
            <v>40</v>
          </cell>
          <cell r="AG1257">
            <v>5750</v>
          </cell>
          <cell r="AH1257" t="e">
            <v>#REF!</v>
          </cell>
          <cell r="AI1257">
            <v>0</v>
          </cell>
          <cell r="AJ1257">
            <v>0</v>
          </cell>
          <cell r="AK1257" t="e">
            <v>#REF!</v>
          </cell>
          <cell r="AL1257" t="e">
            <v>#REF!</v>
          </cell>
          <cell r="AM1257" t="e">
            <v>#REF!</v>
          </cell>
          <cell r="AN1257">
            <v>60</v>
          </cell>
          <cell r="AO1257">
            <v>0</v>
          </cell>
          <cell r="AP1257">
            <v>0</v>
          </cell>
        </row>
        <row r="1258">
          <cell r="C1258" t="str">
            <v>8-12-0988-01</v>
          </cell>
          <cell r="D1258" t="str">
            <v>MN03020064</v>
          </cell>
          <cell r="E1258" t="str">
            <v>MEDIO DE CONTRASTE YODADO PARA USO ORAL SOLUBLE EN AGUA PARA ESTUDIOS GASTROINTESTINAL SUPERIOR E INFERIOR: Indicado para la exploración radiológica de segmentos del tracto gastrointestinal (esófago, estómago, intestino delgado y colon): también pueden usarse como complemento al realce por contraste en la tomografía computarizada. 1.Medio de contraste yodado exclusivo para uso oral y rectal. 2.Cada mL contiene 660mg de diatrizoato de meglumina y 100mg de diatrizoato de sodio. 3.Cada mL contiene aproximadamente 4.8mg (0.21 mEg) de sodio y 367 mg de yodo orgánicamente unido. 4. Presentación: frasco de 30ml.</v>
          </cell>
          <cell r="F1258">
            <v>107434</v>
          </cell>
          <cell r="G1258" t="str">
            <v>JE</v>
          </cell>
          <cell r="H1258">
            <v>276</v>
          </cell>
          <cell r="I1258" t="str">
            <v>NO APLICA</v>
          </cell>
          <cell r="J1258" t="str">
            <v>RADIOLOGÌA</v>
          </cell>
          <cell r="K1258" t="str">
            <v>RADIOLOGÌA</v>
          </cell>
          <cell r="L1258" t="str">
            <v>PRECIO UNICO</v>
          </cell>
          <cell r="M1258" t="str">
            <v>LP-09-2025</v>
          </cell>
          <cell r="N1258">
            <v>0</v>
          </cell>
          <cell r="O1258" t="str">
            <v>FRASCO DE 30ML</v>
          </cell>
          <cell r="P1258">
            <v>46800</v>
          </cell>
          <cell r="Q1258">
            <v>0</v>
          </cell>
          <cell r="R1258">
            <v>13.98</v>
          </cell>
          <cell r="S1258">
            <v>15</v>
          </cell>
          <cell r="T1258" t="str">
            <v>GUERBET PANAMA, S.A.</v>
          </cell>
          <cell r="U1258" t="str">
            <v>ESTADOS UNIDOS</v>
          </cell>
          <cell r="V1258">
            <v>1300</v>
          </cell>
          <cell r="W1258">
            <v>15600</v>
          </cell>
          <cell r="X1258">
            <v>132210</v>
          </cell>
          <cell r="Y1258">
            <v>0.92962916086571323</v>
          </cell>
          <cell r="Z1258">
            <v>218088</v>
          </cell>
          <cell r="AA1258">
            <v>2850119.58</v>
          </cell>
          <cell r="AB1258">
            <v>0.90939191475767633</v>
          </cell>
          <cell r="AC1258">
            <v>1300</v>
          </cell>
          <cell r="AD1258">
            <v>0</v>
          </cell>
          <cell r="AE1258">
            <v>0</v>
          </cell>
          <cell r="AF1258">
            <v>1300</v>
          </cell>
          <cell r="AG1258">
            <v>18174</v>
          </cell>
          <cell r="AH1258" t="e">
            <v>#REF!</v>
          </cell>
          <cell r="AI1258">
            <v>0</v>
          </cell>
          <cell r="AJ1258">
            <v>0</v>
          </cell>
          <cell r="AK1258" t="e">
            <v>#REF!</v>
          </cell>
          <cell r="AL1258" t="e">
            <v>#REF!</v>
          </cell>
          <cell r="AM1258" t="e">
            <v>#REF!</v>
          </cell>
          <cell r="AN1258">
            <v>0</v>
          </cell>
          <cell r="AO1258">
            <v>0</v>
          </cell>
          <cell r="AP1258">
            <v>0</v>
          </cell>
        </row>
        <row r="1259">
          <cell r="C1259" t="str">
            <v>8-12-1023-01</v>
          </cell>
          <cell r="D1259" t="str">
            <v>MN03020067</v>
          </cell>
          <cell r="E1259" t="str">
            <v>Medio de Contraste yodado no iónico para estudios cardiovasculares. 1.Medio de contraste no iónico. 1.1.En concentraciones de 350mg a 370mg de yodo por mililitro. 1.2.Con hidrofilia estabilizada. 1.3.De alta solubilidad y baja de osmolaridad. 2.Presentación: 2.1.Vial de 50ml. 2.2.Frasco de 100ml. 2.3.Frasco de 150ml. 2.4.Frasco de 500ml. 2.5.Jeringuilla prellenada para inyector automático, de 75, 100 y 125ml.</v>
          </cell>
          <cell r="F1259">
            <v>100023</v>
          </cell>
          <cell r="G1259" t="str">
            <v>JE</v>
          </cell>
          <cell r="H1259">
            <v>276</v>
          </cell>
          <cell r="I1259" t="str">
            <v>NO APLICA</v>
          </cell>
          <cell r="J1259" t="str">
            <v>RADIOLOGÌA</v>
          </cell>
          <cell r="K1259" t="str">
            <v>RADIOLOGÌA</v>
          </cell>
          <cell r="N1259">
            <v>0</v>
          </cell>
          <cell r="O1259" t="str">
            <v>JERINGUILLA PRELLENADA INYECTOR AUTMÀTICO DE 100ML</v>
          </cell>
          <cell r="P1259">
            <v>7200</v>
          </cell>
          <cell r="Q1259">
            <v>0</v>
          </cell>
          <cell r="R1259">
            <v>47.98</v>
          </cell>
          <cell r="S1259">
            <v>0</v>
          </cell>
          <cell r="T1259" t="str">
            <v>GUERBET PANAMA, S.A.</v>
          </cell>
          <cell r="U1259" t="str">
            <v>ESTADOS UNIDOS</v>
          </cell>
          <cell r="V1259">
            <v>200</v>
          </cell>
          <cell r="W1259">
            <v>2400</v>
          </cell>
          <cell r="X1259">
            <v>134610</v>
          </cell>
          <cell r="Y1259">
            <v>0.94650466185714888</v>
          </cell>
          <cell r="Z1259">
            <v>115151.99999999999</v>
          </cell>
          <cell r="AA1259">
            <v>2965271.58</v>
          </cell>
          <cell r="AB1259">
            <v>0.94613363552722241</v>
          </cell>
          <cell r="AC1259">
            <v>200</v>
          </cell>
          <cell r="AD1259">
            <v>0</v>
          </cell>
          <cell r="AE1259">
            <v>0</v>
          </cell>
          <cell r="AF1259">
            <v>200</v>
          </cell>
          <cell r="AG1259">
            <v>9596</v>
          </cell>
          <cell r="AH1259" t="e">
            <v>#REF!</v>
          </cell>
          <cell r="AI1259">
            <v>0</v>
          </cell>
          <cell r="AJ1259">
            <v>0</v>
          </cell>
          <cell r="AK1259" t="e">
            <v>#REF!</v>
          </cell>
          <cell r="AL1259" t="e">
            <v>#REF!</v>
          </cell>
          <cell r="AM1259" t="e">
            <v>#REF!</v>
          </cell>
          <cell r="AN1259">
            <v>0</v>
          </cell>
          <cell r="AO1259">
            <v>0</v>
          </cell>
          <cell r="AP1259">
            <v>0</v>
          </cell>
        </row>
        <row r="1260">
          <cell r="C1260" t="str">
            <v>8-12-1030-01</v>
          </cell>
          <cell r="D1260" t="str">
            <v>MN03020070</v>
          </cell>
          <cell r="E1260" t="str">
            <v>MEDIO DE CONTRASTE PARAMAGNÉTICO CICLICO. Medio de contraste endovenoso de uso diagnóstico para el realce en imágenes de resonancia magnética. Características y Especificaciones Técnicas: Principio activo a base de:  Quelato de Gadolinio.1.2. Molécula con estructura cíclica equivalente a 0.5 o 1.0 molar. 2. Para uso en paciente: 2.1 Pediátrico mayor de cuatro (4) semanas. 2.2. Adulto. 3. Presentación: 3.1. Fracos de: 10ml, 15ml, 20ml, 50ml o 60ml y 100ml. 3.2. Jeringuillas precargadas: 10ml, 15ml, 20ml. 4.Estéril.</v>
          </cell>
          <cell r="F1260">
            <v>106837</v>
          </cell>
          <cell r="G1260" t="str">
            <v>JE</v>
          </cell>
          <cell r="H1260">
            <v>276</v>
          </cell>
          <cell r="I1260" t="str">
            <v>NO APLICA</v>
          </cell>
          <cell r="J1260" t="str">
            <v>RADIOLOGÌA</v>
          </cell>
          <cell r="K1260" t="str">
            <v>RADIOLOGÍA</v>
          </cell>
          <cell r="L1260" t="str">
            <v>PRECIO UNICO</v>
          </cell>
          <cell r="M1260" t="str">
            <v>LP-09-2025</v>
          </cell>
          <cell r="N1260">
            <v>0</v>
          </cell>
          <cell r="O1260" t="str">
            <v>JERINGUILLA PRECARGADA DE 15ML</v>
          </cell>
          <cell r="P1260">
            <v>0</v>
          </cell>
          <cell r="Q1260">
            <v>0</v>
          </cell>
          <cell r="R1260">
            <v>43.78</v>
          </cell>
          <cell r="S1260">
            <v>19</v>
          </cell>
          <cell r="T1260" t="str">
            <v>GUERBET PANAMA, S.A.</v>
          </cell>
          <cell r="U1260" t="str">
            <v>ESTADOS UNIDOS</v>
          </cell>
          <cell r="V1260">
            <v>194</v>
          </cell>
          <cell r="W1260">
            <v>2328</v>
          </cell>
          <cell r="X1260">
            <v>136938</v>
          </cell>
          <cell r="Y1260">
            <v>0.96287389781884147</v>
          </cell>
          <cell r="Z1260">
            <v>101919.84</v>
          </cell>
          <cell r="AA1260">
            <v>3067191.42</v>
          </cell>
          <cell r="AB1260">
            <v>0.97865335122609698</v>
          </cell>
          <cell r="AC1260">
            <v>194</v>
          </cell>
          <cell r="AD1260">
            <v>0</v>
          </cell>
          <cell r="AE1260">
            <v>0</v>
          </cell>
          <cell r="AF1260">
            <v>194</v>
          </cell>
          <cell r="AG1260">
            <v>8493.32</v>
          </cell>
          <cell r="AH1260" t="e">
            <v>#REF!</v>
          </cell>
          <cell r="AI1260">
            <v>0</v>
          </cell>
          <cell r="AJ1260">
            <v>0</v>
          </cell>
          <cell r="AK1260" t="e">
            <v>#REF!</v>
          </cell>
          <cell r="AL1260" t="e">
            <v>#REF!</v>
          </cell>
          <cell r="AM1260" t="e">
            <v>#REF!</v>
          </cell>
          <cell r="AN1260">
            <v>776</v>
          </cell>
          <cell r="AO1260">
            <v>0</v>
          </cell>
          <cell r="AP1260">
            <v>0</v>
          </cell>
        </row>
        <row r="1261">
          <cell r="C1261" t="str">
            <v>8-12-1032-01</v>
          </cell>
          <cell r="D1261" t="str">
            <v>MN03020072</v>
          </cell>
          <cell r="E1261" t="str">
            <v>MEDIO DE CONTRASTE PARAMAGNÉTICO CICLICO. Medio de contraste endovenoso de uso diagnóstico para el realce en imágenes de resonancia magnética. Características y Especificaciones Técnicas: Principio activo a base de:  Quelato de Gadolinio.1.2. Molécula con estructura cíclica equivalente a 0.5 o 1.0 molar. 2. Para uso en paciente: 2.1 Pediátrico mayor de cuatro (4) semanas. 2.2. Adulto. 3. Presentación: 3.1. Fracos de: 10ml, 15ml, 20ml, 50ml o 60ml y 100ml. 3.2. Jeringuillas precargadas: 10ml, 15ml, 20ml. 4.Estéril.</v>
          </cell>
          <cell r="F1261">
            <v>106837</v>
          </cell>
          <cell r="G1261" t="str">
            <v>JE</v>
          </cell>
          <cell r="H1261">
            <v>276</v>
          </cell>
          <cell r="I1261" t="str">
            <v>NO APLICA</v>
          </cell>
          <cell r="J1261" t="str">
            <v>RADIOLOGÌA</v>
          </cell>
          <cell r="K1261" t="str">
            <v>RADIOLOGÍA</v>
          </cell>
          <cell r="L1261" t="str">
            <v>PRECIO UNICO</v>
          </cell>
          <cell r="M1261" t="str">
            <v>LP-09-2025</v>
          </cell>
          <cell r="N1261">
            <v>0</v>
          </cell>
          <cell r="O1261" t="str">
            <v>FRASCO DE 10ML</v>
          </cell>
          <cell r="P1261">
            <v>0</v>
          </cell>
          <cell r="Q1261">
            <v>0</v>
          </cell>
          <cell r="R1261">
            <v>10.08</v>
          </cell>
          <cell r="S1261">
            <v>20</v>
          </cell>
          <cell r="T1261" t="str">
            <v>GUERBET PANAMA, S.A.</v>
          </cell>
          <cell r="U1261" t="str">
            <v>BRASIL</v>
          </cell>
          <cell r="V1261">
            <v>250</v>
          </cell>
          <cell r="W1261">
            <v>3000</v>
          </cell>
          <cell r="X1261">
            <v>139938</v>
          </cell>
          <cell r="Y1261">
            <v>0.98396827405813614</v>
          </cell>
          <cell r="Z1261">
            <v>30240</v>
          </cell>
          <cell r="AA1261">
            <v>3097431.42</v>
          </cell>
          <cell r="AB1261">
            <v>0.98830207322893737</v>
          </cell>
          <cell r="AC1261">
            <v>250</v>
          </cell>
          <cell r="AD1261">
            <v>0</v>
          </cell>
          <cell r="AE1261">
            <v>0</v>
          </cell>
          <cell r="AF1261">
            <v>250</v>
          </cell>
          <cell r="AG1261">
            <v>2520</v>
          </cell>
          <cell r="AH1261" t="e">
            <v>#REF!</v>
          </cell>
          <cell r="AI1261">
            <v>0</v>
          </cell>
          <cell r="AJ1261">
            <v>0</v>
          </cell>
          <cell r="AK1261" t="e">
            <v>#REF!</v>
          </cell>
          <cell r="AL1261" t="e">
            <v>#REF!</v>
          </cell>
          <cell r="AM1261" t="e">
            <v>#REF!</v>
          </cell>
          <cell r="AN1261">
            <v>568</v>
          </cell>
          <cell r="AO1261">
            <v>0</v>
          </cell>
          <cell r="AP1261">
            <v>0</v>
          </cell>
        </row>
        <row r="1262">
          <cell r="C1262" t="str">
            <v>8-12-1033-01</v>
          </cell>
          <cell r="D1262" t="str">
            <v>MN03020073</v>
          </cell>
          <cell r="E1262" t="str">
            <v>MEDIO DE CONTRASTE PARAMAGNÉTICO CICLICO. Medio de contraste endovenoso de uso diagnóstico para el realce en imágenes de resonancia magnética. Características y Especificaciones Técnicas: Principio activo a base de:  Quelato de Gadolinio.1.2. Molécula con estructura cíclica equivalente a 0.5 o 1.0 molar. 2. Para uso en paciente: 2.1 Pediátrico mayor de cuatro (4) semanas. 2.2. Adulto. 3. Presentación: 3.1. Fracos de: 10ml, 15ml, 20ml, 50ml o 60ml y 100ml. 3.2. Jeringuillas precargadas: 10ml, 15ml, 20ml. 4.Estéril.</v>
          </cell>
          <cell r="F1262">
            <v>106837</v>
          </cell>
          <cell r="G1262" t="str">
            <v>JE</v>
          </cell>
          <cell r="H1262">
            <v>276</v>
          </cell>
          <cell r="I1262" t="str">
            <v>NO APLICA</v>
          </cell>
          <cell r="J1262" t="str">
            <v>RADIOLOGÌA</v>
          </cell>
          <cell r="K1262" t="str">
            <v>RADIOLOGÍA</v>
          </cell>
          <cell r="L1262" t="str">
            <v>PRECIO UNICO</v>
          </cell>
          <cell r="M1262" t="str">
            <v>LP-09-2025</v>
          </cell>
          <cell r="N1262">
            <v>0</v>
          </cell>
          <cell r="O1262" t="str">
            <v>VIAL DE VIDRIO DE  15ML</v>
          </cell>
          <cell r="P1262" t="str">
            <v>C X 1 VIAL</v>
          </cell>
          <cell r="Q1262">
            <v>0</v>
          </cell>
          <cell r="R1262">
            <v>16.079999999999998</v>
          </cell>
          <cell r="S1262">
            <v>24</v>
          </cell>
          <cell r="T1262" t="str">
            <v>GUERBET PANAMA, S.A.</v>
          </cell>
          <cell r="U1262" t="str">
            <v>BRASIL</v>
          </cell>
          <cell r="V1262">
            <v>190</v>
          </cell>
          <cell r="W1262">
            <v>2280</v>
          </cell>
          <cell r="X1262">
            <v>142218</v>
          </cell>
          <cell r="Y1262">
            <v>1</v>
          </cell>
          <cell r="Z1262">
            <v>36662.399999999994</v>
          </cell>
          <cell r="AA1262">
            <v>3134093.82</v>
          </cell>
          <cell r="AB1262">
            <v>1</v>
          </cell>
          <cell r="AC1262">
            <v>190</v>
          </cell>
          <cell r="AD1262">
            <v>0</v>
          </cell>
          <cell r="AE1262">
            <v>0</v>
          </cell>
          <cell r="AF1262">
            <v>190</v>
          </cell>
          <cell r="AG1262">
            <v>3055.2</v>
          </cell>
          <cell r="AH1262" t="e">
            <v>#REF!</v>
          </cell>
          <cell r="AI1262">
            <v>0</v>
          </cell>
          <cell r="AJ1262">
            <v>0</v>
          </cell>
          <cell r="AK1262" t="e">
            <v>#REF!</v>
          </cell>
          <cell r="AL1262" t="e">
            <v>#REF!</v>
          </cell>
          <cell r="AM1262" t="e">
            <v>#REF!</v>
          </cell>
          <cell r="AN1262">
            <v>760</v>
          </cell>
          <cell r="AO1262">
            <v>0</v>
          </cell>
          <cell r="AP1262">
            <v>0</v>
          </cell>
        </row>
        <row r="1263">
          <cell r="W1263">
            <v>142218</v>
          </cell>
          <cell r="Z1263">
            <v>3134093.82</v>
          </cell>
        </row>
        <row r="1264">
          <cell r="C1264">
            <v>913000606</v>
          </cell>
          <cell r="D1264" t="str">
            <v>MA04060014</v>
          </cell>
          <cell r="E1264" t="str">
            <v>AGUJA DE SEGURIDAD MULTIPLE 21G 1-1 1/4.</v>
          </cell>
          <cell r="F1264">
            <v>60717</v>
          </cell>
          <cell r="G1264" t="str">
            <v>ON</v>
          </cell>
          <cell r="H1264">
            <v>277</v>
          </cell>
          <cell r="I1264" t="str">
            <v>NO</v>
          </cell>
          <cell r="J1264" t="str">
            <v xml:space="preserve">LABORATORIO </v>
          </cell>
          <cell r="K1264" t="str">
            <v>LABORATORIO CLINICO</v>
          </cell>
          <cell r="L1264" t="str">
            <v>PRECIO UNICO</v>
          </cell>
          <cell r="M1264" t="str">
            <v>PU 08-2024</v>
          </cell>
          <cell r="N1264" t="str">
            <v>I-CONVOCATORIA</v>
          </cell>
          <cell r="P1264" t="str">
            <v>UNIDAD</v>
          </cell>
          <cell r="Q1264" t="str">
            <v>UNIDAD</v>
          </cell>
          <cell r="R1264">
            <v>0.28999999999999998</v>
          </cell>
          <cell r="S1264">
            <v>1</v>
          </cell>
          <cell r="T1264" t="str">
            <v>SERVI-LAB S,A</v>
          </cell>
          <cell r="U1264" t="str">
            <v>ESTADOS UNIDOS</v>
          </cell>
          <cell r="V1264">
            <v>100000</v>
          </cell>
          <cell r="W1264">
            <v>1200000</v>
          </cell>
          <cell r="X1264">
            <v>1200000</v>
          </cell>
          <cell r="Y1264">
            <v>1.7681491885638029E-2</v>
          </cell>
          <cell r="Z1264">
            <v>348000</v>
          </cell>
          <cell r="AA1264">
            <v>348000</v>
          </cell>
          <cell r="AB1264">
            <v>2.2921790873637319E-4</v>
          </cell>
          <cell r="AD1264">
            <v>0</v>
          </cell>
          <cell r="AE1264">
            <v>0</v>
          </cell>
          <cell r="AF1264">
            <v>0</v>
          </cell>
          <cell r="AG1264">
            <v>0</v>
          </cell>
          <cell r="AH1264">
            <v>100000</v>
          </cell>
          <cell r="AI1264">
            <v>0</v>
          </cell>
          <cell r="AJ1264">
            <v>0</v>
          </cell>
          <cell r="AK1264">
            <v>100000</v>
          </cell>
          <cell r="AL1264">
            <v>1200000</v>
          </cell>
          <cell r="AM1264">
            <v>348000</v>
          </cell>
          <cell r="AN1264">
            <v>526848</v>
          </cell>
          <cell r="AO1264">
            <v>11520</v>
          </cell>
          <cell r="AP1264">
            <v>48000</v>
          </cell>
        </row>
        <row r="1265">
          <cell r="C1265">
            <v>913016001</v>
          </cell>
          <cell r="D1265" t="str">
            <v>MN02010103</v>
          </cell>
          <cell r="E1265" t="str">
            <v>PORTATUBOS PLASTICO PARA TUBOS AL VACIO</v>
          </cell>
          <cell r="F1265">
            <v>34511</v>
          </cell>
          <cell r="G1265" t="str">
            <v>ON</v>
          </cell>
          <cell r="H1265">
            <v>274</v>
          </cell>
          <cell r="I1265" t="str">
            <v>NO</v>
          </cell>
          <cell r="J1265" t="str">
            <v xml:space="preserve">LABORATORIO </v>
          </cell>
          <cell r="K1265" t="str">
            <v>LABORATORIO CLINICO</v>
          </cell>
          <cell r="L1265" t="str">
            <v>PRECIO UNICO</v>
          </cell>
          <cell r="M1265" t="str">
            <v>PU 08-2024</v>
          </cell>
          <cell r="N1265" t="str">
            <v>I-CONVOCATORIA</v>
          </cell>
          <cell r="P1265" t="str">
            <v>UNIDAD</v>
          </cell>
          <cell r="Q1265" t="str">
            <v>UNIDAD</v>
          </cell>
          <cell r="R1265">
            <v>2.48</v>
          </cell>
          <cell r="S1265">
            <v>2</v>
          </cell>
          <cell r="T1265" t="str">
            <v>SERVI-LAB S,A</v>
          </cell>
          <cell r="U1265" t="str">
            <v>ESTADOS UNIDOS</v>
          </cell>
          <cell r="V1265">
            <v>400</v>
          </cell>
          <cell r="W1265">
            <v>4800</v>
          </cell>
          <cell r="X1265">
            <v>1204800</v>
          </cell>
          <cell r="Y1265">
            <v>1.7752217853180579E-2</v>
          </cell>
          <cell r="Z1265">
            <v>11904</v>
          </cell>
          <cell r="AA1265">
            <v>359904</v>
          </cell>
          <cell r="AB1265">
            <v>2.3705874202832085E-4</v>
          </cell>
          <cell r="AD1265">
            <v>0</v>
          </cell>
          <cell r="AE1265">
            <v>0</v>
          </cell>
          <cell r="AF1265">
            <v>0</v>
          </cell>
          <cell r="AG1265">
            <v>0</v>
          </cell>
          <cell r="AH1265">
            <v>400</v>
          </cell>
          <cell r="AI1265">
            <v>0</v>
          </cell>
          <cell r="AJ1265">
            <v>0</v>
          </cell>
          <cell r="AK1265">
            <v>400</v>
          </cell>
          <cell r="AL1265">
            <v>4800</v>
          </cell>
          <cell r="AM1265">
            <v>11904</v>
          </cell>
          <cell r="AN1265">
            <v>760</v>
          </cell>
          <cell r="AO1265">
            <v>210</v>
          </cell>
          <cell r="AP1265">
            <v>460</v>
          </cell>
        </row>
        <row r="1266">
          <cell r="C1266">
            <v>913338401</v>
          </cell>
          <cell r="D1266" t="str">
            <v>MN02010502</v>
          </cell>
          <cell r="E1266" t="str">
            <v>LANCETA DESECHABLE ESTERIL</v>
          </cell>
          <cell r="F1266">
            <v>33701</v>
          </cell>
          <cell r="G1266" t="str">
            <v>ON</v>
          </cell>
          <cell r="H1266">
            <v>274</v>
          </cell>
          <cell r="I1266" t="str">
            <v>NO</v>
          </cell>
          <cell r="J1266" t="str">
            <v xml:space="preserve">LABORATORIO </v>
          </cell>
          <cell r="K1266" t="str">
            <v>LABORATORIO CLINICO</v>
          </cell>
          <cell r="L1266" t="str">
            <v>PRECIO UNICO</v>
          </cell>
          <cell r="M1266" t="str">
            <v>PU 08-2024</v>
          </cell>
          <cell r="N1266" t="str">
            <v>I-CONVOCATORIA</v>
          </cell>
          <cell r="P1266" t="str">
            <v>UNIDAD</v>
          </cell>
          <cell r="Q1266" t="str">
            <v>UNIDAD</v>
          </cell>
          <cell r="R1266">
            <v>1.6E-2</v>
          </cell>
          <cell r="S1266">
            <v>3</v>
          </cell>
          <cell r="T1266" t="str">
            <v>NIPRO MEDICAL PANAMÁ, S.A.</v>
          </cell>
          <cell r="U1266" t="str">
            <v>CHINA</v>
          </cell>
          <cell r="V1266">
            <v>500000</v>
          </cell>
          <cell r="W1266">
            <v>6000000</v>
          </cell>
          <cell r="X1266">
            <v>7204800</v>
          </cell>
          <cell r="Y1266">
            <v>0.10615967728137073</v>
          </cell>
          <cell r="Z1266">
            <v>96000</v>
          </cell>
          <cell r="AA1266">
            <v>455904</v>
          </cell>
          <cell r="AB1266">
            <v>3.0029126857628589E-4</v>
          </cell>
          <cell r="AD1266">
            <v>0</v>
          </cell>
          <cell r="AE1266">
            <v>0</v>
          </cell>
          <cell r="AF1266">
            <v>0</v>
          </cell>
          <cell r="AG1266">
            <v>0</v>
          </cell>
          <cell r="AH1266">
            <v>500000</v>
          </cell>
          <cell r="AI1266">
            <v>0</v>
          </cell>
          <cell r="AJ1266">
            <v>0</v>
          </cell>
          <cell r="AK1266">
            <v>500000</v>
          </cell>
          <cell r="AL1266">
            <v>6000000</v>
          </cell>
          <cell r="AM1266">
            <v>96000</v>
          </cell>
          <cell r="AN1266">
            <v>2520200</v>
          </cell>
          <cell r="AO1266">
            <v>215100</v>
          </cell>
          <cell r="AP1266">
            <v>0</v>
          </cell>
        </row>
        <row r="1267">
          <cell r="C1267">
            <v>913412001</v>
          </cell>
          <cell r="D1267" t="str">
            <v>MN02010518</v>
          </cell>
          <cell r="E1267" t="str">
            <v>LANCETA ESTERIL RETRACTIL, CON ACTIVACION POR CONTACTO CON LA PIEL DEL PACIENTE.</v>
          </cell>
          <cell r="F1267">
            <v>108212</v>
          </cell>
          <cell r="G1267" t="str">
            <v>ON</v>
          </cell>
          <cell r="H1267">
            <v>274</v>
          </cell>
          <cell r="I1267" t="str">
            <v>NO</v>
          </cell>
          <cell r="J1267" t="str">
            <v xml:space="preserve">LABORATORIO </v>
          </cell>
          <cell r="K1267" t="str">
            <v>LABORATORIO CLINICO</v>
          </cell>
          <cell r="L1267" t="str">
            <v>PRECIO UNICO</v>
          </cell>
          <cell r="M1267" t="str">
            <v>PU 08-2024</v>
          </cell>
          <cell r="N1267" t="str">
            <v>I-CONVOCATORIA</v>
          </cell>
          <cell r="P1267" t="str">
            <v>UNIDAD</v>
          </cell>
          <cell r="Q1267" t="str">
            <v>UNIDAD</v>
          </cell>
          <cell r="R1267">
            <v>0.35</v>
          </cell>
          <cell r="S1267">
            <v>4</v>
          </cell>
          <cell r="T1267" t="str">
            <v>SERVI-LAB S,A</v>
          </cell>
          <cell r="U1267" t="str">
            <v>POLONIA/IRLANDA</v>
          </cell>
          <cell r="V1267">
            <v>2600</v>
          </cell>
          <cell r="W1267">
            <v>31200</v>
          </cell>
          <cell r="X1267">
            <v>7236000</v>
          </cell>
          <cell r="Y1267">
            <v>0.1066193960703973</v>
          </cell>
          <cell r="Z1267">
            <v>10920</v>
          </cell>
          <cell r="AA1267">
            <v>466824</v>
          </cell>
          <cell r="AB1267">
            <v>3.0748396847111688E-4</v>
          </cell>
          <cell r="AD1267">
            <v>0</v>
          </cell>
          <cell r="AE1267">
            <v>0</v>
          </cell>
          <cell r="AF1267">
            <v>0</v>
          </cell>
          <cell r="AG1267">
            <v>0</v>
          </cell>
          <cell r="AH1267">
            <v>2600</v>
          </cell>
          <cell r="AI1267">
            <v>0</v>
          </cell>
          <cell r="AJ1267">
            <v>0</v>
          </cell>
          <cell r="AK1267">
            <v>2600</v>
          </cell>
          <cell r="AL1267">
            <v>31200</v>
          </cell>
          <cell r="AM1267">
            <v>10920</v>
          </cell>
          <cell r="AN1267">
            <v>1800</v>
          </cell>
          <cell r="AO1267">
            <v>0</v>
          </cell>
          <cell r="AP1267">
            <v>0</v>
          </cell>
        </row>
        <row r="1268">
          <cell r="C1268">
            <v>913123201</v>
          </cell>
          <cell r="D1268" t="str">
            <v>MA04070006</v>
          </cell>
          <cell r="E1268" t="str">
            <v>LANCETA PARA INCISION EN EL TALON 1 MM X 2.5 MM</v>
          </cell>
          <cell r="F1268">
            <v>60586</v>
          </cell>
          <cell r="G1268" t="str">
            <v>ON</v>
          </cell>
          <cell r="H1268">
            <v>274</v>
          </cell>
          <cell r="I1268" t="str">
            <v>NO</v>
          </cell>
          <cell r="J1268" t="str">
            <v xml:space="preserve">LABORATORIO </v>
          </cell>
          <cell r="K1268" t="str">
            <v>LABORATORIO CLINICO</v>
          </cell>
          <cell r="L1268" t="str">
            <v>PRECIO UNICO</v>
          </cell>
          <cell r="M1268" t="str">
            <v>PU 08-2024</v>
          </cell>
          <cell r="N1268" t="str">
            <v>I-CONVOCATORIA</v>
          </cell>
          <cell r="P1268" t="str">
            <v>UNIDAD</v>
          </cell>
          <cell r="Q1268" t="str">
            <v>UNIDAD</v>
          </cell>
          <cell r="R1268">
            <v>0.98</v>
          </cell>
          <cell r="S1268">
            <v>5</v>
          </cell>
          <cell r="T1268" t="str">
            <v>SERVI-LAB S,A</v>
          </cell>
          <cell r="U1268" t="str">
            <v>ESTADOS UNIDOS</v>
          </cell>
          <cell r="V1268">
            <v>12000</v>
          </cell>
          <cell r="W1268">
            <v>144000</v>
          </cell>
          <cell r="X1268">
            <v>7380000</v>
          </cell>
          <cell r="Y1268">
            <v>0.10874117509667387</v>
          </cell>
          <cell r="Z1268">
            <v>141120</v>
          </cell>
          <cell r="AA1268">
            <v>607944</v>
          </cell>
          <cell r="AB1268">
            <v>4.0043578249662548E-4</v>
          </cell>
          <cell r="AD1268">
            <v>0</v>
          </cell>
          <cell r="AE1268">
            <v>0</v>
          </cell>
          <cell r="AF1268">
            <v>0</v>
          </cell>
          <cell r="AG1268">
            <v>0</v>
          </cell>
          <cell r="AH1268">
            <v>12000</v>
          </cell>
          <cell r="AI1268">
            <v>0</v>
          </cell>
          <cell r="AJ1268">
            <v>0</v>
          </cell>
          <cell r="AK1268">
            <v>12000</v>
          </cell>
          <cell r="AL1268">
            <v>144000</v>
          </cell>
          <cell r="AM1268">
            <v>141120</v>
          </cell>
          <cell r="AN1268">
            <v>25100</v>
          </cell>
          <cell r="AO1268">
            <v>4900</v>
          </cell>
          <cell r="AP1268">
            <v>600</v>
          </cell>
        </row>
        <row r="1269">
          <cell r="C1269">
            <v>913018401</v>
          </cell>
          <cell r="D1269" t="str">
            <v>MA11040004</v>
          </cell>
          <cell r="E1269" t="str">
            <v>TUBOS CON GEL</v>
          </cell>
          <cell r="F1269">
            <v>35632</v>
          </cell>
          <cell r="G1269" t="str">
            <v>ON</v>
          </cell>
          <cell r="H1269">
            <v>274</v>
          </cell>
          <cell r="I1269" t="str">
            <v>NO</v>
          </cell>
          <cell r="J1269" t="str">
            <v xml:space="preserve">LABORATORIO </v>
          </cell>
          <cell r="K1269" t="str">
            <v>LABORATORIO CLINICO</v>
          </cell>
          <cell r="L1269" t="str">
            <v>PRECIO UNICO</v>
          </cell>
          <cell r="M1269" t="str">
            <v>PU 08-2024</v>
          </cell>
          <cell r="N1269" t="str">
            <v>I-CONVOCATORIA</v>
          </cell>
          <cell r="P1269" t="str">
            <v>UNIDAD</v>
          </cell>
          <cell r="Q1269" t="str">
            <v>UNIDAD</v>
          </cell>
          <cell r="R1269">
            <v>0.125</v>
          </cell>
          <cell r="S1269">
            <v>6</v>
          </cell>
          <cell r="T1269" t="str">
            <v>BIO LAB INTERNACIONAL, S.A.</v>
          </cell>
          <cell r="U1269" t="str">
            <v>ITALIA</v>
          </cell>
          <cell r="V1269">
            <v>175000</v>
          </cell>
          <cell r="W1269">
            <v>2100000</v>
          </cell>
          <cell r="X1269">
            <v>9480000</v>
          </cell>
          <cell r="Y1269">
            <v>0.13968378589654043</v>
          </cell>
          <cell r="Z1269">
            <v>262500</v>
          </cell>
          <cell r="AA1269">
            <v>870444</v>
          </cell>
          <cell r="AB1269">
            <v>5.7333722227621733E-4</v>
          </cell>
          <cell r="AD1269">
            <v>0</v>
          </cell>
          <cell r="AE1269">
            <v>0</v>
          </cell>
          <cell r="AF1269">
            <v>0</v>
          </cell>
          <cell r="AG1269">
            <v>0</v>
          </cell>
          <cell r="AH1269">
            <v>175000</v>
          </cell>
          <cell r="AI1269">
            <v>0</v>
          </cell>
          <cell r="AJ1269">
            <v>0</v>
          </cell>
          <cell r="AK1269">
            <v>175000</v>
          </cell>
          <cell r="AL1269">
            <v>2100000</v>
          </cell>
          <cell r="AM1269">
            <v>262500</v>
          </cell>
          <cell r="AN1269">
            <v>180500</v>
          </cell>
          <cell r="AO1269">
            <v>24500</v>
          </cell>
          <cell r="AP1269">
            <v>24500</v>
          </cell>
        </row>
        <row r="1270">
          <cell r="C1270">
            <v>913018801</v>
          </cell>
          <cell r="D1270" t="str">
            <v>MA11040002</v>
          </cell>
          <cell r="E1270" t="str">
            <v>MICROTUBO PLASTICO CON GEL</v>
          </cell>
          <cell r="F1270">
            <v>36052</v>
          </cell>
          <cell r="G1270" t="str">
            <v>ON</v>
          </cell>
          <cell r="H1270">
            <v>274</v>
          </cell>
          <cell r="I1270" t="str">
            <v>NO</v>
          </cell>
          <cell r="J1270" t="str">
            <v xml:space="preserve">LABORATORIO </v>
          </cell>
          <cell r="K1270" t="str">
            <v>LABORATORIO CLINICO</v>
          </cell>
          <cell r="L1270" t="str">
            <v>PRECIO UNICO</v>
          </cell>
          <cell r="M1270" t="str">
            <v>PU 08-2024</v>
          </cell>
          <cell r="N1270" t="str">
            <v>I-CONVOCATORIA</v>
          </cell>
          <cell r="P1270" t="str">
            <v>UNIDAD</v>
          </cell>
          <cell r="Q1270" t="str">
            <v>UNIDAD</v>
          </cell>
          <cell r="R1270">
            <v>0.18</v>
          </cell>
          <cell r="S1270">
            <v>7</v>
          </cell>
          <cell r="T1270" t="str">
            <v>SERVI-LAB S,A</v>
          </cell>
          <cell r="U1270" t="str">
            <v>ESTADOS UNIDOS</v>
          </cell>
          <cell r="V1270">
            <v>3000</v>
          </cell>
          <cell r="W1270">
            <v>36000</v>
          </cell>
          <cell r="X1270">
            <v>9516000</v>
          </cell>
          <cell r="Y1270">
            <v>0.14021423065310956</v>
          </cell>
          <cell r="Z1270">
            <v>6480</v>
          </cell>
          <cell r="AA1270">
            <v>876924</v>
          </cell>
          <cell r="AB1270">
            <v>5.7760541781820497E-4</v>
          </cell>
          <cell r="AC1270">
            <v>3000</v>
          </cell>
          <cell r="AD1270">
            <v>0</v>
          </cell>
          <cell r="AE1270">
            <v>0</v>
          </cell>
          <cell r="AF1270">
            <v>3000</v>
          </cell>
          <cell r="AG1270">
            <v>540</v>
          </cell>
          <cell r="AH1270">
            <v>3000</v>
          </cell>
          <cell r="AI1270">
            <v>0</v>
          </cell>
          <cell r="AJ1270">
            <v>0</v>
          </cell>
          <cell r="AK1270">
            <v>3000</v>
          </cell>
          <cell r="AL1270">
            <v>36000</v>
          </cell>
          <cell r="AM1270">
            <v>6480</v>
          </cell>
          <cell r="AN1270">
            <v>7200</v>
          </cell>
          <cell r="AO1270">
            <v>800</v>
          </cell>
          <cell r="AP1270">
            <v>0</v>
          </cell>
        </row>
        <row r="1271">
          <cell r="C1271">
            <v>913019302</v>
          </cell>
          <cell r="D1271" t="str">
            <v>MA11040005</v>
          </cell>
          <cell r="E1271" t="str">
            <v>TUBO SIN ANTICOAGULANTE 6 ML. Y 7 ML. PLASTICO</v>
          </cell>
          <cell r="F1271">
            <v>34100</v>
          </cell>
          <cell r="G1271" t="str">
            <v>ON</v>
          </cell>
          <cell r="H1271">
            <v>274</v>
          </cell>
          <cell r="I1271" t="str">
            <v>NO</v>
          </cell>
          <cell r="J1271" t="str">
            <v xml:space="preserve">LABORATORIO </v>
          </cell>
          <cell r="K1271" t="str">
            <v>LABORATORIO CLINICO</v>
          </cell>
          <cell r="L1271" t="str">
            <v>PRECIO UNICO</v>
          </cell>
          <cell r="M1271" t="str">
            <v>PU 08-2024</v>
          </cell>
          <cell r="N1271" t="str">
            <v>I-CONVOCATORIA</v>
          </cell>
          <cell r="P1271" t="str">
            <v>UNIDAD</v>
          </cell>
          <cell r="Q1271" t="str">
            <v>UNIDAD</v>
          </cell>
          <cell r="R1271">
            <v>0.08</v>
          </cell>
          <cell r="S1271">
            <v>8</v>
          </cell>
          <cell r="T1271" t="str">
            <v>MEDICAL LAB SOLUTIONS</v>
          </cell>
          <cell r="U1271" t="str">
            <v>CHINA</v>
          </cell>
          <cell r="V1271">
            <v>30000</v>
          </cell>
          <cell r="W1271">
            <v>360000</v>
          </cell>
          <cell r="X1271">
            <v>9876000</v>
          </cell>
          <cell r="Y1271">
            <v>0.14551867821880096</v>
          </cell>
          <cell r="Z1271">
            <v>28800</v>
          </cell>
          <cell r="AA1271">
            <v>905724</v>
          </cell>
          <cell r="AB1271">
            <v>5.9657517578259444E-4</v>
          </cell>
          <cell r="AD1271">
            <v>0</v>
          </cell>
          <cell r="AE1271">
            <v>0</v>
          </cell>
          <cell r="AF1271">
            <v>0</v>
          </cell>
          <cell r="AG1271">
            <v>0</v>
          </cell>
          <cell r="AH1271">
            <v>30000</v>
          </cell>
          <cell r="AI1271">
            <v>0</v>
          </cell>
          <cell r="AJ1271">
            <v>0</v>
          </cell>
          <cell r="AK1271">
            <v>30000</v>
          </cell>
          <cell r="AL1271">
            <v>360000</v>
          </cell>
          <cell r="AM1271">
            <v>28800</v>
          </cell>
          <cell r="AN1271">
            <v>38800</v>
          </cell>
          <cell r="AO1271">
            <v>3200</v>
          </cell>
          <cell r="AP1271">
            <v>0</v>
          </cell>
        </row>
        <row r="1272">
          <cell r="C1272">
            <v>913019201</v>
          </cell>
          <cell r="D1272" t="str">
            <v>MA11040007</v>
          </cell>
          <cell r="E1272" t="str">
            <v>TUBO CON EDTA K2</v>
          </cell>
          <cell r="F1272">
            <v>36694</v>
          </cell>
          <cell r="G1272" t="str">
            <v>ON</v>
          </cell>
          <cell r="H1272">
            <v>274</v>
          </cell>
          <cell r="I1272" t="str">
            <v>NO</v>
          </cell>
          <cell r="J1272" t="str">
            <v xml:space="preserve">LABORATORIO </v>
          </cell>
          <cell r="K1272" t="str">
            <v>LABORATORIO CLINICO</v>
          </cell>
          <cell r="L1272" t="str">
            <v>PRECIO UNICO</v>
          </cell>
          <cell r="M1272" t="str">
            <v>PU 08-2024</v>
          </cell>
          <cell r="N1272" t="str">
            <v>I-CONVOCATORIA</v>
          </cell>
          <cell r="P1272" t="str">
            <v>UNIDAD</v>
          </cell>
          <cell r="Q1272" t="str">
            <v>UNIDAD</v>
          </cell>
          <cell r="R1272">
            <v>8.2000000000000003E-2</v>
          </cell>
          <cell r="S1272">
            <v>10</v>
          </cell>
          <cell r="T1272" t="str">
            <v>BIO LAB INTERNACIONAL, S.A.</v>
          </cell>
          <cell r="U1272" t="str">
            <v>ITALIA</v>
          </cell>
          <cell r="V1272">
            <v>210000</v>
          </cell>
          <cell r="W1272">
            <v>2520000</v>
          </cell>
          <cell r="X1272">
            <v>12396000</v>
          </cell>
          <cell r="Y1272">
            <v>0.18264981117864082</v>
          </cell>
          <cell r="Z1272">
            <v>206640</v>
          </cell>
          <cell r="AA1272">
            <v>1112364</v>
          </cell>
          <cell r="AB1272">
            <v>7.3268318917708917E-4</v>
          </cell>
          <cell r="AD1272">
            <v>0</v>
          </cell>
          <cell r="AE1272">
            <v>0</v>
          </cell>
          <cell r="AF1272">
            <v>0</v>
          </cell>
          <cell r="AG1272">
            <v>0</v>
          </cell>
          <cell r="AH1272">
            <v>210000</v>
          </cell>
          <cell r="AI1272">
            <v>0</v>
          </cell>
          <cell r="AJ1272">
            <v>0</v>
          </cell>
          <cell r="AK1272">
            <v>210000</v>
          </cell>
          <cell r="AL1272">
            <v>2520000</v>
          </cell>
          <cell r="AM1272">
            <v>206640</v>
          </cell>
          <cell r="AN1272">
            <v>137100</v>
          </cell>
          <cell r="AO1272">
            <v>35000</v>
          </cell>
          <cell r="AP1272">
            <v>2000</v>
          </cell>
        </row>
        <row r="1273">
          <cell r="C1273">
            <v>913119401</v>
          </cell>
          <cell r="D1273" t="str">
            <v>MN02010421</v>
          </cell>
          <cell r="E1273" t="str">
            <v>TUBOS PEDIATRICOS CON EDTA K2 CON TAPA PERFORABLE.</v>
          </cell>
          <cell r="F1273">
            <v>105216</v>
          </cell>
          <cell r="G1273" t="str">
            <v>ON</v>
          </cell>
          <cell r="H1273">
            <v>274</v>
          </cell>
          <cell r="I1273" t="str">
            <v>NO</v>
          </cell>
          <cell r="J1273" t="str">
            <v xml:space="preserve">LABORATORIO </v>
          </cell>
          <cell r="K1273" t="str">
            <v>LABORATORIO CLINICO</v>
          </cell>
          <cell r="L1273" t="str">
            <v>PRECIO UNICO</v>
          </cell>
          <cell r="M1273" t="str">
            <v>PU 08-2024</v>
          </cell>
          <cell r="N1273" t="str">
            <v>I-CONVOCATORIA</v>
          </cell>
          <cell r="P1273" t="str">
            <v>UNIDAD</v>
          </cell>
          <cell r="Q1273" t="str">
            <v>UNIDAD</v>
          </cell>
          <cell r="R1273">
            <v>0.47799999999999998</v>
          </cell>
          <cell r="S1273">
            <v>11</v>
          </cell>
          <cell r="T1273" t="str">
            <v>SERVI-LAB S,A</v>
          </cell>
          <cell r="U1273" t="str">
            <v>ESTADOS UNIDOS</v>
          </cell>
          <cell r="V1273">
            <v>3000</v>
          </cell>
          <cell r="W1273">
            <v>36000</v>
          </cell>
          <cell r="X1273">
            <v>12432000</v>
          </cell>
          <cell r="Y1273">
            <v>0.18318025593520998</v>
          </cell>
          <cell r="Z1273">
            <v>17208</v>
          </cell>
          <cell r="AA1273">
            <v>1129572</v>
          </cell>
          <cell r="AB1273">
            <v>7.4401761956081186E-4</v>
          </cell>
          <cell r="AC1273">
            <v>3000</v>
          </cell>
          <cell r="AD1273">
            <v>0</v>
          </cell>
          <cell r="AE1273">
            <v>0</v>
          </cell>
          <cell r="AF1273">
            <v>3000</v>
          </cell>
          <cell r="AG1273">
            <v>1434</v>
          </cell>
          <cell r="AH1273">
            <v>3000</v>
          </cell>
          <cell r="AI1273">
            <v>0</v>
          </cell>
          <cell r="AJ1273">
            <v>0</v>
          </cell>
          <cell r="AK1273">
            <v>3000</v>
          </cell>
          <cell r="AL1273">
            <v>36000</v>
          </cell>
          <cell r="AM1273">
            <v>17208</v>
          </cell>
          <cell r="AN1273">
            <v>2400</v>
          </cell>
          <cell r="AO1273">
            <v>0</v>
          </cell>
          <cell r="AP1273">
            <v>0</v>
          </cell>
        </row>
        <row r="1274">
          <cell r="C1274">
            <v>913115501</v>
          </cell>
          <cell r="D1274" t="str">
            <v>MN02010124</v>
          </cell>
          <cell r="E1274" t="str">
            <v>TUBO DE COAGULACION AL VACIO, CON CITRATO DE SODIO. AL 3.2 % , DE 1.8 ML</v>
          </cell>
          <cell r="F1274">
            <v>34927</v>
          </cell>
          <cell r="G1274" t="str">
            <v>ON</v>
          </cell>
          <cell r="H1274">
            <v>274</v>
          </cell>
          <cell r="I1274" t="str">
            <v>NO</v>
          </cell>
          <cell r="J1274" t="str">
            <v xml:space="preserve">LABORATORIO </v>
          </cell>
          <cell r="K1274" t="str">
            <v>LABORATORIO CLINICO</v>
          </cell>
          <cell r="L1274" t="str">
            <v>PRECIO UNICO</v>
          </cell>
          <cell r="M1274" t="str">
            <v>PU 08-2024</v>
          </cell>
          <cell r="N1274" t="str">
            <v>I-CONVOCATORIA</v>
          </cell>
          <cell r="P1274" t="str">
            <v>UNIDAD</v>
          </cell>
          <cell r="Q1274" t="str">
            <v>UNIDAD</v>
          </cell>
          <cell r="R1274">
            <v>0.158</v>
          </cell>
          <cell r="S1274">
            <v>12</v>
          </cell>
          <cell r="T1274" t="str">
            <v>NIPRO MEDICAL PANAMÁ, S.A.</v>
          </cell>
          <cell r="U1274" t="str">
            <v>AUSTRIA/BRASIL</v>
          </cell>
          <cell r="V1274">
            <v>400</v>
          </cell>
          <cell r="W1274">
            <v>4800</v>
          </cell>
          <cell r="X1274">
            <v>12436800</v>
          </cell>
          <cell r="Y1274">
            <v>0.18325098190275252</v>
          </cell>
          <cell r="Z1274">
            <v>758.4</v>
          </cell>
          <cell r="AA1274">
            <v>1130330.3999999999</v>
          </cell>
          <cell r="AB1274">
            <v>7.4451715652054076E-4</v>
          </cell>
          <cell r="AC1274">
            <v>400</v>
          </cell>
          <cell r="AD1274">
            <v>0</v>
          </cell>
          <cell r="AE1274">
            <v>0</v>
          </cell>
          <cell r="AF1274">
            <v>400</v>
          </cell>
          <cell r="AG1274">
            <v>63.2</v>
          </cell>
          <cell r="AH1274">
            <v>400</v>
          </cell>
          <cell r="AI1274">
            <v>0</v>
          </cell>
          <cell r="AJ1274">
            <v>0</v>
          </cell>
          <cell r="AK1274">
            <v>400</v>
          </cell>
          <cell r="AL1274">
            <v>4800</v>
          </cell>
          <cell r="AM1274">
            <v>758.4</v>
          </cell>
          <cell r="AN1274">
            <v>600</v>
          </cell>
          <cell r="AO1274">
            <v>0</v>
          </cell>
          <cell r="AP1274">
            <v>0</v>
          </cell>
        </row>
        <row r="1275">
          <cell r="C1275">
            <v>913121901</v>
          </cell>
          <cell r="D1275" t="str">
            <v>MN02010126</v>
          </cell>
          <cell r="E1275" t="str">
            <v>TUBO DE COAGULACION AL VACIO, CON CITRATO DE SODIO. AL 3.2 % 2.5 A 3 ML</v>
          </cell>
          <cell r="F1275">
            <v>34927</v>
          </cell>
          <cell r="G1275" t="str">
            <v>ON</v>
          </cell>
          <cell r="H1275">
            <v>274</v>
          </cell>
          <cell r="I1275" t="str">
            <v>NO</v>
          </cell>
          <cell r="J1275" t="str">
            <v xml:space="preserve">LABORATORIO </v>
          </cell>
          <cell r="K1275" t="str">
            <v>LABORATORIO CLINICO</v>
          </cell>
          <cell r="L1275" t="str">
            <v>PRECIO UNICO</v>
          </cell>
          <cell r="M1275" t="str">
            <v>PU 08-2024</v>
          </cell>
          <cell r="N1275" t="str">
            <v>I-CONVOCATORIA</v>
          </cell>
          <cell r="P1275" t="str">
            <v>UNIDAD</v>
          </cell>
          <cell r="Q1275" t="str">
            <v>UNIDAD</v>
          </cell>
          <cell r="R1275">
            <v>0.126</v>
          </cell>
          <cell r="S1275">
            <v>13</v>
          </cell>
          <cell r="T1275" t="str">
            <v>BIO LAB INTERNACIONAL, S.A.</v>
          </cell>
          <cell r="U1275" t="str">
            <v>ITALIA</v>
          </cell>
          <cell r="V1275">
            <v>20000</v>
          </cell>
          <cell r="W1275">
            <v>240000</v>
          </cell>
          <cell r="X1275">
            <v>12676800</v>
          </cell>
          <cell r="Y1275">
            <v>0.18678728027988012</v>
          </cell>
          <cell r="Z1275">
            <v>30240</v>
          </cell>
          <cell r="AA1275">
            <v>1160570.3999999999</v>
          </cell>
          <cell r="AB1275">
            <v>7.6443540238314974E-4</v>
          </cell>
          <cell r="AC1275">
            <v>20000</v>
          </cell>
          <cell r="AD1275">
            <v>0</v>
          </cell>
          <cell r="AE1275">
            <v>0</v>
          </cell>
          <cell r="AF1275">
            <v>20000</v>
          </cell>
          <cell r="AG1275">
            <v>2520</v>
          </cell>
          <cell r="AH1275">
            <v>20000</v>
          </cell>
          <cell r="AI1275">
            <v>0</v>
          </cell>
          <cell r="AJ1275">
            <v>0</v>
          </cell>
          <cell r="AK1275">
            <v>20000</v>
          </cell>
          <cell r="AL1275">
            <v>240000</v>
          </cell>
          <cell r="AM1275">
            <v>30240</v>
          </cell>
          <cell r="AN1275">
            <v>4400</v>
          </cell>
          <cell r="AO1275">
            <v>2000</v>
          </cell>
          <cell r="AP1275">
            <v>1000</v>
          </cell>
        </row>
        <row r="1276">
          <cell r="C1276">
            <v>913003301</v>
          </cell>
          <cell r="D1276" t="str">
            <v>MN02010548</v>
          </cell>
          <cell r="E1276" t="str">
            <v>TUBO PARA LA RECOLECCION DE SANGRE, SEPARACION Y ALMACENAMIENTO DE PLASMA HEPARINIZADO</v>
          </cell>
          <cell r="F1276">
            <v>108213</v>
          </cell>
          <cell r="G1276" t="str">
            <v>ON</v>
          </cell>
          <cell r="H1276">
            <v>274</v>
          </cell>
          <cell r="I1276" t="str">
            <v>NO</v>
          </cell>
          <cell r="J1276" t="str">
            <v xml:space="preserve">LABORATORIO </v>
          </cell>
          <cell r="K1276" t="str">
            <v>LABORATORIO CLINICO</v>
          </cell>
          <cell r="L1276" t="str">
            <v>PRECIO UNICO</v>
          </cell>
          <cell r="M1276" t="str">
            <v>PU 08-2024</v>
          </cell>
          <cell r="N1276" t="str">
            <v>I-CONVOCATORIA</v>
          </cell>
          <cell r="O1276" t="str">
            <v>X 1000</v>
          </cell>
          <cell r="P1276" t="str">
            <v>UNIDAD</v>
          </cell>
          <cell r="Q1276" t="str">
            <v>UNIDAD</v>
          </cell>
          <cell r="R1276">
            <v>0.69</v>
          </cell>
          <cell r="S1276">
            <v>14</v>
          </cell>
          <cell r="T1276" t="str">
            <v>SERVI-LAB S,A</v>
          </cell>
          <cell r="U1276" t="str">
            <v>REINO UNIDO/USA</v>
          </cell>
          <cell r="V1276">
            <v>11000</v>
          </cell>
          <cell r="W1276">
            <v>132000</v>
          </cell>
          <cell r="X1276">
            <v>12808800</v>
          </cell>
          <cell r="Y1276">
            <v>0.18873224438730032</v>
          </cell>
          <cell r="Z1276">
            <v>91080</v>
          </cell>
          <cell r="AA1276">
            <v>1251650.3999999999</v>
          </cell>
          <cell r="AB1276">
            <v>8.2442726194553154E-4</v>
          </cell>
          <cell r="AC1276">
            <v>1500</v>
          </cell>
          <cell r="AD1276">
            <v>0</v>
          </cell>
          <cell r="AE1276">
            <v>0</v>
          </cell>
          <cell r="AF1276">
            <v>1500</v>
          </cell>
          <cell r="AG1276">
            <v>1035</v>
          </cell>
          <cell r="AH1276">
            <v>11000</v>
          </cell>
          <cell r="AI1276">
            <v>0</v>
          </cell>
          <cell r="AJ1276">
            <v>0</v>
          </cell>
          <cell r="AK1276">
            <v>11000</v>
          </cell>
          <cell r="AL1276">
            <v>132000</v>
          </cell>
          <cell r="AM1276">
            <v>91080</v>
          </cell>
          <cell r="AN1276">
            <v>0</v>
          </cell>
          <cell r="AO1276">
            <v>0</v>
          </cell>
          <cell r="AP1276">
            <v>0</v>
          </cell>
        </row>
        <row r="1277">
          <cell r="C1277">
            <v>913102101</v>
          </cell>
          <cell r="D1277" t="str">
            <v>MA10040006</v>
          </cell>
          <cell r="E1277" t="str">
            <v>BOLSAS DE BIOSEGURIDAD PARA EL TRANSPORTE DE MUESTRA DE DOBLE BOLSILLO.</v>
          </cell>
          <cell r="F1277">
            <v>36831</v>
          </cell>
          <cell r="G1277" t="str">
            <v>ON</v>
          </cell>
          <cell r="H1277">
            <v>274</v>
          </cell>
          <cell r="I1277" t="str">
            <v>NO</v>
          </cell>
          <cell r="J1277" t="str">
            <v xml:space="preserve">LABORATORIO </v>
          </cell>
          <cell r="K1277" t="str">
            <v>LABORATORIO CLINICO</v>
          </cell>
          <cell r="L1277" t="str">
            <v>PRECIO UNICO</v>
          </cell>
          <cell r="M1277" t="str">
            <v>PU 08-2024</v>
          </cell>
          <cell r="N1277" t="str">
            <v>I-CONVOCATORIA</v>
          </cell>
          <cell r="P1277" t="str">
            <v>UNIDAD</v>
          </cell>
          <cell r="Q1277" t="str">
            <v>UNIDAD</v>
          </cell>
          <cell r="R1277">
            <v>0.127</v>
          </cell>
          <cell r="S1277">
            <v>15</v>
          </cell>
          <cell r="T1277" t="str">
            <v>CEMEDIN, S.A.</v>
          </cell>
          <cell r="U1277" t="str">
            <v>ITALIA/USA</v>
          </cell>
          <cell r="V1277">
            <v>50000</v>
          </cell>
          <cell r="W1277">
            <v>600000</v>
          </cell>
          <cell r="X1277">
            <v>13408800</v>
          </cell>
          <cell r="Y1277">
            <v>0.19757299033011932</v>
          </cell>
          <cell r="Z1277">
            <v>76200</v>
          </cell>
          <cell r="AA1277">
            <v>1327850.3999999999</v>
          </cell>
          <cell r="AB1277">
            <v>8.7461807989297881E-4</v>
          </cell>
          <cell r="AD1277">
            <v>0</v>
          </cell>
          <cell r="AE1277">
            <v>0</v>
          </cell>
          <cell r="AF1277">
            <v>0</v>
          </cell>
          <cell r="AG1277">
            <v>0</v>
          </cell>
          <cell r="AH1277">
            <v>50000</v>
          </cell>
          <cell r="AI1277">
            <v>0</v>
          </cell>
          <cell r="AJ1277">
            <v>0</v>
          </cell>
          <cell r="AK1277">
            <v>50000</v>
          </cell>
          <cell r="AL1277">
            <v>600000</v>
          </cell>
          <cell r="AM1277">
            <v>76200</v>
          </cell>
          <cell r="AN1277">
            <v>0</v>
          </cell>
          <cell r="AO1277">
            <v>10000</v>
          </cell>
          <cell r="AP1277">
            <v>7000</v>
          </cell>
        </row>
        <row r="1278">
          <cell r="C1278">
            <v>913016901</v>
          </cell>
          <cell r="D1278" t="str">
            <v>MN02010050</v>
          </cell>
          <cell r="E1278" t="str">
            <v>PIPETAS DESECHABLES DE POLIETILENO.</v>
          </cell>
          <cell r="F1278">
            <v>37260</v>
          </cell>
          <cell r="G1278" t="str">
            <v>ON</v>
          </cell>
          <cell r="H1278">
            <v>274</v>
          </cell>
          <cell r="I1278" t="str">
            <v>NO</v>
          </cell>
          <cell r="J1278" t="str">
            <v xml:space="preserve">LABORATORIO </v>
          </cell>
          <cell r="K1278" t="str">
            <v>LABORATORIO CLINICO</v>
          </cell>
          <cell r="L1278" t="str">
            <v>PRECIO UNICO</v>
          </cell>
          <cell r="M1278" t="str">
            <v>PU 08-2024</v>
          </cell>
          <cell r="N1278" t="str">
            <v>I-CONVOCATORIA</v>
          </cell>
          <cell r="P1278" t="str">
            <v>UNIDAD</v>
          </cell>
          <cell r="Q1278" t="str">
            <v>UNIDAD</v>
          </cell>
          <cell r="R1278">
            <v>1.7999999999999999E-2</v>
          </cell>
          <cell r="S1278">
            <v>19</v>
          </cell>
          <cell r="T1278" t="str">
            <v>DISTRIBUIDORA LAF, S.A</v>
          </cell>
          <cell r="U1278" t="str">
            <v>CHINA</v>
          </cell>
          <cell r="V1278">
            <v>31000</v>
          </cell>
          <cell r="W1278">
            <v>372000</v>
          </cell>
          <cell r="X1278">
            <v>13780800</v>
          </cell>
          <cell r="Y1278">
            <v>0.20305425281466713</v>
          </cell>
          <cell r="Z1278">
            <v>6695.9999999999991</v>
          </cell>
          <cell r="AA1278">
            <v>1334546.3999999999</v>
          </cell>
          <cell r="AB1278">
            <v>8.7902854861969938E-4</v>
          </cell>
          <cell r="AD1278">
            <v>0</v>
          </cell>
          <cell r="AE1278">
            <v>0</v>
          </cell>
          <cell r="AF1278">
            <v>0</v>
          </cell>
          <cell r="AG1278">
            <v>0</v>
          </cell>
          <cell r="AH1278">
            <v>31000</v>
          </cell>
          <cell r="AI1278">
            <v>0</v>
          </cell>
          <cell r="AJ1278">
            <v>0</v>
          </cell>
          <cell r="AK1278">
            <v>31000</v>
          </cell>
          <cell r="AL1278">
            <v>372000</v>
          </cell>
          <cell r="AM1278">
            <v>6695.9999999999991</v>
          </cell>
          <cell r="AN1278">
            <v>54000</v>
          </cell>
          <cell r="AO1278">
            <v>15500</v>
          </cell>
          <cell r="AP1278">
            <v>0</v>
          </cell>
        </row>
        <row r="1279">
          <cell r="C1279">
            <v>913009601</v>
          </cell>
          <cell r="D1279" t="str">
            <v>MN02010595</v>
          </cell>
          <cell r="E1279" t="str">
            <v>PUNTAS CON FILTRO 1 - 100UL</v>
          </cell>
          <cell r="F1279">
            <v>38835</v>
          </cell>
          <cell r="G1279" t="str">
            <v>ON</v>
          </cell>
          <cell r="H1279">
            <v>274</v>
          </cell>
          <cell r="I1279" t="str">
            <v>NO</v>
          </cell>
          <cell r="J1279" t="str">
            <v xml:space="preserve">LABORATORIO </v>
          </cell>
          <cell r="K1279" t="str">
            <v>LABORATORIO CLINICO</v>
          </cell>
          <cell r="L1279" t="str">
            <v>PRECIO UNICO</v>
          </cell>
          <cell r="M1279" t="str">
            <v>PU 08-2024</v>
          </cell>
          <cell r="N1279" t="str">
            <v>I-CONVOCATORIA</v>
          </cell>
          <cell r="P1279" t="str">
            <v>UNIDAD</v>
          </cell>
          <cell r="Q1279" t="str">
            <v>UNIDAD</v>
          </cell>
          <cell r="R1279">
            <v>0.15</v>
          </cell>
          <cell r="S1279">
            <v>21</v>
          </cell>
          <cell r="T1279" t="str">
            <v>CEMEDIN, S.A.</v>
          </cell>
          <cell r="U1279" t="str">
            <v>ITALIA/USA</v>
          </cell>
          <cell r="V1279">
            <v>70000</v>
          </cell>
          <cell r="W1279">
            <v>840000</v>
          </cell>
          <cell r="X1279">
            <v>14620800</v>
          </cell>
          <cell r="Y1279">
            <v>0.21543129713461373</v>
          </cell>
          <cell r="Z1279">
            <v>126000</v>
          </cell>
          <cell r="AA1279">
            <v>1460546.4</v>
          </cell>
          <cell r="AB1279">
            <v>9.6202123971390343E-4</v>
          </cell>
          <cell r="AD1279">
            <v>0</v>
          </cell>
          <cell r="AE1279">
            <v>0</v>
          </cell>
          <cell r="AF1279">
            <v>0</v>
          </cell>
          <cell r="AG1279">
            <v>0</v>
          </cell>
          <cell r="AH1279">
            <v>70000</v>
          </cell>
          <cell r="AI1279">
            <v>0</v>
          </cell>
          <cell r="AJ1279">
            <v>0</v>
          </cell>
          <cell r="AK1279">
            <v>70000</v>
          </cell>
          <cell r="AL1279">
            <v>840000</v>
          </cell>
          <cell r="AM1279">
            <v>126000</v>
          </cell>
          <cell r="AN1279">
            <v>191040</v>
          </cell>
          <cell r="AO1279">
            <v>10560</v>
          </cell>
          <cell r="AP1279">
            <v>0</v>
          </cell>
        </row>
        <row r="1280">
          <cell r="C1280">
            <v>913009701</v>
          </cell>
          <cell r="D1280" t="str">
            <v>MN02010596</v>
          </cell>
          <cell r="E1280" t="str">
            <v>PUNTAS CON FILTRO 1 - 200UL</v>
          </cell>
          <cell r="F1280">
            <v>37941</v>
          </cell>
          <cell r="G1280" t="str">
            <v>ON</v>
          </cell>
          <cell r="H1280">
            <v>274</v>
          </cell>
          <cell r="I1280" t="str">
            <v>NO</v>
          </cell>
          <cell r="J1280" t="str">
            <v xml:space="preserve">LABORATORIO </v>
          </cell>
          <cell r="K1280" t="str">
            <v>LABORATORIO CLINICO</v>
          </cell>
          <cell r="L1280" t="str">
            <v>PRECIO UNICO</v>
          </cell>
          <cell r="M1280" t="str">
            <v>PU 08-2024</v>
          </cell>
          <cell r="N1280" t="str">
            <v>I-CONVOCATORIA</v>
          </cell>
          <cell r="P1280" t="str">
            <v>UNIDAD</v>
          </cell>
          <cell r="Q1280" t="str">
            <v>UNIDAD</v>
          </cell>
          <cell r="R1280">
            <v>0.15</v>
          </cell>
          <cell r="S1280">
            <v>22</v>
          </cell>
          <cell r="T1280" t="str">
            <v>CEMEDIN, S.A.</v>
          </cell>
          <cell r="U1280" t="str">
            <v>ITALIA/USA</v>
          </cell>
          <cell r="V1280">
            <v>60000</v>
          </cell>
          <cell r="W1280">
            <v>720000</v>
          </cell>
          <cell r="X1280">
            <v>15340800</v>
          </cell>
          <cell r="Y1280">
            <v>0.22604019226599656</v>
          </cell>
          <cell r="Z1280">
            <v>108000</v>
          </cell>
          <cell r="AA1280">
            <v>1568546.4</v>
          </cell>
          <cell r="AB1280">
            <v>1.0331578320803641E-3</v>
          </cell>
          <cell r="AD1280">
            <v>0</v>
          </cell>
          <cell r="AE1280">
            <v>0</v>
          </cell>
          <cell r="AF1280">
            <v>0</v>
          </cell>
          <cell r="AG1280">
            <v>0</v>
          </cell>
          <cell r="AH1280">
            <v>60000</v>
          </cell>
          <cell r="AI1280">
            <v>0</v>
          </cell>
          <cell r="AJ1280">
            <v>0</v>
          </cell>
          <cell r="AK1280">
            <v>60000</v>
          </cell>
          <cell r="AL1280">
            <v>720000</v>
          </cell>
          <cell r="AM1280">
            <v>108000</v>
          </cell>
          <cell r="AN1280">
            <v>0</v>
          </cell>
          <cell r="AO1280">
            <v>0</v>
          </cell>
          <cell r="AP1280">
            <v>0</v>
          </cell>
        </row>
        <row r="1281">
          <cell r="C1281">
            <v>913009801</v>
          </cell>
          <cell r="D1281" t="str">
            <v>MN02010597</v>
          </cell>
          <cell r="E1281" t="str">
            <v>PUNTAS CON FILTRO 100 - 1000UL</v>
          </cell>
          <cell r="F1281">
            <v>38839</v>
          </cell>
          <cell r="G1281" t="str">
            <v>ON</v>
          </cell>
          <cell r="H1281">
            <v>274</v>
          </cell>
          <cell r="I1281" t="str">
            <v>NO</v>
          </cell>
          <cell r="J1281" t="str">
            <v xml:space="preserve">LABORATORIO </v>
          </cell>
          <cell r="K1281" t="str">
            <v>LABORATORIO CLINICO</v>
          </cell>
          <cell r="L1281" t="str">
            <v>PRECIO UNICO</v>
          </cell>
          <cell r="M1281" t="str">
            <v>PU 08-2024</v>
          </cell>
          <cell r="N1281" t="str">
            <v>I-CONVOCATORIA</v>
          </cell>
          <cell r="P1281" t="str">
            <v>UNIDAD</v>
          </cell>
          <cell r="Q1281" t="str">
            <v>UNIDAD</v>
          </cell>
          <cell r="R1281">
            <v>0.12</v>
          </cell>
          <cell r="S1281">
            <v>23</v>
          </cell>
          <cell r="T1281" t="str">
            <v>CEMEDIN, S.A.</v>
          </cell>
          <cell r="U1281" t="str">
            <v>ITALIA/USA</v>
          </cell>
          <cell r="V1281">
            <v>60000</v>
          </cell>
          <cell r="W1281">
            <v>720000</v>
          </cell>
          <cell r="X1281">
            <v>16060800</v>
          </cell>
          <cell r="Y1281">
            <v>0.23664908739737936</v>
          </cell>
          <cell r="Z1281">
            <v>86400</v>
          </cell>
          <cell r="AA1281">
            <v>1654946.4</v>
          </cell>
          <cell r="AB1281">
            <v>1.0900671059735326E-3</v>
          </cell>
          <cell r="AD1281">
            <v>0</v>
          </cell>
          <cell r="AE1281">
            <v>0</v>
          </cell>
          <cell r="AF1281">
            <v>0</v>
          </cell>
          <cell r="AG1281">
            <v>0</v>
          </cell>
          <cell r="AH1281">
            <v>60000</v>
          </cell>
          <cell r="AI1281">
            <v>0</v>
          </cell>
          <cell r="AJ1281">
            <v>0</v>
          </cell>
          <cell r="AK1281">
            <v>60000</v>
          </cell>
          <cell r="AL1281">
            <v>720000</v>
          </cell>
          <cell r="AM1281">
            <v>86400</v>
          </cell>
          <cell r="AN1281">
            <v>228672</v>
          </cell>
          <cell r="AO1281">
            <v>5760</v>
          </cell>
          <cell r="AP1281">
            <v>5760</v>
          </cell>
        </row>
        <row r="1282">
          <cell r="C1282">
            <v>913019501</v>
          </cell>
          <cell r="D1282" t="str">
            <v>MN02010081</v>
          </cell>
          <cell r="E1282" t="str">
            <v>TUBO DE POLIETILENO CON TAPA.</v>
          </cell>
          <cell r="F1282">
            <v>102549</v>
          </cell>
          <cell r="G1282" t="str">
            <v>ON</v>
          </cell>
          <cell r="H1282">
            <v>274</v>
          </cell>
          <cell r="I1282" t="str">
            <v>NO</v>
          </cell>
          <cell r="J1282" t="str">
            <v xml:space="preserve">LABORATORIO </v>
          </cell>
          <cell r="K1282" t="str">
            <v>LABORATORIO CLINICO</v>
          </cell>
          <cell r="L1282" t="str">
            <v>PRECIO UNICO</v>
          </cell>
          <cell r="M1282" t="str">
            <v>PU 08-2024</v>
          </cell>
          <cell r="N1282" t="str">
            <v>I-CONVOCATORIA</v>
          </cell>
          <cell r="P1282" t="str">
            <v>UNIDAD</v>
          </cell>
          <cell r="Q1282" t="str">
            <v>UNIDAD</v>
          </cell>
          <cell r="R1282">
            <v>3.7999999999999999E-2</v>
          </cell>
          <cell r="S1282">
            <v>24</v>
          </cell>
          <cell r="T1282" t="str">
            <v>DISTRIBUIDORA LAF, S.A</v>
          </cell>
          <cell r="U1282" t="str">
            <v>CHINA</v>
          </cell>
          <cell r="V1282">
            <v>50000</v>
          </cell>
          <cell r="W1282">
            <v>600000</v>
          </cell>
          <cell r="X1282">
            <v>16660800</v>
          </cell>
          <cell r="Y1282">
            <v>0.24548983334019839</v>
          </cell>
          <cell r="Z1282">
            <v>22800</v>
          </cell>
          <cell r="AA1282">
            <v>1677746.4</v>
          </cell>
          <cell r="AB1282">
            <v>1.1050848310286744E-3</v>
          </cell>
          <cell r="AD1282">
            <v>0</v>
          </cell>
          <cell r="AE1282">
            <v>0</v>
          </cell>
          <cell r="AF1282">
            <v>0</v>
          </cell>
          <cell r="AG1282">
            <v>0</v>
          </cell>
          <cell r="AH1282">
            <v>50000</v>
          </cell>
          <cell r="AI1282">
            <v>0</v>
          </cell>
          <cell r="AJ1282">
            <v>0</v>
          </cell>
          <cell r="AK1282">
            <v>50000</v>
          </cell>
          <cell r="AL1282">
            <v>600000</v>
          </cell>
          <cell r="AM1282">
            <v>22800</v>
          </cell>
          <cell r="AN1282">
            <v>146000</v>
          </cell>
          <cell r="AO1282">
            <v>0</v>
          </cell>
          <cell r="AP1282">
            <v>14000</v>
          </cell>
        </row>
        <row r="1283">
          <cell r="C1283">
            <v>913005505</v>
          </cell>
          <cell r="D1283" t="str">
            <v>MN02010017</v>
          </cell>
          <cell r="E1283" t="str">
            <v>CUBRE OBJETOS 22 X 22 MM</v>
          </cell>
          <cell r="F1283">
            <v>37189</v>
          </cell>
          <cell r="G1283" t="str">
            <v>ON</v>
          </cell>
          <cell r="H1283">
            <v>274</v>
          </cell>
          <cell r="I1283" t="str">
            <v>NO</v>
          </cell>
          <cell r="J1283" t="str">
            <v xml:space="preserve">LABORATORIO </v>
          </cell>
          <cell r="K1283" t="str">
            <v>LABORATORIO CLINICO</v>
          </cell>
          <cell r="L1283" t="str">
            <v>PRECIO UNICO</v>
          </cell>
          <cell r="M1283" t="str">
            <v>PU 08-2024</v>
          </cell>
          <cell r="N1283" t="str">
            <v>I-CONVOCATORIA</v>
          </cell>
          <cell r="P1283" t="str">
            <v>UNIDAD</v>
          </cell>
          <cell r="Q1283" t="str">
            <v>UNIDAD</v>
          </cell>
          <cell r="R1283">
            <v>2.7490000000000001</v>
          </cell>
          <cell r="S1283">
            <v>26</v>
          </cell>
          <cell r="T1283" t="str">
            <v>DISTRIBUIDORA LAF, S.A</v>
          </cell>
          <cell r="U1283" t="str">
            <v>CHINA</v>
          </cell>
          <cell r="V1283">
            <v>800</v>
          </cell>
          <cell r="W1283">
            <v>9600</v>
          </cell>
          <cell r="X1283">
            <v>16670400</v>
          </cell>
          <cell r="Y1283">
            <v>0.2456312852752835</v>
          </cell>
          <cell r="Z1283">
            <v>26390.400000000001</v>
          </cell>
          <cell r="AA1283">
            <v>1704136.7999999998</v>
          </cell>
          <cell r="AB1283">
            <v>1.1224674525767099E-3</v>
          </cell>
          <cell r="AD1283">
            <v>0</v>
          </cell>
          <cell r="AE1283">
            <v>0</v>
          </cell>
          <cell r="AF1283">
            <v>0</v>
          </cell>
          <cell r="AG1283">
            <v>0</v>
          </cell>
          <cell r="AH1283">
            <v>800</v>
          </cell>
          <cell r="AI1283">
            <v>0</v>
          </cell>
          <cell r="AJ1283">
            <v>0</v>
          </cell>
          <cell r="AK1283">
            <v>800</v>
          </cell>
          <cell r="AL1283">
            <v>9600</v>
          </cell>
          <cell r="AM1283">
            <v>26390.400000000001</v>
          </cell>
          <cell r="AN1283">
            <v>2150</v>
          </cell>
          <cell r="AO1283">
            <v>100</v>
          </cell>
          <cell r="AP1283">
            <v>200</v>
          </cell>
        </row>
        <row r="1284">
          <cell r="C1284">
            <v>913005509</v>
          </cell>
          <cell r="D1284" t="str">
            <v>MN02010018</v>
          </cell>
          <cell r="E1284" t="str">
            <v>CUBRE OBJETOS 22 X 40 MM</v>
          </cell>
          <cell r="F1284">
            <v>34283</v>
          </cell>
          <cell r="G1284" t="str">
            <v>ON</v>
          </cell>
          <cell r="H1284">
            <v>274</v>
          </cell>
          <cell r="I1284" t="str">
            <v>NO</v>
          </cell>
          <cell r="J1284" t="str">
            <v xml:space="preserve">LABORATORIO </v>
          </cell>
          <cell r="K1284" t="str">
            <v>LABORATORIO CLINICO</v>
          </cell>
          <cell r="L1284" t="str">
            <v>PRECIO UNICO</v>
          </cell>
          <cell r="M1284" t="str">
            <v>PU 08-2024</v>
          </cell>
          <cell r="N1284" t="str">
            <v>I-CONVOCATORIA</v>
          </cell>
          <cell r="P1284" t="str">
            <v>UNIDAD</v>
          </cell>
          <cell r="Q1284" t="str">
            <v>UNIDAD</v>
          </cell>
          <cell r="R1284">
            <v>3.1E-2</v>
          </cell>
          <cell r="S1284">
            <v>27</v>
          </cell>
          <cell r="T1284" t="str">
            <v>DISTRIBUIDORA LAF, S.A</v>
          </cell>
          <cell r="U1284" t="str">
            <v>CHINA</v>
          </cell>
          <cell r="V1284">
            <v>23800</v>
          </cell>
          <cell r="W1284">
            <v>285600</v>
          </cell>
          <cell r="X1284">
            <v>16956000</v>
          </cell>
          <cell r="Y1284">
            <v>0.24983948034406533</v>
          </cell>
          <cell r="Z1284">
            <v>8853.6</v>
          </cell>
          <cell r="AA1284">
            <v>1712990.4</v>
          </cell>
          <cell r="AB1284">
            <v>1.1282990723375959E-3</v>
          </cell>
          <cell r="AD1284">
            <v>0</v>
          </cell>
          <cell r="AE1284">
            <v>0</v>
          </cell>
          <cell r="AF1284">
            <v>0</v>
          </cell>
          <cell r="AG1284">
            <v>0</v>
          </cell>
          <cell r="AH1284">
            <v>23800</v>
          </cell>
          <cell r="AI1284">
            <v>0</v>
          </cell>
          <cell r="AJ1284">
            <v>0</v>
          </cell>
          <cell r="AK1284">
            <v>23800</v>
          </cell>
          <cell r="AL1284">
            <v>285600</v>
          </cell>
          <cell r="AM1284">
            <v>8853.6</v>
          </cell>
          <cell r="AN1284">
            <v>0</v>
          </cell>
          <cell r="AO1284">
            <v>0</v>
          </cell>
          <cell r="AP1284">
            <v>0</v>
          </cell>
        </row>
        <row r="1285">
          <cell r="C1285">
            <v>913006305</v>
          </cell>
          <cell r="D1285" t="str">
            <v>MA11020010</v>
          </cell>
          <cell r="E1285" t="str">
            <v>ENVASES PARA HECES</v>
          </cell>
          <cell r="F1285">
            <v>34992</v>
          </cell>
          <cell r="G1285" t="str">
            <v>ON</v>
          </cell>
          <cell r="H1285">
            <v>274</v>
          </cell>
          <cell r="I1285" t="str">
            <v>NO</v>
          </cell>
          <cell r="J1285" t="str">
            <v xml:space="preserve">LABORATORIO </v>
          </cell>
          <cell r="K1285" t="str">
            <v>LABORATORIO CLINICO</v>
          </cell>
          <cell r="L1285" t="str">
            <v>PRECIO UNICO</v>
          </cell>
          <cell r="M1285" t="str">
            <v>PU 08-2024</v>
          </cell>
          <cell r="N1285" t="str">
            <v>I-CONVOCATORIA</v>
          </cell>
          <cell r="P1285" t="str">
            <v>UNIDAD</v>
          </cell>
          <cell r="Q1285" t="str">
            <v>UNIDAD</v>
          </cell>
          <cell r="R1285">
            <v>8.5999999999999993E-2</v>
          </cell>
          <cell r="S1285">
            <v>28</v>
          </cell>
          <cell r="T1285" t="str">
            <v>NIPRO MEDICAL PANAMÁ, S.A.</v>
          </cell>
          <cell r="U1285" t="str">
            <v>LIBANO</v>
          </cell>
          <cell r="V1285">
            <v>75000</v>
          </cell>
          <cell r="W1285">
            <v>900000</v>
          </cell>
          <cell r="X1285">
            <v>17856000</v>
          </cell>
          <cell r="Y1285">
            <v>0.26310059925829388</v>
          </cell>
          <cell r="Z1285">
            <v>77400</v>
          </cell>
          <cell r="AA1285">
            <v>1790390.4</v>
          </cell>
          <cell r="AB1285">
            <v>1.1792802968668928E-3</v>
          </cell>
          <cell r="AD1285">
            <v>0</v>
          </cell>
          <cell r="AE1285">
            <v>0</v>
          </cell>
          <cell r="AF1285">
            <v>0</v>
          </cell>
          <cell r="AG1285">
            <v>0</v>
          </cell>
          <cell r="AH1285">
            <v>75000</v>
          </cell>
          <cell r="AI1285">
            <v>0</v>
          </cell>
          <cell r="AJ1285">
            <v>0</v>
          </cell>
          <cell r="AK1285">
            <v>75000</v>
          </cell>
          <cell r="AL1285">
            <v>900000</v>
          </cell>
          <cell r="AM1285">
            <v>77400</v>
          </cell>
          <cell r="AN1285">
            <v>123500</v>
          </cell>
          <cell r="AO1285">
            <v>18000</v>
          </cell>
          <cell r="AP1285">
            <v>18000</v>
          </cell>
        </row>
        <row r="1286">
          <cell r="C1286" t="str">
            <v>9-13-0064-01</v>
          </cell>
          <cell r="D1286" t="str">
            <v>MA11020011</v>
          </cell>
          <cell r="E1286" t="str">
            <v>ENVASE PARA ORINA</v>
          </cell>
          <cell r="F1286">
            <v>34942</v>
          </cell>
          <cell r="G1286" t="str">
            <v>ON</v>
          </cell>
          <cell r="H1286">
            <v>274</v>
          </cell>
          <cell r="I1286" t="str">
            <v>NO</v>
          </cell>
          <cell r="J1286" t="str">
            <v xml:space="preserve">LABORATORIO </v>
          </cell>
          <cell r="K1286" t="str">
            <v>LABORATORIO CLINICO</v>
          </cell>
          <cell r="L1286" t="str">
            <v>PRECIO UNICO</v>
          </cell>
          <cell r="M1286" t="str">
            <v>PU 08-2024</v>
          </cell>
          <cell r="N1286" t="str">
            <v>I-CONVOCATORIA</v>
          </cell>
          <cell r="P1286" t="str">
            <v>UNIDAD</v>
          </cell>
          <cell r="Q1286" t="str">
            <v>UNIDAD</v>
          </cell>
          <cell r="R1286">
            <v>8.3000000000000004E-2</v>
          </cell>
          <cell r="S1286">
            <v>30</v>
          </cell>
          <cell r="T1286" t="str">
            <v>DISTRIBUIDORA LAF, S.A</v>
          </cell>
          <cell r="U1286" t="str">
            <v>CHINA</v>
          </cell>
          <cell r="V1286">
            <v>150000</v>
          </cell>
          <cell r="W1286">
            <v>1800000</v>
          </cell>
          <cell r="X1286">
            <v>19656000</v>
          </cell>
          <cell r="Y1286">
            <v>0.28962283708675091</v>
          </cell>
          <cell r="Z1286">
            <v>149400</v>
          </cell>
          <cell r="AA1286">
            <v>1939790.4</v>
          </cell>
          <cell r="AB1286">
            <v>1.2776859163071634E-3</v>
          </cell>
          <cell r="AD1286">
            <v>0</v>
          </cell>
          <cell r="AE1286">
            <v>0</v>
          </cell>
          <cell r="AF1286">
            <v>0</v>
          </cell>
          <cell r="AG1286">
            <v>0</v>
          </cell>
          <cell r="AH1286">
            <v>150000</v>
          </cell>
          <cell r="AI1286">
            <v>0</v>
          </cell>
          <cell r="AJ1286">
            <v>0</v>
          </cell>
          <cell r="AK1286">
            <v>150000</v>
          </cell>
          <cell r="AL1286">
            <v>1800000</v>
          </cell>
          <cell r="AM1286">
            <v>149400</v>
          </cell>
          <cell r="AN1286">
            <v>0</v>
          </cell>
          <cell r="AO1286">
            <v>0</v>
          </cell>
          <cell r="AP1286">
            <v>0</v>
          </cell>
        </row>
        <row r="1287">
          <cell r="C1287">
            <v>913122501</v>
          </cell>
          <cell r="D1287" t="str">
            <v>MA10040037</v>
          </cell>
          <cell r="E1287" t="str">
            <v>SISTEMA ESTERIL DE RECOLECCION, TRANSPORTE Y CONSERVACION DE MUESTRAS DE ORINA.</v>
          </cell>
          <cell r="F1287">
            <v>103166</v>
          </cell>
          <cell r="G1287" t="str">
            <v>ON</v>
          </cell>
          <cell r="H1287">
            <v>274</v>
          </cell>
          <cell r="I1287" t="str">
            <v>NO</v>
          </cell>
          <cell r="J1287" t="str">
            <v xml:space="preserve">LABORATORIO </v>
          </cell>
          <cell r="K1287" t="str">
            <v>LABORATORIO CLINICO</v>
          </cell>
          <cell r="L1287" t="str">
            <v>PRECIO UNICO</v>
          </cell>
          <cell r="M1287" t="str">
            <v>PU 08-2024</v>
          </cell>
          <cell r="N1287" t="str">
            <v>I-CONVOCATORIA</v>
          </cell>
          <cell r="P1287" t="str">
            <v>UNIDAD</v>
          </cell>
          <cell r="Q1287" t="str">
            <v>UNIDAD</v>
          </cell>
          <cell r="R1287">
            <v>1.25</v>
          </cell>
          <cell r="S1287">
            <v>31</v>
          </cell>
          <cell r="T1287" t="str">
            <v>SERVI-LAB S,A</v>
          </cell>
          <cell r="U1287" t="str">
            <v>ESTADOS UNIDOS</v>
          </cell>
          <cell r="V1287">
            <v>14000</v>
          </cell>
          <cell r="W1287">
            <v>168000</v>
          </cell>
          <cell r="X1287">
            <v>19824000</v>
          </cell>
          <cell r="Y1287">
            <v>0.29209824595074024</v>
          </cell>
          <cell r="Z1287">
            <v>210000</v>
          </cell>
          <cell r="AA1287">
            <v>2149790.4</v>
          </cell>
          <cell r="AB1287">
            <v>1.4160070681308369E-3</v>
          </cell>
          <cell r="AD1287">
            <v>0</v>
          </cell>
          <cell r="AE1287">
            <v>0</v>
          </cell>
          <cell r="AF1287">
            <v>0</v>
          </cell>
          <cell r="AG1287">
            <v>0</v>
          </cell>
          <cell r="AH1287">
            <v>14000</v>
          </cell>
          <cell r="AI1287">
            <v>0</v>
          </cell>
          <cell r="AJ1287">
            <v>0</v>
          </cell>
          <cell r="AK1287">
            <v>14000</v>
          </cell>
          <cell r="AL1287">
            <v>168000</v>
          </cell>
          <cell r="AM1287">
            <v>210000</v>
          </cell>
          <cell r="AN1287">
            <v>62200</v>
          </cell>
          <cell r="AO1287">
            <v>3600</v>
          </cell>
          <cell r="AP1287">
            <v>0</v>
          </cell>
        </row>
        <row r="1288">
          <cell r="C1288">
            <v>913001301</v>
          </cell>
          <cell r="D1288" t="str">
            <v>MN02010005</v>
          </cell>
          <cell r="E1288" t="str">
            <v>ASA BACTERIOLOGICA DE PLASTICO-POLIESTIRENO</v>
          </cell>
          <cell r="F1288">
            <v>36961</v>
          </cell>
          <cell r="G1288" t="str">
            <v>ON</v>
          </cell>
          <cell r="H1288">
            <v>274</v>
          </cell>
          <cell r="I1288" t="str">
            <v>NO</v>
          </cell>
          <cell r="J1288" t="str">
            <v xml:space="preserve">LABORATORIO </v>
          </cell>
          <cell r="K1288" t="str">
            <v>LABORATORIO CLINICO</v>
          </cell>
          <cell r="L1288" t="str">
            <v>PRECIO UNICO</v>
          </cell>
          <cell r="M1288" t="str">
            <v>PU 08-2024</v>
          </cell>
          <cell r="N1288" t="str">
            <v>I-CONVOCATORIA</v>
          </cell>
          <cell r="P1288" t="str">
            <v>UNIDAD</v>
          </cell>
          <cell r="Q1288" t="str">
            <v>UNIDAD</v>
          </cell>
          <cell r="R1288">
            <v>6.4000000000000001E-2</v>
          </cell>
          <cell r="S1288">
            <v>33</v>
          </cell>
          <cell r="T1288" t="str">
            <v>DISTRIBUIDORA LAF, S.A</v>
          </cell>
          <cell r="U1288" t="str">
            <v>CHINA</v>
          </cell>
          <cell r="V1288">
            <v>12000</v>
          </cell>
          <cell r="W1288">
            <v>144000</v>
          </cell>
          <cell r="X1288">
            <v>19968000</v>
          </cell>
          <cell r="Y1288">
            <v>0.29422002497701677</v>
          </cell>
          <cell r="Z1288">
            <v>9216</v>
          </cell>
          <cell r="AA1288">
            <v>2159006.4</v>
          </cell>
          <cell r="AB1288">
            <v>1.4220773906794414E-3</v>
          </cell>
          <cell r="AC1288">
            <v>12000</v>
          </cell>
          <cell r="AD1288">
            <v>0</v>
          </cell>
          <cell r="AE1288">
            <v>0</v>
          </cell>
          <cell r="AF1288">
            <v>12000</v>
          </cell>
          <cell r="AG1288">
            <v>768</v>
          </cell>
          <cell r="AH1288">
            <v>12000</v>
          </cell>
          <cell r="AI1288">
            <v>0</v>
          </cell>
          <cell r="AJ1288">
            <v>0</v>
          </cell>
          <cell r="AK1288">
            <v>12000</v>
          </cell>
          <cell r="AL1288">
            <v>144000</v>
          </cell>
          <cell r="AM1288">
            <v>9216</v>
          </cell>
          <cell r="AN1288">
            <v>0</v>
          </cell>
          <cell r="AO1288">
            <v>0</v>
          </cell>
          <cell r="AP1288">
            <v>0</v>
          </cell>
        </row>
        <row r="1289">
          <cell r="C1289">
            <v>913001202</v>
          </cell>
          <cell r="D1289" t="str">
            <v>MN02010004</v>
          </cell>
          <cell r="E1289" t="str">
            <v>ASA BACTERIOLOGICA DESECHABLE DE 10 UL</v>
          </cell>
          <cell r="F1289">
            <v>33759</v>
          </cell>
          <cell r="G1289" t="str">
            <v>ON</v>
          </cell>
          <cell r="H1289">
            <v>274</v>
          </cell>
          <cell r="I1289" t="str">
            <v>NO</v>
          </cell>
          <cell r="J1289" t="str">
            <v xml:space="preserve">LABORATORIO </v>
          </cell>
          <cell r="K1289" t="str">
            <v>LABORATORIO CLINICO</v>
          </cell>
          <cell r="L1289" t="str">
            <v>PRECIO UNICO</v>
          </cell>
          <cell r="M1289" t="str">
            <v>PU 08-2024</v>
          </cell>
          <cell r="N1289" t="str">
            <v>I-CONVOCATORIA</v>
          </cell>
          <cell r="P1289" t="str">
            <v>UNIDAD</v>
          </cell>
          <cell r="Q1289" t="str">
            <v>UNIDAD</v>
          </cell>
          <cell r="R1289">
            <v>9.7000000000000003E-2</v>
          </cell>
          <cell r="S1289">
            <v>34</v>
          </cell>
          <cell r="T1289" t="str">
            <v>DISTRIBUIDORA LAF, S.A</v>
          </cell>
          <cell r="U1289" t="str">
            <v>CHINA</v>
          </cell>
          <cell r="V1289">
            <v>10000</v>
          </cell>
          <cell r="W1289">
            <v>120000</v>
          </cell>
          <cell r="X1289">
            <v>20088000</v>
          </cell>
          <cell r="Y1289">
            <v>0.2959881741655806</v>
          </cell>
          <cell r="Z1289">
            <v>11640</v>
          </cell>
          <cell r="AA1289">
            <v>2170646.4</v>
          </cell>
          <cell r="AB1289">
            <v>1.4297443345233822E-3</v>
          </cell>
          <cell r="AC1289">
            <v>15000</v>
          </cell>
          <cell r="AD1289">
            <v>0</v>
          </cell>
          <cell r="AE1289">
            <v>0</v>
          </cell>
          <cell r="AF1289">
            <v>15000</v>
          </cell>
          <cell r="AG1289">
            <v>1455</v>
          </cell>
          <cell r="AH1289">
            <v>10000</v>
          </cell>
          <cell r="AI1289">
            <v>0</v>
          </cell>
          <cell r="AJ1289">
            <v>0</v>
          </cell>
          <cell r="AK1289">
            <v>10000</v>
          </cell>
          <cell r="AL1289">
            <v>120000</v>
          </cell>
          <cell r="AM1289">
            <v>11640</v>
          </cell>
          <cell r="AN1289">
            <v>20000</v>
          </cell>
          <cell r="AO1289">
            <v>3000</v>
          </cell>
          <cell r="AP1289">
            <v>10000</v>
          </cell>
        </row>
        <row r="1290">
          <cell r="C1290">
            <v>913020004</v>
          </cell>
          <cell r="D1290" t="str">
            <v>MA11020017</v>
          </cell>
          <cell r="E1290" t="str">
            <v>ENVASE PARA UROCULTIVO Y OTROS</v>
          </cell>
          <cell r="F1290">
            <v>34973</v>
          </cell>
          <cell r="G1290" t="str">
            <v>ON</v>
          </cell>
          <cell r="H1290">
            <v>274</v>
          </cell>
          <cell r="I1290" t="str">
            <v>NO</v>
          </cell>
          <cell r="J1290" t="str">
            <v xml:space="preserve">LABORATORIO </v>
          </cell>
          <cell r="K1290" t="str">
            <v>LABORATORIO CLINICO</v>
          </cell>
          <cell r="L1290" t="str">
            <v>PRECIO UNICO</v>
          </cell>
          <cell r="M1290" t="str">
            <v>PU 08-2024</v>
          </cell>
          <cell r="N1290" t="str">
            <v>I-CONVOCATORIA</v>
          </cell>
          <cell r="P1290" t="str">
            <v>UNIDAD</v>
          </cell>
          <cell r="Q1290" t="str">
            <v>UNIDAD</v>
          </cell>
          <cell r="R1290">
            <v>0.123</v>
          </cell>
          <cell r="S1290">
            <v>35</v>
          </cell>
          <cell r="T1290" t="str">
            <v>DISTRIBUIDORA LAF, S.A</v>
          </cell>
          <cell r="U1290" t="str">
            <v>CHINA</v>
          </cell>
          <cell r="V1290">
            <v>22000</v>
          </cell>
          <cell r="W1290">
            <v>264000</v>
          </cell>
          <cell r="X1290">
            <v>20352000</v>
          </cell>
          <cell r="Y1290">
            <v>0.29987810238042095</v>
          </cell>
          <cell r="Z1290">
            <v>32472</v>
          </cell>
          <cell r="AA1290">
            <v>2203118.4</v>
          </cell>
          <cell r="AB1290">
            <v>1.4511327366282314E-3</v>
          </cell>
          <cell r="AD1290">
            <v>0</v>
          </cell>
          <cell r="AE1290">
            <v>0</v>
          </cell>
          <cell r="AF1290">
            <v>0</v>
          </cell>
          <cell r="AG1290">
            <v>0</v>
          </cell>
          <cell r="AH1290">
            <v>22000</v>
          </cell>
          <cell r="AI1290">
            <v>0</v>
          </cell>
          <cell r="AJ1290">
            <v>0</v>
          </cell>
          <cell r="AK1290">
            <v>22000</v>
          </cell>
          <cell r="AL1290">
            <v>264000</v>
          </cell>
          <cell r="AM1290">
            <v>32472</v>
          </cell>
          <cell r="AN1290">
            <v>37200</v>
          </cell>
          <cell r="AO1290">
            <v>4000</v>
          </cell>
          <cell r="AP1290">
            <v>13600</v>
          </cell>
        </row>
        <row r="1291">
          <cell r="C1291">
            <v>914114701</v>
          </cell>
          <cell r="D1291" t="str">
            <v>MN02061094</v>
          </cell>
          <cell r="E1291" t="str">
            <v>TIRAS REACTIVAS DE GLUCOSA PARA SU USO EN ATENCION PRIMARIA EN SALUD</v>
          </cell>
          <cell r="F1291">
            <v>108000</v>
          </cell>
          <cell r="G1291" t="str">
            <v>ON</v>
          </cell>
          <cell r="H1291">
            <v>274</v>
          </cell>
          <cell r="I1291" t="str">
            <v>NO</v>
          </cell>
          <cell r="J1291" t="str">
            <v xml:space="preserve">LABORATORIO </v>
          </cell>
          <cell r="K1291" t="str">
            <v>LABORATORIO CLINICO</v>
          </cell>
          <cell r="L1291" t="str">
            <v>PRECIO UNICO</v>
          </cell>
          <cell r="M1291" t="str">
            <v>PU 08-2024</v>
          </cell>
          <cell r="N1291" t="str">
            <v>I-CONVOCATORIA</v>
          </cell>
          <cell r="P1291" t="str">
            <v>UNIDAD</v>
          </cell>
          <cell r="Q1291" t="str">
            <v>UNIDAD</v>
          </cell>
          <cell r="R1291">
            <v>0.28499999999999998</v>
          </cell>
          <cell r="S1291">
            <v>36</v>
          </cell>
          <cell r="T1291" t="str">
            <v>CONSORCIO ALPHA MEDIQ - NIPRO MEDICAL PANAMA</v>
          </cell>
          <cell r="U1291" t="str">
            <v>KOREA</v>
          </cell>
          <cell r="V1291">
            <v>701750</v>
          </cell>
          <cell r="W1291">
            <v>8421000</v>
          </cell>
          <cell r="X1291">
            <v>28773000</v>
          </cell>
          <cell r="Y1291">
            <v>0.42395797168788585</v>
          </cell>
          <cell r="Z1291">
            <v>2399985</v>
          </cell>
          <cell r="AA1291">
            <v>4603103.4000000004</v>
          </cell>
          <cell r="AB1291">
            <v>3.0319360202450841E-3</v>
          </cell>
          <cell r="AD1291">
            <v>0</v>
          </cell>
          <cell r="AE1291">
            <v>0</v>
          </cell>
          <cell r="AF1291">
            <v>0</v>
          </cell>
          <cell r="AG1291">
            <v>0</v>
          </cell>
          <cell r="AH1291">
            <v>701750</v>
          </cell>
          <cell r="AI1291">
            <v>0</v>
          </cell>
          <cell r="AJ1291">
            <v>0</v>
          </cell>
          <cell r="AK1291">
            <v>701750</v>
          </cell>
          <cell r="AL1291">
            <v>8421000</v>
          </cell>
          <cell r="AM1291">
            <v>2399985</v>
          </cell>
          <cell r="AN1291">
            <v>3404500</v>
          </cell>
          <cell r="AO1291">
            <v>257650</v>
          </cell>
          <cell r="AP1291">
            <v>0</v>
          </cell>
        </row>
        <row r="1292">
          <cell r="C1292">
            <v>914002001</v>
          </cell>
          <cell r="D1292" t="str">
            <v>MN02061167</v>
          </cell>
          <cell r="E1292" t="str">
            <v>TIRAS REACTIVAS DE GLUCOSA PARA USO EN POLICENTROS, POLICLINICAS ESPECIALIZADAS Y HOSPITALES</v>
          </cell>
          <cell r="F1292">
            <v>108145</v>
          </cell>
          <cell r="G1292" t="str">
            <v>ON</v>
          </cell>
          <cell r="H1292">
            <v>274</v>
          </cell>
          <cell r="I1292" t="str">
            <v>NO</v>
          </cell>
          <cell r="J1292" t="str">
            <v xml:space="preserve">LABORATORIO </v>
          </cell>
          <cell r="K1292" t="str">
            <v>LABORATORIO CLINICO</v>
          </cell>
          <cell r="L1292" t="str">
            <v>PRECIO UNICO</v>
          </cell>
          <cell r="M1292" t="str">
            <v>PU 08-2024</v>
          </cell>
          <cell r="N1292" t="str">
            <v>I-CONVOCATORIA</v>
          </cell>
          <cell r="P1292" t="str">
            <v>UNIDAD</v>
          </cell>
          <cell r="Q1292" t="str">
            <v>UNIDAD</v>
          </cell>
          <cell r="R1292">
            <v>0.998</v>
          </cell>
          <cell r="S1292">
            <v>37</v>
          </cell>
          <cell r="T1292" t="str">
            <v>SERVI-LAB S,A</v>
          </cell>
          <cell r="U1292" t="str">
            <v>ESTADOS UNIDOS</v>
          </cell>
          <cell r="V1292">
            <v>64250</v>
          </cell>
          <cell r="W1292">
            <v>771000</v>
          </cell>
          <cell r="X1292">
            <v>29544000</v>
          </cell>
          <cell r="Y1292">
            <v>0.43531833022440825</v>
          </cell>
          <cell r="Z1292">
            <v>769458</v>
          </cell>
          <cell r="AA1292">
            <v>5372561.4000000004</v>
          </cell>
          <cell r="AB1292">
            <v>3.5387565766257516E-3</v>
          </cell>
          <cell r="AD1292">
            <v>0</v>
          </cell>
          <cell r="AE1292">
            <v>0</v>
          </cell>
          <cell r="AF1292">
            <v>0</v>
          </cell>
          <cell r="AG1292">
            <v>0</v>
          </cell>
          <cell r="AH1292">
            <v>64250</v>
          </cell>
          <cell r="AI1292">
            <v>0</v>
          </cell>
          <cell r="AJ1292">
            <v>0</v>
          </cell>
          <cell r="AK1292">
            <v>64250</v>
          </cell>
          <cell r="AL1292">
            <v>771000</v>
          </cell>
          <cell r="AM1292">
            <v>769458</v>
          </cell>
          <cell r="AN1292">
            <v>187200</v>
          </cell>
          <cell r="AO1292">
            <v>5000</v>
          </cell>
          <cell r="AP1292">
            <v>1900</v>
          </cell>
        </row>
        <row r="1293">
          <cell r="C1293">
            <v>914008501</v>
          </cell>
          <cell r="D1293" t="str">
            <v>MN02010598</v>
          </cell>
          <cell r="E1293" t="str">
            <v>TIRAS REACTIVAS DE GLUCOSA PARA USO EN POLICENTROS, POLICLINICAS ESPECIALIZADAS Y HOSPITALES</v>
          </cell>
          <cell r="F1293">
            <v>108145</v>
          </cell>
          <cell r="G1293" t="str">
            <v>ON</v>
          </cell>
          <cell r="H1293">
            <v>274</v>
          </cell>
          <cell r="I1293" t="str">
            <v>NO</v>
          </cell>
          <cell r="J1293" t="str">
            <v xml:space="preserve">LABORATORIO </v>
          </cell>
          <cell r="K1293" t="str">
            <v>LABORATORIO CLINICO</v>
          </cell>
          <cell r="L1293" t="str">
            <v>PRECIO UNICO</v>
          </cell>
          <cell r="M1293" t="str">
            <v>PU 08-2024</v>
          </cell>
          <cell r="N1293" t="str">
            <v>I-CONVOCATORIA</v>
          </cell>
          <cell r="P1293" t="str">
            <v>UNIDAD</v>
          </cell>
          <cell r="Q1293" t="str">
            <v>UNIDAD</v>
          </cell>
          <cell r="R1293">
            <v>1.45</v>
          </cell>
          <cell r="S1293">
            <v>38</v>
          </cell>
          <cell r="T1293" t="str">
            <v>SERVI-LAB S,A</v>
          </cell>
          <cell r="U1293" t="str">
            <v>ESTADOS UNIDOS</v>
          </cell>
          <cell r="V1293">
            <v>73700</v>
          </cell>
          <cell r="W1293">
            <v>884400</v>
          </cell>
          <cell r="X1293">
            <v>30428400</v>
          </cell>
          <cell r="Y1293">
            <v>0.44834958974412348</v>
          </cell>
          <cell r="Z1293">
            <v>1282380</v>
          </cell>
          <cell r="AA1293">
            <v>6654941.4000000004</v>
          </cell>
          <cell r="AB1293">
            <v>4.3834245703192869E-3</v>
          </cell>
          <cell r="AD1293">
            <v>0</v>
          </cell>
          <cell r="AE1293">
            <v>0</v>
          </cell>
          <cell r="AF1293">
            <v>0</v>
          </cell>
          <cell r="AG1293">
            <v>0</v>
          </cell>
          <cell r="AH1293">
            <v>73700</v>
          </cell>
          <cell r="AI1293">
            <v>0</v>
          </cell>
          <cell r="AJ1293">
            <v>0</v>
          </cell>
          <cell r="AK1293">
            <v>73700</v>
          </cell>
          <cell r="AL1293">
            <v>884400</v>
          </cell>
          <cell r="AM1293">
            <v>1282380</v>
          </cell>
          <cell r="AN1293">
            <v>59300</v>
          </cell>
          <cell r="AO1293">
            <v>5900</v>
          </cell>
          <cell r="AP1293">
            <v>28800</v>
          </cell>
        </row>
        <row r="1294">
          <cell r="C1294">
            <v>914008601</v>
          </cell>
          <cell r="D1294" t="str">
            <v>MN02061354</v>
          </cell>
          <cell r="E1294" t="str">
            <v>CALPROTECTINA Y LACTOFERRINA EN HECES</v>
          </cell>
          <cell r="F1294">
            <v>107426</v>
          </cell>
          <cell r="G1294" t="str">
            <v>ON</v>
          </cell>
          <cell r="H1294">
            <v>274</v>
          </cell>
          <cell r="I1294" t="str">
            <v>NO</v>
          </cell>
          <cell r="J1294" t="str">
            <v xml:space="preserve">LABORATORIO </v>
          </cell>
          <cell r="K1294" t="str">
            <v>LABORATORIO CLINICO</v>
          </cell>
          <cell r="L1294" t="str">
            <v>PRECIO UNICO</v>
          </cell>
          <cell r="M1294" t="str">
            <v>PU 08-2024</v>
          </cell>
          <cell r="N1294" t="str">
            <v>I-CONVOCATORIA</v>
          </cell>
          <cell r="P1294" t="str">
            <v>UNIDAD</v>
          </cell>
          <cell r="Q1294" t="str">
            <v>UNIDAD</v>
          </cell>
          <cell r="R1294">
            <v>8.92</v>
          </cell>
          <cell r="S1294">
            <v>39</v>
          </cell>
          <cell r="T1294" t="str">
            <v>INVERSIONES SAGRAV, S.A.</v>
          </cell>
          <cell r="U1294" t="str">
            <v>ESPAÑA</v>
          </cell>
          <cell r="V1294">
            <v>1000</v>
          </cell>
          <cell r="W1294">
            <v>12000</v>
          </cell>
          <cell r="X1294">
            <v>30440400</v>
          </cell>
          <cell r="Y1294">
            <v>0.44852640466297988</v>
          </cell>
          <cell r="Z1294">
            <v>107040</v>
          </cell>
          <cell r="AA1294">
            <v>6761981.4000000004</v>
          </cell>
          <cell r="AB1294">
            <v>4.4539288374202679E-3</v>
          </cell>
          <cell r="AD1294">
            <v>0</v>
          </cell>
          <cell r="AE1294">
            <v>0</v>
          </cell>
          <cell r="AF1294">
            <v>0</v>
          </cell>
          <cell r="AG1294">
            <v>0</v>
          </cell>
          <cell r="AH1294">
            <v>1000</v>
          </cell>
          <cell r="AI1294">
            <v>0</v>
          </cell>
          <cell r="AJ1294">
            <v>0</v>
          </cell>
          <cell r="AK1294">
            <v>1000</v>
          </cell>
          <cell r="AL1294">
            <v>12000</v>
          </cell>
          <cell r="AM1294">
            <v>107040</v>
          </cell>
          <cell r="AN1294">
            <v>1120</v>
          </cell>
          <cell r="AO1294">
            <v>200</v>
          </cell>
          <cell r="AP1294">
            <v>240</v>
          </cell>
        </row>
        <row r="1295">
          <cell r="C1295">
            <v>914008101</v>
          </cell>
          <cell r="D1295" t="str">
            <v>MN02061021</v>
          </cell>
          <cell r="E1295" t="str">
            <v>CRYPTOSPORIDIUM Y GIARDIA EN HECES</v>
          </cell>
          <cell r="F1295">
            <v>107427</v>
          </cell>
          <cell r="G1295" t="str">
            <v>ON</v>
          </cell>
          <cell r="H1295">
            <v>274</v>
          </cell>
          <cell r="I1295" t="str">
            <v>NO</v>
          </cell>
          <cell r="J1295" t="str">
            <v xml:space="preserve">LABORATORIO </v>
          </cell>
          <cell r="K1295" t="str">
            <v>LABORATORIO CLINICO</v>
          </cell>
          <cell r="L1295" t="str">
            <v>PRECIO UNICO</v>
          </cell>
          <cell r="M1295" t="str">
            <v>PU 08-2024</v>
          </cell>
          <cell r="N1295" t="str">
            <v>I-CONVOCATORIA</v>
          </cell>
          <cell r="P1295" t="str">
            <v>UNIDAD</v>
          </cell>
          <cell r="Q1295" t="str">
            <v>UNIDAD</v>
          </cell>
          <cell r="R1295">
            <v>6.76</v>
          </cell>
          <cell r="S1295">
            <v>40</v>
          </cell>
          <cell r="T1295" t="str">
            <v>INVERSIONES SAGRAV, S.A.</v>
          </cell>
          <cell r="U1295" t="str">
            <v>ESPAÑA</v>
          </cell>
          <cell r="V1295">
            <v>500</v>
          </cell>
          <cell r="W1295">
            <v>6000</v>
          </cell>
          <cell r="X1295">
            <v>30446400</v>
          </cell>
          <cell r="Y1295">
            <v>0.44861481212240806</v>
          </cell>
          <cell r="Z1295">
            <v>40560</v>
          </cell>
          <cell r="AA1295">
            <v>6802541.4000000004</v>
          </cell>
          <cell r="AB1295">
            <v>4.4806445798867825E-3</v>
          </cell>
          <cell r="AC1295">
            <v>500</v>
          </cell>
          <cell r="AD1295">
            <v>0</v>
          </cell>
          <cell r="AE1295">
            <v>0</v>
          </cell>
          <cell r="AF1295">
            <v>500</v>
          </cell>
          <cell r="AG1295">
            <v>3380</v>
          </cell>
          <cell r="AH1295">
            <v>500</v>
          </cell>
          <cell r="AI1295">
            <v>0</v>
          </cell>
          <cell r="AJ1295">
            <v>0</v>
          </cell>
          <cell r="AK1295">
            <v>500</v>
          </cell>
          <cell r="AL1295">
            <v>6000</v>
          </cell>
          <cell r="AM1295">
            <v>40560</v>
          </cell>
          <cell r="AN1295">
            <v>1720</v>
          </cell>
          <cell r="AO1295">
            <v>40</v>
          </cell>
          <cell r="AP1295">
            <v>240</v>
          </cell>
        </row>
        <row r="1296">
          <cell r="C1296">
            <v>914008701</v>
          </cell>
          <cell r="D1296" t="str">
            <v>MN02061355</v>
          </cell>
          <cell r="E1296" t="str">
            <v>SANGRE OCULTA EN HECES POR TIRA DE INMUNOCROMATOGRAFIA</v>
          </cell>
          <cell r="F1296">
            <v>107585</v>
          </cell>
          <cell r="G1296" t="str">
            <v>ON</v>
          </cell>
          <cell r="H1296">
            <v>274</v>
          </cell>
          <cell r="I1296" t="str">
            <v>NO</v>
          </cell>
          <cell r="J1296" t="str">
            <v xml:space="preserve">LABORATORIO </v>
          </cell>
          <cell r="K1296" t="str">
            <v>LABORATORIO CLINICO</v>
          </cell>
          <cell r="L1296" t="str">
            <v>PRECIO UNICO</v>
          </cell>
          <cell r="M1296" t="str">
            <v>PU 08-2024</v>
          </cell>
          <cell r="N1296" t="str">
            <v>I-CONVOCATORIA</v>
          </cell>
          <cell r="O1296" t="str">
            <v>X 50</v>
          </cell>
          <cell r="P1296" t="str">
            <v>UNIDAD</v>
          </cell>
          <cell r="Q1296" t="str">
            <v>UNIDAD</v>
          </cell>
          <cell r="R1296">
            <v>3</v>
          </cell>
          <cell r="S1296">
            <v>41</v>
          </cell>
          <cell r="T1296" t="str">
            <v>LABTECH</v>
          </cell>
          <cell r="U1296" t="str">
            <v>ESTADOS UNIDOS</v>
          </cell>
          <cell r="V1296">
            <v>4500</v>
          </cell>
          <cell r="W1296">
            <v>54000</v>
          </cell>
          <cell r="X1296">
            <v>30500400</v>
          </cell>
          <cell r="Y1296">
            <v>0.44941047925726174</v>
          </cell>
          <cell r="Z1296">
            <v>162000</v>
          </cell>
          <cell r="AA1296">
            <v>6964541.4000000004</v>
          </cell>
          <cell r="AB1296">
            <v>4.5873494684364738E-3</v>
          </cell>
          <cell r="AC1296">
            <v>1875</v>
          </cell>
          <cell r="AD1296">
            <v>0</v>
          </cell>
          <cell r="AE1296">
            <v>0</v>
          </cell>
          <cell r="AF1296">
            <v>1875</v>
          </cell>
          <cell r="AG1296">
            <v>5625</v>
          </cell>
          <cell r="AH1296">
            <v>4500</v>
          </cell>
          <cell r="AI1296">
            <v>0</v>
          </cell>
          <cell r="AJ1296">
            <v>0</v>
          </cell>
          <cell r="AK1296">
            <v>4500</v>
          </cell>
          <cell r="AL1296">
            <v>54000</v>
          </cell>
          <cell r="AM1296">
            <v>162000</v>
          </cell>
          <cell r="AN1296">
            <v>0</v>
          </cell>
          <cell r="AO1296">
            <v>900</v>
          </cell>
          <cell r="AP1296">
            <v>0</v>
          </cell>
        </row>
        <row r="1297">
          <cell r="C1297">
            <v>914000601</v>
          </cell>
          <cell r="D1297" t="str">
            <v>MN02010538</v>
          </cell>
          <cell r="E1297" t="str">
            <v>VIAL DE RECOLECCION DE HECES PARA DETERMINACION CUANTITATIVA DE HEMOGLOBINA</v>
          </cell>
          <cell r="F1297">
            <v>107638</v>
          </cell>
          <cell r="G1297" t="str">
            <v>ON</v>
          </cell>
          <cell r="H1297">
            <v>274</v>
          </cell>
          <cell r="I1297" t="str">
            <v>NO</v>
          </cell>
          <cell r="J1297" t="str">
            <v xml:space="preserve">LABORATORIO </v>
          </cell>
          <cell r="K1297" t="str">
            <v>LABORATORIO CLINICO</v>
          </cell>
          <cell r="L1297" t="str">
            <v>PRECIO UNICO</v>
          </cell>
          <cell r="M1297" t="str">
            <v>PU 08-2024</v>
          </cell>
          <cell r="N1297" t="str">
            <v>I-CONVOCATORIA</v>
          </cell>
          <cell r="P1297" t="str">
            <v>UNIDAD</v>
          </cell>
          <cell r="Q1297" t="str">
            <v>UNIDAD</v>
          </cell>
          <cell r="R1297">
            <v>5.62</v>
          </cell>
          <cell r="S1297">
            <v>42</v>
          </cell>
          <cell r="T1297" t="str">
            <v>LABTECH</v>
          </cell>
          <cell r="U1297" t="str">
            <v>ESTADOS UNIDOS</v>
          </cell>
          <cell r="V1297">
            <v>8000</v>
          </cell>
          <cell r="W1297">
            <v>96000</v>
          </cell>
          <cell r="X1297">
            <v>30596400</v>
          </cell>
          <cell r="Y1297">
            <v>0.45082499860811281</v>
          </cell>
          <cell r="Z1297">
            <v>539520</v>
          </cell>
          <cell r="AA1297">
            <v>7504061.4000000004</v>
          </cell>
          <cell r="AB1297">
            <v>4.9427162676360372E-3</v>
          </cell>
          <cell r="AD1297">
            <v>0</v>
          </cell>
          <cell r="AE1297">
            <v>0</v>
          </cell>
          <cell r="AF1297">
            <v>0</v>
          </cell>
          <cell r="AG1297">
            <v>0</v>
          </cell>
          <cell r="AH1297">
            <v>8000</v>
          </cell>
          <cell r="AI1297">
            <v>0</v>
          </cell>
          <cell r="AJ1297">
            <v>0</v>
          </cell>
          <cell r="AK1297">
            <v>8000</v>
          </cell>
          <cell r="AL1297">
            <v>96000</v>
          </cell>
          <cell r="AM1297">
            <v>539520</v>
          </cell>
          <cell r="AN1297">
            <v>4200</v>
          </cell>
          <cell r="AO1297">
            <v>2800</v>
          </cell>
          <cell r="AP1297">
            <v>800</v>
          </cell>
        </row>
        <row r="1298">
          <cell r="C1298">
            <v>914077901</v>
          </cell>
          <cell r="D1298" t="str">
            <v>MN02060192</v>
          </cell>
          <cell r="E1298" t="str">
            <v>TIRAS PARA ORINA</v>
          </cell>
          <cell r="F1298">
            <v>37018</v>
          </cell>
          <cell r="G1298" t="str">
            <v>ON</v>
          </cell>
          <cell r="H1298">
            <v>274</v>
          </cell>
          <cell r="I1298" t="str">
            <v>NO</v>
          </cell>
          <cell r="J1298" t="str">
            <v xml:space="preserve">LABORATORIO </v>
          </cell>
          <cell r="K1298" t="str">
            <v>LABORATORIO CLINICO</v>
          </cell>
          <cell r="L1298" t="str">
            <v>PRECIO UNICO</v>
          </cell>
          <cell r="M1298" t="str">
            <v>PU 08-2024</v>
          </cell>
          <cell r="N1298" t="str">
            <v>I-CONVOCATORIA</v>
          </cell>
          <cell r="O1298" t="str">
            <v>C X 100</v>
          </cell>
          <cell r="P1298" t="str">
            <v>UNIDAD</v>
          </cell>
          <cell r="Q1298" t="str">
            <v>UNIDAD</v>
          </cell>
          <cell r="R1298">
            <v>0.17</v>
          </cell>
          <cell r="S1298">
            <v>43</v>
          </cell>
          <cell r="T1298" t="str">
            <v>SERVI-LAB S,A</v>
          </cell>
          <cell r="U1298" t="str">
            <v>KOREA</v>
          </cell>
          <cell r="V1298">
            <v>10000</v>
          </cell>
          <cell r="W1298">
            <v>120000</v>
          </cell>
          <cell r="X1298">
            <v>30716400</v>
          </cell>
          <cell r="Y1298">
            <v>0.45259314779667659</v>
          </cell>
          <cell r="Z1298">
            <v>20400</v>
          </cell>
          <cell r="AA1298">
            <v>7524461.4000000004</v>
          </cell>
          <cell r="AB1298">
            <v>4.9561531795274802E-3</v>
          </cell>
          <cell r="AC1298">
            <v>10000</v>
          </cell>
          <cell r="AD1298">
            <v>0</v>
          </cell>
          <cell r="AE1298">
            <v>0</v>
          </cell>
          <cell r="AF1298">
            <v>10000</v>
          </cell>
          <cell r="AG1298">
            <v>1700.0000000000002</v>
          </cell>
          <cell r="AH1298">
            <v>10000</v>
          </cell>
          <cell r="AI1298">
            <v>0</v>
          </cell>
          <cell r="AJ1298">
            <v>0</v>
          </cell>
          <cell r="AK1298">
            <v>10000</v>
          </cell>
          <cell r="AL1298">
            <v>120000</v>
          </cell>
          <cell r="AM1298">
            <v>20400</v>
          </cell>
          <cell r="AN1298">
            <v>4800</v>
          </cell>
          <cell r="AO1298">
            <v>0</v>
          </cell>
          <cell r="AP1298">
            <v>9900</v>
          </cell>
        </row>
        <row r="1299">
          <cell r="C1299">
            <v>914114201</v>
          </cell>
          <cell r="D1299" t="str">
            <v>MN02061088</v>
          </cell>
          <cell r="E1299" t="str">
            <v>URINALISIS AUTOMATIZADO PARA POLICLINICAS ESPECIALIZADAS Y HOSPITALES</v>
          </cell>
          <cell r="F1299">
            <v>108211</v>
          </cell>
          <cell r="G1299" t="str">
            <v>ON</v>
          </cell>
          <cell r="H1299">
            <v>274</v>
          </cell>
          <cell r="I1299" t="str">
            <v>NO</v>
          </cell>
          <cell r="J1299" t="str">
            <v xml:space="preserve">LABORATORIO </v>
          </cell>
          <cell r="K1299" t="str">
            <v>LABORATORIO CLINICO</v>
          </cell>
          <cell r="L1299" t="str">
            <v>PRECIO UNICO</v>
          </cell>
          <cell r="M1299" t="str">
            <v>PU 08-2024</v>
          </cell>
          <cell r="N1299" t="str">
            <v>I-CONVOCATORIA</v>
          </cell>
          <cell r="P1299" t="str">
            <v>UNIDAD</v>
          </cell>
          <cell r="Q1299" t="str">
            <v>UNIDAD</v>
          </cell>
          <cell r="R1299">
            <v>1.1399999999999999</v>
          </cell>
          <cell r="S1299">
            <v>45</v>
          </cell>
          <cell r="T1299" t="str">
            <v>SERVI-LAB S,A</v>
          </cell>
          <cell r="U1299" t="str">
            <v>CHINA</v>
          </cell>
          <cell r="V1299">
            <v>100000</v>
          </cell>
          <cell r="W1299">
            <v>1200000</v>
          </cell>
          <cell r="X1299">
            <v>31916400</v>
          </cell>
          <cell r="Y1299">
            <v>0.47027463968231464</v>
          </cell>
          <cell r="Z1299">
            <v>1367999.9999999998</v>
          </cell>
          <cell r="AA1299">
            <v>8892461.4000000004</v>
          </cell>
          <cell r="AB1299">
            <v>5.8572166828359815E-3</v>
          </cell>
          <cell r="AC1299">
            <v>100000</v>
          </cell>
          <cell r="AD1299">
            <v>0</v>
          </cell>
          <cell r="AE1299">
            <v>0</v>
          </cell>
          <cell r="AF1299">
            <v>100000</v>
          </cell>
          <cell r="AG1299">
            <v>113999.99999999999</v>
          </cell>
          <cell r="AH1299">
            <v>100000</v>
          </cell>
          <cell r="AI1299">
            <v>0</v>
          </cell>
          <cell r="AJ1299">
            <v>0</v>
          </cell>
          <cell r="AK1299">
            <v>100000</v>
          </cell>
          <cell r="AL1299">
            <v>1200000</v>
          </cell>
          <cell r="AM1299">
            <v>1367999.9999999998</v>
          </cell>
          <cell r="AN1299">
            <v>539000</v>
          </cell>
          <cell r="AO1299">
            <v>30000</v>
          </cell>
          <cell r="AP1299">
            <v>10000</v>
          </cell>
        </row>
        <row r="1300">
          <cell r="C1300">
            <v>913121301</v>
          </cell>
          <cell r="D1300" t="str">
            <v>MA11020021</v>
          </cell>
          <cell r="E1300" t="str">
            <v>BOTELLA PARA UROCULTIVO</v>
          </cell>
          <cell r="F1300">
            <v>102031</v>
          </cell>
          <cell r="G1300" t="str">
            <v>ON</v>
          </cell>
          <cell r="H1300">
            <v>274</v>
          </cell>
          <cell r="I1300" t="str">
            <v>NO</v>
          </cell>
          <cell r="J1300" t="str">
            <v xml:space="preserve">LABORATORIO </v>
          </cell>
          <cell r="K1300" t="str">
            <v>LABORATORIO CLINICO</v>
          </cell>
          <cell r="L1300" t="str">
            <v>PRECIO UNICO</v>
          </cell>
          <cell r="M1300" t="str">
            <v>PU 08-2024</v>
          </cell>
          <cell r="N1300" t="str">
            <v>I-CONVOCATORIA</v>
          </cell>
          <cell r="P1300" t="str">
            <v>UNIDAD</v>
          </cell>
          <cell r="Q1300" t="str">
            <v>UNIDAD</v>
          </cell>
          <cell r="R1300">
            <v>3.33</v>
          </cell>
          <cell r="S1300">
            <v>48</v>
          </cell>
          <cell r="T1300" t="str">
            <v>SERVI-LAB S,A</v>
          </cell>
          <cell r="U1300" t="str">
            <v>ITALIA</v>
          </cell>
          <cell r="V1300">
            <v>8280</v>
          </cell>
          <cell r="W1300">
            <v>99360</v>
          </cell>
          <cell r="X1300">
            <v>32015760</v>
          </cell>
          <cell r="Y1300">
            <v>0.47173866721044549</v>
          </cell>
          <cell r="Z1300">
            <v>330868.8</v>
          </cell>
          <cell r="AA1300">
            <v>9223330.2000000011</v>
          </cell>
          <cell r="AB1300">
            <v>6.0751507472098709E-3</v>
          </cell>
          <cell r="AD1300">
            <v>0</v>
          </cell>
          <cell r="AE1300">
            <v>0</v>
          </cell>
          <cell r="AF1300">
            <v>0</v>
          </cell>
          <cell r="AG1300">
            <v>0</v>
          </cell>
          <cell r="AH1300">
            <v>8280</v>
          </cell>
          <cell r="AI1300">
            <v>0</v>
          </cell>
          <cell r="AJ1300">
            <v>0</v>
          </cell>
          <cell r="AK1300">
            <v>8280</v>
          </cell>
          <cell r="AL1300">
            <v>99360</v>
          </cell>
          <cell r="AM1300">
            <v>330868.8</v>
          </cell>
          <cell r="AN1300">
            <v>0</v>
          </cell>
          <cell r="AO1300">
            <v>3600</v>
          </cell>
          <cell r="AP1300">
            <v>0</v>
          </cell>
        </row>
        <row r="1301">
          <cell r="C1301">
            <v>913051101</v>
          </cell>
          <cell r="D1301" t="str">
            <v>MN02010028</v>
          </cell>
          <cell r="E1301" t="str">
            <v>SOBRES GENERADORES DE ANAEROBIOSIS.</v>
          </cell>
          <cell r="F1301">
            <v>62641</v>
          </cell>
          <cell r="G1301" t="str">
            <v>ON</v>
          </cell>
          <cell r="H1301">
            <v>274</v>
          </cell>
          <cell r="I1301" t="str">
            <v>NO</v>
          </cell>
          <cell r="J1301" t="str">
            <v xml:space="preserve">LABORATORIO </v>
          </cell>
          <cell r="K1301" t="str">
            <v>LABORATORIO CLINICO</v>
          </cell>
          <cell r="L1301" t="str">
            <v>PRECIO UNICO</v>
          </cell>
          <cell r="M1301" t="str">
            <v>PU 08-2024</v>
          </cell>
          <cell r="N1301" t="str">
            <v>I-CONVOCATORIA</v>
          </cell>
          <cell r="P1301" t="str">
            <v>UNIDAD</v>
          </cell>
          <cell r="Q1301" t="str">
            <v>UNIDAD</v>
          </cell>
          <cell r="R1301">
            <v>5.54</v>
          </cell>
          <cell r="S1301">
            <v>49</v>
          </cell>
          <cell r="T1301" t="str">
            <v>INVERSIONES SAGRAV, S.A.</v>
          </cell>
          <cell r="U1301" t="str">
            <v>FRANCIA</v>
          </cell>
          <cell r="V1301">
            <v>800</v>
          </cell>
          <cell r="W1301">
            <v>9600</v>
          </cell>
          <cell r="X1301">
            <v>32025360</v>
          </cell>
          <cell r="Y1301">
            <v>0.47188011914553057</v>
          </cell>
          <cell r="Z1301">
            <v>53184</v>
          </cell>
          <cell r="AA1301">
            <v>9276514.2000000011</v>
          </cell>
          <cell r="AB1301">
            <v>6.1101815669174437E-3</v>
          </cell>
          <cell r="AD1301">
            <v>0</v>
          </cell>
          <cell r="AE1301">
            <v>0</v>
          </cell>
          <cell r="AF1301">
            <v>0</v>
          </cell>
          <cell r="AG1301">
            <v>0</v>
          </cell>
          <cell r="AH1301">
            <v>800</v>
          </cell>
          <cell r="AI1301">
            <v>0</v>
          </cell>
          <cell r="AJ1301">
            <v>0</v>
          </cell>
          <cell r="AK1301">
            <v>800</v>
          </cell>
          <cell r="AL1301">
            <v>9600</v>
          </cell>
          <cell r="AM1301">
            <v>53184</v>
          </cell>
          <cell r="AN1301">
            <v>5390</v>
          </cell>
          <cell r="AO1301">
            <v>100</v>
          </cell>
          <cell r="AP1301">
            <v>0</v>
          </cell>
        </row>
        <row r="1302">
          <cell r="C1302">
            <v>913051201</v>
          </cell>
          <cell r="D1302" t="str">
            <v>MN02010027</v>
          </cell>
          <cell r="E1302" t="str">
            <v>GENERADORES DE CO2</v>
          </cell>
          <cell r="F1302">
            <v>36613</v>
          </cell>
          <cell r="G1302" t="str">
            <v>ON</v>
          </cell>
          <cell r="H1302">
            <v>274</v>
          </cell>
          <cell r="I1302" t="str">
            <v>NO</v>
          </cell>
          <cell r="J1302" t="str">
            <v xml:space="preserve">LABORATORIO </v>
          </cell>
          <cell r="K1302" t="str">
            <v>LABORATORIO CLINICO</v>
          </cell>
          <cell r="L1302" t="str">
            <v>PRECIO UNICO</v>
          </cell>
          <cell r="M1302" t="str">
            <v>PU 08-2024</v>
          </cell>
          <cell r="N1302" t="str">
            <v>I-CONVOCATORIA</v>
          </cell>
          <cell r="P1302" t="str">
            <v>UNIDAD</v>
          </cell>
          <cell r="Q1302" t="str">
            <v>UNIDAD</v>
          </cell>
          <cell r="R1302">
            <v>4.5199999999999996</v>
          </cell>
          <cell r="S1302">
            <v>50</v>
          </cell>
          <cell r="T1302" t="str">
            <v>INVERSIONES SAGRAV, S.A.</v>
          </cell>
          <cell r="U1302" t="str">
            <v>FRANCIA</v>
          </cell>
          <cell r="V1302">
            <v>750</v>
          </cell>
          <cell r="W1302">
            <v>9000</v>
          </cell>
          <cell r="X1302">
            <v>32034360</v>
          </cell>
          <cell r="Y1302">
            <v>0.47201273033467284</v>
          </cell>
          <cell r="Z1302">
            <v>40679.999999999993</v>
          </cell>
          <cell r="AA1302">
            <v>9317194.2000000011</v>
          </cell>
          <cell r="AB1302">
            <v>6.1369763500421434E-3</v>
          </cell>
          <cell r="AD1302">
            <v>0</v>
          </cell>
          <cell r="AE1302">
            <v>0</v>
          </cell>
          <cell r="AF1302">
            <v>0</v>
          </cell>
          <cell r="AG1302">
            <v>0</v>
          </cell>
          <cell r="AH1302">
            <v>750</v>
          </cell>
          <cell r="AI1302">
            <v>0</v>
          </cell>
          <cell r="AJ1302">
            <v>0</v>
          </cell>
          <cell r="AK1302">
            <v>750</v>
          </cell>
          <cell r="AL1302">
            <v>9000</v>
          </cell>
          <cell r="AM1302">
            <v>40679.999999999993</v>
          </cell>
          <cell r="AN1302">
            <v>2710</v>
          </cell>
          <cell r="AO1302">
            <v>0</v>
          </cell>
          <cell r="AP1302">
            <v>0</v>
          </cell>
        </row>
        <row r="1303">
          <cell r="C1303">
            <v>915010101</v>
          </cell>
          <cell r="D1303" t="str">
            <v>MN01020013</v>
          </cell>
          <cell r="E1303" t="str">
            <v>INDICADORES ANAEROBIOS</v>
          </cell>
          <cell r="F1303">
            <v>33484</v>
          </cell>
          <cell r="G1303" t="str">
            <v>ON</v>
          </cell>
          <cell r="H1303">
            <v>274</v>
          </cell>
          <cell r="I1303" t="str">
            <v>NO</v>
          </cell>
          <cell r="J1303" t="str">
            <v xml:space="preserve">LABORATORIO </v>
          </cell>
          <cell r="K1303" t="str">
            <v>LABORATORIO CLINICO</v>
          </cell>
          <cell r="L1303" t="str">
            <v>PRECIO UNICO</v>
          </cell>
          <cell r="M1303" t="str">
            <v>PU 08-2024</v>
          </cell>
          <cell r="N1303" t="str">
            <v>I-CONVOCATORIA</v>
          </cell>
          <cell r="P1303" t="str">
            <v>UNIDAD</v>
          </cell>
          <cell r="Q1303" t="str">
            <v>UNIDAD</v>
          </cell>
          <cell r="R1303">
            <v>1.54</v>
          </cell>
          <cell r="S1303">
            <v>51</v>
          </cell>
          <cell r="T1303" t="str">
            <v>INVERSIONES SAGRAV, S.A.</v>
          </cell>
          <cell r="U1303" t="str">
            <v>FRANCIA</v>
          </cell>
          <cell r="V1303">
            <v>500</v>
          </cell>
          <cell r="W1303">
            <v>6000</v>
          </cell>
          <cell r="X1303">
            <v>32040360</v>
          </cell>
          <cell r="Y1303">
            <v>0.47210113779410107</v>
          </cell>
          <cell r="Z1303">
            <v>9240</v>
          </cell>
          <cell r="AA1303">
            <v>9326434.2000000011</v>
          </cell>
          <cell r="AB1303">
            <v>6.143062480722385E-3</v>
          </cell>
          <cell r="AD1303">
            <v>0</v>
          </cell>
          <cell r="AE1303">
            <v>0</v>
          </cell>
          <cell r="AF1303">
            <v>0</v>
          </cell>
          <cell r="AG1303">
            <v>0</v>
          </cell>
          <cell r="AH1303">
            <v>500</v>
          </cell>
          <cell r="AI1303">
            <v>0</v>
          </cell>
          <cell r="AJ1303">
            <v>0</v>
          </cell>
          <cell r="AK1303">
            <v>500</v>
          </cell>
          <cell r="AL1303">
            <v>6000</v>
          </cell>
          <cell r="AM1303">
            <v>9240</v>
          </cell>
          <cell r="AN1303">
            <v>3050</v>
          </cell>
          <cell r="AO1303">
            <v>100</v>
          </cell>
          <cell r="AP1303">
            <v>0</v>
          </cell>
        </row>
        <row r="1304">
          <cell r="C1304">
            <v>914008801</v>
          </cell>
          <cell r="D1304" t="str">
            <v>MN02070120</v>
          </cell>
          <cell r="E1304" t="str">
            <v>MEDIO DE TRANSPORTE AMIES. AGAR CON CHARCOAL (CARBON)</v>
          </cell>
          <cell r="F1304">
            <v>36343</v>
          </cell>
          <cell r="G1304" t="str">
            <v>ON</v>
          </cell>
          <cell r="H1304">
            <v>274</v>
          </cell>
          <cell r="I1304" t="str">
            <v>NO</v>
          </cell>
          <cell r="J1304" t="str">
            <v xml:space="preserve">LABORATORIO </v>
          </cell>
          <cell r="K1304" t="str">
            <v>LABORATORIO CLINICO</v>
          </cell>
          <cell r="L1304" t="str">
            <v>PRECIO UNICO</v>
          </cell>
          <cell r="M1304" t="str">
            <v>PU 08-2024</v>
          </cell>
          <cell r="N1304" t="str">
            <v>I-CONVOCATORIA</v>
          </cell>
          <cell r="P1304" t="str">
            <v>UNIDAD</v>
          </cell>
          <cell r="Q1304" t="str">
            <v>UNIDAD</v>
          </cell>
          <cell r="R1304">
            <v>0.67400000000000004</v>
          </cell>
          <cell r="S1304">
            <v>53</v>
          </cell>
          <cell r="T1304" t="str">
            <v>DISTRIBUIDORA LAF, S.A</v>
          </cell>
          <cell r="U1304" t="str">
            <v>CHINA</v>
          </cell>
          <cell r="V1304">
            <v>1500</v>
          </cell>
          <cell r="W1304">
            <v>18000</v>
          </cell>
          <cell r="X1304">
            <v>32058360</v>
          </cell>
          <cell r="Y1304">
            <v>0.47236636017238559</v>
          </cell>
          <cell r="Z1304">
            <v>12132</v>
          </cell>
          <cell r="AA1304">
            <v>9338566.2000000011</v>
          </cell>
          <cell r="AB1304">
            <v>6.1510534912648839E-3</v>
          </cell>
          <cell r="AD1304">
            <v>0</v>
          </cell>
          <cell r="AE1304">
            <v>0</v>
          </cell>
          <cell r="AF1304">
            <v>0</v>
          </cell>
          <cell r="AG1304">
            <v>0</v>
          </cell>
          <cell r="AH1304">
            <v>1500</v>
          </cell>
          <cell r="AI1304">
            <v>0</v>
          </cell>
          <cell r="AJ1304">
            <v>0</v>
          </cell>
          <cell r="AK1304">
            <v>1500</v>
          </cell>
          <cell r="AL1304">
            <v>18000</v>
          </cell>
          <cell r="AM1304">
            <v>12132</v>
          </cell>
          <cell r="AN1304">
            <v>0</v>
          </cell>
          <cell r="AO1304">
            <v>0</v>
          </cell>
          <cell r="AP1304">
            <v>0</v>
          </cell>
        </row>
        <row r="1305">
          <cell r="C1305">
            <v>915208701</v>
          </cell>
          <cell r="D1305" t="str">
            <v>MN02010349</v>
          </cell>
          <cell r="E1305" t="str">
            <v>MEDIO DE TRANSPORTE AMIES. LIQUIDO</v>
          </cell>
          <cell r="F1305">
            <v>36337</v>
          </cell>
          <cell r="G1305" t="str">
            <v>ON</v>
          </cell>
          <cell r="H1305">
            <v>274</v>
          </cell>
          <cell r="I1305" t="str">
            <v>NO</v>
          </cell>
          <cell r="J1305" t="str">
            <v xml:space="preserve">LABORATORIO </v>
          </cell>
          <cell r="K1305" t="str">
            <v>LABORATORIO CLINICO</v>
          </cell>
          <cell r="L1305" t="str">
            <v>PRECIO UNICO</v>
          </cell>
          <cell r="M1305" t="str">
            <v>PU 08-2024</v>
          </cell>
          <cell r="N1305" t="str">
            <v>I-CONVOCATORIA</v>
          </cell>
          <cell r="P1305" t="str">
            <v>UNIDAD</v>
          </cell>
          <cell r="Q1305" t="str">
            <v>UNIDAD</v>
          </cell>
          <cell r="R1305">
            <v>2.15</v>
          </cell>
          <cell r="S1305">
            <v>54</v>
          </cell>
          <cell r="T1305" t="str">
            <v>LABTECH</v>
          </cell>
          <cell r="U1305" t="str">
            <v>ESTADOS UNIDOS</v>
          </cell>
          <cell r="V1305">
            <v>5000</v>
          </cell>
          <cell r="W1305">
            <v>60000</v>
          </cell>
          <cell r="X1305">
            <v>32118360</v>
          </cell>
          <cell r="Y1305">
            <v>0.4732504347666675</v>
          </cell>
          <cell r="Z1305">
            <v>129000</v>
          </cell>
          <cell r="AA1305">
            <v>9467566.2000000011</v>
          </cell>
          <cell r="AB1305">
            <v>6.2360221988137119E-3</v>
          </cell>
          <cell r="AD1305">
            <v>0</v>
          </cell>
          <cell r="AE1305">
            <v>0</v>
          </cell>
          <cell r="AF1305">
            <v>0</v>
          </cell>
          <cell r="AG1305">
            <v>0</v>
          </cell>
          <cell r="AH1305">
            <v>5000</v>
          </cell>
          <cell r="AI1305">
            <v>0</v>
          </cell>
          <cell r="AJ1305">
            <v>0</v>
          </cell>
          <cell r="AK1305">
            <v>5000</v>
          </cell>
          <cell r="AL1305">
            <v>60000</v>
          </cell>
          <cell r="AM1305">
            <v>129000</v>
          </cell>
          <cell r="AN1305">
            <v>0</v>
          </cell>
          <cell r="AO1305">
            <v>50</v>
          </cell>
          <cell r="AP1305">
            <v>300</v>
          </cell>
        </row>
        <row r="1306">
          <cell r="C1306">
            <v>914094420</v>
          </cell>
          <cell r="D1306" t="str">
            <v>MN02040047</v>
          </cell>
          <cell r="E1306" t="str">
            <v>KIT DE REACTIVO PARA LA TINCION DE GRAM.</v>
          </cell>
          <cell r="F1306">
            <v>101004</v>
          </cell>
          <cell r="G1306" t="str">
            <v>ON</v>
          </cell>
          <cell r="H1306">
            <v>274</v>
          </cell>
          <cell r="I1306" t="str">
            <v>NO</v>
          </cell>
          <cell r="J1306" t="str">
            <v xml:space="preserve">LABORATORIO </v>
          </cell>
          <cell r="K1306" t="str">
            <v>LABORATORIO CLINICO</v>
          </cell>
          <cell r="L1306" t="str">
            <v>PRECIO UNICO</v>
          </cell>
          <cell r="M1306" t="str">
            <v>PU 08-2024</v>
          </cell>
          <cell r="N1306" t="str">
            <v>I-CONVOCATORIA</v>
          </cell>
          <cell r="P1306" t="str">
            <v>UNIDAD</v>
          </cell>
          <cell r="Q1306" t="str">
            <v>UNIDAD</v>
          </cell>
          <cell r="R1306">
            <v>2.6</v>
          </cell>
          <cell r="S1306">
            <v>56</v>
          </cell>
          <cell r="T1306" t="str">
            <v>INVERSIONES SAGRAV, S.A.</v>
          </cell>
          <cell r="U1306" t="str">
            <v>FRANCIA</v>
          </cell>
          <cell r="V1306">
            <v>1200</v>
          </cell>
          <cell r="W1306">
            <v>14400</v>
          </cell>
          <cell r="X1306">
            <v>32132760</v>
          </cell>
          <cell r="Y1306">
            <v>0.47346261266929518</v>
          </cell>
          <cell r="Z1306">
            <v>37440</v>
          </cell>
          <cell r="AA1306">
            <v>9505006.2000000011</v>
          </cell>
          <cell r="AB1306">
            <v>6.2606828841674182E-3</v>
          </cell>
          <cell r="AC1306">
            <v>1200</v>
          </cell>
          <cell r="AD1306">
            <v>0</v>
          </cell>
          <cell r="AE1306">
            <v>0</v>
          </cell>
          <cell r="AF1306">
            <v>1200</v>
          </cell>
          <cell r="AG1306">
            <v>3120</v>
          </cell>
          <cell r="AH1306">
            <v>1200</v>
          </cell>
          <cell r="AI1306">
            <v>0</v>
          </cell>
          <cell r="AJ1306">
            <v>0</v>
          </cell>
          <cell r="AK1306">
            <v>1200</v>
          </cell>
          <cell r="AL1306">
            <v>14400</v>
          </cell>
          <cell r="AM1306">
            <v>37440</v>
          </cell>
          <cell r="AN1306">
            <v>0</v>
          </cell>
          <cell r="AO1306">
            <v>800</v>
          </cell>
          <cell r="AP1306">
            <v>0</v>
          </cell>
        </row>
        <row r="1307">
          <cell r="C1307">
            <v>914008901</v>
          </cell>
          <cell r="D1307" t="str">
            <v>MN02030769</v>
          </cell>
          <cell r="E1307" t="str">
            <v>AZUL DE METILENO PARA TINCION BAAR</v>
          </cell>
          <cell r="F1307">
            <v>103599</v>
          </cell>
          <cell r="G1307" t="str">
            <v>ON</v>
          </cell>
          <cell r="H1307">
            <v>274</v>
          </cell>
          <cell r="I1307" t="str">
            <v>NO</v>
          </cell>
          <cell r="J1307" t="str">
            <v xml:space="preserve">LABORATORIO </v>
          </cell>
          <cell r="K1307" t="str">
            <v>LABORATORIO CLINICO</v>
          </cell>
          <cell r="L1307" t="str">
            <v>PRECIO UNICO</v>
          </cell>
          <cell r="M1307" t="str">
            <v>PU 08-2024</v>
          </cell>
          <cell r="N1307" t="str">
            <v>I-CONVOCATORIA</v>
          </cell>
          <cell r="P1307" t="str">
            <v>UNIDAD</v>
          </cell>
          <cell r="Q1307" t="str">
            <v>UNIDAD</v>
          </cell>
          <cell r="R1307">
            <v>0.2</v>
          </cell>
          <cell r="S1307">
            <v>57</v>
          </cell>
          <cell r="T1307" t="str">
            <v>INVERSIONES SAGRAV, S.A.</v>
          </cell>
          <cell r="U1307" t="str">
            <v>ESTADOS UNIDOS</v>
          </cell>
          <cell r="V1307">
            <v>7500</v>
          </cell>
          <cell r="W1307">
            <v>90000</v>
          </cell>
          <cell r="X1307">
            <v>32222760</v>
          </cell>
          <cell r="Y1307">
            <v>0.47478872456071802</v>
          </cell>
          <cell r="Z1307">
            <v>18000</v>
          </cell>
          <cell r="AA1307">
            <v>9523006.2000000011</v>
          </cell>
          <cell r="AB1307">
            <v>6.2725389828951622E-3</v>
          </cell>
          <cell r="AC1307">
            <v>7500</v>
          </cell>
          <cell r="AD1307">
            <v>0</v>
          </cell>
          <cell r="AE1307">
            <v>0</v>
          </cell>
          <cell r="AF1307">
            <v>7500</v>
          </cell>
          <cell r="AG1307">
            <v>1500</v>
          </cell>
          <cell r="AH1307">
            <v>7500</v>
          </cell>
          <cell r="AI1307">
            <v>0</v>
          </cell>
          <cell r="AJ1307">
            <v>0</v>
          </cell>
          <cell r="AK1307">
            <v>7500</v>
          </cell>
          <cell r="AL1307">
            <v>90000</v>
          </cell>
          <cell r="AM1307">
            <v>18000</v>
          </cell>
          <cell r="AN1307">
            <v>32750</v>
          </cell>
          <cell r="AO1307">
            <v>0</v>
          </cell>
          <cell r="AP1307">
            <v>1000</v>
          </cell>
        </row>
        <row r="1308">
          <cell r="C1308">
            <v>914097901</v>
          </cell>
          <cell r="D1308" t="str">
            <v>MN02030057</v>
          </cell>
          <cell r="E1308" t="str">
            <v>CARBOLFUCHSINA PARA TINCION DE KINYOUN</v>
          </cell>
          <cell r="F1308">
            <v>37016</v>
          </cell>
          <cell r="G1308" t="str">
            <v>ON</v>
          </cell>
          <cell r="H1308">
            <v>274</v>
          </cell>
          <cell r="I1308" t="str">
            <v>NO</v>
          </cell>
          <cell r="J1308" t="str">
            <v xml:space="preserve">LABORATORIO </v>
          </cell>
          <cell r="K1308" t="str">
            <v>LABORATORIO CLINICO</v>
          </cell>
          <cell r="L1308" t="str">
            <v>PRECIO UNICO</v>
          </cell>
          <cell r="M1308" t="str">
            <v>PU 08-2024</v>
          </cell>
          <cell r="N1308" t="str">
            <v>I-CONVOCATORIA</v>
          </cell>
          <cell r="P1308" t="str">
            <v>UNIDAD</v>
          </cell>
          <cell r="Q1308" t="str">
            <v>UNIDAD</v>
          </cell>
          <cell r="R1308">
            <v>0.22</v>
          </cell>
          <cell r="S1308">
            <v>58</v>
          </cell>
          <cell r="T1308" t="str">
            <v>INVERSIONES SAGRAV, S.A.</v>
          </cell>
          <cell r="U1308" t="str">
            <v>ESTADOS UNIDOS</v>
          </cell>
          <cell r="V1308">
            <v>13500</v>
          </cell>
          <cell r="W1308">
            <v>162000</v>
          </cell>
          <cell r="X1308">
            <v>32384760</v>
          </cell>
          <cell r="Y1308">
            <v>0.47717572596527918</v>
          </cell>
          <cell r="Z1308">
            <v>35640</v>
          </cell>
          <cell r="AA1308">
            <v>9558646.2000000011</v>
          </cell>
          <cell r="AB1308">
            <v>6.2960140583760938E-3</v>
          </cell>
          <cell r="AD1308">
            <v>0</v>
          </cell>
          <cell r="AE1308">
            <v>0</v>
          </cell>
          <cell r="AF1308">
            <v>0</v>
          </cell>
          <cell r="AG1308">
            <v>0</v>
          </cell>
          <cell r="AH1308">
            <v>13500</v>
          </cell>
          <cell r="AI1308">
            <v>0</v>
          </cell>
          <cell r="AJ1308">
            <v>0</v>
          </cell>
          <cell r="AK1308">
            <v>13500</v>
          </cell>
          <cell r="AL1308">
            <v>162000</v>
          </cell>
          <cell r="AM1308">
            <v>35640</v>
          </cell>
          <cell r="AN1308">
            <v>67500</v>
          </cell>
          <cell r="AO1308">
            <v>0</v>
          </cell>
          <cell r="AP1308">
            <v>500</v>
          </cell>
        </row>
        <row r="1309">
          <cell r="C1309">
            <v>914008201</v>
          </cell>
          <cell r="D1309" t="str">
            <v>MN02030042</v>
          </cell>
          <cell r="E1309" t="str">
            <v>DECOLORANTE PARA TINCION ZIEHL-NIELSEN LISTO PARA USAR</v>
          </cell>
          <cell r="F1309">
            <v>102702</v>
          </cell>
          <cell r="G1309" t="str">
            <v>ON</v>
          </cell>
          <cell r="H1309">
            <v>274</v>
          </cell>
          <cell r="I1309" t="str">
            <v>NO</v>
          </cell>
          <cell r="J1309" t="str">
            <v xml:space="preserve">LABORATORIO </v>
          </cell>
          <cell r="K1309" t="str">
            <v>LABORATORIO CLINICO</v>
          </cell>
          <cell r="L1309" t="str">
            <v>PRECIO UNICO</v>
          </cell>
          <cell r="M1309" t="str">
            <v>PU 08-2024</v>
          </cell>
          <cell r="N1309" t="str">
            <v>I-CONVOCATORIA</v>
          </cell>
          <cell r="P1309" t="str">
            <v>UNIDAD</v>
          </cell>
          <cell r="Q1309" t="str">
            <v>UNIDAD</v>
          </cell>
          <cell r="R1309">
            <v>0.12</v>
          </cell>
          <cell r="S1309">
            <v>59</v>
          </cell>
          <cell r="T1309" t="str">
            <v>INVERSIONES SAGRAV, S.A.</v>
          </cell>
          <cell r="U1309" t="str">
            <v>ESTADOS UNIDOS</v>
          </cell>
          <cell r="V1309">
            <v>7500</v>
          </cell>
          <cell r="W1309">
            <v>90000</v>
          </cell>
          <cell r="X1309">
            <v>32474760</v>
          </cell>
          <cell r="Y1309">
            <v>0.47850183785670203</v>
          </cell>
          <cell r="Z1309">
            <v>10800</v>
          </cell>
          <cell r="AA1309">
            <v>9569446.2000000011</v>
          </cell>
          <cell r="AB1309">
            <v>6.3031277176127404E-3</v>
          </cell>
          <cell r="AD1309">
            <v>0</v>
          </cell>
          <cell r="AE1309">
            <v>0</v>
          </cell>
          <cell r="AF1309">
            <v>0</v>
          </cell>
          <cell r="AG1309">
            <v>0</v>
          </cell>
          <cell r="AH1309">
            <v>7500</v>
          </cell>
          <cell r="AI1309">
            <v>0</v>
          </cell>
          <cell r="AJ1309">
            <v>0</v>
          </cell>
          <cell r="AK1309">
            <v>7500</v>
          </cell>
          <cell r="AL1309">
            <v>90000</v>
          </cell>
          <cell r="AM1309">
            <v>10800</v>
          </cell>
          <cell r="AN1309">
            <v>33000</v>
          </cell>
          <cell r="AO1309">
            <v>250</v>
          </cell>
          <cell r="AP1309">
            <v>1000</v>
          </cell>
        </row>
        <row r="1310">
          <cell r="C1310">
            <v>915288201</v>
          </cell>
          <cell r="D1310" t="str">
            <v>MN02040714</v>
          </cell>
          <cell r="E1310" t="str">
            <v>KIT PARA RECOLECCION, TRANSPORTE Y ALMACENAMIENTO DE MUESTRA DE VIRUS</v>
          </cell>
          <cell r="F1310">
            <v>107896</v>
          </cell>
          <cell r="G1310" t="str">
            <v>ON</v>
          </cell>
          <cell r="H1310">
            <v>274</v>
          </cell>
          <cell r="I1310" t="str">
            <v>NO</v>
          </cell>
          <cell r="J1310" t="str">
            <v xml:space="preserve">LABORATORIO </v>
          </cell>
          <cell r="K1310" t="str">
            <v>LABORATORIO CLINICO</v>
          </cell>
          <cell r="L1310" t="str">
            <v>PRECIO UNICO</v>
          </cell>
          <cell r="M1310" t="str">
            <v>PU 08-2024</v>
          </cell>
          <cell r="N1310" t="str">
            <v>I-CONVOCATORIA</v>
          </cell>
          <cell r="P1310" t="str">
            <v>UNIDAD</v>
          </cell>
          <cell r="Q1310" t="str">
            <v>UNIDAD</v>
          </cell>
          <cell r="R1310">
            <v>2.1</v>
          </cell>
          <cell r="S1310">
            <v>60</v>
          </cell>
          <cell r="T1310" t="str">
            <v>LABTECH</v>
          </cell>
          <cell r="U1310" t="str">
            <v>CHINA</v>
          </cell>
          <cell r="V1310">
            <v>1000</v>
          </cell>
          <cell r="W1310">
            <v>12000</v>
          </cell>
          <cell r="X1310">
            <v>32486760</v>
          </cell>
          <cell r="Y1310">
            <v>0.47867865277555838</v>
          </cell>
          <cell r="Z1310">
            <v>25200</v>
          </cell>
          <cell r="AA1310">
            <v>9594646.2000000011</v>
          </cell>
          <cell r="AB1310">
            <v>6.3197262558315811E-3</v>
          </cell>
          <cell r="AC1310">
            <v>1000</v>
          </cell>
          <cell r="AD1310">
            <v>0</v>
          </cell>
          <cell r="AE1310">
            <v>0</v>
          </cell>
          <cell r="AF1310">
            <v>1000</v>
          </cell>
          <cell r="AG1310">
            <v>2100</v>
          </cell>
          <cell r="AH1310">
            <v>1000</v>
          </cell>
          <cell r="AI1310">
            <v>0</v>
          </cell>
          <cell r="AJ1310">
            <v>0</v>
          </cell>
          <cell r="AK1310">
            <v>1000</v>
          </cell>
          <cell r="AL1310">
            <v>12000</v>
          </cell>
          <cell r="AM1310">
            <v>25200</v>
          </cell>
          <cell r="AN1310">
            <v>0</v>
          </cell>
          <cell r="AO1310">
            <v>0</v>
          </cell>
          <cell r="AP1310">
            <v>0</v>
          </cell>
        </row>
        <row r="1311">
          <cell r="C1311">
            <v>914113401</v>
          </cell>
          <cell r="D1311" t="str">
            <v>MN02020136</v>
          </cell>
          <cell r="E1311" t="str">
            <v>PLACAS CONTROL PARA TINCION BAAR</v>
          </cell>
          <cell r="F1311">
            <v>102193</v>
          </cell>
          <cell r="G1311" t="str">
            <v>ON</v>
          </cell>
          <cell r="H1311">
            <v>274</v>
          </cell>
          <cell r="I1311" t="str">
            <v>NO</v>
          </cell>
          <cell r="J1311" t="str">
            <v xml:space="preserve">LABORATORIO </v>
          </cell>
          <cell r="K1311" t="str">
            <v>LABORATORIO CLINICO</v>
          </cell>
          <cell r="L1311" t="str">
            <v>PRECIO UNICO</v>
          </cell>
          <cell r="M1311" t="str">
            <v>PU 08-2024</v>
          </cell>
          <cell r="N1311" t="str">
            <v>I-CONVOCATORIA</v>
          </cell>
          <cell r="O1311" t="str">
            <v>X 40 PLACAS</v>
          </cell>
          <cell r="P1311" t="str">
            <v>UNIDAD</v>
          </cell>
          <cell r="Q1311" t="str">
            <v>UNIDAD</v>
          </cell>
          <cell r="R1311">
            <v>6.85</v>
          </cell>
          <cell r="S1311">
            <v>62</v>
          </cell>
          <cell r="T1311" t="str">
            <v>INVERSIONES SAGRAV, S.A.</v>
          </cell>
          <cell r="U1311" t="str">
            <v>ESTADOS UNIDOS</v>
          </cell>
          <cell r="V1311">
            <v>120</v>
          </cell>
          <cell r="W1311">
            <v>1440</v>
          </cell>
          <cell r="X1311">
            <v>32488200</v>
          </cell>
          <cell r="Y1311">
            <v>0.47869987056582114</v>
          </cell>
          <cell r="Z1311">
            <v>9864</v>
          </cell>
          <cell r="AA1311">
            <v>9604510.2000000011</v>
          </cell>
          <cell r="AB1311">
            <v>6.326223397934384E-3</v>
          </cell>
          <cell r="AC1311">
            <v>120</v>
          </cell>
          <cell r="AD1311">
            <v>0</v>
          </cell>
          <cell r="AE1311">
            <v>0</v>
          </cell>
          <cell r="AF1311">
            <v>120</v>
          </cell>
          <cell r="AG1311">
            <v>822</v>
          </cell>
          <cell r="AH1311">
            <v>120</v>
          </cell>
          <cell r="AI1311">
            <v>0</v>
          </cell>
          <cell r="AJ1311">
            <v>0</v>
          </cell>
          <cell r="AK1311">
            <v>120</v>
          </cell>
          <cell r="AL1311">
            <v>1440</v>
          </cell>
          <cell r="AM1311">
            <v>9864</v>
          </cell>
          <cell r="AN1311">
            <v>640</v>
          </cell>
          <cell r="AO1311">
            <v>80</v>
          </cell>
          <cell r="AP1311">
            <v>0</v>
          </cell>
        </row>
        <row r="1312">
          <cell r="C1312">
            <v>914112101</v>
          </cell>
          <cell r="D1312" t="str">
            <v>MN02020123</v>
          </cell>
          <cell r="E1312" t="str">
            <v>PLACAS CONTROL PARA TINCION GRAM</v>
          </cell>
          <cell r="F1312">
            <v>102192</v>
          </cell>
          <cell r="G1312" t="str">
            <v>ON</v>
          </cell>
          <cell r="H1312">
            <v>274</v>
          </cell>
          <cell r="I1312" t="str">
            <v>NO</v>
          </cell>
          <cell r="J1312" t="str">
            <v xml:space="preserve">LABORATORIO </v>
          </cell>
          <cell r="K1312" t="str">
            <v>LABORATORIO CLINICO</v>
          </cell>
          <cell r="L1312" t="str">
            <v>PRECIO UNICO</v>
          </cell>
          <cell r="M1312" t="str">
            <v>PU 08-2024</v>
          </cell>
          <cell r="N1312" t="str">
            <v>I-CONVOCATORIA</v>
          </cell>
          <cell r="O1312" t="str">
            <v>X 40 PLACAS</v>
          </cell>
          <cell r="P1312" t="str">
            <v>UNIDAD</v>
          </cell>
          <cell r="Q1312" t="str">
            <v>UNIDAD</v>
          </cell>
          <cell r="R1312">
            <v>6.86</v>
          </cell>
          <cell r="S1312">
            <v>63</v>
          </cell>
          <cell r="T1312" t="str">
            <v>INVERSIONES SAGRAV, S.A.</v>
          </cell>
          <cell r="U1312" t="str">
            <v>ESTADOS UNIDOS</v>
          </cell>
          <cell r="V1312">
            <v>200</v>
          </cell>
          <cell r="W1312">
            <v>2400</v>
          </cell>
          <cell r="X1312">
            <v>32490600</v>
          </cell>
          <cell r="Y1312">
            <v>0.47873523354959241</v>
          </cell>
          <cell r="Z1312">
            <v>16464</v>
          </cell>
          <cell r="AA1312">
            <v>9620974.2000000011</v>
          </cell>
          <cell r="AB1312">
            <v>6.33706777623736E-3</v>
          </cell>
          <cell r="AC1312">
            <v>200</v>
          </cell>
          <cell r="AD1312">
            <v>0</v>
          </cell>
          <cell r="AE1312">
            <v>0</v>
          </cell>
          <cell r="AF1312">
            <v>200</v>
          </cell>
          <cell r="AG1312">
            <v>1372</v>
          </cell>
          <cell r="AH1312">
            <v>200</v>
          </cell>
          <cell r="AI1312">
            <v>0</v>
          </cell>
          <cell r="AJ1312">
            <v>0</v>
          </cell>
          <cell r="AK1312">
            <v>200</v>
          </cell>
          <cell r="AL1312">
            <v>2400</v>
          </cell>
          <cell r="AM1312">
            <v>16464</v>
          </cell>
          <cell r="AN1312">
            <v>2320</v>
          </cell>
          <cell r="AO1312">
            <v>0</v>
          </cell>
          <cell r="AP1312">
            <v>40</v>
          </cell>
        </row>
        <row r="1313">
          <cell r="C1313">
            <v>914101101</v>
          </cell>
          <cell r="D1313" t="str">
            <v>MN02020017</v>
          </cell>
          <cell r="E1313" t="str">
            <v>CONTROL DE CALIDAD INTERNO COAGULACION</v>
          </cell>
          <cell r="F1313">
            <v>102468</v>
          </cell>
          <cell r="G1313" t="str">
            <v>ON</v>
          </cell>
          <cell r="H1313">
            <v>274</v>
          </cell>
          <cell r="I1313" t="str">
            <v>NO</v>
          </cell>
          <cell r="J1313" t="str">
            <v xml:space="preserve">LABORATORIO </v>
          </cell>
          <cell r="K1313" t="str">
            <v>LABORATORIO CLINICO</v>
          </cell>
          <cell r="L1313" t="str">
            <v>PRECIO UNICO</v>
          </cell>
          <cell r="M1313" t="str">
            <v>PU 08-2024</v>
          </cell>
          <cell r="N1313" t="str">
            <v>I-CONVOCATORIA</v>
          </cell>
          <cell r="P1313" t="str">
            <v>UNIDAD</v>
          </cell>
          <cell r="Q1313" t="str">
            <v>UNIDAD</v>
          </cell>
          <cell r="R1313">
            <v>15</v>
          </cell>
          <cell r="S1313">
            <v>64</v>
          </cell>
          <cell r="T1313" t="str">
            <v>QLS PANAMA, S.A.</v>
          </cell>
          <cell r="U1313" t="str">
            <v>ESTADOS UNIDOS</v>
          </cell>
          <cell r="V1313">
            <v>860</v>
          </cell>
          <cell r="W1313">
            <v>10320</v>
          </cell>
          <cell r="X1313">
            <v>32500920</v>
          </cell>
          <cell r="Y1313">
            <v>0.47888729437980893</v>
          </cell>
          <cell r="Z1313">
            <v>154800</v>
          </cell>
          <cell r="AA1313">
            <v>9775774.2000000011</v>
          </cell>
          <cell r="AB1313">
            <v>6.4390302252959539E-3</v>
          </cell>
          <cell r="AC1313">
            <v>860</v>
          </cell>
          <cell r="AD1313">
            <v>0</v>
          </cell>
          <cell r="AE1313">
            <v>0</v>
          </cell>
          <cell r="AF1313">
            <v>860</v>
          </cell>
          <cell r="AG1313">
            <v>12900</v>
          </cell>
          <cell r="AH1313">
            <v>860</v>
          </cell>
          <cell r="AI1313">
            <v>0</v>
          </cell>
          <cell r="AJ1313">
            <v>0</v>
          </cell>
          <cell r="AK1313">
            <v>860</v>
          </cell>
          <cell r="AL1313">
            <v>10320</v>
          </cell>
          <cell r="AM1313">
            <v>154800</v>
          </cell>
          <cell r="AN1313">
            <v>4260</v>
          </cell>
          <cell r="AO1313">
            <v>192</v>
          </cell>
          <cell r="AP1313">
            <v>0</v>
          </cell>
        </row>
        <row r="1314">
          <cell r="C1314">
            <v>914101201</v>
          </cell>
          <cell r="D1314" t="str">
            <v>MN02020018</v>
          </cell>
          <cell r="E1314" t="str">
            <v>CONTROL DE CALIDAD INTERNO COAGULACION</v>
          </cell>
          <cell r="F1314">
            <v>102468</v>
          </cell>
          <cell r="G1314" t="str">
            <v>ON</v>
          </cell>
          <cell r="H1314">
            <v>274</v>
          </cell>
          <cell r="I1314" t="str">
            <v>NO</v>
          </cell>
          <cell r="J1314" t="str">
            <v xml:space="preserve">LABORATORIO </v>
          </cell>
          <cell r="K1314" t="str">
            <v>LABORATORIO CLINICO</v>
          </cell>
          <cell r="L1314" t="str">
            <v>PRECIO UNICO</v>
          </cell>
          <cell r="M1314" t="str">
            <v>PU 08-2024</v>
          </cell>
          <cell r="N1314" t="str">
            <v>I-CONVOCATORIA</v>
          </cell>
          <cell r="P1314" t="str">
            <v>UNIDAD</v>
          </cell>
          <cell r="Q1314" t="str">
            <v>UNIDAD</v>
          </cell>
          <cell r="R1314">
            <v>15</v>
          </cell>
          <cell r="S1314">
            <v>65</v>
          </cell>
          <cell r="T1314" t="str">
            <v>QLS PANAMA, S.A.</v>
          </cell>
          <cell r="U1314" t="str">
            <v>ESTADOS UNIDOS</v>
          </cell>
          <cell r="V1314">
            <v>860</v>
          </cell>
          <cell r="W1314">
            <v>10320</v>
          </cell>
          <cell r="X1314">
            <v>32511240</v>
          </cell>
          <cell r="Y1314">
            <v>0.47903935521002539</v>
          </cell>
          <cell r="Z1314">
            <v>154800</v>
          </cell>
          <cell r="AA1314">
            <v>9930574.2000000011</v>
          </cell>
          <cell r="AB1314">
            <v>6.5409926743545477E-3</v>
          </cell>
          <cell r="AD1314">
            <v>0</v>
          </cell>
          <cell r="AE1314">
            <v>0</v>
          </cell>
          <cell r="AF1314">
            <v>0</v>
          </cell>
          <cell r="AG1314">
            <v>0</v>
          </cell>
          <cell r="AH1314">
            <v>860</v>
          </cell>
          <cell r="AI1314">
            <v>0</v>
          </cell>
          <cell r="AJ1314">
            <v>0</v>
          </cell>
          <cell r="AK1314">
            <v>860</v>
          </cell>
          <cell r="AL1314">
            <v>10320</v>
          </cell>
          <cell r="AM1314">
            <v>154800</v>
          </cell>
          <cell r="AN1314">
            <v>0</v>
          </cell>
          <cell r="AO1314">
            <v>192</v>
          </cell>
          <cell r="AP1314">
            <v>120</v>
          </cell>
        </row>
        <row r="1315">
          <cell r="C1315">
            <v>915218801</v>
          </cell>
          <cell r="D1315" t="str">
            <v>MN02020072</v>
          </cell>
          <cell r="E1315" t="str">
            <v>MATERIAL DE TERCERA OPINION PARA LA EVALUACION DEL DESEMPEÑO DIARIO DE PRUEBAS PARA LA DETECCION DE ENFERMEDADES INFECCIOSAS PARA USO EN BANCO DE SANGRE E INMUNOSEROLOGIA EN SUERO, LIOFILIZADO O LIQUIDO, DE MATRIZ HUMANA. LISTADO DE PARAMETROS POR METODOS, ANALIZADORES Y/O FABRICANTES, CON VALORES DE MEDIA (VALOR OBJETIVO) Y DESVIACION ESTANDAR O RANGO. VALORES POSITIVO, IGG E IGM; PARA HIV, HTLV I/II, HEPATITIS, CMV, SIFILIS, TOXOPLASMOSIS, RUBEOLA, HERPES SIMPLEX, EPSTEIN BARR, HELICOBACTER PYLORI. EL USUARIO INDICARA DETALLE DE VIRUS, PARTICULA Y DETECCION IGG Y/O IGM Y METODO. EL USUARIO SUMINISTRARA EL LISTADO ESPECIFICO DE PARAMETROS Y NIVELES DE CONTROL, Y CUANDO APLIQUE EL NOMBRE Y MARCA DEL ANALIZADOR. EL PROVEEDOR PODRA SUMINISTRAR LOS PARAMETROS SOLICITADOS EN UNO O MAS JUEGOS SEGUN LA CONFIGURACION DE SUS CONTROLES SIEMPRE Y CUANDO SEAN LOS ESPECIFICADOS POR EL USUARIO</v>
          </cell>
          <cell r="F1315">
            <v>101145</v>
          </cell>
          <cell r="G1315" t="str">
            <v>ON</v>
          </cell>
          <cell r="H1315">
            <v>274</v>
          </cell>
          <cell r="I1315" t="str">
            <v>NO</v>
          </cell>
          <cell r="J1315" t="str">
            <v xml:space="preserve">LABORATORIO </v>
          </cell>
          <cell r="K1315" t="str">
            <v>LABORATORIO
CLINICO</v>
          </cell>
          <cell r="L1315" t="str">
            <v>PRECIO UNICO</v>
          </cell>
          <cell r="M1315" t="str">
            <v>PU 08-2024</v>
          </cell>
          <cell r="N1315" t="str">
            <v>I-CONVOCATORIA</v>
          </cell>
          <cell r="P1315" t="str">
            <v>UNIDAD</v>
          </cell>
          <cell r="Q1315" t="str">
            <v>UNIDAD</v>
          </cell>
          <cell r="R1315">
            <v>585</v>
          </cell>
          <cell r="S1315">
            <v>66</v>
          </cell>
          <cell r="T1315" t="str">
            <v>QLS PANAMA, S.A.</v>
          </cell>
          <cell r="U1315" t="str">
            <v>ESTADOS UNIDOS</v>
          </cell>
          <cell r="V1315">
            <v>22</v>
          </cell>
          <cell r="W1315">
            <v>264</v>
          </cell>
          <cell r="X1315">
            <v>32511504</v>
          </cell>
          <cell r="Y1315">
            <v>0.47904324513824026</v>
          </cell>
          <cell r="Z1315">
            <v>154440</v>
          </cell>
          <cell r="AA1315">
            <v>10085014.200000001</v>
          </cell>
          <cell r="AB1315">
            <v>6.6427180014385859E-3</v>
          </cell>
          <cell r="AC1315">
            <v>22</v>
          </cell>
          <cell r="AD1315">
            <v>0</v>
          </cell>
          <cell r="AE1315">
            <v>0</v>
          </cell>
          <cell r="AF1315">
            <v>22</v>
          </cell>
          <cell r="AG1315">
            <v>12870</v>
          </cell>
          <cell r="AH1315">
            <v>22</v>
          </cell>
          <cell r="AI1315">
            <v>0</v>
          </cell>
          <cell r="AJ1315">
            <v>0</v>
          </cell>
          <cell r="AK1315">
            <v>22</v>
          </cell>
          <cell r="AL1315">
            <v>264</v>
          </cell>
          <cell r="AM1315">
            <v>154440</v>
          </cell>
          <cell r="AN1315">
            <v>448</v>
          </cell>
          <cell r="AO1315">
            <v>4</v>
          </cell>
          <cell r="AP1315">
            <v>0</v>
          </cell>
        </row>
        <row r="1316">
          <cell r="C1316">
            <v>914111701</v>
          </cell>
          <cell r="D1316" t="str">
            <v>MN02020119</v>
          </cell>
          <cell r="E1316" t="str">
            <v>MATERIAL DE TERCERA OPINION PARA LA EVALUACION DEL DESEMPEÑO DIARIO DE PRUEBAS DE INMUNOLOGIA EN SUERO, LIOFILIZADO O LIQUIDO, DE MATRIZ HUMANA. LISTADO DE PARAMETROS POR METODOS, ANALIZADORES Y/O FABRICANTES, CON VALORES DE MEDIA (VALOR OBJETIVO) Y DESVIACION ESTANDAR O RANGO. VALORES NORMAL Y ALTO PARA PROTEINAS SERICAS COMO: ALBUMINA,ALFA-1-ANTITRIPSINA,ALFA-1-GLICOPROTEINA ACIDA,ALFA-2-MACROGLOBULINA,ANTICUERPOS ANTIPEPTIDOS CICLICLOS CITRULINADOS(ANTI-CCP), ANTI-DNASA B, ANTIESTREPTOLISINA O, ANTITROMBINA III, APOLIPOPROTEINA A-I, APOLIPOPROTEINA B, BETA-2-MICROGLOBULINA,CADENA LIGERA KAPPA, CADENA LIGERA LAMBDA, COMPLEMENTO HEMOLITICO TOTAL (CH50), COMPLEMENTO C3, COMPLEMENTO C4, FACTOR REUMATOIDE, FERRITINA, HAPTOGLOBINA,IGG SUBCLASES 1,2,3 Y 4, INHIBIDOR C1, INMUNOGLOBULINAS IGA,IGE,IGG,IGM, PRE ALBUMINA, PROTEINA C REACTIVA (CRP), TRANSFERRINA, RECEPTOR SOLUBLE DE TRANSFERRINA (STFR).</v>
          </cell>
          <cell r="F1316">
            <v>107675</v>
          </cell>
          <cell r="G1316" t="str">
            <v>ON</v>
          </cell>
          <cell r="H1316">
            <v>274</v>
          </cell>
          <cell r="I1316" t="str">
            <v>NO</v>
          </cell>
          <cell r="J1316" t="str">
            <v xml:space="preserve">LABORATORIO </v>
          </cell>
          <cell r="K1316" t="str">
            <v>LABORATORIO
CLINICO</v>
          </cell>
          <cell r="L1316" t="str">
            <v>PRECIO UNICO</v>
          </cell>
          <cell r="M1316" t="str">
            <v>PU 08-2024</v>
          </cell>
          <cell r="N1316" t="str">
            <v>I-CONVOCATORIA</v>
          </cell>
          <cell r="P1316" t="str">
            <v>UNIDAD</v>
          </cell>
          <cell r="Q1316" t="str">
            <v>UNIDAD</v>
          </cell>
          <cell r="R1316">
            <v>150</v>
          </cell>
          <cell r="S1316">
            <v>67</v>
          </cell>
          <cell r="T1316" t="str">
            <v>QLS PANAMA, S.A.</v>
          </cell>
          <cell r="U1316" t="str">
            <v>ESTADOS UNIDOS</v>
          </cell>
          <cell r="V1316">
            <v>18</v>
          </cell>
          <cell r="W1316">
            <v>216</v>
          </cell>
          <cell r="X1316">
            <v>32511720</v>
          </cell>
          <cell r="Y1316">
            <v>0.47904642780677964</v>
          </cell>
          <cell r="Z1316">
            <v>32400</v>
          </cell>
          <cell r="AA1316">
            <v>10117414.200000001</v>
          </cell>
          <cell r="AB1316">
            <v>6.664058979148524E-3</v>
          </cell>
          <cell r="AC1316">
            <v>18</v>
          </cell>
          <cell r="AD1316">
            <v>0</v>
          </cell>
          <cell r="AE1316">
            <v>0</v>
          </cell>
          <cell r="AF1316">
            <v>18</v>
          </cell>
          <cell r="AG1316">
            <v>2700</v>
          </cell>
          <cell r="AH1316">
            <v>18</v>
          </cell>
          <cell r="AI1316">
            <v>0</v>
          </cell>
          <cell r="AJ1316">
            <v>0</v>
          </cell>
          <cell r="AK1316">
            <v>18</v>
          </cell>
          <cell r="AL1316">
            <v>216</v>
          </cell>
          <cell r="AM1316">
            <v>32400</v>
          </cell>
          <cell r="AN1316">
            <v>0</v>
          </cell>
          <cell r="AO1316">
            <v>0</v>
          </cell>
          <cell r="AP1316">
            <v>0</v>
          </cell>
        </row>
        <row r="1317">
          <cell r="C1317">
            <v>915237201</v>
          </cell>
          <cell r="D1317" t="str">
            <v>MN02040147</v>
          </cell>
          <cell r="E1317" t="str">
            <v>CONTROL DE TERCERA OPINION, REACTIVO PARA AGENTES INFECCIOSOS.</v>
          </cell>
          <cell r="F1317">
            <v>100739</v>
          </cell>
          <cell r="G1317" t="str">
            <v>ON</v>
          </cell>
          <cell r="H1317">
            <v>274</v>
          </cell>
          <cell r="I1317" t="str">
            <v>NO</v>
          </cell>
          <cell r="J1317" t="str">
            <v xml:space="preserve">LABORATORIO </v>
          </cell>
          <cell r="K1317" t="str">
            <v>LABORATORIO CLINICO</v>
          </cell>
          <cell r="L1317" t="str">
            <v>PRECIO UNICO</v>
          </cell>
          <cell r="M1317" t="str">
            <v>PU 08-2024</v>
          </cell>
          <cell r="N1317" t="str">
            <v>I-CONVOCATORIA</v>
          </cell>
          <cell r="P1317" t="str">
            <v>UNIDAD</v>
          </cell>
          <cell r="Q1317" t="str">
            <v>UNIDAD</v>
          </cell>
          <cell r="R1317">
            <v>260</v>
          </cell>
          <cell r="S1317">
            <v>68</v>
          </cell>
          <cell r="T1317" t="str">
            <v>QLS PANAMA, S.A.</v>
          </cell>
          <cell r="U1317" t="str">
            <v>ESTADOS UNIDOS</v>
          </cell>
          <cell r="V1317">
            <v>35</v>
          </cell>
          <cell r="W1317">
            <v>420</v>
          </cell>
          <cell r="X1317">
            <v>32512140</v>
          </cell>
          <cell r="Y1317">
            <v>0.47905261632893964</v>
          </cell>
          <cell r="Z1317">
            <v>109200</v>
          </cell>
          <cell r="AA1317">
            <v>10226614.200000001</v>
          </cell>
          <cell r="AB1317">
            <v>6.7359859780968343E-3</v>
          </cell>
          <cell r="AC1317">
            <v>35</v>
          </cell>
          <cell r="AD1317">
            <v>0</v>
          </cell>
          <cell r="AE1317">
            <v>0</v>
          </cell>
          <cell r="AF1317">
            <v>35</v>
          </cell>
          <cell r="AG1317">
            <v>9100</v>
          </cell>
          <cell r="AH1317">
            <v>35</v>
          </cell>
          <cell r="AI1317">
            <v>0</v>
          </cell>
          <cell r="AJ1317">
            <v>0</v>
          </cell>
          <cell r="AK1317">
            <v>35</v>
          </cell>
          <cell r="AL1317">
            <v>420</v>
          </cell>
          <cell r="AM1317">
            <v>109200</v>
          </cell>
          <cell r="AN1317">
            <v>620</v>
          </cell>
          <cell r="AO1317">
            <v>0</v>
          </cell>
          <cell r="AP1317">
            <v>0</v>
          </cell>
        </row>
        <row r="1318">
          <cell r="C1318">
            <v>915237301</v>
          </cell>
          <cell r="D1318" t="str">
            <v>MN02040146</v>
          </cell>
          <cell r="E1318" t="str">
            <v>CONTROL DE TERCERA OPINION NO REACTIVO PARA AGENTES INFECCIOSOS</v>
          </cell>
          <cell r="F1318">
            <v>100740</v>
          </cell>
          <cell r="G1318" t="str">
            <v>ON</v>
          </cell>
          <cell r="H1318">
            <v>274</v>
          </cell>
          <cell r="I1318" t="str">
            <v>NO</v>
          </cell>
          <cell r="J1318" t="str">
            <v xml:space="preserve">LABORATORIO </v>
          </cell>
          <cell r="K1318" t="str">
            <v>LABORATORIO CLINICO</v>
          </cell>
          <cell r="L1318" t="str">
            <v>PRECIO UNICO</v>
          </cell>
          <cell r="M1318" t="str">
            <v>PU 08-2024</v>
          </cell>
          <cell r="N1318" t="str">
            <v>I-CONVOCATORIA</v>
          </cell>
          <cell r="P1318" t="str">
            <v>UNIDAD</v>
          </cell>
          <cell r="Q1318" t="str">
            <v>UNIDAD</v>
          </cell>
          <cell r="R1318">
            <v>260</v>
          </cell>
          <cell r="S1318">
            <v>69</v>
          </cell>
          <cell r="T1318" t="str">
            <v>QLS PANAMA, S.A.</v>
          </cell>
          <cell r="U1318" t="str">
            <v>ESTADOS UNIDOS</v>
          </cell>
          <cell r="V1318">
            <v>35</v>
          </cell>
          <cell r="W1318">
            <v>420</v>
          </cell>
          <cell r="X1318">
            <v>32512560</v>
          </cell>
          <cell r="Y1318">
            <v>0.47905880485109958</v>
          </cell>
          <cell r="Z1318">
            <v>109200</v>
          </cell>
          <cell r="AA1318">
            <v>10335814.200000001</v>
          </cell>
          <cell r="AB1318">
            <v>6.8079129770451446E-3</v>
          </cell>
          <cell r="AC1318">
            <v>35</v>
          </cell>
          <cell r="AD1318">
            <v>0</v>
          </cell>
          <cell r="AE1318">
            <v>0</v>
          </cell>
          <cell r="AF1318">
            <v>35</v>
          </cell>
          <cell r="AG1318">
            <v>9100</v>
          </cell>
          <cell r="AH1318">
            <v>35</v>
          </cell>
          <cell r="AI1318">
            <v>0</v>
          </cell>
          <cell r="AJ1318">
            <v>0</v>
          </cell>
          <cell r="AK1318">
            <v>35</v>
          </cell>
          <cell r="AL1318">
            <v>420</v>
          </cell>
          <cell r="AM1318">
            <v>109200</v>
          </cell>
          <cell r="AN1318">
            <v>530</v>
          </cell>
          <cell r="AO1318">
            <v>0</v>
          </cell>
          <cell r="AP1318">
            <v>0</v>
          </cell>
        </row>
        <row r="1319">
          <cell r="C1319">
            <v>914097110</v>
          </cell>
          <cell r="D1319" t="str">
            <v>MN02020003</v>
          </cell>
          <cell r="E1319" t="str">
            <v>CONTROL DE CALIDAD EXTERNO PARA PARASITOLOGIA</v>
          </cell>
          <cell r="F1319">
            <v>61017</v>
          </cell>
          <cell r="G1319" t="str">
            <v>ON</v>
          </cell>
          <cell r="H1319">
            <v>274</v>
          </cell>
          <cell r="I1319" t="str">
            <v>NO</v>
          </cell>
          <cell r="J1319" t="str">
            <v xml:space="preserve">LABORATORIO </v>
          </cell>
          <cell r="K1319" t="str">
            <v>LABORATORIO CLINICO</v>
          </cell>
          <cell r="L1319" t="str">
            <v>PRECIO UNICO</v>
          </cell>
          <cell r="M1319" t="str">
            <v>PU 08-2024</v>
          </cell>
          <cell r="N1319" t="str">
            <v>I-CONVOCATORIA</v>
          </cell>
          <cell r="P1319" t="str">
            <v>UNIDAD</v>
          </cell>
          <cell r="Q1319" t="str">
            <v>UNIDAD</v>
          </cell>
          <cell r="R1319">
            <v>316</v>
          </cell>
          <cell r="S1319">
            <v>70</v>
          </cell>
          <cell r="T1319" t="str">
            <v>INVERSIONES SAGRAV, S.A.</v>
          </cell>
          <cell r="U1319" t="str">
            <v>ESTADOS UNIDOS</v>
          </cell>
          <cell r="V1319">
            <v>13</v>
          </cell>
          <cell r="W1319">
            <v>156</v>
          </cell>
          <cell r="X1319">
            <v>32512716</v>
          </cell>
          <cell r="Y1319">
            <v>0.47906110344504477</v>
          </cell>
          <cell r="Z1319">
            <v>49296</v>
          </cell>
          <cell r="AA1319">
            <v>10385110.200000001</v>
          </cell>
          <cell r="AB1319">
            <v>6.8403828794275246E-3</v>
          </cell>
          <cell r="AC1319">
            <v>13</v>
          </cell>
          <cell r="AD1319">
            <v>0</v>
          </cell>
          <cell r="AE1319">
            <v>0</v>
          </cell>
          <cell r="AF1319">
            <v>13</v>
          </cell>
          <cell r="AG1319">
            <v>4108</v>
          </cell>
          <cell r="AH1319">
            <v>13</v>
          </cell>
          <cell r="AI1319">
            <v>0</v>
          </cell>
          <cell r="AJ1319">
            <v>0</v>
          </cell>
          <cell r="AK1319">
            <v>13</v>
          </cell>
          <cell r="AL1319">
            <v>156</v>
          </cell>
          <cell r="AM1319">
            <v>49296</v>
          </cell>
          <cell r="AN1319">
            <v>0</v>
          </cell>
          <cell r="AO1319">
            <v>0</v>
          </cell>
          <cell r="AP1319">
            <v>0</v>
          </cell>
        </row>
        <row r="1320">
          <cell r="C1320">
            <v>914097120</v>
          </cell>
          <cell r="D1320" t="str">
            <v>MN02020006</v>
          </cell>
          <cell r="E1320" t="str">
            <v>CONTROL DE CALIDAD EXTERNO PARA ORINA</v>
          </cell>
          <cell r="F1320">
            <v>39951</v>
          </cell>
          <cell r="G1320" t="str">
            <v>ON</v>
          </cell>
          <cell r="H1320">
            <v>274</v>
          </cell>
          <cell r="I1320" t="str">
            <v>NO</v>
          </cell>
          <cell r="J1320" t="str">
            <v xml:space="preserve">LABORATORIO </v>
          </cell>
          <cell r="K1320" t="str">
            <v>LABORATORIO CLINICO</v>
          </cell>
          <cell r="L1320" t="str">
            <v>PRECIO UNICO</v>
          </cell>
          <cell r="M1320" t="str">
            <v>PU 08-2024</v>
          </cell>
          <cell r="N1320" t="str">
            <v>I-CONVOCATORIA</v>
          </cell>
          <cell r="P1320" t="str">
            <v>UNIDAD</v>
          </cell>
          <cell r="Q1320" t="str">
            <v>UNIDAD</v>
          </cell>
          <cell r="R1320">
            <v>127</v>
          </cell>
          <cell r="S1320">
            <v>71</v>
          </cell>
          <cell r="T1320" t="str">
            <v>INVERSIONES SAGRAV, S.A.</v>
          </cell>
          <cell r="U1320" t="str">
            <v>ESTADOS UNIDOS</v>
          </cell>
          <cell r="V1320">
            <v>13</v>
          </cell>
          <cell r="W1320">
            <v>156</v>
          </cell>
          <cell r="X1320">
            <v>32512872</v>
          </cell>
          <cell r="Y1320">
            <v>0.47906340203898989</v>
          </cell>
          <cell r="Z1320">
            <v>19812</v>
          </cell>
          <cell r="AA1320">
            <v>10404922.200000001</v>
          </cell>
          <cell r="AB1320">
            <v>6.8534324920938609E-3</v>
          </cell>
          <cell r="AC1320">
            <v>13</v>
          </cell>
          <cell r="AD1320">
            <v>0</v>
          </cell>
          <cell r="AE1320">
            <v>0</v>
          </cell>
          <cell r="AF1320">
            <v>13</v>
          </cell>
          <cell r="AG1320">
            <v>1651</v>
          </cell>
          <cell r="AH1320">
            <v>13</v>
          </cell>
          <cell r="AI1320">
            <v>0</v>
          </cell>
          <cell r="AJ1320">
            <v>0</v>
          </cell>
          <cell r="AK1320">
            <v>13</v>
          </cell>
          <cell r="AL1320">
            <v>156</v>
          </cell>
          <cell r="AM1320">
            <v>19812</v>
          </cell>
          <cell r="AN1320">
            <v>0</v>
          </cell>
          <cell r="AO1320">
            <v>0</v>
          </cell>
          <cell r="AP1320">
            <v>0</v>
          </cell>
        </row>
        <row r="1321">
          <cell r="C1321">
            <v>914097105</v>
          </cell>
          <cell r="D1321" t="str">
            <v>MN02020035</v>
          </cell>
          <cell r="E1321" t="str">
            <v>CONTROL DE CALIDAD EXTERNO PARA MICROBIOLOGIA</v>
          </cell>
          <cell r="F1321">
            <v>61013</v>
          </cell>
          <cell r="G1321" t="str">
            <v>ON</v>
          </cell>
          <cell r="H1321">
            <v>274</v>
          </cell>
          <cell r="I1321" t="str">
            <v>NO</v>
          </cell>
          <cell r="J1321" t="str">
            <v xml:space="preserve">LABORATORIO </v>
          </cell>
          <cell r="K1321" t="str">
            <v>LABORATORIO CLINICO</v>
          </cell>
          <cell r="L1321" t="str">
            <v>PRECIO UNICO</v>
          </cell>
          <cell r="M1321" t="str">
            <v>PU 08-2024</v>
          </cell>
          <cell r="N1321" t="str">
            <v>I-CONVOCATORIA</v>
          </cell>
          <cell r="P1321" t="str">
            <v>UNIDAD</v>
          </cell>
          <cell r="Q1321" t="str">
            <v>UNIDAD</v>
          </cell>
          <cell r="R1321">
            <v>308</v>
          </cell>
          <cell r="S1321">
            <v>73</v>
          </cell>
          <cell r="T1321" t="str">
            <v>INVERSIONES SAGRAV, S.A.</v>
          </cell>
          <cell r="U1321" t="str">
            <v>ESTADOS UNIDOS</v>
          </cell>
          <cell r="V1321">
            <v>6</v>
          </cell>
          <cell r="W1321">
            <v>72</v>
          </cell>
          <cell r="X1321">
            <v>32512944</v>
          </cell>
          <cell r="Y1321">
            <v>0.47906446292850302</v>
          </cell>
          <cell r="Z1321">
            <v>22176</v>
          </cell>
          <cell r="AA1321">
            <v>10427098.200000001</v>
          </cell>
          <cell r="AB1321">
            <v>6.8680392057264414E-3</v>
          </cell>
          <cell r="AC1321">
            <v>6</v>
          </cell>
          <cell r="AD1321">
            <v>0</v>
          </cell>
          <cell r="AE1321">
            <v>0</v>
          </cell>
          <cell r="AF1321">
            <v>6</v>
          </cell>
          <cell r="AG1321">
            <v>1848</v>
          </cell>
          <cell r="AH1321">
            <v>6</v>
          </cell>
          <cell r="AI1321">
            <v>0</v>
          </cell>
          <cell r="AJ1321">
            <v>0</v>
          </cell>
          <cell r="AK1321">
            <v>6</v>
          </cell>
          <cell r="AL1321">
            <v>72</v>
          </cell>
          <cell r="AM1321">
            <v>22176</v>
          </cell>
          <cell r="AN1321">
            <v>0</v>
          </cell>
          <cell r="AO1321">
            <v>0</v>
          </cell>
          <cell r="AP1321">
            <v>0</v>
          </cell>
        </row>
        <row r="1322">
          <cell r="C1322">
            <v>914103101</v>
          </cell>
          <cell r="D1322" t="str">
            <v>MN02020085</v>
          </cell>
          <cell r="E1322" t="str">
            <v>PROGRAMA DE CONTROL DE CALIDAD EXTERNO PARA PROTEINAS ESPECIFICAS</v>
          </cell>
          <cell r="F1322">
            <v>105214</v>
          </cell>
          <cell r="G1322" t="str">
            <v>ON</v>
          </cell>
          <cell r="H1322">
            <v>274</v>
          </cell>
          <cell r="I1322" t="str">
            <v>NO</v>
          </cell>
          <cell r="J1322" t="str">
            <v xml:space="preserve">LABORATORIO </v>
          </cell>
          <cell r="K1322" t="str">
            <v>LABORATORIO CLINICO</v>
          </cell>
          <cell r="L1322" t="str">
            <v>PRECIO UNICO</v>
          </cell>
          <cell r="M1322" t="str">
            <v>PU 08-2024</v>
          </cell>
          <cell r="N1322" t="str">
            <v>I-CONVOCATORIA</v>
          </cell>
          <cell r="O1322" t="str">
            <v>12 X 1ML</v>
          </cell>
          <cell r="P1322" t="str">
            <v>UNIDAD</v>
          </cell>
          <cell r="Q1322" t="str">
            <v>UNIDAD</v>
          </cell>
          <cell r="R1322">
            <v>120</v>
          </cell>
          <cell r="S1322">
            <v>77</v>
          </cell>
          <cell r="T1322" t="str">
            <v>QLS PANAMA, S.A.</v>
          </cell>
          <cell r="U1322" t="str">
            <v>ESTADOS UNIDOS</v>
          </cell>
          <cell r="V1322">
            <v>55</v>
          </cell>
          <cell r="W1322">
            <v>660</v>
          </cell>
          <cell r="X1322">
            <v>32513604</v>
          </cell>
          <cell r="Y1322">
            <v>0.47907418774904009</v>
          </cell>
          <cell r="Z1322">
            <v>79200</v>
          </cell>
          <cell r="AA1322">
            <v>10506298.200000001</v>
          </cell>
          <cell r="AB1322">
            <v>6.9202060401285124E-3</v>
          </cell>
          <cell r="AC1322">
            <v>50</v>
          </cell>
          <cell r="AD1322">
            <v>0</v>
          </cell>
          <cell r="AE1322">
            <v>0</v>
          </cell>
          <cell r="AF1322">
            <v>50</v>
          </cell>
          <cell r="AG1322">
            <v>6000</v>
          </cell>
          <cell r="AH1322">
            <v>55</v>
          </cell>
          <cell r="AI1322">
            <v>0</v>
          </cell>
          <cell r="AJ1322">
            <v>0</v>
          </cell>
          <cell r="AK1322">
            <v>55</v>
          </cell>
          <cell r="AL1322">
            <v>660</v>
          </cell>
          <cell r="AM1322">
            <v>79200</v>
          </cell>
          <cell r="AN1322">
            <v>576</v>
          </cell>
          <cell r="AO1322">
            <v>0</v>
          </cell>
          <cell r="AP1322">
            <v>0</v>
          </cell>
        </row>
        <row r="1323">
          <cell r="C1323">
            <v>914111901</v>
          </cell>
          <cell r="D1323" t="str">
            <v>MN02020121</v>
          </cell>
          <cell r="E1323" t="str">
            <v>CONTROL DE CALIDAD EXTERNO DE HIV Y HEPATITIS</v>
          </cell>
          <cell r="F1323">
            <v>107559</v>
          </cell>
          <cell r="G1323" t="str">
            <v>ON</v>
          </cell>
          <cell r="H1323">
            <v>274</v>
          </cell>
          <cell r="I1323" t="str">
            <v>NO</v>
          </cell>
          <cell r="J1323" t="str">
            <v xml:space="preserve">LABORATORIO </v>
          </cell>
          <cell r="K1323" t="str">
            <v>LABORATORIO CLINICO</v>
          </cell>
          <cell r="L1323" t="str">
            <v>PRECIO UNICO</v>
          </cell>
          <cell r="M1323" t="str">
            <v>PU 08-2024</v>
          </cell>
          <cell r="N1323" t="str">
            <v>I-CONVOCATORIA</v>
          </cell>
          <cell r="P1323" t="str">
            <v>UNIDAD</v>
          </cell>
          <cell r="Q1323" t="str">
            <v>UNIDAD</v>
          </cell>
          <cell r="R1323">
            <v>116</v>
          </cell>
          <cell r="S1323">
            <v>78</v>
          </cell>
          <cell r="T1323" t="str">
            <v>QLS PANAMA, S.A.</v>
          </cell>
          <cell r="U1323" t="str">
            <v>ESTADOS UNIDOS</v>
          </cell>
          <cell r="V1323">
            <v>36</v>
          </cell>
          <cell r="W1323">
            <v>432</v>
          </cell>
          <cell r="X1323">
            <v>32514036</v>
          </cell>
          <cell r="Y1323">
            <v>0.47908055308611897</v>
          </cell>
          <cell r="Z1323">
            <v>50112</v>
          </cell>
          <cell r="AA1323">
            <v>10556410.200000001</v>
          </cell>
          <cell r="AB1323">
            <v>6.9532134189865501E-3</v>
          </cell>
          <cell r="AD1323">
            <v>0</v>
          </cell>
          <cell r="AE1323">
            <v>0</v>
          </cell>
          <cell r="AF1323">
            <v>0</v>
          </cell>
          <cell r="AG1323">
            <v>0</v>
          </cell>
          <cell r="AH1323">
            <v>36</v>
          </cell>
          <cell r="AI1323">
            <v>0</v>
          </cell>
          <cell r="AJ1323">
            <v>0</v>
          </cell>
          <cell r="AK1323">
            <v>36</v>
          </cell>
          <cell r="AL1323">
            <v>432</v>
          </cell>
          <cell r="AM1323">
            <v>50112</v>
          </cell>
          <cell r="AN1323">
            <v>0</v>
          </cell>
          <cell r="AO1323">
            <v>0</v>
          </cell>
          <cell r="AP1323">
            <v>0</v>
          </cell>
        </row>
        <row r="1324">
          <cell r="C1324">
            <v>915243001</v>
          </cell>
          <cell r="D1324" t="str">
            <v>MN02060276</v>
          </cell>
          <cell r="E1324" t="str">
            <v>HELICOBACTER PYLORI + CONTROL POSITIVO</v>
          </cell>
          <cell r="F1324">
            <v>100406</v>
          </cell>
          <cell r="G1324" t="str">
            <v>ON</v>
          </cell>
          <cell r="H1324">
            <v>274</v>
          </cell>
          <cell r="I1324" t="str">
            <v>NO</v>
          </cell>
          <cell r="J1324" t="str">
            <v xml:space="preserve">LABORATORIO </v>
          </cell>
          <cell r="K1324" t="str">
            <v>LABORATORIO CLINICO</v>
          </cell>
          <cell r="L1324" t="str">
            <v>PRECIO UNICO</v>
          </cell>
          <cell r="M1324" t="str">
            <v>PU 08-2024</v>
          </cell>
          <cell r="N1324" t="str">
            <v>I-CONVOCATORIA</v>
          </cell>
          <cell r="P1324" t="str">
            <v>UNIDAD</v>
          </cell>
          <cell r="Q1324" t="str">
            <v>UNIDAD</v>
          </cell>
          <cell r="R1324">
            <v>1.65</v>
          </cell>
          <cell r="S1324">
            <v>79</v>
          </cell>
          <cell r="T1324" t="str">
            <v>INVERSIONES SAGRAV, S.A.</v>
          </cell>
          <cell r="U1324" t="str">
            <v>ESPAÑA</v>
          </cell>
          <cell r="V1324">
            <v>19580</v>
          </cell>
          <cell r="W1324">
            <v>234960</v>
          </cell>
          <cell r="X1324">
            <v>32748996</v>
          </cell>
          <cell r="Y1324">
            <v>0.4825425891973269</v>
          </cell>
          <cell r="Z1324">
            <v>387684</v>
          </cell>
          <cell r="AA1324">
            <v>10944094.200000001</v>
          </cell>
          <cell r="AB1324">
            <v>7.2085700733846882E-3</v>
          </cell>
          <cell r="AD1324">
            <v>0</v>
          </cell>
          <cell r="AE1324">
            <v>0</v>
          </cell>
          <cell r="AF1324">
            <v>0</v>
          </cell>
          <cell r="AG1324">
            <v>0</v>
          </cell>
          <cell r="AH1324">
            <v>19580</v>
          </cell>
          <cell r="AI1324">
            <v>0</v>
          </cell>
          <cell r="AJ1324">
            <v>0</v>
          </cell>
          <cell r="AK1324">
            <v>19580</v>
          </cell>
          <cell r="AL1324">
            <v>234960</v>
          </cell>
          <cell r="AM1324">
            <v>387684</v>
          </cell>
          <cell r="AN1324">
            <v>0</v>
          </cell>
          <cell r="AO1324">
            <v>2600</v>
          </cell>
          <cell r="AP1324">
            <v>0</v>
          </cell>
        </row>
        <row r="1325">
          <cell r="C1325">
            <v>915223001</v>
          </cell>
          <cell r="D1325" t="str">
            <v>MA11020036</v>
          </cell>
          <cell r="E1325" t="str">
            <v>BOTELLA DE HEMOCULTIVO FA PLUS.</v>
          </cell>
          <cell r="F1325">
            <v>104121</v>
          </cell>
          <cell r="G1325" t="str">
            <v>ON</v>
          </cell>
          <cell r="H1325">
            <v>274</v>
          </cell>
          <cell r="I1325" t="str">
            <v>NO</v>
          </cell>
          <cell r="J1325" t="str">
            <v xml:space="preserve">LABORATORIO </v>
          </cell>
          <cell r="K1325" t="str">
            <v>LABORATORIO CLINICO</v>
          </cell>
          <cell r="L1325" t="str">
            <v>PRECIO UNICO</v>
          </cell>
          <cell r="M1325" t="str">
            <v>PU 08-2024</v>
          </cell>
          <cell r="N1325" t="str">
            <v>I-CONVOCATORIA</v>
          </cell>
          <cell r="P1325" t="str">
            <v>UNIDAD</v>
          </cell>
          <cell r="Q1325" t="str">
            <v>UNIDAD</v>
          </cell>
          <cell r="R1325">
            <v>8.94</v>
          </cell>
          <cell r="S1325">
            <v>80</v>
          </cell>
          <cell r="T1325" t="str">
            <v>INVERSIONES SAGRAV, S.A.</v>
          </cell>
          <cell r="U1325" t="str">
            <v>ESTADOS UNIDOS</v>
          </cell>
          <cell r="V1325">
            <v>4600</v>
          </cell>
          <cell r="W1325">
            <v>55200</v>
          </cell>
          <cell r="X1325">
            <v>32804196</v>
          </cell>
          <cell r="Y1325">
            <v>0.48335593782406622</v>
          </cell>
          <cell r="Z1325">
            <v>493488</v>
          </cell>
          <cell r="AA1325">
            <v>11437582.200000001</v>
          </cell>
          <cell r="AB1325">
            <v>7.5336168761045022E-3</v>
          </cell>
          <cell r="AC1325">
            <v>4600</v>
          </cell>
          <cell r="AD1325">
            <v>0</v>
          </cell>
          <cell r="AE1325">
            <v>0</v>
          </cell>
          <cell r="AF1325">
            <v>4600</v>
          </cell>
          <cell r="AG1325">
            <v>41124</v>
          </cell>
          <cell r="AH1325">
            <v>4600</v>
          </cell>
          <cell r="AI1325">
            <v>0</v>
          </cell>
          <cell r="AJ1325">
            <v>0</v>
          </cell>
          <cell r="AK1325">
            <v>4600</v>
          </cell>
          <cell r="AL1325">
            <v>55200</v>
          </cell>
          <cell r="AM1325">
            <v>493488</v>
          </cell>
          <cell r="AN1325">
            <v>11100</v>
          </cell>
          <cell r="AO1325">
            <v>1000</v>
          </cell>
          <cell r="AP1325">
            <v>4000</v>
          </cell>
        </row>
        <row r="1326">
          <cell r="C1326">
            <v>915223101</v>
          </cell>
          <cell r="D1326" t="str">
            <v>MA11020037</v>
          </cell>
          <cell r="E1326" t="str">
            <v>BOTELLA DE HEMOCULTIVO FN PLUS</v>
          </cell>
          <cell r="F1326">
            <v>104122</v>
          </cell>
          <cell r="G1326" t="str">
            <v>ON</v>
          </cell>
          <cell r="H1326">
            <v>274</v>
          </cell>
          <cell r="I1326" t="str">
            <v>NO</v>
          </cell>
          <cell r="J1326" t="str">
            <v xml:space="preserve">LABORATORIO </v>
          </cell>
          <cell r="K1326" t="str">
            <v>LABORATORIO CLINICO</v>
          </cell>
          <cell r="L1326" t="str">
            <v>PRECIO UNICO</v>
          </cell>
          <cell r="M1326" t="str">
            <v>PU 08-2024</v>
          </cell>
          <cell r="N1326" t="str">
            <v>I-CONVOCATORIA</v>
          </cell>
          <cell r="P1326" t="str">
            <v>UNIDAD</v>
          </cell>
          <cell r="Q1326" t="str">
            <v>UNIDAD</v>
          </cell>
          <cell r="R1326">
            <v>8.94</v>
          </cell>
          <cell r="S1326">
            <v>81</v>
          </cell>
          <cell r="T1326" t="str">
            <v>INVERSIONES SAGRAV, S.A.</v>
          </cell>
          <cell r="U1326" t="str">
            <v>ESTADOS UNIDOS</v>
          </cell>
          <cell r="V1326">
            <v>4600</v>
          </cell>
          <cell r="W1326">
            <v>55200</v>
          </cell>
          <cell r="X1326">
            <v>32859396</v>
          </cell>
          <cell r="Y1326">
            <v>0.48416928645080559</v>
          </cell>
          <cell r="Z1326">
            <v>493488</v>
          </cell>
          <cell r="AA1326">
            <v>11931070.200000001</v>
          </cell>
          <cell r="AB1326">
            <v>7.8586636788243163E-3</v>
          </cell>
          <cell r="AC1326">
            <v>4600</v>
          </cell>
          <cell r="AD1326">
            <v>0</v>
          </cell>
          <cell r="AE1326">
            <v>0</v>
          </cell>
          <cell r="AF1326">
            <v>4600</v>
          </cell>
          <cell r="AG1326">
            <v>41124</v>
          </cell>
          <cell r="AH1326">
            <v>4600</v>
          </cell>
          <cell r="AI1326">
            <v>0</v>
          </cell>
          <cell r="AJ1326">
            <v>0</v>
          </cell>
          <cell r="AK1326">
            <v>4600</v>
          </cell>
          <cell r="AL1326">
            <v>55200</v>
          </cell>
          <cell r="AM1326">
            <v>493488</v>
          </cell>
          <cell r="AN1326">
            <v>10700</v>
          </cell>
          <cell r="AO1326">
            <v>1000</v>
          </cell>
          <cell r="AP1326">
            <v>4300</v>
          </cell>
        </row>
        <row r="1327">
          <cell r="C1327">
            <v>915223201</v>
          </cell>
          <cell r="D1327" t="str">
            <v>MA11020038</v>
          </cell>
          <cell r="E1327" t="str">
            <v>BOTELLA DE HEMOCULTIVO PF PLUS</v>
          </cell>
          <cell r="F1327">
            <v>104123</v>
          </cell>
          <cell r="G1327" t="str">
            <v>ON</v>
          </cell>
          <cell r="H1327">
            <v>274</v>
          </cell>
          <cell r="I1327" t="str">
            <v>NO</v>
          </cell>
          <cell r="J1327" t="str">
            <v xml:space="preserve">LABORATORIO </v>
          </cell>
          <cell r="K1327" t="str">
            <v>LABORATORIO CLINICO</v>
          </cell>
          <cell r="L1327" t="str">
            <v>PRECIO UNICO</v>
          </cell>
          <cell r="M1327" t="str">
            <v>PU 08-2024</v>
          </cell>
          <cell r="N1327" t="str">
            <v>I-CONVOCATORIA</v>
          </cell>
          <cell r="P1327" t="str">
            <v>UNIDAD</v>
          </cell>
          <cell r="Q1327" t="str">
            <v>UNIDAD</v>
          </cell>
          <cell r="R1327">
            <v>8.94</v>
          </cell>
          <cell r="S1327">
            <v>82</v>
          </cell>
          <cell r="T1327" t="str">
            <v>INVERSIONES SAGRAV, S.A.</v>
          </cell>
          <cell r="U1327" t="str">
            <v>ESTADOS UNIDOS</v>
          </cell>
          <cell r="V1327">
            <v>1000</v>
          </cell>
          <cell r="W1327">
            <v>12000</v>
          </cell>
          <cell r="X1327">
            <v>32871396</v>
          </cell>
          <cell r="Y1327">
            <v>0.48434610136966194</v>
          </cell>
          <cell r="Z1327">
            <v>107280</v>
          </cell>
          <cell r="AA1327">
            <v>12038350.200000001</v>
          </cell>
          <cell r="AB1327">
            <v>7.9293260272416677E-3</v>
          </cell>
          <cell r="AC1327">
            <v>1500</v>
          </cell>
          <cell r="AD1327">
            <v>0</v>
          </cell>
          <cell r="AE1327">
            <v>0</v>
          </cell>
          <cell r="AF1327">
            <v>1500</v>
          </cell>
          <cell r="AG1327">
            <v>13410</v>
          </cell>
          <cell r="AH1327">
            <v>1000</v>
          </cell>
          <cell r="AI1327">
            <v>0</v>
          </cell>
          <cell r="AJ1327">
            <v>0</v>
          </cell>
          <cell r="AK1327">
            <v>1000</v>
          </cell>
          <cell r="AL1327">
            <v>12000</v>
          </cell>
          <cell r="AM1327">
            <v>107280</v>
          </cell>
          <cell r="AN1327">
            <v>800</v>
          </cell>
          <cell r="AO1327">
            <v>0</v>
          </cell>
          <cell r="AP1327">
            <v>0</v>
          </cell>
        </row>
        <row r="1328">
          <cell r="C1328">
            <v>915163301</v>
          </cell>
          <cell r="D1328" t="str">
            <v>MN02050079</v>
          </cell>
          <cell r="E1328" t="str">
            <v>TARJETA GN</v>
          </cell>
          <cell r="F1328">
            <v>100491</v>
          </cell>
          <cell r="G1328" t="str">
            <v>ON</v>
          </cell>
          <cell r="H1328">
            <v>274</v>
          </cell>
          <cell r="I1328" t="str">
            <v>NO</v>
          </cell>
          <cell r="J1328" t="str">
            <v xml:space="preserve">LABORATORIO </v>
          </cell>
          <cell r="K1328" t="str">
            <v>LABORATORIO CLINICO</v>
          </cell>
          <cell r="L1328" t="str">
            <v>PRECIO UNICO</v>
          </cell>
          <cell r="M1328" t="str">
            <v>PU 08-2024</v>
          </cell>
          <cell r="N1328" t="str">
            <v>I-CONVOCATORIA</v>
          </cell>
          <cell r="P1328" t="str">
            <v>UNIDAD</v>
          </cell>
          <cell r="Q1328" t="str">
            <v>UNIDAD</v>
          </cell>
          <cell r="R1328">
            <v>9.85</v>
          </cell>
          <cell r="S1328">
            <v>86</v>
          </cell>
          <cell r="T1328" t="str">
            <v>INVERSIONES SAGRAV, S.A.</v>
          </cell>
          <cell r="U1328" t="str">
            <v>ESTADOS UNIDOS</v>
          </cell>
          <cell r="V1328">
            <v>2000</v>
          </cell>
          <cell r="W1328">
            <v>24000</v>
          </cell>
          <cell r="X1328">
            <v>32895396</v>
          </cell>
          <cell r="Y1328">
            <v>0.4846997312073747</v>
          </cell>
          <cell r="Z1328">
            <v>236400</v>
          </cell>
          <cell r="AA1328">
            <v>12274750.200000001</v>
          </cell>
          <cell r="AB1328">
            <v>8.0850361238660306E-3</v>
          </cell>
          <cell r="AC1328">
            <v>3980</v>
          </cell>
          <cell r="AD1328">
            <v>0</v>
          </cell>
          <cell r="AE1328">
            <v>0</v>
          </cell>
          <cell r="AF1328">
            <v>3980</v>
          </cell>
          <cell r="AG1328">
            <v>39203</v>
          </cell>
          <cell r="AH1328">
            <v>2000</v>
          </cell>
          <cell r="AI1328">
            <v>0</v>
          </cell>
          <cell r="AJ1328">
            <v>0</v>
          </cell>
          <cell r="AK1328">
            <v>2000</v>
          </cell>
          <cell r="AL1328">
            <v>24000</v>
          </cell>
          <cell r="AM1328">
            <v>236400</v>
          </cell>
          <cell r="AN1328">
            <v>0</v>
          </cell>
          <cell r="AO1328">
            <v>140</v>
          </cell>
          <cell r="AP1328">
            <v>120</v>
          </cell>
        </row>
        <row r="1329">
          <cell r="C1329">
            <v>915237701</v>
          </cell>
          <cell r="D1329" t="str">
            <v>MN02050081</v>
          </cell>
          <cell r="E1329" t="str">
            <v>TARJETA GP</v>
          </cell>
          <cell r="F1329">
            <v>100492</v>
          </cell>
          <cell r="G1329" t="str">
            <v>ON</v>
          </cell>
          <cell r="H1329">
            <v>274</v>
          </cell>
          <cell r="I1329" t="str">
            <v>NO</v>
          </cell>
          <cell r="J1329" t="str">
            <v xml:space="preserve">LABORATORIO </v>
          </cell>
          <cell r="K1329" t="str">
            <v>LABORATORIO CLINICO</v>
          </cell>
          <cell r="L1329" t="str">
            <v>PRECIO UNICO</v>
          </cell>
          <cell r="M1329" t="str">
            <v>PU 08-2024</v>
          </cell>
          <cell r="N1329" t="str">
            <v>I-CONVOCATORIA</v>
          </cell>
          <cell r="P1329" t="str">
            <v>UNIDAD</v>
          </cell>
          <cell r="Q1329" t="str">
            <v>UNIDAD</v>
          </cell>
          <cell r="R1329">
            <v>9.6</v>
          </cell>
          <cell r="S1329">
            <v>87</v>
          </cell>
          <cell r="T1329" t="str">
            <v>INVERSIONES SAGRAV, S.A.</v>
          </cell>
          <cell r="U1329" t="str">
            <v>ESTADOS UNIDOS</v>
          </cell>
          <cell r="V1329">
            <v>800</v>
          </cell>
          <cell r="W1329">
            <v>9600</v>
          </cell>
          <cell r="X1329">
            <v>32904996</v>
          </cell>
          <cell r="Y1329">
            <v>0.48484118314245983</v>
          </cell>
          <cell r="Z1329">
            <v>92160</v>
          </cell>
          <cell r="AA1329">
            <v>12366910.200000001</v>
          </cell>
          <cell r="AB1329">
            <v>8.1457393493520776E-3</v>
          </cell>
          <cell r="AC1329">
            <v>800</v>
          </cell>
          <cell r="AD1329">
            <v>0</v>
          </cell>
          <cell r="AE1329">
            <v>0</v>
          </cell>
          <cell r="AF1329">
            <v>800</v>
          </cell>
          <cell r="AG1329">
            <v>7680</v>
          </cell>
          <cell r="AH1329">
            <v>800</v>
          </cell>
          <cell r="AI1329">
            <v>0</v>
          </cell>
          <cell r="AJ1329">
            <v>0</v>
          </cell>
          <cell r="AK1329">
            <v>800</v>
          </cell>
          <cell r="AL1329">
            <v>9600</v>
          </cell>
          <cell r="AM1329">
            <v>92160</v>
          </cell>
          <cell r="AN1329">
            <v>60</v>
          </cell>
          <cell r="AO1329">
            <v>600</v>
          </cell>
          <cell r="AP1329">
            <v>0</v>
          </cell>
        </row>
        <row r="1330">
          <cell r="C1330">
            <v>915301001</v>
          </cell>
          <cell r="D1330" t="str">
            <v>MN02061070</v>
          </cell>
          <cell r="E1330" t="str">
            <v>TARJETAS AST-P663</v>
          </cell>
          <cell r="F1330">
            <v>108182</v>
          </cell>
          <cell r="G1330" t="str">
            <v>ON</v>
          </cell>
          <cell r="H1330">
            <v>274</v>
          </cell>
          <cell r="I1330" t="str">
            <v>NO</v>
          </cell>
          <cell r="J1330" t="str">
            <v xml:space="preserve">LABORATORIO </v>
          </cell>
          <cell r="K1330" t="str">
            <v>LABORATORIO CLINICO</v>
          </cell>
          <cell r="L1330" t="str">
            <v>PRECIO UNICO</v>
          </cell>
          <cell r="M1330" t="str">
            <v>PU 08-2024</v>
          </cell>
          <cell r="N1330" t="str">
            <v>I-CONVOCATORIA</v>
          </cell>
          <cell r="P1330" t="str">
            <v>UNIDAD</v>
          </cell>
          <cell r="Q1330" t="str">
            <v>UNIDAD</v>
          </cell>
          <cell r="R1330">
            <v>10.9</v>
          </cell>
          <cell r="S1330">
            <v>88</v>
          </cell>
          <cell r="T1330" t="str">
            <v>INVERSIONES SAGRAV, S.A.</v>
          </cell>
          <cell r="U1330" t="str">
            <v>ESTADOS UNIDOS</v>
          </cell>
          <cell r="V1330">
            <v>1500</v>
          </cell>
          <cell r="W1330">
            <v>18000</v>
          </cell>
          <cell r="X1330">
            <v>32922996</v>
          </cell>
          <cell r="Y1330">
            <v>0.48510640552074441</v>
          </cell>
          <cell r="Z1330">
            <v>196200</v>
          </cell>
          <cell r="AA1330">
            <v>12563110.200000001</v>
          </cell>
          <cell r="AB1330">
            <v>8.2749708254844807E-3</v>
          </cell>
          <cell r="AD1330">
            <v>0</v>
          </cell>
          <cell r="AE1330">
            <v>0</v>
          </cell>
          <cell r="AF1330">
            <v>0</v>
          </cell>
          <cell r="AG1330">
            <v>0</v>
          </cell>
          <cell r="AH1330">
            <v>1500</v>
          </cell>
          <cell r="AI1330">
            <v>0</v>
          </cell>
          <cell r="AJ1330">
            <v>0</v>
          </cell>
          <cell r="AK1330">
            <v>1500</v>
          </cell>
          <cell r="AL1330">
            <v>18000</v>
          </cell>
          <cell r="AM1330">
            <v>196200</v>
          </cell>
          <cell r="AN1330">
            <v>1220</v>
          </cell>
          <cell r="AO1330">
            <v>420</v>
          </cell>
          <cell r="AP1330">
            <v>220</v>
          </cell>
        </row>
        <row r="1331">
          <cell r="C1331">
            <v>915301101</v>
          </cell>
          <cell r="D1331" t="str">
            <v>MN02061071</v>
          </cell>
          <cell r="E1331" t="str">
            <v>TARJETA AST-N401</v>
          </cell>
          <cell r="F1331">
            <v>108183</v>
          </cell>
          <cell r="G1331" t="str">
            <v>ON</v>
          </cell>
          <cell r="H1331">
            <v>274</v>
          </cell>
          <cell r="I1331" t="str">
            <v>NO</v>
          </cell>
          <cell r="J1331" t="str">
            <v xml:space="preserve">LABORATORIO </v>
          </cell>
          <cell r="K1331" t="str">
            <v>LABORATORIO CLINICO</v>
          </cell>
          <cell r="L1331" t="str">
            <v>PRECIO UNICO</v>
          </cell>
          <cell r="M1331" t="str">
            <v>PU 08-2024</v>
          </cell>
          <cell r="N1331" t="str">
            <v>I-CONVOCATORIA</v>
          </cell>
          <cell r="P1331" t="str">
            <v>UNIDAD</v>
          </cell>
          <cell r="Q1331" t="str">
            <v>UNIDAD</v>
          </cell>
          <cell r="R1331">
            <v>10.9</v>
          </cell>
          <cell r="S1331">
            <v>89</v>
          </cell>
          <cell r="T1331" t="str">
            <v>INVERSIONES SAGRAV, S.A.</v>
          </cell>
          <cell r="U1331" t="str">
            <v>ESTADOS UNIDOS</v>
          </cell>
          <cell r="V1331">
            <v>1500</v>
          </cell>
          <cell r="W1331">
            <v>18000</v>
          </cell>
          <cell r="X1331">
            <v>32940996</v>
          </cell>
          <cell r="Y1331">
            <v>0.48537162789902893</v>
          </cell>
          <cell r="Z1331">
            <v>196200</v>
          </cell>
          <cell r="AA1331">
            <v>12759310.200000001</v>
          </cell>
          <cell r="AB1331">
            <v>8.4042023016168855E-3</v>
          </cell>
          <cell r="AD1331">
            <v>0</v>
          </cell>
          <cell r="AE1331">
            <v>0</v>
          </cell>
          <cell r="AF1331">
            <v>0</v>
          </cell>
          <cell r="AG1331">
            <v>0</v>
          </cell>
          <cell r="AH1331">
            <v>1500</v>
          </cell>
          <cell r="AI1331">
            <v>0</v>
          </cell>
          <cell r="AJ1331">
            <v>0</v>
          </cell>
          <cell r="AK1331">
            <v>1500</v>
          </cell>
          <cell r="AL1331">
            <v>18000</v>
          </cell>
          <cell r="AM1331">
            <v>196200</v>
          </cell>
          <cell r="AN1331">
            <v>5460</v>
          </cell>
          <cell r="AO1331">
            <v>360</v>
          </cell>
          <cell r="AP1331">
            <v>0</v>
          </cell>
        </row>
        <row r="1332">
          <cell r="C1332">
            <v>915301201</v>
          </cell>
          <cell r="D1332" t="str">
            <v>MN02061072</v>
          </cell>
          <cell r="E1332" t="str">
            <v>TARJETAS AST-N402</v>
          </cell>
          <cell r="F1332">
            <v>108184</v>
          </cell>
          <cell r="G1332" t="str">
            <v>ON</v>
          </cell>
          <cell r="H1332">
            <v>274</v>
          </cell>
          <cell r="I1332" t="str">
            <v>NO</v>
          </cell>
          <cell r="J1332" t="str">
            <v xml:space="preserve">LABORATORIO </v>
          </cell>
          <cell r="K1332" t="str">
            <v>LABORATORIO CLINICO</v>
          </cell>
          <cell r="L1332" t="str">
            <v>PRECIO UNICO</v>
          </cell>
          <cell r="M1332" t="str">
            <v>PU 08-2024</v>
          </cell>
          <cell r="N1332" t="str">
            <v>I-CONVOCATORIA</v>
          </cell>
          <cell r="P1332" t="str">
            <v>UNIDAD</v>
          </cell>
          <cell r="Q1332" t="str">
            <v>UNIDAD</v>
          </cell>
          <cell r="R1332">
            <v>10.9</v>
          </cell>
          <cell r="S1332">
            <v>90</v>
          </cell>
          <cell r="T1332" t="str">
            <v>INVERSIONES SAGRAV, S.A.</v>
          </cell>
          <cell r="U1332" t="str">
            <v>ESTADOS UNIDOS</v>
          </cell>
          <cell r="V1332">
            <v>1500</v>
          </cell>
          <cell r="W1332">
            <v>18000</v>
          </cell>
          <cell r="X1332">
            <v>32958996</v>
          </cell>
          <cell r="Y1332">
            <v>0.48563685027731351</v>
          </cell>
          <cell r="Z1332">
            <v>196200</v>
          </cell>
          <cell r="AA1332">
            <v>12955510.200000001</v>
          </cell>
          <cell r="AB1332">
            <v>8.5334337777492886E-3</v>
          </cell>
          <cell r="AC1332">
            <v>2240</v>
          </cell>
          <cell r="AD1332">
            <v>0</v>
          </cell>
          <cell r="AE1332">
            <v>0</v>
          </cell>
          <cell r="AF1332">
            <v>2240</v>
          </cell>
          <cell r="AG1332">
            <v>24416</v>
          </cell>
          <cell r="AH1332">
            <v>1500</v>
          </cell>
          <cell r="AI1332">
            <v>0</v>
          </cell>
          <cell r="AJ1332">
            <v>0</v>
          </cell>
          <cell r="AK1332">
            <v>1500</v>
          </cell>
          <cell r="AL1332">
            <v>18000</v>
          </cell>
          <cell r="AM1332">
            <v>196200</v>
          </cell>
          <cell r="AN1332">
            <v>9700</v>
          </cell>
          <cell r="AO1332">
            <v>480</v>
          </cell>
          <cell r="AP1332">
            <v>40</v>
          </cell>
        </row>
        <row r="1333">
          <cell r="C1333">
            <v>915301301</v>
          </cell>
          <cell r="D1333" t="str">
            <v>MN02061073</v>
          </cell>
          <cell r="E1333" t="str">
            <v>TARJETAS AST-N403</v>
          </cell>
          <cell r="F1333">
            <v>108185</v>
          </cell>
          <cell r="G1333" t="str">
            <v>ON</v>
          </cell>
          <cell r="H1333">
            <v>274</v>
          </cell>
          <cell r="I1333" t="str">
            <v>NO</v>
          </cell>
          <cell r="J1333" t="str">
            <v xml:space="preserve">LABORATORIO </v>
          </cell>
          <cell r="K1333" t="str">
            <v>LABORATORIO CLINICO</v>
          </cell>
          <cell r="L1333" t="str">
            <v>PRECIO UNICO</v>
          </cell>
          <cell r="M1333" t="str">
            <v>PU 08-2024</v>
          </cell>
          <cell r="N1333" t="str">
            <v>I-CONVOCATORIA</v>
          </cell>
          <cell r="P1333" t="str">
            <v>UNIDAD</v>
          </cell>
          <cell r="Q1333" t="str">
            <v>UNIDAD</v>
          </cell>
          <cell r="R1333">
            <v>10.9</v>
          </cell>
          <cell r="S1333">
            <v>91</v>
          </cell>
          <cell r="T1333" t="str">
            <v>INVERSIONES SAGRAV, S.A.</v>
          </cell>
          <cell r="U1333" t="str">
            <v>ESTADOS UNIDOS</v>
          </cell>
          <cell r="V1333">
            <v>500</v>
          </cell>
          <cell r="W1333">
            <v>6000</v>
          </cell>
          <cell r="X1333">
            <v>32964996</v>
          </cell>
          <cell r="Y1333">
            <v>0.48572525773674174</v>
          </cell>
          <cell r="Z1333">
            <v>65400</v>
          </cell>
          <cell r="AA1333">
            <v>13020910.200000001</v>
          </cell>
          <cell r="AB1333">
            <v>8.576510936460089E-3</v>
          </cell>
          <cell r="AD1333">
            <v>0</v>
          </cell>
          <cell r="AE1333">
            <v>0</v>
          </cell>
          <cell r="AF1333">
            <v>0</v>
          </cell>
          <cell r="AG1333">
            <v>0</v>
          </cell>
          <cell r="AH1333">
            <v>500</v>
          </cell>
          <cell r="AI1333">
            <v>0</v>
          </cell>
          <cell r="AJ1333">
            <v>0</v>
          </cell>
          <cell r="AK1333">
            <v>500</v>
          </cell>
          <cell r="AL1333">
            <v>6000</v>
          </cell>
          <cell r="AM1333">
            <v>65400</v>
          </cell>
          <cell r="AN1333">
            <v>1580</v>
          </cell>
          <cell r="AO1333">
            <v>460</v>
          </cell>
          <cell r="AP1333">
            <v>20</v>
          </cell>
        </row>
        <row r="1334">
          <cell r="C1334">
            <v>915267701</v>
          </cell>
          <cell r="D1334" t="str">
            <v>MN02050084</v>
          </cell>
          <cell r="E1334" t="str">
            <v>TARJETA AST-YS08</v>
          </cell>
          <cell r="F1334">
            <v>106702</v>
          </cell>
          <cell r="G1334" t="str">
            <v>ON</v>
          </cell>
          <cell r="H1334">
            <v>274</v>
          </cell>
          <cell r="I1334" t="str">
            <v>NO</v>
          </cell>
          <cell r="J1334" t="str">
            <v xml:space="preserve">LABORATORIO </v>
          </cell>
          <cell r="K1334" t="str">
            <v>LABORATORIO CLINICO</v>
          </cell>
          <cell r="L1334" t="str">
            <v>PRECIO UNICO</v>
          </cell>
          <cell r="M1334" t="str">
            <v>PU 08-2024</v>
          </cell>
          <cell r="N1334" t="str">
            <v>I-CONVOCATORIA</v>
          </cell>
          <cell r="P1334" t="str">
            <v>UNIDAD</v>
          </cell>
          <cell r="Q1334" t="str">
            <v>UNIDAD</v>
          </cell>
          <cell r="R1334">
            <v>10.9</v>
          </cell>
          <cell r="S1334">
            <v>92</v>
          </cell>
          <cell r="T1334" t="str">
            <v>INVERSIONES SAGRAV, S.A.</v>
          </cell>
          <cell r="U1334" t="str">
            <v>ESTADOS UNIDOS</v>
          </cell>
          <cell r="V1334">
            <v>200</v>
          </cell>
          <cell r="W1334">
            <v>2400</v>
          </cell>
          <cell r="X1334">
            <v>32967396</v>
          </cell>
          <cell r="Y1334">
            <v>0.48576062072051301</v>
          </cell>
          <cell r="Z1334">
            <v>26160</v>
          </cell>
          <cell r="AA1334">
            <v>13047070.200000001</v>
          </cell>
          <cell r="AB1334">
            <v>8.5937417999444096E-3</v>
          </cell>
          <cell r="AC1334">
            <v>2260</v>
          </cell>
          <cell r="AD1334">
            <v>0</v>
          </cell>
          <cell r="AE1334">
            <v>0</v>
          </cell>
          <cell r="AF1334">
            <v>2260</v>
          </cell>
          <cell r="AG1334">
            <v>24634</v>
          </cell>
          <cell r="AH1334">
            <v>200</v>
          </cell>
          <cell r="AI1334">
            <v>0</v>
          </cell>
          <cell r="AJ1334">
            <v>0</v>
          </cell>
          <cell r="AK1334">
            <v>200</v>
          </cell>
          <cell r="AL1334">
            <v>2400</v>
          </cell>
          <cell r="AM1334">
            <v>26160</v>
          </cell>
          <cell r="AN1334">
            <v>800</v>
          </cell>
          <cell r="AO1334">
            <v>0</v>
          </cell>
          <cell r="AP1334">
            <v>0</v>
          </cell>
        </row>
        <row r="1335">
          <cell r="C1335">
            <v>915130256</v>
          </cell>
          <cell r="D1335" t="str">
            <v>MN02030041</v>
          </cell>
          <cell r="E1335" t="str">
            <v>SOLUCION SALINA 0.45%</v>
          </cell>
          <cell r="F1335">
            <v>33482</v>
          </cell>
          <cell r="G1335" t="str">
            <v>ON</v>
          </cell>
          <cell r="H1335">
            <v>274</v>
          </cell>
          <cell r="I1335" t="str">
            <v>NO</v>
          </cell>
          <cell r="J1335" t="str">
            <v xml:space="preserve">LABORATORIO </v>
          </cell>
          <cell r="K1335" t="str">
            <v>LABORATORIO CLINICO</v>
          </cell>
          <cell r="L1335" t="str">
            <v>PRECIO UNICO</v>
          </cell>
          <cell r="M1335" t="str">
            <v>PU 08-2024</v>
          </cell>
          <cell r="N1335" t="str">
            <v>I-CONVOCATORIA</v>
          </cell>
          <cell r="P1335" t="str">
            <v>UNIDAD</v>
          </cell>
          <cell r="Q1335" t="str">
            <v>UNIDAD</v>
          </cell>
          <cell r="R1335">
            <v>2.4E-2</v>
          </cell>
          <cell r="S1335">
            <v>93</v>
          </cell>
          <cell r="T1335" t="str">
            <v>INVERSIONES SAGRAV, S.A.</v>
          </cell>
          <cell r="U1335" t="str">
            <v>FRANCIA</v>
          </cell>
          <cell r="V1335">
            <v>42500</v>
          </cell>
          <cell r="W1335">
            <v>510000</v>
          </cell>
          <cell r="X1335">
            <v>33477396</v>
          </cell>
          <cell r="Y1335">
            <v>0.49327525477190914</v>
          </cell>
          <cell r="Z1335">
            <v>12240</v>
          </cell>
          <cell r="AA1335">
            <v>13059310.200000001</v>
          </cell>
          <cell r="AB1335">
            <v>8.601803947079276E-3</v>
          </cell>
          <cell r="AC1335">
            <v>42500</v>
          </cell>
          <cell r="AD1335">
            <v>0</v>
          </cell>
          <cell r="AE1335">
            <v>0</v>
          </cell>
          <cell r="AF1335">
            <v>42500</v>
          </cell>
          <cell r="AG1335">
            <v>1020</v>
          </cell>
          <cell r="AH1335">
            <v>42500</v>
          </cell>
          <cell r="AI1335">
            <v>0</v>
          </cell>
          <cell r="AJ1335">
            <v>0</v>
          </cell>
          <cell r="AK1335">
            <v>42500</v>
          </cell>
          <cell r="AL1335">
            <v>510000</v>
          </cell>
          <cell r="AM1335">
            <v>12240</v>
          </cell>
          <cell r="AN1335">
            <v>0</v>
          </cell>
          <cell r="AO1335">
            <v>5500</v>
          </cell>
          <cell r="AP1335">
            <v>0</v>
          </cell>
        </row>
        <row r="1336">
          <cell r="C1336">
            <v>914095501</v>
          </cell>
          <cell r="D1336" t="str">
            <v>MN02010406</v>
          </cell>
          <cell r="E1336" t="str">
            <v>SOLUCION DESCONTAMINANTE</v>
          </cell>
          <cell r="F1336">
            <v>33926</v>
          </cell>
          <cell r="G1336" t="str">
            <v>ON</v>
          </cell>
          <cell r="H1336">
            <v>274</v>
          </cell>
          <cell r="I1336" t="str">
            <v>NO</v>
          </cell>
          <cell r="J1336" t="str">
            <v xml:space="preserve">LABORATORIO </v>
          </cell>
          <cell r="K1336" t="str">
            <v>LABORATORIO CLINICO</v>
          </cell>
          <cell r="L1336" t="str">
            <v>PRECIO UNICO</v>
          </cell>
          <cell r="M1336" t="str">
            <v>PU 08-2024</v>
          </cell>
          <cell r="N1336" t="str">
            <v>I-CONVOCATORIA</v>
          </cell>
          <cell r="P1336" t="str">
            <v>UNIDAD</v>
          </cell>
          <cell r="Q1336" t="str">
            <v>UNIDAD</v>
          </cell>
          <cell r="R1336">
            <v>0.37</v>
          </cell>
          <cell r="S1336">
            <v>94</v>
          </cell>
          <cell r="T1336" t="str">
            <v>SERVI-LAB S,A</v>
          </cell>
          <cell r="U1336" t="str">
            <v>ESTADOS UNIDOS</v>
          </cell>
          <cell r="V1336">
            <v>3750</v>
          </cell>
          <cell r="W1336">
            <v>45000</v>
          </cell>
          <cell r="X1336">
            <v>33522396</v>
          </cell>
          <cell r="Y1336">
            <v>0.49393831071762057</v>
          </cell>
          <cell r="Z1336">
            <v>16650</v>
          </cell>
          <cell r="AA1336">
            <v>13075960.200000001</v>
          </cell>
          <cell r="AB1336">
            <v>8.6127708384024382E-3</v>
          </cell>
          <cell r="AD1336">
            <v>0</v>
          </cell>
          <cell r="AE1336">
            <v>0</v>
          </cell>
          <cell r="AF1336">
            <v>0</v>
          </cell>
          <cell r="AG1336">
            <v>0</v>
          </cell>
          <cell r="AH1336">
            <v>3750</v>
          </cell>
          <cell r="AI1336">
            <v>0</v>
          </cell>
          <cell r="AJ1336">
            <v>0</v>
          </cell>
          <cell r="AK1336">
            <v>3750</v>
          </cell>
          <cell r="AL1336">
            <v>45000</v>
          </cell>
          <cell r="AM1336">
            <v>16650</v>
          </cell>
          <cell r="AN1336">
            <v>3000</v>
          </cell>
          <cell r="AO1336">
            <v>0</v>
          </cell>
          <cell r="AP1336">
            <v>0</v>
          </cell>
        </row>
        <row r="1337">
          <cell r="C1337">
            <v>915124401</v>
          </cell>
          <cell r="D1337" t="str">
            <v>MN02010077</v>
          </cell>
          <cell r="E1337" t="str">
            <v>TUBO INDICADOR DE MICOBACTERIAS</v>
          </cell>
          <cell r="F1337">
            <v>38189</v>
          </cell>
          <cell r="G1337" t="str">
            <v>ON</v>
          </cell>
          <cell r="H1337">
            <v>274</v>
          </cell>
          <cell r="I1337" t="str">
            <v>NO</v>
          </cell>
          <cell r="J1337" t="str">
            <v xml:space="preserve">LABORATORIO </v>
          </cell>
          <cell r="K1337" t="str">
            <v>LABORATORIO CLINICO</v>
          </cell>
          <cell r="L1337" t="str">
            <v>PRECIO UNICO</v>
          </cell>
          <cell r="M1337" t="str">
            <v>PU 08-2024</v>
          </cell>
          <cell r="N1337" t="str">
            <v>I-CONVOCATORIA</v>
          </cell>
          <cell r="P1337" t="str">
            <v>UNIDAD</v>
          </cell>
          <cell r="Q1337" t="str">
            <v>UNIDAD</v>
          </cell>
          <cell r="R1337">
            <v>4.12</v>
          </cell>
          <cell r="S1337">
            <v>95</v>
          </cell>
          <cell r="T1337" t="str">
            <v>SERVI-LAB S,A</v>
          </cell>
          <cell r="U1337" t="str">
            <v>ESTADOS UNIDOS</v>
          </cell>
          <cell r="V1337">
            <v>700</v>
          </cell>
          <cell r="W1337">
            <v>8400</v>
          </cell>
          <cell r="X1337">
            <v>33530796</v>
          </cell>
          <cell r="Y1337">
            <v>0.49406208116082007</v>
          </cell>
          <cell r="Z1337">
            <v>34608</v>
          </cell>
          <cell r="AA1337">
            <v>13110568.200000001</v>
          </cell>
          <cell r="AB1337">
            <v>8.6355661642229797E-3</v>
          </cell>
          <cell r="AD1337">
            <v>0</v>
          </cell>
          <cell r="AE1337">
            <v>0</v>
          </cell>
          <cell r="AF1337">
            <v>0</v>
          </cell>
          <cell r="AG1337">
            <v>0</v>
          </cell>
          <cell r="AH1337">
            <v>700</v>
          </cell>
          <cell r="AI1337">
            <v>0</v>
          </cell>
          <cell r="AJ1337">
            <v>0</v>
          </cell>
          <cell r="AK1337">
            <v>700</v>
          </cell>
          <cell r="AL1337">
            <v>8400</v>
          </cell>
          <cell r="AM1337">
            <v>34608</v>
          </cell>
          <cell r="AN1337">
            <v>0</v>
          </cell>
          <cell r="AO1337">
            <v>0</v>
          </cell>
          <cell r="AP1337">
            <v>0</v>
          </cell>
        </row>
        <row r="1338">
          <cell r="C1338">
            <v>915124510</v>
          </cell>
          <cell r="D1338" t="str">
            <v>MN02060027</v>
          </cell>
          <cell r="E1338" t="str">
            <v>ACIDO OLEICO, ALBUMINA DEXTROSA Y CATALASA. PARA EQUPO AUTOMATIZADO DE TUBERCULOSIS (OADC ).</v>
          </cell>
          <cell r="F1338">
            <v>33915</v>
          </cell>
          <cell r="G1338" t="str">
            <v>ON</v>
          </cell>
          <cell r="H1338">
            <v>274</v>
          </cell>
          <cell r="I1338" t="str">
            <v>NO</v>
          </cell>
          <cell r="J1338" t="str">
            <v xml:space="preserve">LABORATORIO </v>
          </cell>
          <cell r="K1338" t="str">
            <v>LABORATORIO CLINICO</v>
          </cell>
          <cell r="L1338" t="str">
            <v>PRECIO UNICO</v>
          </cell>
          <cell r="M1338" t="str">
            <v>PU 08-2024</v>
          </cell>
          <cell r="N1338" t="str">
            <v>I-CONVOCATORIA</v>
          </cell>
          <cell r="P1338" t="str">
            <v>UNIDAD</v>
          </cell>
          <cell r="Q1338" t="str">
            <v>UNIDAD</v>
          </cell>
          <cell r="R1338">
            <v>3.48</v>
          </cell>
          <cell r="S1338">
            <v>96</v>
          </cell>
          <cell r="T1338" t="str">
            <v>SERVI-LAB S,A</v>
          </cell>
          <cell r="U1338" t="str">
            <v>ESTADOS UNIDOS</v>
          </cell>
          <cell r="V1338">
            <v>700</v>
          </cell>
          <cell r="W1338">
            <v>8400</v>
          </cell>
          <cell r="X1338">
            <v>33539196</v>
          </cell>
          <cell r="Y1338">
            <v>0.49418585160401951</v>
          </cell>
          <cell r="Z1338">
            <v>29232</v>
          </cell>
          <cell r="AA1338">
            <v>13139800.200000001</v>
          </cell>
          <cell r="AB1338">
            <v>8.6548204685568345E-3</v>
          </cell>
          <cell r="AD1338">
            <v>0</v>
          </cell>
          <cell r="AE1338">
            <v>0</v>
          </cell>
          <cell r="AF1338">
            <v>0</v>
          </cell>
          <cell r="AG1338">
            <v>0</v>
          </cell>
          <cell r="AH1338">
            <v>700</v>
          </cell>
          <cell r="AI1338">
            <v>0</v>
          </cell>
          <cell r="AJ1338">
            <v>0</v>
          </cell>
          <cell r="AK1338">
            <v>700</v>
          </cell>
          <cell r="AL1338">
            <v>8400</v>
          </cell>
          <cell r="AM1338">
            <v>29232</v>
          </cell>
          <cell r="AN1338">
            <v>0</v>
          </cell>
          <cell r="AO1338">
            <v>0</v>
          </cell>
          <cell r="AP1338">
            <v>0</v>
          </cell>
        </row>
        <row r="1339">
          <cell r="C1339">
            <v>915012301</v>
          </cell>
          <cell r="D1339" t="str">
            <v>MN02070116</v>
          </cell>
          <cell r="E1339" t="str">
            <v>BOTELLAS DE HEMOCULTIVOS-BACT ALERT MP</v>
          </cell>
          <cell r="F1339">
            <v>36252</v>
          </cell>
          <cell r="G1339" t="str">
            <v>ON</v>
          </cell>
          <cell r="H1339">
            <v>274</v>
          </cell>
          <cell r="I1339" t="str">
            <v>NO</v>
          </cell>
          <cell r="J1339" t="str">
            <v xml:space="preserve">LABORATORIO </v>
          </cell>
          <cell r="K1339" t="str">
            <v>LABORATORIO CLINICO</v>
          </cell>
          <cell r="L1339" t="str">
            <v>PRECIO UNICO</v>
          </cell>
          <cell r="M1339" t="str">
            <v>PU 08-2024</v>
          </cell>
          <cell r="N1339" t="str">
            <v>I-CONVOCATORIA</v>
          </cell>
          <cell r="P1339" t="str">
            <v>UNIDAD</v>
          </cell>
          <cell r="Q1339" t="str">
            <v>UNIDAD</v>
          </cell>
          <cell r="R1339">
            <v>22</v>
          </cell>
          <cell r="S1339">
            <v>97</v>
          </cell>
          <cell r="T1339" t="str">
            <v>INVERSIONES SAGRAV, S.A.</v>
          </cell>
          <cell r="U1339" t="str">
            <v>ESTADOS UNIDOS</v>
          </cell>
          <cell r="V1339">
            <v>100</v>
          </cell>
          <cell r="W1339">
            <v>1200</v>
          </cell>
          <cell r="X1339">
            <v>33540396</v>
          </cell>
          <cell r="Y1339">
            <v>0.49420353309590515</v>
          </cell>
          <cell r="Z1339">
            <v>26400</v>
          </cell>
          <cell r="AA1339">
            <v>13166200.200000001</v>
          </cell>
          <cell r="AB1339">
            <v>8.6722094133575255E-3</v>
          </cell>
          <cell r="AC1339">
            <v>400</v>
          </cell>
          <cell r="AD1339">
            <v>0</v>
          </cell>
          <cell r="AE1339">
            <v>0</v>
          </cell>
          <cell r="AF1339">
            <v>400</v>
          </cell>
          <cell r="AG1339">
            <v>8800</v>
          </cell>
          <cell r="AH1339">
            <v>100</v>
          </cell>
          <cell r="AI1339">
            <v>0</v>
          </cell>
          <cell r="AJ1339">
            <v>0</v>
          </cell>
          <cell r="AK1339">
            <v>100</v>
          </cell>
          <cell r="AL1339">
            <v>1200</v>
          </cell>
          <cell r="AM1339">
            <v>26400</v>
          </cell>
          <cell r="AN1339">
            <v>400</v>
          </cell>
          <cell r="AO1339">
            <v>200</v>
          </cell>
          <cell r="AP1339">
            <v>0</v>
          </cell>
        </row>
        <row r="1340">
          <cell r="C1340">
            <v>915224001</v>
          </cell>
          <cell r="D1340" t="str">
            <v>MN02040450</v>
          </cell>
          <cell r="E1340" t="str">
            <v>N-ACETIL-L-CISTEINA (NAC-PAC)</v>
          </cell>
          <cell r="F1340">
            <v>102704</v>
          </cell>
          <cell r="G1340" t="str">
            <v>ON</v>
          </cell>
          <cell r="H1340">
            <v>274</v>
          </cell>
          <cell r="I1340" t="str">
            <v>NO</v>
          </cell>
          <cell r="J1340" t="str">
            <v xml:space="preserve">LABORATORIO </v>
          </cell>
          <cell r="K1340" t="str">
            <v>LABORATORIO CLINICO</v>
          </cell>
          <cell r="L1340" t="str">
            <v>PRECIO UNICO</v>
          </cell>
          <cell r="M1340" t="str">
            <v>PU 08-2024</v>
          </cell>
          <cell r="N1340" t="str">
            <v>I-CONVOCATORIA</v>
          </cell>
          <cell r="P1340" t="str">
            <v>UNIDAD</v>
          </cell>
          <cell r="Q1340" t="str">
            <v>UNIDAD</v>
          </cell>
          <cell r="R1340">
            <v>8.4600000000000009</v>
          </cell>
          <cell r="S1340">
            <v>98</v>
          </cell>
          <cell r="T1340" t="str">
            <v>INVERSIONES SAGRAV, S.A.</v>
          </cell>
          <cell r="U1340" t="str">
            <v>ESTADOS UNIDOS</v>
          </cell>
          <cell r="V1340">
            <v>60</v>
          </cell>
          <cell r="W1340">
            <v>720</v>
          </cell>
          <cell r="X1340">
            <v>33541116</v>
          </cell>
          <cell r="Y1340">
            <v>0.49421414199103653</v>
          </cell>
          <cell r="Z1340">
            <v>6091.2000000000007</v>
          </cell>
          <cell r="AA1340">
            <v>13172291.4</v>
          </cell>
          <cell r="AB1340">
            <v>8.6762215171669928E-3</v>
          </cell>
          <cell r="AC1340">
            <v>60</v>
          </cell>
          <cell r="AD1340">
            <v>0</v>
          </cell>
          <cell r="AE1340">
            <v>0</v>
          </cell>
          <cell r="AF1340">
            <v>60</v>
          </cell>
          <cell r="AG1340">
            <v>507.6</v>
          </cell>
          <cell r="AH1340">
            <v>60</v>
          </cell>
          <cell r="AI1340">
            <v>0</v>
          </cell>
          <cell r="AJ1340">
            <v>0</v>
          </cell>
          <cell r="AK1340">
            <v>60</v>
          </cell>
          <cell r="AL1340">
            <v>720</v>
          </cell>
          <cell r="AM1340">
            <v>6091.2000000000007</v>
          </cell>
          <cell r="AN1340">
            <v>0</v>
          </cell>
          <cell r="AO1340">
            <v>0</v>
          </cell>
          <cell r="AP1340">
            <v>0</v>
          </cell>
        </row>
        <row r="1341">
          <cell r="C1341">
            <v>915048505</v>
          </cell>
          <cell r="D1341" t="str">
            <v>MN02070020</v>
          </cell>
          <cell r="E1341" t="str">
            <v>MEDIO LOWENSTEIN-JENSEN PREPARADO</v>
          </cell>
          <cell r="F1341">
            <v>34126</v>
          </cell>
          <cell r="G1341" t="str">
            <v>ON</v>
          </cell>
          <cell r="H1341">
            <v>274</v>
          </cell>
          <cell r="I1341" t="str">
            <v>NO</v>
          </cell>
          <cell r="J1341" t="str">
            <v xml:space="preserve">LABORATORIO </v>
          </cell>
          <cell r="K1341" t="str">
            <v>LABORATORIO CLINICO</v>
          </cell>
          <cell r="L1341" t="str">
            <v>PRECIO UNICO</v>
          </cell>
          <cell r="M1341" t="str">
            <v>PU 08-2024</v>
          </cell>
          <cell r="N1341" t="str">
            <v>I-CONVOCATORIA</v>
          </cell>
          <cell r="O1341" t="str">
            <v>C X 20 TUBOS</v>
          </cell>
          <cell r="P1341" t="str">
            <v>UNIDAD</v>
          </cell>
          <cell r="Q1341" t="str">
            <v>UNIDAD</v>
          </cell>
          <cell r="R1341">
            <v>1.67</v>
          </cell>
          <cell r="S1341">
            <v>100</v>
          </cell>
          <cell r="T1341" t="str">
            <v>MEDICAL LAB SOLUTIONS</v>
          </cell>
          <cell r="U1341" t="str">
            <v>ESTADOS UNIDOS</v>
          </cell>
          <cell r="V1341">
            <v>700</v>
          </cell>
          <cell r="W1341">
            <v>8400</v>
          </cell>
          <cell r="X1341">
            <v>33549516</v>
          </cell>
          <cell r="Y1341">
            <v>0.49433791243423603</v>
          </cell>
          <cell r="Z1341">
            <v>14028</v>
          </cell>
          <cell r="AA1341">
            <v>13186319.4</v>
          </cell>
          <cell r="AB1341">
            <v>8.6854613701088153E-3</v>
          </cell>
          <cell r="AC1341">
            <v>700</v>
          </cell>
          <cell r="AD1341">
            <v>0</v>
          </cell>
          <cell r="AE1341">
            <v>0</v>
          </cell>
          <cell r="AF1341">
            <v>700</v>
          </cell>
          <cell r="AG1341">
            <v>1169</v>
          </cell>
          <cell r="AH1341">
            <v>700</v>
          </cell>
          <cell r="AI1341">
            <v>0</v>
          </cell>
          <cell r="AJ1341">
            <v>0</v>
          </cell>
          <cell r="AK1341">
            <v>700</v>
          </cell>
          <cell r="AL1341">
            <v>8400</v>
          </cell>
          <cell r="AM1341">
            <v>14028</v>
          </cell>
          <cell r="AN1341">
            <v>3000</v>
          </cell>
          <cell r="AO1341">
            <v>0</v>
          </cell>
          <cell r="AP1341">
            <v>0</v>
          </cell>
        </row>
        <row r="1342">
          <cell r="C1342">
            <v>915192801</v>
          </cell>
          <cell r="D1342" t="str">
            <v>MN02060621</v>
          </cell>
          <cell r="E1342" t="str">
            <v>PRUEBA RAPIDA PARA TUBERCULOSIS.</v>
          </cell>
          <cell r="F1342">
            <v>103864</v>
          </cell>
          <cell r="G1342" t="str">
            <v>ON</v>
          </cell>
          <cell r="H1342">
            <v>274</v>
          </cell>
          <cell r="I1342" t="str">
            <v>NO</v>
          </cell>
          <cell r="J1342" t="str">
            <v xml:space="preserve">LABORATORIO </v>
          </cell>
          <cell r="K1342" t="str">
            <v>LABORATORIO CLINICO</v>
          </cell>
          <cell r="L1342" t="str">
            <v>PRECIO UNICO</v>
          </cell>
          <cell r="M1342" t="str">
            <v>PU 08-2024</v>
          </cell>
          <cell r="N1342" t="str">
            <v>I-CONVOCATORIA</v>
          </cell>
          <cell r="P1342" t="str">
            <v>UNIDAD</v>
          </cell>
          <cell r="Q1342" t="str">
            <v>UNIDAD</v>
          </cell>
          <cell r="R1342">
            <v>7.04</v>
          </cell>
          <cell r="S1342">
            <v>101</v>
          </cell>
          <cell r="T1342" t="str">
            <v>MIRERO CORP</v>
          </cell>
          <cell r="U1342" t="str">
            <v>KOREA</v>
          </cell>
          <cell r="V1342">
            <v>300</v>
          </cell>
          <cell r="W1342">
            <v>3600</v>
          </cell>
          <cell r="X1342">
            <v>33553116</v>
          </cell>
          <cell r="Y1342">
            <v>0.49439095690989293</v>
          </cell>
          <cell r="Z1342">
            <v>25344</v>
          </cell>
          <cell r="AA1342">
            <v>13211663.4</v>
          </cell>
          <cell r="AB1342">
            <v>8.7021547571174765E-3</v>
          </cell>
          <cell r="AD1342">
            <v>0</v>
          </cell>
          <cell r="AE1342">
            <v>0</v>
          </cell>
          <cell r="AF1342">
            <v>0</v>
          </cell>
          <cell r="AG1342">
            <v>0</v>
          </cell>
          <cell r="AH1342">
            <v>300</v>
          </cell>
          <cell r="AI1342">
            <v>0</v>
          </cell>
          <cell r="AJ1342">
            <v>0</v>
          </cell>
          <cell r="AK1342">
            <v>300</v>
          </cell>
          <cell r="AL1342">
            <v>3600</v>
          </cell>
          <cell r="AM1342">
            <v>25344</v>
          </cell>
          <cell r="AN1342">
            <v>0</v>
          </cell>
          <cell r="AO1342">
            <v>75</v>
          </cell>
          <cell r="AP1342">
            <v>0</v>
          </cell>
        </row>
        <row r="1343">
          <cell r="C1343">
            <v>915290401</v>
          </cell>
          <cell r="D1343" t="str">
            <v>MN02061003</v>
          </cell>
          <cell r="E1343" t="str">
            <v>PRUEBA RAPIDA CUALITATIVA DE INMUNOENSAYO PARA LA DETECCION DE 5 CARBAPENEMASAS A PARTIR DE COLONIAS DE BACTERIAS OBTENIDAS EN MEDIO AGAR SOLIDO TRAS 16 HORAS DE INCUBACION.</v>
          </cell>
          <cell r="F1343">
            <v>107705</v>
          </cell>
          <cell r="G1343" t="str">
            <v>ON</v>
          </cell>
          <cell r="H1343">
            <v>274</v>
          </cell>
          <cell r="I1343" t="str">
            <v>NO</v>
          </cell>
          <cell r="J1343" t="str">
            <v xml:space="preserve">LABORATORIO </v>
          </cell>
          <cell r="K1343" t="str">
            <v>LABORATORIO
CLINICO</v>
          </cell>
          <cell r="L1343" t="str">
            <v>PRECIO UNICO</v>
          </cell>
          <cell r="M1343" t="str">
            <v>PU 08-2024</v>
          </cell>
          <cell r="N1343" t="str">
            <v>I-CONVOCATORIA</v>
          </cell>
          <cell r="P1343" t="str">
            <v>UNIDAD</v>
          </cell>
          <cell r="Q1343" t="str">
            <v>UNIDAD</v>
          </cell>
          <cell r="R1343">
            <v>37</v>
          </cell>
          <cell r="S1343">
            <v>102</v>
          </cell>
          <cell r="T1343" t="str">
            <v>INVERSIONES SAGRAV, S.A.</v>
          </cell>
          <cell r="U1343" t="str">
            <v>FRANCIA</v>
          </cell>
          <cell r="V1343">
            <v>600</v>
          </cell>
          <cell r="W1343">
            <v>7200</v>
          </cell>
          <cell r="X1343">
            <v>33560316</v>
          </cell>
          <cell r="Y1343">
            <v>0.49449704586120674</v>
          </cell>
          <cell r="Z1343">
            <v>266400</v>
          </cell>
          <cell r="AA1343">
            <v>13478063.4</v>
          </cell>
          <cell r="AB1343">
            <v>8.8776250182880795E-3</v>
          </cell>
          <cell r="AD1343">
            <v>0</v>
          </cell>
          <cell r="AE1343">
            <v>0</v>
          </cell>
          <cell r="AF1343">
            <v>0</v>
          </cell>
          <cell r="AG1343">
            <v>0</v>
          </cell>
          <cell r="AH1343">
            <v>600</v>
          </cell>
          <cell r="AI1343">
            <v>0</v>
          </cell>
          <cell r="AJ1343">
            <v>0</v>
          </cell>
          <cell r="AK1343">
            <v>600</v>
          </cell>
          <cell r="AL1343">
            <v>7200</v>
          </cell>
          <cell r="AM1343">
            <v>266400</v>
          </cell>
          <cell r="AN1343">
            <v>200</v>
          </cell>
          <cell r="AO1343">
            <v>140</v>
          </cell>
          <cell r="AP1343">
            <v>0</v>
          </cell>
        </row>
        <row r="1344">
          <cell r="C1344">
            <v>915290201</v>
          </cell>
          <cell r="D1344" t="str">
            <v>MN02061001</v>
          </cell>
          <cell r="E1344" t="str">
            <v>PRUEBA RAPIDA PARA LA DETECCION DE LOS GRUPOS 1, 2, 8, 9, 25 CTX-M Β-LACTAMASAS EN COLONIAS DE ENTEROBACTERIAS A PARTIR DE CULTIVO DE AGAR SOLIDO TRAS 16 HORAS DE INCUBACION Y PROCESADA EN UN TAMPON DE EXTRACCION. INCLUIR CALIBRADORES Y CONTROLES Y TODO LO QUE INVOLUCRE LA PRUEBA.</v>
          </cell>
          <cell r="F1344">
            <v>107703</v>
          </cell>
          <cell r="G1344" t="str">
            <v>ON</v>
          </cell>
          <cell r="H1344">
            <v>274</v>
          </cell>
          <cell r="I1344" t="str">
            <v>NO</v>
          </cell>
          <cell r="J1344" t="str">
            <v xml:space="preserve">LABORATORIO </v>
          </cell>
          <cell r="K1344" t="str">
            <v>LABORATORIO
CLINICO</v>
          </cell>
          <cell r="L1344" t="str">
            <v>PRECIO UNICO</v>
          </cell>
          <cell r="M1344" t="str">
            <v>PU 08-2024</v>
          </cell>
          <cell r="N1344" t="str">
            <v>I-CONVOCATORIA</v>
          </cell>
          <cell r="P1344" t="str">
            <v>UNIDAD</v>
          </cell>
          <cell r="Q1344" t="str">
            <v>UNIDAD</v>
          </cell>
          <cell r="R1344">
            <v>37</v>
          </cell>
          <cell r="S1344">
            <v>103</v>
          </cell>
          <cell r="T1344" t="str">
            <v>INVERSIONES SAGRAV, S.A.</v>
          </cell>
          <cell r="U1344" t="str">
            <v>FRANCIA</v>
          </cell>
          <cell r="V1344">
            <v>600</v>
          </cell>
          <cell r="W1344">
            <v>7200</v>
          </cell>
          <cell r="X1344">
            <v>33567516</v>
          </cell>
          <cell r="Y1344">
            <v>0.49460313481252055</v>
          </cell>
          <cell r="Z1344">
            <v>266400</v>
          </cell>
          <cell r="AA1344">
            <v>13744463.4</v>
          </cell>
          <cell r="AB1344">
            <v>9.0530952794586825E-3</v>
          </cell>
          <cell r="AD1344">
            <v>0</v>
          </cell>
          <cell r="AE1344">
            <v>0</v>
          </cell>
          <cell r="AF1344">
            <v>0</v>
          </cell>
          <cell r="AG1344">
            <v>0</v>
          </cell>
          <cell r="AH1344">
            <v>600</v>
          </cell>
          <cell r="AI1344">
            <v>0</v>
          </cell>
          <cell r="AJ1344">
            <v>0</v>
          </cell>
          <cell r="AK1344">
            <v>600</v>
          </cell>
          <cell r="AL1344">
            <v>7200</v>
          </cell>
          <cell r="AM1344">
            <v>266400</v>
          </cell>
          <cell r="AN1344">
            <v>580</v>
          </cell>
          <cell r="AO1344">
            <v>60</v>
          </cell>
          <cell r="AP1344">
            <v>120</v>
          </cell>
        </row>
        <row r="1345">
          <cell r="C1345">
            <v>915256601</v>
          </cell>
          <cell r="D1345" t="str">
            <v>MN02060859</v>
          </cell>
          <cell r="E1345" t="str">
            <v>PRUEBA RAPIDA PARA CAMPYLOBACTER</v>
          </cell>
          <cell r="F1345">
            <v>103735</v>
          </cell>
          <cell r="G1345" t="str">
            <v>ON</v>
          </cell>
          <cell r="H1345">
            <v>274</v>
          </cell>
          <cell r="I1345" t="str">
            <v>NO</v>
          </cell>
          <cell r="J1345" t="str">
            <v xml:space="preserve">LABORATORIO </v>
          </cell>
          <cell r="K1345" t="str">
            <v>LABORATORIO
CLINICO</v>
          </cell>
          <cell r="L1345" t="str">
            <v>PRECIO UNICO</v>
          </cell>
          <cell r="M1345" t="str">
            <v>PU 08-2024</v>
          </cell>
          <cell r="N1345" t="str">
            <v>I-CONVOCATORIA</v>
          </cell>
          <cell r="P1345" t="str">
            <v>UNIDAD</v>
          </cell>
          <cell r="Q1345" t="str">
            <v>UNIDAD</v>
          </cell>
          <cell r="R1345">
            <v>4.95</v>
          </cell>
          <cell r="S1345">
            <v>104</v>
          </cell>
          <cell r="T1345" t="str">
            <v>INVERSIONES SAGRAV, S.A.</v>
          </cell>
          <cell r="U1345" t="str">
            <v>ESPAÑA</v>
          </cell>
          <cell r="V1345">
            <v>800</v>
          </cell>
          <cell r="W1345">
            <v>9600</v>
          </cell>
          <cell r="X1345">
            <v>33577116</v>
          </cell>
          <cell r="Y1345">
            <v>0.49474458674760569</v>
          </cell>
          <cell r="Z1345">
            <v>47520</v>
          </cell>
          <cell r="AA1345">
            <v>13791983.4</v>
          </cell>
          <cell r="AB1345">
            <v>9.0843953800999258E-3</v>
          </cell>
          <cell r="AD1345">
            <v>0</v>
          </cell>
          <cell r="AE1345">
            <v>0</v>
          </cell>
          <cell r="AF1345">
            <v>0</v>
          </cell>
          <cell r="AG1345">
            <v>0</v>
          </cell>
          <cell r="AH1345">
            <v>800</v>
          </cell>
          <cell r="AI1345">
            <v>0</v>
          </cell>
          <cell r="AJ1345">
            <v>0</v>
          </cell>
          <cell r="AK1345">
            <v>800</v>
          </cell>
          <cell r="AL1345">
            <v>9600</v>
          </cell>
          <cell r="AM1345">
            <v>47520</v>
          </cell>
          <cell r="AN1345">
            <v>0</v>
          </cell>
          <cell r="AO1345">
            <v>20</v>
          </cell>
          <cell r="AP1345">
            <v>0</v>
          </cell>
        </row>
        <row r="1346">
          <cell r="C1346">
            <v>915208601</v>
          </cell>
          <cell r="D1346" t="str">
            <v>MN02040414</v>
          </cell>
          <cell r="E1346" t="str">
            <v>PRUEBA RAPIDA PARA LA DETERMINACION CUALITATIVA Y SEMICUANTITATIVA DE LOS ANTIGENOS CAPSULARES DE CRYPTOCOCCUS SPP COMPLEX (CRYPTOCOCCUS NEOFORMANS Y CRYPTOCOCCUS VARIEDAD GATTI) POR EL METODO DE FLUJO LATERAL.</v>
          </cell>
          <cell r="F1346">
            <v>104045</v>
          </cell>
          <cell r="G1346" t="str">
            <v>ON</v>
          </cell>
          <cell r="H1346">
            <v>274</v>
          </cell>
          <cell r="I1346" t="str">
            <v>NO</v>
          </cell>
          <cell r="J1346" t="str">
            <v xml:space="preserve">LABORATORIO </v>
          </cell>
          <cell r="K1346" t="str">
            <v>LABORATORIO
CLINICO</v>
          </cell>
          <cell r="L1346" t="str">
            <v>PRECIO UNICO</v>
          </cell>
          <cell r="M1346" t="str">
            <v>PU 08-2024</v>
          </cell>
          <cell r="N1346" t="str">
            <v>I-CONVOCATORIA</v>
          </cell>
          <cell r="P1346" t="str">
            <v>UNIDAD</v>
          </cell>
          <cell r="Q1346" t="str">
            <v>UNIDAD</v>
          </cell>
          <cell r="R1346">
            <v>9.4600000000000009</v>
          </cell>
          <cell r="S1346">
            <v>105</v>
          </cell>
          <cell r="T1346" t="str">
            <v>INVERSIONES SAGRAV, S.A.</v>
          </cell>
          <cell r="U1346" t="str">
            <v>ESTADOS UNIDOS</v>
          </cell>
          <cell r="V1346">
            <v>300</v>
          </cell>
          <cell r="W1346">
            <v>3600</v>
          </cell>
          <cell r="X1346">
            <v>33580716</v>
          </cell>
          <cell r="Y1346">
            <v>0.49479763122326259</v>
          </cell>
          <cell r="Z1346">
            <v>34056</v>
          </cell>
          <cell r="AA1346">
            <v>13826039.4</v>
          </cell>
          <cell r="AB1346">
            <v>9.1068271188928171E-3</v>
          </cell>
          <cell r="AC1346">
            <v>300</v>
          </cell>
          <cell r="AD1346">
            <v>0</v>
          </cell>
          <cell r="AE1346">
            <v>0</v>
          </cell>
          <cell r="AF1346">
            <v>300</v>
          </cell>
          <cell r="AG1346">
            <v>2838.0000000000005</v>
          </cell>
          <cell r="AH1346">
            <v>300</v>
          </cell>
          <cell r="AI1346">
            <v>0</v>
          </cell>
          <cell r="AJ1346">
            <v>0</v>
          </cell>
          <cell r="AK1346">
            <v>300</v>
          </cell>
          <cell r="AL1346">
            <v>3600</v>
          </cell>
          <cell r="AM1346">
            <v>34056</v>
          </cell>
          <cell r="AN1346">
            <v>1350</v>
          </cell>
          <cell r="AO1346">
            <v>0</v>
          </cell>
          <cell r="AP1346">
            <v>0</v>
          </cell>
        </row>
        <row r="1347">
          <cell r="C1347">
            <v>915035601</v>
          </cell>
          <cell r="D1347" t="str">
            <v>MN02061356</v>
          </cell>
          <cell r="E1347" t="str">
            <v>CLOSTRIDIUM DIFFICILE (FIA)</v>
          </cell>
          <cell r="F1347">
            <v>109330</v>
          </cell>
          <cell r="G1347" t="str">
            <v>ON</v>
          </cell>
          <cell r="H1347">
            <v>274</v>
          </cell>
          <cell r="I1347" t="str">
            <v>NO</v>
          </cell>
          <cell r="J1347" t="str">
            <v xml:space="preserve">LABORATORIO </v>
          </cell>
          <cell r="K1347" t="str">
            <v>LABORATORIO CLINICO</v>
          </cell>
          <cell r="L1347" t="str">
            <v>PRECIO UNICO</v>
          </cell>
          <cell r="M1347" t="str">
            <v>PU 08-2024</v>
          </cell>
          <cell r="N1347" t="str">
            <v>I-CONVOCATORIA</v>
          </cell>
          <cell r="P1347" t="str">
            <v>UNIDAD</v>
          </cell>
          <cell r="Q1347" t="str">
            <v>UNIDAD</v>
          </cell>
          <cell r="R1347">
            <v>15.5</v>
          </cell>
          <cell r="S1347">
            <v>108</v>
          </cell>
          <cell r="T1347" t="str">
            <v>JERS MEDICAL PANAMA, INC.</v>
          </cell>
          <cell r="U1347" t="str">
            <v>ESTADOS UNIDOS</v>
          </cell>
          <cell r="V1347">
            <v>330</v>
          </cell>
          <cell r="W1347">
            <v>3960</v>
          </cell>
          <cell r="X1347">
            <v>33584676</v>
          </cell>
          <cell r="Y1347">
            <v>0.49485598014648519</v>
          </cell>
          <cell r="Z1347">
            <v>61380</v>
          </cell>
          <cell r="AA1347">
            <v>13887419.4</v>
          </cell>
          <cell r="AB1347">
            <v>9.1472564155544219E-3</v>
          </cell>
          <cell r="AD1347">
            <v>0</v>
          </cell>
          <cell r="AE1347">
            <v>0</v>
          </cell>
          <cell r="AF1347">
            <v>0</v>
          </cell>
          <cell r="AG1347">
            <v>0</v>
          </cell>
          <cell r="AH1347">
            <v>330</v>
          </cell>
          <cell r="AI1347">
            <v>0</v>
          </cell>
          <cell r="AJ1347">
            <v>0</v>
          </cell>
          <cell r="AK1347">
            <v>330</v>
          </cell>
          <cell r="AL1347">
            <v>3960</v>
          </cell>
          <cell r="AM1347">
            <v>61380</v>
          </cell>
          <cell r="AN1347">
            <v>475</v>
          </cell>
          <cell r="AO1347">
            <v>0</v>
          </cell>
          <cell r="AP1347">
            <v>375</v>
          </cell>
        </row>
        <row r="1348">
          <cell r="C1348">
            <v>915304101</v>
          </cell>
          <cell r="D1348" t="str">
            <v>MN02061093</v>
          </cell>
          <cell r="E1348" t="str">
            <v>KIT DE INMUNOENSAYO DE FLUJO LATERAL PARA LA DETECCION CUALITATIVA Y RAPIDA DEL ANTIGENO DEL SARS-COV-2.</v>
          </cell>
          <cell r="F1348">
            <v>108522</v>
          </cell>
          <cell r="G1348" t="str">
            <v>ON</v>
          </cell>
          <cell r="H1348">
            <v>274</v>
          </cell>
          <cell r="I1348" t="str">
            <v>NO</v>
          </cell>
          <cell r="J1348" t="str">
            <v xml:space="preserve">LABORATORIO </v>
          </cell>
          <cell r="K1348" t="str">
            <v>LABORATORIO CLINICO</v>
          </cell>
          <cell r="L1348" t="str">
            <v>PRECIO UNICO</v>
          </cell>
          <cell r="M1348" t="str">
            <v>PU 08-2024</v>
          </cell>
          <cell r="N1348" t="str">
            <v>I-CONVOCATORIA</v>
          </cell>
          <cell r="P1348" t="str">
            <v>UNIDAD</v>
          </cell>
          <cell r="Q1348" t="str">
            <v>UNIDAD</v>
          </cell>
          <cell r="R1348">
            <v>6.58</v>
          </cell>
          <cell r="S1348">
            <v>109</v>
          </cell>
          <cell r="T1348" t="str">
            <v>JERS MEDICAL PANAMA, INC.</v>
          </cell>
          <cell r="U1348" t="str">
            <v>ESTADOS UNIDOS</v>
          </cell>
          <cell r="V1348">
            <v>1000</v>
          </cell>
          <cell r="W1348">
            <v>12000</v>
          </cell>
          <cell r="X1348">
            <v>33596676</v>
          </cell>
          <cell r="Y1348">
            <v>0.49503279506534159</v>
          </cell>
          <cell r="Z1348">
            <v>78960</v>
          </cell>
          <cell r="AA1348">
            <v>13966379.4</v>
          </cell>
          <cell r="AB1348">
            <v>9.1992651686401226E-3</v>
          </cell>
          <cell r="AD1348">
            <v>0</v>
          </cell>
          <cell r="AE1348">
            <v>0</v>
          </cell>
          <cell r="AF1348">
            <v>0</v>
          </cell>
          <cell r="AG1348">
            <v>0</v>
          </cell>
          <cell r="AH1348">
            <v>1000</v>
          </cell>
          <cell r="AI1348">
            <v>0</v>
          </cell>
          <cell r="AJ1348">
            <v>0</v>
          </cell>
          <cell r="AK1348">
            <v>1000</v>
          </cell>
          <cell r="AL1348">
            <v>12000</v>
          </cell>
          <cell r="AM1348">
            <v>78960</v>
          </cell>
          <cell r="AN1348">
            <v>0</v>
          </cell>
          <cell r="AO1348">
            <v>0</v>
          </cell>
          <cell r="AP1348">
            <v>0</v>
          </cell>
        </row>
        <row r="1349">
          <cell r="C1349">
            <v>915294401</v>
          </cell>
          <cell r="D1349" t="str">
            <v>MN02061020</v>
          </cell>
          <cell r="E1349" t="str">
            <v>PRUEBA PARA LA DETECCION DE ANTIGENO SARS FIA.</v>
          </cell>
          <cell r="F1349">
            <v>107936</v>
          </cell>
          <cell r="G1349" t="str">
            <v>ON</v>
          </cell>
          <cell r="H1349">
            <v>274</v>
          </cell>
          <cell r="I1349" t="str">
            <v>NO</v>
          </cell>
          <cell r="J1349" t="str">
            <v xml:space="preserve">LABORATORIO </v>
          </cell>
          <cell r="K1349" t="str">
            <v>LABORATORIO CLINICO</v>
          </cell>
          <cell r="L1349" t="str">
            <v>PRECIO UNICO</v>
          </cell>
          <cell r="M1349" t="str">
            <v>PU 08-2024</v>
          </cell>
          <cell r="N1349" t="str">
            <v>I-CONVOCATORIA</v>
          </cell>
          <cell r="P1349" t="str">
            <v>UNIDAD</v>
          </cell>
          <cell r="Q1349" t="str">
            <v>UNIDAD</v>
          </cell>
          <cell r="R1349">
            <v>16</v>
          </cell>
          <cell r="S1349">
            <v>110</v>
          </cell>
          <cell r="T1349" t="str">
            <v>JERS MEDICAL PANAMA, INC.</v>
          </cell>
          <cell r="U1349" t="str">
            <v>ESTADOS UNIDOS</v>
          </cell>
          <cell r="V1349">
            <v>5000</v>
          </cell>
          <cell r="W1349">
            <v>60000</v>
          </cell>
          <cell r="X1349">
            <v>33656676</v>
          </cell>
          <cell r="Y1349">
            <v>0.4959168696596235</v>
          </cell>
          <cell r="Z1349">
            <v>960000</v>
          </cell>
          <cell r="AA1349">
            <v>14926379.4</v>
          </cell>
          <cell r="AB1349">
            <v>9.8315904341197725E-3</v>
          </cell>
          <cell r="AD1349">
            <v>0</v>
          </cell>
          <cell r="AE1349">
            <v>0</v>
          </cell>
          <cell r="AF1349">
            <v>0</v>
          </cell>
          <cell r="AG1349">
            <v>0</v>
          </cell>
          <cell r="AH1349">
            <v>5000</v>
          </cell>
          <cell r="AI1349">
            <v>0</v>
          </cell>
          <cell r="AJ1349">
            <v>0</v>
          </cell>
          <cell r="AK1349">
            <v>5000</v>
          </cell>
          <cell r="AL1349">
            <v>60000</v>
          </cell>
          <cell r="AM1349">
            <v>960000</v>
          </cell>
          <cell r="AN1349">
            <v>5800</v>
          </cell>
          <cell r="AO1349">
            <v>875</v>
          </cell>
          <cell r="AP1349">
            <v>300</v>
          </cell>
        </row>
        <row r="1350">
          <cell r="C1350">
            <v>915229001</v>
          </cell>
          <cell r="D1350" t="str">
            <v>MN02060773</v>
          </cell>
          <cell r="E1350" t="str">
            <v>KIT PARA LA DETECCION DEL VIRUS DE LA INFLUENZA A+B</v>
          </cell>
          <cell r="F1350">
            <v>105340</v>
          </cell>
          <cell r="G1350" t="str">
            <v>ON</v>
          </cell>
          <cell r="H1350">
            <v>274</v>
          </cell>
          <cell r="I1350" t="str">
            <v>NO</v>
          </cell>
          <cell r="J1350" t="str">
            <v xml:space="preserve">LABORATORIO </v>
          </cell>
          <cell r="K1350" t="str">
            <v>LABORATORIO CLINICO</v>
          </cell>
          <cell r="L1350" t="str">
            <v>PRECIO UNICO</v>
          </cell>
          <cell r="M1350" t="str">
            <v>PU 08-2024</v>
          </cell>
          <cell r="N1350" t="str">
            <v>I-CONVOCATORIA</v>
          </cell>
          <cell r="P1350" t="str">
            <v>UNIDAD</v>
          </cell>
          <cell r="Q1350" t="str">
            <v>UNIDAD</v>
          </cell>
          <cell r="R1350">
            <v>18</v>
          </cell>
          <cell r="S1350">
            <v>111</v>
          </cell>
          <cell r="T1350" t="str">
            <v>JERS MEDICAL PANAMA, INC.</v>
          </cell>
          <cell r="U1350" t="str">
            <v>ESTADOS UNIDOS</v>
          </cell>
          <cell r="V1350">
            <v>500</v>
          </cell>
          <cell r="W1350">
            <v>6000</v>
          </cell>
          <cell r="X1350">
            <v>33662676</v>
          </cell>
          <cell r="Y1350">
            <v>0.49600527711905168</v>
          </cell>
          <cell r="Z1350">
            <v>108000</v>
          </cell>
          <cell r="AA1350">
            <v>15034379.4</v>
          </cell>
          <cell r="AB1350">
            <v>9.9027270264862334E-3</v>
          </cell>
          <cell r="AC1350">
            <v>1110</v>
          </cell>
          <cell r="AD1350">
            <v>0</v>
          </cell>
          <cell r="AE1350">
            <v>0</v>
          </cell>
          <cell r="AF1350">
            <v>1110</v>
          </cell>
          <cell r="AG1350">
            <v>19980</v>
          </cell>
          <cell r="AH1350">
            <v>500</v>
          </cell>
          <cell r="AI1350">
            <v>0</v>
          </cell>
          <cell r="AJ1350">
            <v>0</v>
          </cell>
          <cell r="AK1350">
            <v>500</v>
          </cell>
          <cell r="AL1350">
            <v>6000</v>
          </cell>
          <cell r="AM1350">
            <v>108000</v>
          </cell>
          <cell r="AN1350">
            <v>0</v>
          </cell>
          <cell r="AO1350">
            <v>0</v>
          </cell>
          <cell r="AP1350">
            <v>0</v>
          </cell>
        </row>
        <row r="1351">
          <cell r="C1351">
            <v>915229201</v>
          </cell>
          <cell r="D1351" t="str">
            <v>MN02060775</v>
          </cell>
          <cell r="E1351" t="str">
            <v>KIT PARA LA DETECCION DEL VIRUS SINCITIAL RESPIRATORIO</v>
          </cell>
          <cell r="F1351">
            <v>105341</v>
          </cell>
          <cell r="G1351" t="str">
            <v>ON</v>
          </cell>
          <cell r="H1351">
            <v>274</v>
          </cell>
          <cell r="I1351" t="str">
            <v>NO</v>
          </cell>
          <cell r="J1351" t="str">
            <v xml:space="preserve">LABORATORIO </v>
          </cell>
          <cell r="K1351" t="str">
            <v>LABORATORIO CLINICO</v>
          </cell>
          <cell r="L1351" t="str">
            <v>PRECIO UNICO</v>
          </cell>
          <cell r="M1351" t="str">
            <v>PU 08-2024</v>
          </cell>
          <cell r="N1351" t="str">
            <v>I-CONVOCATORIA</v>
          </cell>
          <cell r="P1351" t="str">
            <v>UNIDAD</v>
          </cell>
          <cell r="Q1351" t="str">
            <v>UNIDAD</v>
          </cell>
          <cell r="R1351">
            <v>20</v>
          </cell>
          <cell r="S1351">
            <v>112</v>
          </cell>
          <cell r="T1351" t="str">
            <v>JERS MEDICAL PANAMA, INC.</v>
          </cell>
          <cell r="U1351" t="str">
            <v>ESTADOS UNIDOS</v>
          </cell>
          <cell r="V1351">
            <v>450</v>
          </cell>
          <cell r="W1351">
            <v>5400</v>
          </cell>
          <cell r="X1351">
            <v>33668076</v>
          </cell>
          <cell r="Y1351">
            <v>0.49608484383253704</v>
          </cell>
          <cell r="Z1351">
            <v>108000</v>
          </cell>
          <cell r="AA1351">
            <v>15142379.4</v>
          </cell>
          <cell r="AB1351">
            <v>9.9738636188526943E-3</v>
          </cell>
          <cell r="AD1351">
            <v>0</v>
          </cell>
          <cell r="AE1351">
            <v>0</v>
          </cell>
          <cell r="AF1351">
            <v>0</v>
          </cell>
          <cell r="AG1351">
            <v>0</v>
          </cell>
          <cell r="AH1351">
            <v>450</v>
          </cell>
          <cell r="AI1351">
            <v>0</v>
          </cell>
          <cell r="AJ1351">
            <v>0</v>
          </cell>
          <cell r="AK1351">
            <v>450</v>
          </cell>
          <cell r="AL1351">
            <v>5400</v>
          </cell>
          <cell r="AM1351">
            <v>108000</v>
          </cell>
          <cell r="AN1351">
            <v>3600</v>
          </cell>
          <cell r="AO1351">
            <v>300</v>
          </cell>
          <cell r="AP1351">
            <v>0</v>
          </cell>
        </row>
        <row r="1352">
          <cell r="C1352">
            <v>915286601</v>
          </cell>
          <cell r="D1352" t="str">
            <v>MN02040700</v>
          </cell>
          <cell r="E1352" t="str">
            <v>SISTEMA CERRADO PARA EL AISLAMIENTO, AMPLIFICACION Y DETECCION DE ACIDOS NUCLEICOS DE MULTIPLES PATOGENOS (BACTERIAS, BACTERIAS ATIPICAS Y VIRUS) Y GENES DE RESISTENCIA EN MUESTRAS DE ESPUTO, ASPIRADOS ENDOTRAQUEALES Y LAVADO BRONQUIO ALVEOLAR POR EL METODO DE PCR ANIDADA.</v>
          </cell>
          <cell r="F1352">
            <v>107752</v>
          </cell>
          <cell r="G1352" t="str">
            <v>ON</v>
          </cell>
          <cell r="H1352">
            <v>274</v>
          </cell>
          <cell r="I1352" t="str">
            <v>NO</v>
          </cell>
          <cell r="J1352" t="str">
            <v xml:space="preserve">LABORATORIO </v>
          </cell>
          <cell r="K1352" t="str">
            <v>LABORATORIO
CLINICO</v>
          </cell>
          <cell r="L1352" t="str">
            <v>PRECIO UNICO</v>
          </cell>
          <cell r="M1352" t="str">
            <v>PU 08-2024</v>
          </cell>
          <cell r="N1352" t="str">
            <v>I-CONVOCATORIA</v>
          </cell>
          <cell r="P1352" t="str">
            <v>UNIDAD</v>
          </cell>
          <cell r="Q1352" t="str">
            <v>UNIDAD</v>
          </cell>
          <cell r="R1352">
            <v>247</v>
          </cell>
          <cell r="S1352">
            <v>113</v>
          </cell>
          <cell r="T1352" t="str">
            <v>INVERSIONES SAGRAV, S.A.</v>
          </cell>
          <cell r="U1352" t="str">
            <v>ESTADOS UNIDOS</v>
          </cell>
          <cell r="V1352">
            <v>210</v>
          </cell>
          <cell r="W1352">
            <v>2520</v>
          </cell>
          <cell r="X1352">
            <v>33670596</v>
          </cell>
          <cell r="Y1352">
            <v>0.49612197496549687</v>
          </cell>
          <cell r="Z1352">
            <v>622440</v>
          </cell>
          <cell r="AA1352">
            <v>15764819.4</v>
          </cell>
          <cell r="AB1352">
            <v>1.0383847512858063E-2</v>
          </cell>
          <cell r="AC1352">
            <v>390</v>
          </cell>
          <cell r="AD1352">
            <v>0</v>
          </cell>
          <cell r="AE1352">
            <v>0</v>
          </cell>
          <cell r="AF1352">
            <v>390</v>
          </cell>
          <cell r="AG1352">
            <v>96330</v>
          </cell>
          <cell r="AH1352">
            <v>210</v>
          </cell>
          <cell r="AI1352">
            <v>0</v>
          </cell>
          <cell r="AJ1352">
            <v>0</v>
          </cell>
          <cell r="AK1352">
            <v>210</v>
          </cell>
          <cell r="AL1352">
            <v>2520</v>
          </cell>
          <cell r="AM1352">
            <v>622440</v>
          </cell>
          <cell r="AN1352">
            <v>0</v>
          </cell>
          <cell r="AO1352">
            <v>90</v>
          </cell>
          <cell r="AP1352">
            <v>0</v>
          </cell>
        </row>
        <row r="1353">
          <cell r="C1353">
            <v>915239801</v>
          </cell>
          <cell r="D1353" t="str">
            <v>MA02060794</v>
          </cell>
          <cell r="E1353" t="str">
            <v>SISTEMA DE BOLSA CERRADA QUE CONTIENE TODOS LOS QUIMICOS NECESARIOS PARA AISLAMIENTO, AMPLIFICACION Y DETECCION DE ACIDOS NUCLEICOS DE MULTIPLES PATOGENOS (BACTERIAS, VIRUS Y PARASITOS ) GASTROINTESTINALES EN UNA MUESTRA DE HECES, PARA SER UTILIZADOS EN EQUIPO AUTOMATIZADO INTEGRADO PARA PCR MULTIPLE ANIDADA. IDENTIFICA UN PANEL 22 PATOGENOS:</v>
          </cell>
          <cell r="F1353">
            <v>105208</v>
          </cell>
          <cell r="G1353" t="str">
            <v>ON</v>
          </cell>
          <cell r="H1353">
            <v>274</v>
          </cell>
          <cell r="I1353" t="str">
            <v>NO</v>
          </cell>
          <cell r="J1353" t="str">
            <v xml:space="preserve">LABORATORIO </v>
          </cell>
          <cell r="K1353" t="str">
            <v>LABORATORIO
CLINICO</v>
          </cell>
          <cell r="L1353" t="str">
            <v>PRECIO UNICO</v>
          </cell>
          <cell r="M1353" t="str">
            <v>PU 08-2024</v>
          </cell>
          <cell r="N1353" t="str">
            <v>I-CONVOCATORIA</v>
          </cell>
          <cell r="P1353" t="str">
            <v>UNIDAD</v>
          </cell>
          <cell r="Q1353" t="str">
            <v>UNIDAD</v>
          </cell>
          <cell r="R1353">
            <v>221</v>
          </cell>
          <cell r="S1353">
            <v>114</v>
          </cell>
          <cell r="T1353" t="str">
            <v>INVERSIONES SAGRAV, S.A.</v>
          </cell>
          <cell r="U1353" t="str">
            <v>ESTADOS UNIDOS</v>
          </cell>
          <cell r="V1353">
            <v>120</v>
          </cell>
          <cell r="W1353">
            <v>1440</v>
          </cell>
          <cell r="X1353">
            <v>33672036</v>
          </cell>
          <cell r="Y1353">
            <v>0.49614319275575963</v>
          </cell>
          <cell r="Z1353">
            <v>318240</v>
          </cell>
          <cell r="AA1353">
            <v>16083059.4</v>
          </cell>
          <cell r="AB1353">
            <v>1.0593463338364566E-2</v>
          </cell>
          <cell r="AC1353">
            <v>335</v>
          </cell>
          <cell r="AD1353">
            <v>0</v>
          </cell>
          <cell r="AE1353">
            <v>0</v>
          </cell>
          <cell r="AF1353">
            <v>335</v>
          </cell>
          <cell r="AG1353">
            <v>74035</v>
          </cell>
          <cell r="AH1353">
            <v>120</v>
          </cell>
          <cell r="AI1353">
            <v>0</v>
          </cell>
          <cell r="AJ1353">
            <v>0</v>
          </cell>
          <cell r="AK1353">
            <v>120</v>
          </cell>
          <cell r="AL1353">
            <v>1440</v>
          </cell>
          <cell r="AM1353">
            <v>318240</v>
          </cell>
          <cell r="AN1353">
            <v>0</v>
          </cell>
          <cell r="AO1353">
            <v>0</v>
          </cell>
          <cell r="AP1353">
            <v>0</v>
          </cell>
        </row>
        <row r="1354">
          <cell r="C1354">
            <v>915233201</v>
          </cell>
          <cell r="D1354" t="str">
            <v>MN02060798</v>
          </cell>
          <cell r="E1354" t="str">
            <v>SISTEMA CERRADO QUE CONTIENE TODAS LAS QUIMICAS NECESARIAS PARA AISLAMIENTO, AMPLIFICACION Y DETECCION DE ACIDOS NUCLEICOS DE MULTIPLES PATOGENOS (BACTERIAS, VIRUS Y HONGOS ) A PARTIR DE UNA MUESTRA DE LIQUIDO CEFALORRAQUIDEO</v>
          </cell>
          <cell r="F1354">
            <v>105755</v>
          </cell>
          <cell r="G1354" t="str">
            <v>ON</v>
          </cell>
          <cell r="H1354">
            <v>274</v>
          </cell>
          <cell r="I1354" t="str">
            <v>NO</v>
          </cell>
          <cell r="J1354" t="str">
            <v xml:space="preserve">LABORATORIO </v>
          </cell>
          <cell r="K1354" t="str">
            <v>LABORATORIO
CLINICO</v>
          </cell>
          <cell r="L1354" t="str">
            <v>PRECIO UNICO</v>
          </cell>
          <cell r="M1354" t="str">
            <v>PU 08-2024</v>
          </cell>
          <cell r="N1354" t="str">
            <v>I-CONVOCATORIA</v>
          </cell>
          <cell r="P1354" t="str">
            <v>UNIDAD</v>
          </cell>
          <cell r="Q1354" t="str">
            <v>UNIDAD</v>
          </cell>
          <cell r="R1354">
            <v>266</v>
          </cell>
          <cell r="S1354">
            <v>115</v>
          </cell>
          <cell r="T1354" t="str">
            <v>INVERSIONES SAGRAV, S.A.</v>
          </cell>
          <cell r="U1354" t="str">
            <v>ESTADOS UNIDOS</v>
          </cell>
          <cell r="V1354">
            <v>180</v>
          </cell>
          <cell r="W1354">
            <v>2160</v>
          </cell>
          <cell r="X1354">
            <v>33674196</v>
          </cell>
          <cell r="Y1354">
            <v>0.49617501944115378</v>
          </cell>
          <cell r="Z1354">
            <v>574560</v>
          </cell>
          <cell r="AA1354">
            <v>16657619.4</v>
          </cell>
          <cell r="AB1354">
            <v>1.0971910009754136E-2</v>
          </cell>
          <cell r="AC1354">
            <v>405</v>
          </cell>
          <cell r="AD1354">
            <v>0</v>
          </cell>
          <cell r="AE1354">
            <v>0</v>
          </cell>
          <cell r="AF1354">
            <v>405</v>
          </cell>
          <cell r="AG1354">
            <v>107730</v>
          </cell>
          <cell r="AH1354">
            <v>180</v>
          </cell>
          <cell r="AI1354">
            <v>0</v>
          </cell>
          <cell r="AJ1354">
            <v>0</v>
          </cell>
          <cell r="AK1354">
            <v>180</v>
          </cell>
          <cell r="AL1354">
            <v>2160</v>
          </cell>
          <cell r="AM1354">
            <v>574560</v>
          </cell>
          <cell r="AN1354">
            <v>0</v>
          </cell>
          <cell r="AO1354">
            <v>60</v>
          </cell>
          <cell r="AP1354">
            <v>120</v>
          </cell>
        </row>
        <row r="1355">
          <cell r="C1355">
            <v>915294101</v>
          </cell>
          <cell r="D1355" t="str">
            <v>MN02061018</v>
          </cell>
          <cell r="E1355" t="str">
            <v>PANEL RESPIRATORIO MULTIPLEX PCR SAR-COV-2</v>
          </cell>
          <cell r="F1355">
            <v>107871</v>
          </cell>
          <cell r="G1355" t="str">
            <v>ON</v>
          </cell>
          <cell r="H1355">
            <v>274</v>
          </cell>
          <cell r="I1355" t="str">
            <v>NO</v>
          </cell>
          <cell r="J1355" t="str">
            <v xml:space="preserve">LABORATORIO </v>
          </cell>
          <cell r="K1355" t="str">
            <v>LABORATORIO
CLINICO</v>
          </cell>
          <cell r="L1355" t="str">
            <v>PRECIO UNICO</v>
          </cell>
          <cell r="M1355" t="str">
            <v>PU 08-2024</v>
          </cell>
          <cell r="N1355" t="str">
            <v>I-CONVOCATORIA</v>
          </cell>
          <cell r="P1355" t="str">
            <v>UNIDAD</v>
          </cell>
          <cell r="Q1355" t="str">
            <v>UNIDAD</v>
          </cell>
          <cell r="R1355">
            <v>214</v>
          </cell>
          <cell r="S1355">
            <v>116</v>
          </cell>
          <cell r="T1355" t="str">
            <v>INVERSIONES SAGRAV, S.A.</v>
          </cell>
          <cell r="U1355" t="str">
            <v>ESTADOS UNIDOS</v>
          </cell>
          <cell r="V1355">
            <v>1140</v>
          </cell>
          <cell r="W1355">
            <v>13680</v>
          </cell>
          <cell r="X1355">
            <v>33687876</v>
          </cell>
          <cell r="Y1355">
            <v>0.49637658844865007</v>
          </cell>
          <cell r="Z1355">
            <v>2927520</v>
          </cell>
          <cell r="AA1355">
            <v>19585139.399999999</v>
          </cell>
          <cell r="AB1355">
            <v>1.290018590683433E-2</v>
          </cell>
          <cell r="AD1355">
            <v>0</v>
          </cell>
          <cell r="AE1355">
            <v>0</v>
          </cell>
          <cell r="AF1355">
            <v>0</v>
          </cell>
          <cell r="AG1355">
            <v>0</v>
          </cell>
          <cell r="AH1355">
            <v>1140</v>
          </cell>
          <cell r="AI1355">
            <v>0</v>
          </cell>
          <cell r="AJ1355">
            <v>0</v>
          </cell>
          <cell r="AK1355">
            <v>1140</v>
          </cell>
          <cell r="AL1355">
            <v>13680</v>
          </cell>
          <cell r="AM1355">
            <v>2927520</v>
          </cell>
          <cell r="AN1355">
            <v>5340</v>
          </cell>
          <cell r="AO1355">
            <v>30</v>
          </cell>
          <cell r="AP1355">
            <v>120</v>
          </cell>
        </row>
        <row r="1356">
          <cell r="C1356">
            <v>915009801</v>
          </cell>
          <cell r="D1356" t="str">
            <v>MN02061173</v>
          </cell>
          <cell r="E1356" t="str">
            <v>PANEL DE IDENTIFICACION DE HEMOCULTIVOS (BCID)</v>
          </cell>
          <cell r="F1356">
            <v>108647</v>
          </cell>
          <cell r="G1356" t="str">
            <v>ON</v>
          </cell>
          <cell r="H1356">
            <v>274</v>
          </cell>
          <cell r="I1356" t="str">
            <v>NO</v>
          </cell>
          <cell r="J1356" t="str">
            <v xml:space="preserve">LABORATORIO </v>
          </cell>
          <cell r="K1356" t="str">
            <v>LABORATORIO
CLINICO</v>
          </cell>
          <cell r="L1356" t="str">
            <v>PRECIO UNICO</v>
          </cell>
          <cell r="M1356" t="str">
            <v>PU 08-2024</v>
          </cell>
          <cell r="N1356" t="str">
            <v>I-CONVOCATORIA</v>
          </cell>
          <cell r="P1356" t="str">
            <v>UNIDAD</v>
          </cell>
          <cell r="Q1356" t="str">
            <v>UNIDAD</v>
          </cell>
          <cell r="R1356">
            <v>214</v>
          </cell>
          <cell r="S1356">
            <v>117</v>
          </cell>
          <cell r="T1356" t="str">
            <v>INVERSIONES SAGRAV, S.A.</v>
          </cell>
          <cell r="U1356" t="str">
            <v>ESTADOS UNIDOS</v>
          </cell>
          <cell r="V1356">
            <v>180</v>
          </cell>
          <cell r="W1356">
            <v>2160</v>
          </cell>
          <cell r="X1356">
            <v>33690036</v>
          </cell>
          <cell r="Y1356">
            <v>0.49640841513404421</v>
          </cell>
          <cell r="Z1356">
            <v>462240</v>
          </cell>
          <cell r="AA1356">
            <v>20047379.399999999</v>
          </cell>
          <cell r="AB1356">
            <v>1.320465052216278E-2</v>
          </cell>
          <cell r="AC1356">
            <v>400</v>
          </cell>
          <cell r="AD1356">
            <v>0</v>
          </cell>
          <cell r="AE1356">
            <v>0</v>
          </cell>
          <cell r="AF1356">
            <v>400</v>
          </cell>
          <cell r="AG1356">
            <v>85600</v>
          </cell>
          <cell r="AH1356">
            <v>180</v>
          </cell>
          <cell r="AI1356">
            <v>0</v>
          </cell>
          <cell r="AJ1356">
            <v>0</v>
          </cell>
          <cell r="AK1356">
            <v>180</v>
          </cell>
          <cell r="AL1356">
            <v>2160</v>
          </cell>
          <cell r="AM1356">
            <v>462240</v>
          </cell>
          <cell r="AN1356">
            <v>0</v>
          </cell>
          <cell r="AO1356">
            <v>0</v>
          </cell>
          <cell r="AP1356">
            <v>60</v>
          </cell>
        </row>
        <row r="1357">
          <cell r="C1357">
            <v>915046215</v>
          </cell>
          <cell r="D1357" t="str">
            <v>MN02070027</v>
          </cell>
          <cell r="E1357" t="str">
            <v>AGAR SANGRE SERVIDO</v>
          </cell>
          <cell r="F1357">
            <v>60569</v>
          </cell>
          <cell r="G1357" t="str">
            <v>ON</v>
          </cell>
          <cell r="H1357">
            <v>274</v>
          </cell>
          <cell r="I1357" t="str">
            <v>NO</v>
          </cell>
          <cell r="J1357" t="str">
            <v xml:space="preserve">LABORATORIO </v>
          </cell>
          <cell r="K1357" t="str">
            <v>LABORATORIO
CLINICO</v>
          </cell>
          <cell r="L1357" t="str">
            <v>PRECIO UNICO</v>
          </cell>
          <cell r="M1357" t="str">
            <v>PU 08-2024</v>
          </cell>
          <cell r="N1357" t="str">
            <v>I-CONVOCATORIA</v>
          </cell>
          <cell r="P1357" t="str">
            <v>UNIDAD</v>
          </cell>
          <cell r="Q1357" t="str">
            <v>UNIDAD</v>
          </cell>
          <cell r="R1357">
            <v>1.32</v>
          </cell>
          <cell r="S1357">
            <v>118</v>
          </cell>
          <cell r="T1357" t="str">
            <v>MEDICAL LAB SOLUTIONS</v>
          </cell>
          <cell r="U1357" t="str">
            <v>ESTADOS UNIDOS</v>
          </cell>
          <cell r="V1357">
            <v>15000</v>
          </cell>
          <cell r="W1357">
            <v>180000</v>
          </cell>
          <cell r="X1357">
            <v>33870036</v>
          </cell>
          <cell r="Y1357">
            <v>0.4990606389168899</v>
          </cell>
          <cell r="Z1357">
            <v>237600</v>
          </cell>
          <cell r="AA1357">
            <v>20284979.399999999</v>
          </cell>
          <cell r="AB1357">
            <v>1.3361151025368995E-2</v>
          </cell>
          <cell r="AC1357">
            <v>12400</v>
          </cell>
          <cell r="AD1357">
            <v>0</v>
          </cell>
          <cell r="AE1357">
            <v>0</v>
          </cell>
          <cell r="AF1357">
            <v>12400</v>
          </cell>
          <cell r="AG1357">
            <v>16368</v>
          </cell>
          <cell r="AH1357">
            <v>15000</v>
          </cell>
          <cell r="AI1357">
            <v>0</v>
          </cell>
          <cell r="AJ1357">
            <v>0</v>
          </cell>
          <cell r="AK1357">
            <v>15000</v>
          </cell>
          <cell r="AL1357">
            <v>180000</v>
          </cell>
          <cell r="AM1357">
            <v>237600</v>
          </cell>
          <cell r="AN1357">
            <v>0</v>
          </cell>
          <cell r="AO1357">
            <v>0</v>
          </cell>
          <cell r="AP1357">
            <v>0</v>
          </cell>
        </row>
        <row r="1358">
          <cell r="C1358">
            <v>915046220</v>
          </cell>
          <cell r="D1358" t="str">
            <v>MN02070029</v>
          </cell>
          <cell r="E1358" t="str">
            <v>AGAR MC CONKEY SERVIDO</v>
          </cell>
          <cell r="F1358">
            <v>60565</v>
          </cell>
          <cell r="G1358" t="str">
            <v>ON</v>
          </cell>
          <cell r="H1358">
            <v>274</v>
          </cell>
          <cell r="I1358" t="str">
            <v>NO</v>
          </cell>
          <cell r="J1358" t="str">
            <v xml:space="preserve">LABORATORIO </v>
          </cell>
          <cell r="K1358" t="str">
            <v>LABORATORIO
CLINICO</v>
          </cell>
          <cell r="L1358" t="str">
            <v>PRECIO UNICO</v>
          </cell>
          <cell r="M1358" t="str">
            <v>PU 08-2024</v>
          </cell>
          <cell r="N1358" t="str">
            <v>I-CONVOCATORIA</v>
          </cell>
          <cell r="P1358" t="str">
            <v>UNIDAD</v>
          </cell>
          <cell r="Q1358" t="str">
            <v>UNIDAD</v>
          </cell>
          <cell r="R1358">
            <v>0.97</v>
          </cell>
          <cell r="S1358">
            <v>119</v>
          </cell>
          <cell r="T1358" t="str">
            <v>MEDICAL LAB SOLUTIONS</v>
          </cell>
          <cell r="U1358" t="str">
            <v>ESTADOS UNIDOS</v>
          </cell>
          <cell r="V1358">
            <v>15000</v>
          </cell>
          <cell r="W1358">
            <v>180000</v>
          </cell>
          <cell r="X1358">
            <v>34050036</v>
          </cell>
          <cell r="Y1358">
            <v>0.50171286269973558</v>
          </cell>
          <cell r="Z1358">
            <v>174600</v>
          </cell>
          <cell r="AA1358">
            <v>20459579.399999999</v>
          </cell>
          <cell r="AB1358">
            <v>1.3476155183028105E-2</v>
          </cell>
          <cell r="AD1358">
            <v>0</v>
          </cell>
          <cell r="AE1358">
            <v>0</v>
          </cell>
          <cell r="AF1358">
            <v>0</v>
          </cell>
          <cell r="AG1358">
            <v>0</v>
          </cell>
          <cell r="AH1358">
            <v>15000</v>
          </cell>
          <cell r="AI1358">
            <v>0</v>
          </cell>
          <cell r="AJ1358">
            <v>0</v>
          </cell>
          <cell r="AK1358">
            <v>15000</v>
          </cell>
          <cell r="AL1358">
            <v>180000</v>
          </cell>
          <cell r="AM1358">
            <v>174600</v>
          </cell>
          <cell r="AN1358">
            <v>0</v>
          </cell>
          <cell r="AO1358">
            <v>0</v>
          </cell>
          <cell r="AP1358">
            <v>0</v>
          </cell>
        </row>
        <row r="1359">
          <cell r="C1359">
            <v>913007301</v>
          </cell>
          <cell r="D1359" t="str">
            <v>MA11020013</v>
          </cell>
          <cell r="E1359" t="str">
            <v>ENVASES DE POLIPROPILENO PARA ORINA DE 24 HORAS, GRADUADO.</v>
          </cell>
          <cell r="F1359">
            <v>37202</v>
          </cell>
          <cell r="G1359" t="str">
            <v>ON</v>
          </cell>
          <cell r="H1359">
            <v>274</v>
          </cell>
          <cell r="I1359" t="str">
            <v>NO</v>
          </cell>
          <cell r="J1359" t="str">
            <v xml:space="preserve">LABORATORIO </v>
          </cell>
          <cell r="K1359" t="str">
            <v>USO GENERAL</v>
          </cell>
          <cell r="L1359" t="str">
            <v>TRAMITE USUAL</v>
          </cell>
          <cell r="M1359" t="str">
            <v>TRAMITE USUAL</v>
          </cell>
          <cell r="N1359" t="str">
            <v>NO APLICA</v>
          </cell>
          <cell r="P1359" t="str">
            <v>UNIDAD</v>
          </cell>
          <cell r="Q1359" t="str">
            <v>UNIDAD</v>
          </cell>
          <cell r="R1359">
            <v>1.61</v>
          </cell>
          <cell r="S1359" t="str">
            <v>TU</v>
          </cell>
          <cell r="V1359">
            <v>1667</v>
          </cell>
          <cell r="W1359">
            <v>20004</v>
          </cell>
          <cell r="X1359">
            <v>34070040</v>
          </cell>
          <cell r="Y1359">
            <v>0.50200761316946918</v>
          </cell>
          <cell r="Z1359">
            <v>32206.440000000002</v>
          </cell>
          <cell r="AA1359">
            <v>20491785.84</v>
          </cell>
          <cell r="AB1359">
            <v>1.3497368668156392E-2</v>
          </cell>
          <cell r="AD1359">
            <v>0</v>
          </cell>
          <cell r="AE1359">
            <v>0</v>
          </cell>
          <cell r="AF1359">
            <v>0</v>
          </cell>
          <cell r="AG1359">
            <v>0</v>
          </cell>
          <cell r="AH1359">
            <v>1667</v>
          </cell>
          <cell r="AI1359">
            <v>0</v>
          </cell>
          <cell r="AJ1359">
            <v>0</v>
          </cell>
          <cell r="AK1359">
            <v>1667</v>
          </cell>
          <cell r="AL1359">
            <v>20004</v>
          </cell>
          <cell r="AM1359">
            <v>32206.440000000002</v>
          </cell>
          <cell r="AN1359">
            <v>1170</v>
          </cell>
          <cell r="AO1359">
            <v>90</v>
          </cell>
          <cell r="AP1359">
            <v>0</v>
          </cell>
        </row>
        <row r="1360">
          <cell r="C1360">
            <v>913015801</v>
          </cell>
          <cell r="D1360" t="str">
            <v>MN02010061</v>
          </cell>
          <cell r="E1360" t="str">
            <v xml:space="preserve">PORTA OBJETOS USO GENERAL </v>
          </cell>
          <cell r="F1360">
            <v>37680</v>
          </cell>
          <cell r="G1360" t="str">
            <v>ON</v>
          </cell>
          <cell r="H1360">
            <v>274</v>
          </cell>
          <cell r="I1360" t="str">
            <v>NO</v>
          </cell>
          <cell r="J1360" t="str">
            <v xml:space="preserve">LABORATORIO </v>
          </cell>
          <cell r="K1360" t="str">
            <v>USO GENERAL</v>
          </cell>
          <cell r="L1360" t="str">
            <v>TRAMITE USUAL</v>
          </cell>
          <cell r="M1360" t="str">
            <v>TRAMITE USUAL</v>
          </cell>
          <cell r="N1360" t="str">
            <v>NO APLICA</v>
          </cell>
          <cell r="P1360" t="str">
            <v>UNIDAD</v>
          </cell>
          <cell r="Q1360" t="str">
            <v>UNIDAD</v>
          </cell>
          <cell r="R1360">
            <v>2.91</v>
          </cell>
          <cell r="S1360" t="str">
            <v>TU</v>
          </cell>
          <cell r="V1360">
            <v>2083</v>
          </cell>
          <cell r="W1360">
            <v>24996</v>
          </cell>
          <cell r="X1360">
            <v>34095036</v>
          </cell>
          <cell r="Y1360">
            <v>0.50237591864544706</v>
          </cell>
          <cell r="Z1360">
            <v>72738.36</v>
          </cell>
          <cell r="AA1360">
            <v>20564524.199999999</v>
          </cell>
          <cell r="AB1360">
            <v>1.3545279400237177E-2</v>
          </cell>
          <cell r="AD1360">
            <v>0</v>
          </cell>
          <cell r="AE1360">
            <v>0</v>
          </cell>
          <cell r="AF1360">
            <v>0</v>
          </cell>
          <cell r="AG1360">
            <v>0</v>
          </cell>
          <cell r="AH1360">
            <v>5750</v>
          </cell>
          <cell r="AI1360">
            <v>0</v>
          </cell>
          <cell r="AJ1360">
            <v>0</v>
          </cell>
          <cell r="AK1360">
            <v>5750</v>
          </cell>
          <cell r="AL1360">
            <v>69000</v>
          </cell>
          <cell r="AM1360">
            <v>200790</v>
          </cell>
          <cell r="AN1360">
            <v>0</v>
          </cell>
          <cell r="AO1360">
            <v>0</v>
          </cell>
          <cell r="AP1360">
            <v>0</v>
          </cell>
        </row>
        <row r="1361">
          <cell r="C1361">
            <v>914107201</v>
          </cell>
          <cell r="D1361" t="str">
            <v>MN02060949</v>
          </cell>
          <cell r="E1361" t="str">
            <v>HEMOGRAMA COMPLETO</v>
          </cell>
          <cell r="F1361">
            <v>33976</v>
          </cell>
          <cell r="G1361" t="str">
            <v>ON</v>
          </cell>
          <cell r="H1361">
            <v>274</v>
          </cell>
          <cell r="I1361" t="str">
            <v>NO</v>
          </cell>
          <cell r="J1361" t="str">
            <v xml:space="preserve">LABORATORIO </v>
          </cell>
          <cell r="K1361" t="str">
            <v>HEMATOLOGIA</v>
          </cell>
          <cell r="L1361" t="str">
            <v>TRAMITE USUAL</v>
          </cell>
          <cell r="M1361" t="str">
            <v>TRAMITE USUAL</v>
          </cell>
          <cell r="N1361" t="str">
            <v>NO APLICA</v>
          </cell>
          <cell r="P1361" t="str">
            <v>UNIDAD</v>
          </cell>
          <cell r="Q1361" t="str">
            <v>UNIDAD</v>
          </cell>
          <cell r="R1361">
            <v>1.25</v>
          </cell>
          <cell r="S1361" t="str">
            <v>TU</v>
          </cell>
          <cell r="V1361">
            <v>187938</v>
          </cell>
          <cell r="W1361">
            <v>2255256</v>
          </cell>
          <cell r="X1361">
            <v>36350292</v>
          </cell>
          <cell r="Y1361">
            <v>0.53560616086547741</v>
          </cell>
          <cell r="Z1361">
            <v>2819070</v>
          </cell>
          <cell r="AA1361">
            <v>23383594.199999999</v>
          </cell>
          <cell r="AB1361">
            <v>1.5402122302482717E-2</v>
          </cell>
          <cell r="AD1361">
            <v>0</v>
          </cell>
          <cell r="AE1361">
            <v>0</v>
          </cell>
          <cell r="AF1361">
            <v>0</v>
          </cell>
          <cell r="AG1361">
            <v>0</v>
          </cell>
          <cell r="AH1361">
            <v>187938</v>
          </cell>
          <cell r="AI1361">
            <v>0</v>
          </cell>
          <cell r="AJ1361">
            <v>0</v>
          </cell>
          <cell r="AK1361">
            <v>187938</v>
          </cell>
          <cell r="AL1361">
            <v>2255256</v>
          </cell>
          <cell r="AM1361">
            <v>2819070</v>
          </cell>
          <cell r="AN1361">
            <v>0</v>
          </cell>
          <cell r="AO1361">
            <v>0</v>
          </cell>
          <cell r="AP1361">
            <v>0</v>
          </cell>
        </row>
        <row r="1362">
          <cell r="C1362">
            <v>915045705</v>
          </cell>
          <cell r="D1362" t="str">
            <v>MN02070037</v>
          </cell>
          <cell r="E1362" t="str">
            <v>AGAR CHOCOLATE SERVIDO</v>
          </cell>
          <cell r="F1362">
            <v>60563</v>
          </cell>
          <cell r="G1362" t="str">
            <v>DC</v>
          </cell>
          <cell r="H1362">
            <v>274</v>
          </cell>
          <cell r="I1362" t="str">
            <v>NO</v>
          </cell>
          <cell r="J1362" t="str">
            <v xml:space="preserve">LABORATORIO </v>
          </cell>
          <cell r="K1362" t="str">
            <v>MICROBIOLOGIA</v>
          </cell>
          <cell r="L1362" t="str">
            <v>PRECIO UNICO</v>
          </cell>
          <cell r="M1362" t="str">
            <v>PU 08-2024</v>
          </cell>
          <cell r="N1362" t="str">
            <v>I-CONVOCATORIA</v>
          </cell>
          <cell r="P1362" t="str">
            <v>UNIDAD</v>
          </cell>
          <cell r="Q1362" t="str">
            <v>UNIDAD</v>
          </cell>
          <cell r="R1362">
            <v>1.38</v>
          </cell>
          <cell r="S1362">
            <v>120</v>
          </cell>
          <cell r="T1362" t="str">
            <v>INVERSIONES SAGRAV, S.A.</v>
          </cell>
          <cell r="V1362">
            <v>8000</v>
          </cell>
          <cell r="W1362">
            <v>96000</v>
          </cell>
          <cell r="X1362">
            <v>36446292</v>
          </cell>
          <cell r="Y1362">
            <v>0.53702068021632854</v>
          </cell>
          <cell r="Z1362">
            <v>132480</v>
          </cell>
          <cell r="AA1362">
            <v>23516074.199999999</v>
          </cell>
          <cell r="AB1362">
            <v>1.5489383189118909E-2</v>
          </cell>
          <cell r="AD1362">
            <v>0</v>
          </cell>
          <cell r="AE1362">
            <v>0</v>
          </cell>
          <cell r="AF1362">
            <v>0</v>
          </cell>
          <cell r="AG1362">
            <v>0</v>
          </cell>
          <cell r="AH1362">
            <v>8000</v>
          </cell>
          <cell r="AI1362">
            <v>0</v>
          </cell>
          <cell r="AJ1362">
            <v>0</v>
          </cell>
          <cell r="AK1362">
            <v>8000</v>
          </cell>
          <cell r="AL1362">
            <v>96000</v>
          </cell>
          <cell r="AM1362">
            <v>132480</v>
          </cell>
          <cell r="AN1362">
            <v>0</v>
          </cell>
          <cell r="AO1362">
            <v>0</v>
          </cell>
          <cell r="AP1362">
            <v>0</v>
          </cell>
        </row>
        <row r="1363">
          <cell r="C1363">
            <v>915046620</v>
          </cell>
          <cell r="D1363" t="str">
            <v>MN02070061</v>
          </cell>
          <cell r="E1363" t="str">
            <v>PLATOS DE AGAR THAYER MARTIN</v>
          </cell>
          <cell r="F1363">
            <v>38559</v>
          </cell>
          <cell r="G1363" t="str">
            <v>DC</v>
          </cell>
          <cell r="H1363">
            <v>274</v>
          </cell>
          <cell r="I1363" t="str">
            <v>NO</v>
          </cell>
          <cell r="J1363" t="str">
            <v xml:space="preserve">LABORATORIO </v>
          </cell>
          <cell r="K1363" t="str">
            <v>MICROBIOLOGIA</v>
          </cell>
          <cell r="L1363" t="str">
            <v>PRECIO UNICO</v>
          </cell>
          <cell r="M1363" t="str">
            <v>PU 08-2024</v>
          </cell>
          <cell r="N1363" t="str">
            <v>I-CONVOCATORIA</v>
          </cell>
          <cell r="P1363" t="str">
            <v>UNIDAD</v>
          </cell>
          <cell r="Q1363" t="str">
            <v>UNIDAD</v>
          </cell>
          <cell r="R1363">
            <v>1.65</v>
          </cell>
          <cell r="S1363">
            <v>121</v>
          </cell>
          <cell r="T1363" t="str">
            <v>MEDICAL LAB SOLUTIONS</v>
          </cell>
          <cell r="V1363">
            <v>700</v>
          </cell>
          <cell r="W1363">
            <v>8400</v>
          </cell>
          <cell r="X1363">
            <v>36454692</v>
          </cell>
          <cell r="Y1363">
            <v>0.53714445065952798</v>
          </cell>
          <cell r="Z1363">
            <v>13860</v>
          </cell>
          <cell r="AA1363">
            <v>23529934.199999999</v>
          </cell>
          <cell r="AB1363">
            <v>1.549851238513927E-2</v>
          </cell>
          <cell r="AD1363">
            <v>0</v>
          </cell>
          <cell r="AE1363">
            <v>0</v>
          </cell>
          <cell r="AF1363">
            <v>0</v>
          </cell>
          <cell r="AG1363">
            <v>0</v>
          </cell>
          <cell r="AH1363">
            <v>700</v>
          </cell>
          <cell r="AI1363">
            <v>0</v>
          </cell>
          <cell r="AJ1363">
            <v>0</v>
          </cell>
          <cell r="AK1363">
            <v>700</v>
          </cell>
          <cell r="AL1363">
            <v>8400</v>
          </cell>
          <cell r="AM1363">
            <v>13860</v>
          </cell>
          <cell r="AN1363">
            <v>0</v>
          </cell>
          <cell r="AO1363">
            <v>0</v>
          </cell>
          <cell r="AP1363">
            <v>0</v>
          </cell>
        </row>
        <row r="1364">
          <cell r="C1364">
            <v>915048204</v>
          </cell>
          <cell r="D1364" t="str">
            <v>MN02070049</v>
          </cell>
          <cell r="E1364" t="str">
            <v>AGAR MUELLER HINTON SERVIDO</v>
          </cell>
          <cell r="F1364">
            <v>60566</v>
          </cell>
          <cell r="G1364" t="str">
            <v>DC</v>
          </cell>
          <cell r="H1364">
            <v>274</v>
          </cell>
          <cell r="I1364" t="str">
            <v>NO</v>
          </cell>
          <cell r="J1364" t="str">
            <v xml:space="preserve">LABORATORIO </v>
          </cell>
          <cell r="K1364" t="str">
            <v>MICROBIOLOGIA</v>
          </cell>
          <cell r="L1364" t="str">
            <v>PRECIO UNICO</v>
          </cell>
          <cell r="M1364" t="str">
            <v>PU 08-2024</v>
          </cell>
          <cell r="N1364" t="str">
            <v>I-CONVOCATORIA</v>
          </cell>
          <cell r="P1364" t="str">
            <v>UNIDAD</v>
          </cell>
          <cell r="Q1364" t="str">
            <v>UNIDAD</v>
          </cell>
          <cell r="R1364">
            <v>0.88300000000000001</v>
          </cell>
          <cell r="S1364">
            <v>122</v>
          </cell>
          <cell r="T1364" t="str">
            <v>AMELIA IVD SUPPLIES S.A</v>
          </cell>
          <cell r="V1364">
            <v>600</v>
          </cell>
          <cell r="W1364">
            <v>7200</v>
          </cell>
          <cell r="X1364">
            <v>36461892</v>
          </cell>
          <cell r="Y1364">
            <v>0.53725053961084179</v>
          </cell>
          <cell r="Z1364">
            <v>6357.6</v>
          </cell>
          <cell r="AA1364">
            <v>23536291.800000001</v>
          </cell>
          <cell r="AB1364">
            <v>1.5502699959209911E-2</v>
          </cell>
          <cell r="AD1364">
            <v>0</v>
          </cell>
          <cell r="AE1364">
            <v>0</v>
          </cell>
          <cell r="AF1364">
            <v>0</v>
          </cell>
          <cell r="AG1364">
            <v>0</v>
          </cell>
          <cell r="AH1364">
            <v>600</v>
          </cell>
          <cell r="AI1364">
            <v>0</v>
          </cell>
          <cell r="AJ1364">
            <v>0</v>
          </cell>
          <cell r="AK1364">
            <v>600</v>
          </cell>
          <cell r="AL1364">
            <v>7200</v>
          </cell>
          <cell r="AM1364">
            <v>6357.6</v>
          </cell>
          <cell r="AN1364">
            <v>0</v>
          </cell>
          <cell r="AO1364">
            <v>0</v>
          </cell>
          <cell r="AP1364">
            <v>0</v>
          </cell>
        </row>
        <row r="1365">
          <cell r="C1365">
            <v>915050215</v>
          </cell>
          <cell r="D1365" t="str">
            <v>MN02070039</v>
          </cell>
          <cell r="E1365" t="str">
            <v>AGAR S-S SERVIDO</v>
          </cell>
          <cell r="F1365">
            <v>60567</v>
          </cell>
          <cell r="G1365" t="str">
            <v>DC</v>
          </cell>
          <cell r="H1365">
            <v>274</v>
          </cell>
          <cell r="I1365" t="str">
            <v>NO</v>
          </cell>
          <cell r="J1365" t="str">
            <v xml:space="preserve">LABORATORIO </v>
          </cell>
          <cell r="K1365" t="str">
            <v>MICROBIOLOGIA</v>
          </cell>
          <cell r="L1365" t="str">
            <v>PRECIO UNICO</v>
          </cell>
          <cell r="M1365" t="str">
            <v>PU 08-2024</v>
          </cell>
          <cell r="N1365" t="str">
            <v>I-CONVOCATORIA</v>
          </cell>
          <cell r="P1365" t="str">
            <v>UNIDAD</v>
          </cell>
          <cell r="Q1365" t="str">
            <v>UNIDAD</v>
          </cell>
          <cell r="R1365">
            <v>1.081</v>
          </cell>
          <cell r="S1365">
            <v>123</v>
          </cell>
          <cell r="T1365" t="str">
            <v>AMELIA IVD SUPPLIES S.A</v>
          </cell>
          <cell r="V1365">
            <v>500</v>
          </cell>
          <cell r="W1365">
            <v>6000</v>
          </cell>
          <cell r="X1365">
            <v>36467892</v>
          </cell>
          <cell r="Y1365">
            <v>0.53733894707026997</v>
          </cell>
          <cell r="Z1365">
            <v>6486</v>
          </cell>
          <cell r="AA1365">
            <v>23542777.800000001</v>
          </cell>
          <cell r="AB1365">
            <v>1.5506972106784808E-2</v>
          </cell>
          <cell r="AD1365">
            <v>0</v>
          </cell>
          <cell r="AE1365">
            <v>0</v>
          </cell>
          <cell r="AF1365">
            <v>0</v>
          </cell>
          <cell r="AG1365">
            <v>0</v>
          </cell>
          <cell r="AH1365">
            <v>500</v>
          </cell>
          <cell r="AI1365">
            <v>0</v>
          </cell>
          <cell r="AJ1365">
            <v>0</v>
          </cell>
          <cell r="AK1365">
            <v>500</v>
          </cell>
          <cell r="AL1365">
            <v>6000</v>
          </cell>
          <cell r="AM1365">
            <v>6486</v>
          </cell>
          <cell r="AN1365">
            <v>0</v>
          </cell>
          <cell r="AO1365">
            <v>0</v>
          </cell>
          <cell r="AP1365">
            <v>0</v>
          </cell>
        </row>
        <row r="1366">
          <cell r="C1366">
            <v>915053510</v>
          </cell>
          <cell r="D1366" t="str">
            <v>MN02070032</v>
          </cell>
          <cell r="E1366" t="str">
            <v>AGAR XLD SERVIDO</v>
          </cell>
          <cell r="F1366">
            <v>60570</v>
          </cell>
          <cell r="G1366" t="str">
            <v>DC</v>
          </cell>
          <cell r="H1366">
            <v>274</v>
          </cell>
          <cell r="I1366" t="str">
            <v>NO</v>
          </cell>
          <cell r="J1366" t="str">
            <v xml:space="preserve">LABORATORIO </v>
          </cell>
          <cell r="K1366" t="str">
            <v>MICROBIOLOGIA</v>
          </cell>
          <cell r="L1366" t="str">
            <v>PRECIO UNICO</v>
          </cell>
          <cell r="M1366" t="str">
            <v>PU 08-2024</v>
          </cell>
          <cell r="N1366" t="str">
            <v>I-CONVOCATORIA</v>
          </cell>
          <cell r="P1366" t="str">
            <v>UNIDAD</v>
          </cell>
          <cell r="Q1366" t="str">
            <v>UNIDAD</v>
          </cell>
          <cell r="R1366">
            <v>1.081</v>
          </cell>
          <cell r="S1366">
            <v>124</v>
          </cell>
          <cell r="T1366" t="str">
            <v>AMELIA IVD SUPPLIES S.A</v>
          </cell>
          <cell r="V1366">
            <v>300</v>
          </cell>
          <cell r="W1366">
            <v>3600</v>
          </cell>
          <cell r="X1366">
            <v>36471492</v>
          </cell>
          <cell r="Y1366">
            <v>0.53739199154592687</v>
          </cell>
          <cell r="Z1366">
            <v>3891.6</v>
          </cell>
          <cell r="AA1366">
            <v>23546669.400000002</v>
          </cell>
          <cell r="AB1366">
            <v>1.5509535395329748E-2</v>
          </cell>
          <cell r="AD1366">
            <v>0</v>
          </cell>
          <cell r="AE1366">
            <v>0</v>
          </cell>
          <cell r="AF1366">
            <v>0</v>
          </cell>
          <cell r="AG1366">
            <v>0</v>
          </cell>
          <cell r="AH1366">
            <v>300</v>
          </cell>
          <cell r="AI1366">
            <v>0</v>
          </cell>
          <cell r="AJ1366">
            <v>0</v>
          </cell>
          <cell r="AK1366">
            <v>300</v>
          </cell>
          <cell r="AL1366">
            <v>3600</v>
          </cell>
          <cell r="AM1366">
            <v>3891.6</v>
          </cell>
          <cell r="AN1366">
            <v>0</v>
          </cell>
          <cell r="AO1366">
            <v>0</v>
          </cell>
          <cell r="AP1366">
            <v>0</v>
          </cell>
        </row>
        <row r="1367">
          <cell r="C1367">
            <v>915301401</v>
          </cell>
          <cell r="D1367" t="str">
            <v>MN02070112</v>
          </cell>
          <cell r="E1367" t="str">
            <v>CALDO DE SELENITA SERVIDO</v>
          </cell>
          <cell r="F1367">
            <v>60454</v>
          </cell>
          <cell r="G1367" t="str">
            <v>DC</v>
          </cell>
          <cell r="H1367">
            <v>274</v>
          </cell>
          <cell r="I1367" t="str">
            <v>NO</v>
          </cell>
          <cell r="J1367" t="str">
            <v xml:space="preserve">LABORATORIO </v>
          </cell>
          <cell r="K1367" t="str">
            <v>MICROBIOLOGIA</v>
          </cell>
          <cell r="L1367" t="str">
            <v>PRECIO UNICO</v>
          </cell>
          <cell r="M1367" t="str">
            <v>PU 08-2024</v>
          </cell>
          <cell r="N1367" t="str">
            <v>I-CONVOCATORIA</v>
          </cell>
          <cell r="P1367" t="str">
            <v>UNIDAD</v>
          </cell>
          <cell r="Q1367" t="str">
            <v>UNIDAD</v>
          </cell>
          <cell r="R1367">
            <v>0.78300000000000003</v>
          </cell>
          <cell r="S1367">
            <v>126</v>
          </cell>
          <cell r="T1367" t="str">
            <v>AMELIA IVD SUPPLIES S.A</v>
          </cell>
          <cell r="V1367">
            <v>300</v>
          </cell>
          <cell r="W1367">
            <v>3600</v>
          </cell>
          <cell r="X1367">
            <v>36475092</v>
          </cell>
          <cell r="Y1367">
            <v>0.53744503602158378</v>
          </cell>
          <cell r="Z1367">
            <v>2818.8</v>
          </cell>
          <cell r="AA1367">
            <v>23549488.200000003</v>
          </cell>
          <cell r="AB1367">
            <v>1.5511392060390513E-2</v>
          </cell>
          <cell r="AD1367">
            <v>0</v>
          </cell>
          <cell r="AE1367">
            <v>0</v>
          </cell>
          <cell r="AF1367">
            <v>0</v>
          </cell>
          <cell r="AG1367">
            <v>0</v>
          </cell>
          <cell r="AH1367">
            <v>300</v>
          </cell>
          <cell r="AI1367">
            <v>0</v>
          </cell>
          <cell r="AJ1367">
            <v>0</v>
          </cell>
          <cell r="AK1367">
            <v>300</v>
          </cell>
          <cell r="AL1367">
            <v>3600</v>
          </cell>
          <cell r="AM1367">
            <v>2818.8</v>
          </cell>
          <cell r="AN1367">
            <v>0</v>
          </cell>
          <cell r="AO1367">
            <v>0</v>
          </cell>
          <cell r="AP1367">
            <v>0</v>
          </cell>
        </row>
        <row r="1368">
          <cell r="C1368">
            <v>915035701</v>
          </cell>
          <cell r="D1368" t="str">
            <v>MN02070121</v>
          </cell>
          <cell r="E1368" t="str">
            <v>AGAR CHROMID MRSA</v>
          </cell>
          <cell r="F1368">
            <v>101342</v>
          </cell>
          <cell r="G1368" t="str">
            <v>DC</v>
          </cell>
          <cell r="H1368">
            <v>274</v>
          </cell>
          <cell r="I1368" t="str">
            <v>NO</v>
          </cell>
          <cell r="J1368" t="str">
            <v xml:space="preserve">LABORATORIO </v>
          </cell>
          <cell r="K1368" t="str">
            <v>MICROBIOLOGIA</v>
          </cell>
          <cell r="L1368" t="str">
            <v>PRECIO UNICO</v>
          </cell>
          <cell r="M1368" t="str">
            <v>PU 08-2024</v>
          </cell>
          <cell r="N1368" t="str">
            <v>I-CONVOCATORIA</v>
          </cell>
          <cell r="P1368" t="str">
            <v>UNIDAD</v>
          </cell>
          <cell r="Q1368" t="str">
            <v>UNIDAD</v>
          </cell>
          <cell r="R1368">
            <v>3</v>
          </cell>
          <cell r="S1368">
            <v>127</v>
          </cell>
          <cell r="T1368" t="str">
            <v>INVERSIONES SAGRAV, S.A.</v>
          </cell>
          <cell r="V1368">
            <v>560</v>
          </cell>
          <cell r="W1368">
            <v>6720</v>
          </cell>
          <cell r="X1368">
            <v>36481812</v>
          </cell>
          <cell r="Y1368">
            <v>0.53754405237614333</v>
          </cell>
          <cell r="Z1368">
            <v>20160</v>
          </cell>
          <cell r="AA1368">
            <v>23569648.200000003</v>
          </cell>
          <cell r="AB1368">
            <v>1.5524670890965585E-2</v>
          </cell>
          <cell r="AD1368">
            <v>0</v>
          </cell>
          <cell r="AE1368">
            <v>0</v>
          </cell>
          <cell r="AF1368">
            <v>0</v>
          </cell>
          <cell r="AG1368">
            <v>0</v>
          </cell>
          <cell r="AH1368">
            <v>560</v>
          </cell>
          <cell r="AI1368">
            <v>0</v>
          </cell>
          <cell r="AJ1368">
            <v>0</v>
          </cell>
          <cell r="AK1368">
            <v>560</v>
          </cell>
          <cell r="AL1368">
            <v>6720</v>
          </cell>
          <cell r="AM1368">
            <v>20160</v>
          </cell>
          <cell r="AN1368">
            <v>0</v>
          </cell>
          <cell r="AO1368">
            <v>0</v>
          </cell>
          <cell r="AP1368">
            <v>0</v>
          </cell>
        </row>
        <row r="1369">
          <cell r="C1369">
            <v>915302701</v>
          </cell>
          <cell r="D1369" t="str">
            <v>MN02070114</v>
          </cell>
          <cell r="E1369" t="str">
            <v>MEDIO CHROMID</v>
          </cell>
          <cell r="F1369">
            <v>101341</v>
          </cell>
          <cell r="G1369" t="str">
            <v>DC</v>
          </cell>
          <cell r="H1369">
            <v>274</v>
          </cell>
          <cell r="I1369" t="str">
            <v>NO</v>
          </cell>
          <cell r="J1369" t="str">
            <v xml:space="preserve">LABORATORIO </v>
          </cell>
          <cell r="K1369" t="str">
            <v>MICROBIOLOGIA</v>
          </cell>
          <cell r="L1369" t="str">
            <v>PRECIO UNICO</v>
          </cell>
          <cell r="M1369" t="str">
            <v>PU 08-2024</v>
          </cell>
          <cell r="N1369" t="str">
            <v>I-CONVOCATORIA</v>
          </cell>
          <cell r="P1369" t="str">
            <v>UNIDAD</v>
          </cell>
          <cell r="Q1369" t="str">
            <v>UNIDAD</v>
          </cell>
          <cell r="R1369">
            <v>3.86</v>
          </cell>
          <cell r="S1369">
            <v>128</v>
          </cell>
          <cell r="T1369" t="str">
            <v>INVERSIONES SAGRAV, S.A.</v>
          </cell>
          <cell r="V1369">
            <v>620</v>
          </cell>
          <cell r="W1369">
            <v>7440</v>
          </cell>
          <cell r="X1369">
            <v>36489252</v>
          </cell>
          <cell r="Y1369">
            <v>0.53765367762583438</v>
          </cell>
          <cell r="Z1369">
            <v>28718.399999999998</v>
          </cell>
          <cell r="AA1369">
            <v>23598366.600000001</v>
          </cell>
          <cell r="AB1369">
            <v>1.5543586901282408E-2</v>
          </cell>
          <cell r="AD1369">
            <v>0</v>
          </cell>
          <cell r="AE1369">
            <v>0</v>
          </cell>
          <cell r="AF1369">
            <v>0</v>
          </cell>
          <cell r="AG1369">
            <v>0</v>
          </cell>
          <cell r="AH1369">
            <v>620</v>
          </cell>
          <cell r="AI1369">
            <v>0</v>
          </cell>
          <cell r="AJ1369">
            <v>0</v>
          </cell>
          <cell r="AK1369">
            <v>620</v>
          </cell>
          <cell r="AL1369">
            <v>7440</v>
          </cell>
          <cell r="AM1369">
            <v>28718.399999999998</v>
          </cell>
          <cell r="AN1369">
            <v>0</v>
          </cell>
          <cell r="AO1369">
            <v>0</v>
          </cell>
          <cell r="AP1369">
            <v>0</v>
          </cell>
        </row>
        <row r="1370">
          <cell r="C1370">
            <v>915035801</v>
          </cell>
          <cell r="D1370" t="str">
            <v>MN02070122</v>
          </cell>
          <cell r="E1370" t="str">
            <v>AGAR SABOUREAUD SERVIDO</v>
          </cell>
          <cell r="F1370">
            <v>60688</v>
          </cell>
          <cell r="G1370" t="str">
            <v>DC</v>
          </cell>
          <cell r="H1370">
            <v>274</v>
          </cell>
          <cell r="I1370" t="str">
            <v>NO</v>
          </cell>
          <cell r="J1370" t="str">
            <v xml:space="preserve">LABORATORIO </v>
          </cell>
          <cell r="K1370" t="str">
            <v>MICROBIOLOGIA</v>
          </cell>
          <cell r="L1370" t="str">
            <v>PRECIO UNICO</v>
          </cell>
          <cell r="M1370" t="str">
            <v>PU 08-2024</v>
          </cell>
          <cell r="N1370" t="str">
            <v>I-CONVOCATORIA</v>
          </cell>
          <cell r="P1370" t="str">
            <v>UNIDAD</v>
          </cell>
          <cell r="Q1370" t="str">
            <v>UNIDAD</v>
          </cell>
          <cell r="R1370">
            <v>0.88900000000000001</v>
          </cell>
          <cell r="S1370">
            <v>130</v>
          </cell>
          <cell r="T1370" t="str">
            <v>AMELIA IVD SUPPLIES S.A</v>
          </cell>
          <cell r="V1370">
            <v>800</v>
          </cell>
          <cell r="W1370">
            <v>9600</v>
          </cell>
          <cell r="X1370">
            <v>36498852</v>
          </cell>
          <cell r="Y1370">
            <v>0.53779512956091946</v>
          </cell>
          <cell r="Z1370">
            <v>8534.4</v>
          </cell>
          <cell r="AA1370">
            <v>23606901</v>
          </cell>
          <cell r="AB1370">
            <v>1.5549208272892521E-2</v>
          </cell>
          <cell r="AD1370">
            <v>0</v>
          </cell>
          <cell r="AE1370">
            <v>0</v>
          </cell>
          <cell r="AF1370">
            <v>0</v>
          </cell>
          <cell r="AG1370">
            <v>0</v>
          </cell>
          <cell r="AH1370">
            <v>800</v>
          </cell>
          <cell r="AI1370">
            <v>0</v>
          </cell>
          <cell r="AJ1370">
            <v>0</v>
          </cell>
          <cell r="AK1370">
            <v>800</v>
          </cell>
          <cell r="AL1370">
            <v>9600</v>
          </cell>
          <cell r="AM1370">
            <v>8534.4</v>
          </cell>
          <cell r="AN1370">
            <v>0</v>
          </cell>
          <cell r="AO1370">
            <v>0</v>
          </cell>
          <cell r="AP1370">
            <v>0</v>
          </cell>
        </row>
        <row r="1371">
          <cell r="C1371">
            <v>915029201</v>
          </cell>
          <cell r="D1371" t="str">
            <v>MN02070063</v>
          </cell>
          <cell r="E1371" t="str">
            <v>CALDO DE TIOGLICOLATO SERVIDO</v>
          </cell>
          <cell r="F1371">
            <v>60455</v>
          </cell>
          <cell r="G1371" t="str">
            <v>DC</v>
          </cell>
          <cell r="H1371">
            <v>274</v>
          </cell>
          <cell r="I1371" t="str">
            <v>NO</v>
          </cell>
          <cell r="J1371" t="str">
            <v xml:space="preserve">LABORATORIO </v>
          </cell>
          <cell r="K1371" t="str">
            <v>MICROBIOLOGIA</v>
          </cell>
          <cell r="L1371" t="str">
            <v>PRECIO UNICO</v>
          </cell>
          <cell r="M1371" t="str">
            <v>PU 08-2024</v>
          </cell>
          <cell r="N1371" t="str">
            <v>I-CONVOCATORIA</v>
          </cell>
          <cell r="P1371" t="str">
            <v>UNIDAD</v>
          </cell>
          <cell r="Q1371" t="str">
            <v>UNIDAD</v>
          </cell>
          <cell r="R1371">
            <v>1.081</v>
          </cell>
          <cell r="S1371">
            <v>131</v>
          </cell>
          <cell r="T1371" t="str">
            <v>AMELIA IVD SUPPLIES S.A</v>
          </cell>
          <cell r="V1371">
            <v>1500</v>
          </cell>
          <cell r="W1371">
            <v>18000</v>
          </cell>
          <cell r="X1371">
            <v>36516852</v>
          </cell>
          <cell r="Y1371">
            <v>0.53806035193920398</v>
          </cell>
          <cell r="Z1371">
            <v>19458</v>
          </cell>
          <cell r="AA1371">
            <v>23626359</v>
          </cell>
          <cell r="AB1371">
            <v>1.5562024715617212E-2</v>
          </cell>
          <cell r="AD1371">
            <v>0</v>
          </cell>
          <cell r="AE1371">
            <v>0</v>
          </cell>
          <cell r="AF1371">
            <v>0</v>
          </cell>
          <cell r="AG1371">
            <v>0</v>
          </cell>
          <cell r="AH1371">
            <v>1500</v>
          </cell>
          <cell r="AI1371">
            <v>0</v>
          </cell>
          <cell r="AJ1371">
            <v>0</v>
          </cell>
          <cell r="AK1371">
            <v>1500</v>
          </cell>
          <cell r="AL1371">
            <v>18000</v>
          </cell>
          <cell r="AM1371">
            <v>19458</v>
          </cell>
          <cell r="AN1371">
            <v>0</v>
          </cell>
          <cell r="AO1371">
            <v>0</v>
          </cell>
          <cell r="AP1371">
            <v>0</v>
          </cell>
        </row>
        <row r="1372">
          <cell r="C1372">
            <v>915036001</v>
          </cell>
          <cell r="D1372" t="str">
            <v>MN02061357</v>
          </cell>
          <cell r="E1372" t="str">
            <v>TIEMPO DE PROTROMBINA (TP)</v>
          </cell>
          <cell r="F1372">
            <v>109458</v>
          </cell>
          <cell r="G1372" t="str">
            <v>DC</v>
          </cell>
          <cell r="H1372">
            <v>274</v>
          </cell>
          <cell r="I1372" t="str">
            <v>NO</v>
          </cell>
          <cell r="J1372" t="str">
            <v xml:space="preserve">LABORATORIO </v>
          </cell>
          <cell r="K1372" t="str">
            <v>COAGULACION</v>
          </cell>
          <cell r="L1372" t="str">
            <v>PRECIO UNICO</v>
          </cell>
          <cell r="M1372" t="str">
            <v>PU 08-2024</v>
          </cell>
          <cell r="N1372" t="str">
            <v>I-CONVOCATORIA</v>
          </cell>
          <cell r="P1372" t="str">
            <v>UNIDAD</v>
          </cell>
          <cell r="Q1372" t="str">
            <v>UNIDAD</v>
          </cell>
          <cell r="R1372">
            <v>1.1200000000000001</v>
          </cell>
          <cell r="S1372">
            <v>133</v>
          </cell>
          <cell r="T1372" t="str">
            <v>SERVI-LAB S,A</v>
          </cell>
          <cell r="V1372">
            <v>14000</v>
          </cell>
          <cell r="W1372">
            <v>168000</v>
          </cell>
          <cell r="X1372">
            <v>36684852</v>
          </cell>
          <cell r="Y1372">
            <v>0.54053576080319332</v>
          </cell>
          <cell r="Z1372">
            <v>188160.00000000003</v>
          </cell>
          <cell r="AA1372">
            <v>23814519</v>
          </cell>
          <cell r="AB1372">
            <v>1.5685960467651222E-2</v>
          </cell>
          <cell r="AD1372">
            <v>0</v>
          </cell>
          <cell r="AE1372">
            <v>0</v>
          </cell>
          <cell r="AF1372">
            <v>0</v>
          </cell>
          <cell r="AG1372">
            <v>0</v>
          </cell>
          <cell r="AH1372">
            <v>14000</v>
          </cell>
          <cell r="AI1372">
            <v>0</v>
          </cell>
          <cell r="AJ1372">
            <v>0</v>
          </cell>
          <cell r="AK1372">
            <v>14000</v>
          </cell>
          <cell r="AL1372">
            <v>168000</v>
          </cell>
          <cell r="AM1372">
            <v>188160.00000000003</v>
          </cell>
          <cell r="AN1372">
            <v>66400</v>
          </cell>
          <cell r="AO1372">
            <v>0</v>
          </cell>
          <cell r="AP1372">
            <v>0</v>
          </cell>
        </row>
        <row r="1373">
          <cell r="C1373">
            <v>915036101</v>
          </cell>
          <cell r="D1373" t="str">
            <v>MN02061358</v>
          </cell>
          <cell r="E1373" t="str">
            <v>TIEMPO DE TROMBOPLASTINA PARCIAL ACTIVADA (APTT)</v>
          </cell>
          <cell r="F1373">
            <v>109457</v>
          </cell>
          <cell r="G1373" t="str">
            <v>DC</v>
          </cell>
          <cell r="H1373">
            <v>274</v>
          </cell>
          <cell r="I1373" t="str">
            <v>NO</v>
          </cell>
          <cell r="J1373" t="str">
            <v xml:space="preserve">LABORATORIO </v>
          </cell>
          <cell r="K1373" t="str">
            <v>COAGULACION</v>
          </cell>
          <cell r="L1373" t="str">
            <v>PRECIO UNICO</v>
          </cell>
          <cell r="M1373" t="str">
            <v>PU 08-2024</v>
          </cell>
          <cell r="N1373" t="str">
            <v>I-CONVOCATORIA</v>
          </cell>
          <cell r="P1373" t="str">
            <v>UNIDAD</v>
          </cell>
          <cell r="Q1373" t="str">
            <v>UNIDAD</v>
          </cell>
          <cell r="R1373">
            <v>1.1200000000000001</v>
          </cell>
          <cell r="S1373">
            <v>134</v>
          </cell>
          <cell r="T1373" t="str">
            <v>SERVI-LAB S,A</v>
          </cell>
          <cell r="V1373">
            <v>14000</v>
          </cell>
          <cell r="W1373">
            <v>168000</v>
          </cell>
          <cell r="X1373">
            <v>36852852</v>
          </cell>
          <cell r="Y1373">
            <v>0.54301116966718266</v>
          </cell>
          <cell r="Z1373">
            <v>188160.00000000003</v>
          </cell>
          <cell r="AA1373">
            <v>24002679</v>
          </cell>
          <cell r="AB1373">
            <v>1.5809896219685236E-2</v>
          </cell>
          <cell r="AD1373">
            <v>0</v>
          </cell>
          <cell r="AE1373">
            <v>0</v>
          </cell>
          <cell r="AF1373">
            <v>0</v>
          </cell>
          <cell r="AG1373">
            <v>0</v>
          </cell>
          <cell r="AH1373">
            <v>14000</v>
          </cell>
          <cell r="AI1373">
            <v>0</v>
          </cell>
          <cell r="AJ1373">
            <v>0</v>
          </cell>
          <cell r="AK1373">
            <v>14000</v>
          </cell>
          <cell r="AL1373">
            <v>168000</v>
          </cell>
          <cell r="AM1373">
            <v>188160.00000000003</v>
          </cell>
          <cell r="AN1373">
            <v>65000</v>
          </cell>
          <cell r="AO1373">
            <v>0</v>
          </cell>
          <cell r="AP1373">
            <v>0</v>
          </cell>
        </row>
        <row r="1374">
          <cell r="C1374">
            <v>915036201</v>
          </cell>
          <cell r="D1374" t="str">
            <v>MN02061359</v>
          </cell>
          <cell r="E1374" t="str">
            <v>FIBRINOGENO</v>
          </cell>
          <cell r="F1374">
            <v>109459</v>
          </cell>
          <cell r="G1374" t="str">
            <v>DC</v>
          </cell>
          <cell r="H1374">
            <v>274</v>
          </cell>
          <cell r="I1374" t="str">
            <v>NO</v>
          </cell>
          <cell r="J1374" t="str">
            <v xml:space="preserve">LABORATORIO </v>
          </cell>
          <cell r="K1374" t="str">
            <v>COAGULACION</v>
          </cell>
          <cell r="L1374" t="str">
            <v>PRECIO UNICO</v>
          </cell>
          <cell r="M1374" t="str">
            <v>PU 08-2024</v>
          </cell>
          <cell r="N1374" t="str">
            <v>I-CONVOCATORIA</v>
          </cell>
          <cell r="P1374" t="str">
            <v>UNIDAD</v>
          </cell>
          <cell r="Q1374" t="str">
            <v>UNIDAD</v>
          </cell>
          <cell r="R1374">
            <v>1.1200000000000001</v>
          </cell>
          <cell r="S1374">
            <v>135</v>
          </cell>
          <cell r="T1374" t="str">
            <v>SERVI-LAB S,A</v>
          </cell>
          <cell r="V1374">
            <v>14000</v>
          </cell>
          <cell r="W1374">
            <v>168000</v>
          </cell>
          <cell r="X1374">
            <v>37020852</v>
          </cell>
          <cell r="Y1374">
            <v>0.545486578531172</v>
          </cell>
          <cell r="Z1374">
            <v>188160.00000000003</v>
          </cell>
          <cell r="AA1374">
            <v>24190839</v>
          </cell>
          <cell r="AB1374">
            <v>1.5933831971719246E-2</v>
          </cell>
          <cell r="AD1374">
            <v>0</v>
          </cell>
          <cell r="AE1374">
            <v>0</v>
          </cell>
          <cell r="AF1374">
            <v>0</v>
          </cell>
          <cell r="AG1374">
            <v>0</v>
          </cell>
          <cell r="AH1374">
            <v>14000</v>
          </cell>
          <cell r="AI1374">
            <v>0</v>
          </cell>
          <cell r="AJ1374">
            <v>0</v>
          </cell>
          <cell r="AK1374">
            <v>14000</v>
          </cell>
          <cell r="AL1374">
            <v>168000</v>
          </cell>
          <cell r="AM1374">
            <v>188160.00000000003</v>
          </cell>
          <cell r="AN1374">
            <v>57200</v>
          </cell>
          <cell r="AO1374">
            <v>8000</v>
          </cell>
          <cell r="AP1374">
            <v>0</v>
          </cell>
        </row>
        <row r="1375">
          <cell r="C1375">
            <v>915036301</v>
          </cell>
          <cell r="D1375" t="str">
            <v>MN02061360</v>
          </cell>
          <cell r="E1375" t="str">
            <v>TIEMPO DE PROTROMBINA (TP)</v>
          </cell>
          <cell r="F1375">
            <v>109458</v>
          </cell>
          <cell r="G1375" t="str">
            <v>DC</v>
          </cell>
          <cell r="H1375">
            <v>274</v>
          </cell>
          <cell r="I1375" t="str">
            <v>NO</v>
          </cell>
          <cell r="J1375" t="str">
            <v xml:space="preserve">LABORATORIO </v>
          </cell>
          <cell r="K1375" t="str">
            <v>COAGULACION</v>
          </cell>
          <cell r="L1375" t="str">
            <v>PRECIO UNICO</v>
          </cell>
          <cell r="M1375" t="str">
            <v>PU 08-2024</v>
          </cell>
          <cell r="N1375" t="str">
            <v>I-CONVOCATORIA</v>
          </cell>
          <cell r="P1375" t="str">
            <v>UNIDAD</v>
          </cell>
          <cell r="Q1375" t="str">
            <v>UNIDAD</v>
          </cell>
          <cell r="R1375">
            <v>1.1200000000000001</v>
          </cell>
          <cell r="S1375">
            <v>136</v>
          </cell>
          <cell r="T1375" t="str">
            <v>SERVI-LAB S,A</v>
          </cell>
          <cell r="V1375">
            <v>25000</v>
          </cell>
          <cell r="W1375">
            <v>300000</v>
          </cell>
          <cell r="X1375">
            <v>37320852</v>
          </cell>
          <cell r="Y1375">
            <v>0.54990695150258151</v>
          </cell>
          <cell r="Z1375">
            <v>336000.00000000006</v>
          </cell>
          <cell r="AA1375">
            <v>24526839</v>
          </cell>
          <cell r="AB1375">
            <v>1.6155145814637124E-2</v>
          </cell>
          <cell r="AD1375">
            <v>0</v>
          </cell>
          <cell r="AE1375">
            <v>0</v>
          </cell>
          <cell r="AF1375">
            <v>0</v>
          </cell>
          <cell r="AG1375">
            <v>0</v>
          </cell>
          <cell r="AH1375">
            <v>25000</v>
          </cell>
          <cell r="AI1375">
            <v>0</v>
          </cell>
          <cell r="AJ1375">
            <v>0</v>
          </cell>
          <cell r="AK1375">
            <v>25000</v>
          </cell>
          <cell r="AL1375">
            <v>300000</v>
          </cell>
          <cell r="AM1375">
            <v>336000.00000000006</v>
          </cell>
          <cell r="AN1375">
            <v>8000</v>
          </cell>
          <cell r="AO1375">
            <v>11600</v>
          </cell>
          <cell r="AP1375">
            <v>2200</v>
          </cell>
        </row>
        <row r="1376">
          <cell r="C1376">
            <v>915036401</v>
          </cell>
          <cell r="D1376" t="str">
            <v>MN02061361</v>
          </cell>
          <cell r="E1376" t="str">
            <v>TIEMPO DE TROMBOPLASTINA PARCIAL ACTIVADA (APTT)</v>
          </cell>
          <cell r="F1376">
            <v>109457</v>
          </cell>
          <cell r="G1376" t="str">
            <v>DC</v>
          </cell>
          <cell r="H1376">
            <v>274</v>
          </cell>
          <cell r="I1376" t="str">
            <v>NO</v>
          </cell>
          <cell r="J1376" t="str">
            <v xml:space="preserve">LABORATORIO </v>
          </cell>
          <cell r="K1376" t="str">
            <v>COAGULACION</v>
          </cell>
          <cell r="L1376" t="str">
            <v>PRECIO UNICO</v>
          </cell>
          <cell r="M1376" t="str">
            <v>PU 08-2024</v>
          </cell>
          <cell r="N1376" t="str">
            <v>I-CONVOCATORIA</v>
          </cell>
          <cell r="P1376" t="str">
            <v>UNIDAD</v>
          </cell>
          <cell r="Q1376" t="str">
            <v>UNIDAD</v>
          </cell>
          <cell r="R1376">
            <v>1.1200000000000001</v>
          </cell>
          <cell r="S1376">
            <v>137</v>
          </cell>
          <cell r="T1376" t="str">
            <v>SERVI-LAB S,A</v>
          </cell>
          <cell r="V1376">
            <v>25000</v>
          </cell>
          <cell r="W1376">
            <v>300000</v>
          </cell>
          <cell r="X1376">
            <v>37620852</v>
          </cell>
          <cell r="Y1376">
            <v>0.55432732447399102</v>
          </cell>
          <cell r="Z1376">
            <v>336000.00000000006</v>
          </cell>
          <cell r="AA1376">
            <v>24862839</v>
          </cell>
          <cell r="AB1376">
            <v>1.6376459657554999E-2</v>
          </cell>
          <cell r="AD1376">
            <v>0</v>
          </cell>
          <cell r="AE1376">
            <v>0</v>
          </cell>
          <cell r="AF1376">
            <v>0</v>
          </cell>
          <cell r="AG1376">
            <v>0</v>
          </cell>
          <cell r="AH1376">
            <v>25000</v>
          </cell>
          <cell r="AI1376">
            <v>0</v>
          </cell>
          <cell r="AJ1376">
            <v>0</v>
          </cell>
          <cell r="AK1376">
            <v>25000</v>
          </cell>
          <cell r="AL1376">
            <v>300000</v>
          </cell>
          <cell r="AM1376">
            <v>336000.00000000006</v>
          </cell>
          <cell r="AN1376">
            <v>4400</v>
          </cell>
          <cell r="AO1376">
            <v>9600</v>
          </cell>
          <cell r="AP1376">
            <v>3000</v>
          </cell>
        </row>
        <row r="1377">
          <cell r="C1377">
            <v>915037201</v>
          </cell>
          <cell r="D1377" t="str">
            <v>MN02061369</v>
          </cell>
          <cell r="E1377" t="str">
            <v>FIBRINOGENO</v>
          </cell>
          <cell r="F1377">
            <v>109459</v>
          </cell>
          <cell r="G1377" t="str">
            <v>DC</v>
          </cell>
          <cell r="H1377">
            <v>274</v>
          </cell>
          <cell r="I1377" t="str">
            <v>NO</v>
          </cell>
          <cell r="J1377" t="str">
            <v xml:space="preserve">LABORATORIO </v>
          </cell>
          <cell r="K1377" t="str">
            <v>COAGULACION</v>
          </cell>
          <cell r="L1377" t="str">
            <v>PRECIO UNICO</v>
          </cell>
          <cell r="M1377" t="str">
            <v>PU 08-2024</v>
          </cell>
          <cell r="N1377" t="str">
            <v>I-CONVOCATORIA</v>
          </cell>
          <cell r="P1377" t="str">
            <v>UNIDAD</v>
          </cell>
          <cell r="Q1377" t="str">
            <v>UNIDAD</v>
          </cell>
          <cell r="R1377">
            <v>1.1200000000000001</v>
          </cell>
          <cell r="S1377">
            <v>138</v>
          </cell>
          <cell r="T1377" t="str">
            <v>SERVI-LAB S,A</v>
          </cell>
          <cell r="V1377">
            <v>25000</v>
          </cell>
          <cell r="W1377">
            <v>300000</v>
          </cell>
          <cell r="X1377">
            <v>37920852</v>
          </cell>
          <cell r="Y1377">
            <v>0.55874769744540054</v>
          </cell>
          <cell r="Z1377">
            <v>336000.00000000006</v>
          </cell>
          <cell r="AA1377">
            <v>25198839</v>
          </cell>
          <cell r="AB1377">
            <v>1.6597773500472878E-2</v>
          </cell>
          <cell r="AD1377">
            <v>0</v>
          </cell>
          <cell r="AE1377">
            <v>0</v>
          </cell>
          <cell r="AF1377">
            <v>0</v>
          </cell>
          <cell r="AG1377">
            <v>0</v>
          </cell>
          <cell r="AH1377">
            <v>25000</v>
          </cell>
          <cell r="AI1377">
            <v>0</v>
          </cell>
          <cell r="AJ1377">
            <v>0</v>
          </cell>
          <cell r="AK1377">
            <v>25000</v>
          </cell>
          <cell r="AL1377">
            <v>300000</v>
          </cell>
          <cell r="AM1377">
            <v>336000.00000000006</v>
          </cell>
          <cell r="AN1377">
            <v>0</v>
          </cell>
          <cell r="AO1377">
            <v>14000</v>
          </cell>
          <cell r="AP1377">
            <v>0</v>
          </cell>
        </row>
        <row r="1378">
          <cell r="C1378">
            <v>915255601</v>
          </cell>
          <cell r="D1378" t="str">
            <v>AP02061139</v>
          </cell>
          <cell r="E1378" t="str">
            <v>GASES ARTERIALES</v>
          </cell>
          <cell r="F1378">
            <v>106067</v>
          </cell>
          <cell r="G1378" t="str">
            <v>DC</v>
          </cell>
          <cell r="H1378">
            <v>274</v>
          </cell>
          <cell r="I1378" t="str">
            <v>NO</v>
          </cell>
          <cell r="J1378" t="str">
            <v xml:space="preserve">LABORATORIO </v>
          </cell>
          <cell r="K1378" t="str">
            <v>QUIMICA</v>
          </cell>
          <cell r="L1378" t="str">
            <v>PRECIO UNICO</v>
          </cell>
          <cell r="M1378" t="str">
            <v>PU 08-2024</v>
          </cell>
          <cell r="N1378" t="str">
            <v>I-CONVOCATORIA</v>
          </cell>
          <cell r="P1378" t="str">
            <v>UNIDAD</v>
          </cell>
          <cell r="Q1378" t="str">
            <v>UNIDAD</v>
          </cell>
          <cell r="R1378">
            <v>3.97</v>
          </cell>
          <cell r="S1378">
            <v>139</v>
          </cell>
          <cell r="T1378" t="str">
            <v>SERVI-LAB S,A</v>
          </cell>
          <cell r="V1378">
            <v>10000</v>
          </cell>
          <cell r="W1378">
            <v>120000</v>
          </cell>
          <cell r="X1378">
            <v>38040852</v>
          </cell>
          <cell r="Y1378">
            <v>0.56051584663396425</v>
          </cell>
          <cell r="Z1378">
            <v>476400</v>
          </cell>
          <cell r="AA1378">
            <v>25675239</v>
          </cell>
          <cell r="AB1378">
            <v>1.6911564913467153E-2</v>
          </cell>
          <cell r="AD1378">
            <v>0</v>
          </cell>
          <cell r="AE1378">
            <v>0</v>
          </cell>
          <cell r="AF1378">
            <v>0</v>
          </cell>
          <cell r="AG1378">
            <v>0</v>
          </cell>
          <cell r="AH1378">
            <v>10000</v>
          </cell>
          <cell r="AI1378">
            <v>0</v>
          </cell>
          <cell r="AJ1378">
            <v>0</v>
          </cell>
          <cell r="AK1378">
            <v>10000</v>
          </cell>
          <cell r="AL1378">
            <v>120000</v>
          </cell>
          <cell r="AM1378">
            <v>476400</v>
          </cell>
          <cell r="AN1378">
            <v>0</v>
          </cell>
          <cell r="AO1378">
            <v>300</v>
          </cell>
          <cell r="AP1378">
            <v>0</v>
          </cell>
        </row>
        <row r="1379">
          <cell r="C1379">
            <v>915029301</v>
          </cell>
          <cell r="D1379" t="str">
            <v>MN02040140</v>
          </cell>
          <cell r="E1379" t="str">
            <v>GASES ARTERIALES + ISE + METABOLITOS, CO- OXIMETRIA EN SANGRE TOTAL.</v>
          </cell>
          <cell r="F1379">
            <v>101003</v>
          </cell>
          <cell r="G1379" t="str">
            <v>DC</v>
          </cell>
          <cell r="H1379">
            <v>274</v>
          </cell>
          <cell r="I1379" t="str">
            <v>NO</v>
          </cell>
          <cell r="J1379" t="str">
            <v xml:space="preserve">LABORATORIO </v>
          </cell>
          <cell r="K1379" t="str">
            <v>QUIMICA</v>
          </cell>
          <cell r="L1379" t="str">
            <v>PRECIO UNICO</v>
          </cell>
          <cell r="M1379" t="str">
            <v>PU 08-2024</v>
          </cell>
          <cell r="N1379" t="str">
            <v>I-CONVOCATORIA</v>
          </cell>
          <cell r="P1379" t="str">
            <v>UNIDAD</v>
          </cell>
          <cell r="Q1379" t="str">
            <v>UNIDAD</v>
          </cell>
          <cell r="R1379">
            <v>6.35</v>
          </cell>
          <cell r="S1379">
            <v>140</v>
          </cell>
          <cell r="T1379" t="str">
            <v>SERVI-LAB S,A</v>
          </cell>
          <cell r="V1379">
            <v>2000</v>
          </cell>
          <cell r="W1379">
            <v>24000</v>
          </cell>
          <cell r="X1379">
            <v>38064852</v>
          </cell>
          <cell r="Y1379">
            <v>0.56086947647167706</v>
          </cell>
          <cell r="Z1379">
            <v>152400</v>
          </cell>
          <cell r="AA1379">
            <v>25827639</v>
          </cell>
          <cell r="AB1379">
            <v>1.7011946549362049E-2</v>
          </cell>
          <cell r="AD1379">
            <v>0</v>
          </cell>
          <cell r="AE1379">
            <v>0</v>
          </cell>
          <cell r="AF1379">
            <v>0</v>
          </cell>
          <cell r="AG1379">
            <v>0</v>
          </cell>
          <cell r="AH1379">
            <v>2000</v>
          </cell>
          <cell r="AI1379">
            <v>0</v>
          </cell>
          <cell r="AJ1379">
            <v>0</v>
          </cell>
          <cell r="AK1379">
            <v>2000</v>
          </cell>
          <cell r="AL1379">
            <v>24000</v>
          </cell>
          <cell r="AM1379">
            <v>152400</v>
          </cell>
          <cell r="AN1379">
            <v>8400</v>
          </cell>
          <cell r="AO1379">
            <v>0</v>
          </cell>
          <cell r="AP1379">
            <v>0</v>
          </cell>
        </row>
        <row r="1380">
          <cell r="C1380">
            <v>915036501</v>
          </cell>
          <cell r="D1380" t="str">
            <v>MN02061362</v>
          </cell>
          <cell r="E1380" t="str">
            <v>ANTI-CHLAMYDIA TRACHOMATIS IGA</v>
          </cell>
          <cell r="F1380">
            <v>106663</v>
          </cell>
          <cell r="G1380" t="str">
            <v>DC</v>
          </cell>
          <cell r="H1380">
            <v>274</v>
          </cell>
          <cell r="I1380" t="str">
            <v>NO</v>
          </cell>
          <cell r="J1380" t="str">
            <v xml:space="preserve">LABORATORIO </v>
          </cell>
          <cell r="K1380" t="str">
            <v>INMUNOSEROLOGIA</v>
          </cell>
          <cell r="L1380" t="str">
            <v>PRECIO UNICO</v>
          </cell>
          <cell r="M1380" t="str">
            <v>PU 08-2024</v>
          </cell>
          <cell r="N1380" t="str">
            <v>I-CONVOCATORIA</v>
          </cell>
          <cell r="P1380" t="str">
            <v>UNIDAD</v>
          </cell>
          <cell r="Q1380" t="str">
            <v>UNIDAD</v>
          </cell>
          <cell r="R1380">
            <v>8.5</v>
          </cell>
          <cell r="S1380">
            <v>141</v>
          </cell>
          <cell r="T1380" t="str">
            <v>BIO LAB INTERNACIONAL, S.A.</v>
          </cell>
          <cell r="V1380">
            <v>600</v>
          </cell>
          <cell r="W1380">
            <v>7200</v>
          </cell>
          <cell r="X1380">
            <v>38072052</v>
          </cell>
          <cell r="Y1380">
            <v>0.56097556542299087</v>
          </cell>
          <cell r="Z1380">
            <v>61200</v>
          </cell>
          <cell r="AA1380">
            <v>25888839</v>
          </cell>
          <cell r="AB1380">
            <v>1.7052257285036378E-2</v>
          </cell>
          <cell r="AD1380">
            <v>0</v>
          </cell>
          <cell r="AE1380">
            <v>0</v>
          </cell>
          <cell r="AF1380">
            <v>0</v>
          </cell>
          <cell r="AG1380">
            <v>0</v>
          </cell>
          <cell r="AH1380">
            <v>600</v>
          </cell>
          <cell r="AI1380">
            <v>0</v>
          </cell>
          <cell r="AJ1380">
            <v>0</v>
          </cell>
          <cell r="AK1380">
            <v>600</v>
          </cell>
          <cell r="AL1380">
            <v>7200</v>
          </cell>
          <cell r="AM1380">
            <v>61200</v>
          </cell>
          <cell r="AN1380">
            <v>0</v>
          </cell>
          <cell r="AO1380">
            <v>48</v>
          </cell>
          <cell r="AP1380">
            <v>48</v>
          </cell>
        </row>
        <row r="1381">
          <cell r="C1381">
            <v>915036601</v>
          </cell>
          <cell r="D1381" t="str">
            <v>MN02061363</v>
          </cell>
          <cell r="E1381" t="str">
            <v>ANTI-CHLAMYDIA TRACHOMATIS IGG</v>
          </cell>
          <cell r="F1381">
            <v>106664</v>
          </cell>
          <cell r="G1381" t="str">
            <v>DC</v>
          </cell>
          <cell r="H1381">
            <v>274</v>
          </cell>
          <cell r="I1381" t="str">
            <v>NO</v>
          </cell>
          <cell r="J1381" t="str">
            <v xml:space="preserve">LABORATORIO </v>
          </cell>
          <cell r="K1381" t="str">
            <v>INMUNOSEROLOGIA</v>
          </cell>
          <cell r="L1381" t="str">
            <v>PRECIO UNICO</v>
          </cell>
          <cell r="M1381" t="str">
            <v>PU 08-2024</v>
          </cell>
          <cell r="N1381" t="str">
            <v>I-CONVOCATORIA</v>
          </cell>
          <cell r="P1381" t="str">
            <v>UNIDAD</v>
          </cell>
          <cell r="Q1381" t="str">
            <v>UNIDAD</v>
          </cell>
          <cell r="R1381">
            <v>8.5</v>
          </cell>
          <cell r="S1381">
            <v>142</v>
          </cell>
          <cell r="T1381" t="str">
            <v>BIO LAB INTERNACIONAL, S.A.</v>
          </cell>
          <cell r="V1381">
            <v>600</v>
          </cell>
          <cell r="W1381">
            <v>7200</v>
          </cell>
          <cell r="X1381">
            <v>38079252</v>
          </cell>
          <cell r="Y1381">
            <v>0.56108165437430468</v>
          </cell>
          <cell r="Z1381">
            <v>61200</v>
          </cell>
          <cell r="AA1381">
            <v>25950039</v>
          </cell>
          <cell r="AB1381">
            <v>1.7092568020710703E-2</v>
          </cell>
          <cell r="AD1381">
            <v>0</v>
          </cell>
          <cell r="AE1381">
            <v>0</v>
          </cell>
          <cell r="AF1381">
            <v>0</v>
          </cell>
          <cell r="AG1381">
            <v>0</v>
          </cell>
          <cell r="AH1381">
            <v>600</v>
          </cell>
          <cell r="AI1381">
            <v>0</v>
          </cell>
          <cell r="AJ1381">
            <v>0</v>
          </cell>
          <cell r="AK1381">
            <v>600</v>
          </cell>
          <cell r="AL1381">
            <v>7200</v>
          </cell>
          <cell r="AM1381">
            <v>61200</v>
          </cell>
          <cell r="AN1381">
            <v>0</v>
          </cell>
          <cell r="AO1381">
            <v>24</v>
          </cell>
          <cell r="AP1381">
            <v>0</v>
          </cell>
        </row>
        <row r="1382">
          <cell r="C1382">
            <v>915036701</v>
          </cell>
          <cell r="D1382" t="str">
            <v>MN02061364</v>
          </cell>
          <cell r="E1382" t="str">
            <v>ANTI-CHLAMYDIA TRACHOMATIS IGM</v>
          </cell>
          <cell r="F1382">
            <v>106665</v>
          </cell>
          <cell r="G1382" t="str">
            <v>DC</v>
          </cell>
          <cell r="H1382">
            <v>274</v>
          </cell>
          <cell r="I1382" t="str">
            <v>NO</v>
          </cell>
          <cell r="J1382" t="str">
            <v xml:space="preserve">LABORATORIO </v>
          </cell>
          <cell r="K1382" t="str">
            <v>INMUNOSEROLOGIA</v>
          </cell>
          <cell r="L1382" t="str">
            <v>PRECIO UNICO</v>
          </cell>
          <cell r="M1382" t="str">
            <v>PU 08-2024</v>
          </cell>
          <cell r="N1382" t="str">
            <v>I-CONVOCATORIA</v>
          </cell>
          <cell r="P1382" t="str">
            <v>UNIDAD</v>
          </cell>
          <cell r="Q1382" t="str">
            <v>UNIDAD</v>
          </cell>
          <cell r="R1382">
            <v>8.5</v>
          </cell>
          <cell r="S1382">
            <v>143</v>
          </cell>
          <cell r="T1382" t="str">
            <v>BIO LAB INTERNACIONAL, S.A.</v>
          </cell>
          <cell r="V1382">
            <v>600</v>
          </cell>
          <cell r="W1382">
            <v>7200</v>
          </cell>
          <cell r="X1382">
            <v>38086452</v>
          </cell>
          <cell r="Y1382">
            <v>0.56118774332561849</v>
          </cell>
          <cell r="Z1382">
            <v>61200</v>
          </cell>
          <cell r="AA1382">
            <v>26011239</v>
          </cell>
          <cell r="AB1382">
            <v>1.7132878756385032E-2</v>
          </cell>
          <cell r="AD1382">
            <v>0</v>
          </cell>
          <cell r="AE1382">
            <v>0</v>
          </cell>
          <cell r="AF1382">
            <v>0</v>
          </cell>
          <cell r="AG1382">
            <v>0</v>
          </cell>
          <cell r="AH1382">
            <v>600</v>
          </cell>
          <cell r="AI1382">
            <v>0</v>
          </cell>
          <cell r="AJ1382">
            <v>0</v>
          </cell>
          <cell r="AK1382">
            <v>600</v>
          </cell>
          <cell r="AL1382">
            <v>7200</v>
          </cell>
          <cell r="AM1382">
            <v>61200</v>
          </cell>
          <cell r="AN1382">
            <v>120</v>
          </cell>
          <cell r="AO1382">
            <v>48</v>
          </cell>
          <cell r="AP1382">
            <v>0</v>
          </cell>
        </row>
        <row r="1383">
          <cell r="C1383">
            <v>915036801</v>
          </cell>
          <cell r="D1383" t="str">
            <v>MN02061365</v>
          </cell>
          <cell r="E1383" t="str">
            <v>ANTI-HSV-1 IGG</v>
          </cell>
          <cell r="F1383">
            <v>106659</v>
          </cell>
          <cell r="G1383" t="str">
            <v>DC</v>
          </cell>
          <cell r="H1383">
            <v>274</v>
          </cell>
          <cell r="I1383" t="str">
            <v>NO</v>
          </cell>
          <cell r="J1383" t="str">
            <v xml:space="preserve">LABORATORIO </v>
          </cell>
          <cell r="K1383" t="str">
            <v>INMUNOSEROLOGIA</v>
          </cell>
          <cell r="L1383" t="str">
            <v>PRECIO UNICO</v>
          </cell>
          <cell r="M1383" t="str">
            <v>PU 08-2024</v>
          </cell>
          <cell r="N1383" t="str">
            <v>I-CONVOCATORIA</v>
          </cell>
          <cell r="P1383" t="str">
            <v>UNIDAD</v>
          </cell>
          <cell r="Q1383" t="str">
            <v>UNIDAD</v>
          </cell>
          <cell r="R1383">
            <v>8.5</v>
          </cell>
          <cell r="S1383">
            <v>144</v>
          </cell>
          <cell r="T1383" t="str">
            <v>BIO LAB INTERNACIONAL, S.A.</v>
          </cell>
          <cell r="V1383">
            <v>3000</v>
          </cell>
          <cell r="W1383">
            <v>36000</v>
          </cell>
          <cell r="X1383">
            <v>38122452</v>
          </cell>
          <cell r="Y1383">
            <v>0.56171818808218765</v>
          </cell>
          <cell r="Z1383">
            <v>306000</v>
          </cell>
          <cell r="AA1383">
            <v>26317239</v>
          </cell>
          <cell r="AB1383">
            <v>1.7334432434756672E-2</v>
          </cell>
          <cell r="AD1383">
            <v>0</v>
          </cell>
          <cell r="AE1383">
            <v>0</v>
          </cell>
          <cell r="AF1383">
            <v>0</v>
          </cell>
          <cell r="AG1383">
            <v>0</v>
          </cell>
          <cell r="AH1383">
            <v>3000</v>
          </cell>
          <cell r="AI1383">
            <v>0</v>
          </cell>
          <cell r="AJ1383">
            <v>0</v>
          </cell>
          <cell r="AK1383">
            <v>3000</v>
          </cell>
          <cell r="AL1383">
            <v>36000</v>
          </cell>
          <cell r="AM1383">
            <v>306000</v>
          </cell>
          <cell r="AN1383">
            <v>10392</v>
          </cell>
          <cell r="AO1383">
            <v>48</v>
          </cell>
          <cell r="AP1383">
            <v>120</v>
          </cell>
        </row>
        <row r="1384">
          <cell r="C1384">
            <v>915036901</v>
          </cell>
          <cell r="D1384" t="str">
            <v>MN02061366</v>
          </cell>
          <cell r="E1384" t="str">
            <v>ANTI-HSV-1 IGM</v>
          </cell>
          <cell r="F1384">
            <v>106660</v>
          </cell>
          <cell r="G1384" t="str">
            <v>DC</v>
          </cell>
          <cell r="H1384">
            <v>274</v>
          </cell>
          <cell r="I1384" t="str">
            <v>NO</v>
          </cell>
          <cell r="J1384" t="str">
            <v xml:space="preserve">LABORATORIO </v>
          </cell>
          <cell r="K1384" t="str">
            <v>INMUNOSEROLOGIA</v>
          </cell>
          <cell r="L1384" t="str">
            <v>PRECIO UNICO</v>
          </cell>
          <cell r="M1384" t="str">
            <v>PU 08-2024</v>
          </cell>
          <cell r="N1384" t="str">
            <v>I-CONVOCATORIA</v>
          </cell>
          <cell r="P1384" t="str">
            <v>UNIDAD</v>
          </cell>
          <cell r="Q1384" t="str">
            <v>UNIDAD</v>
          </cell>
          <cell r="R1384">
            <v>8.5</v>
          </cell>
          <cell r="S1384">
            <v>145</v>
          </cell>
          <cell r="T1384" t="str">
            <v>BIO LAB INTERNACIONAL, S.A.</v>
          </cell>
          <cell r="V1384">
            <v>3000</v>
          </cell>
          <cell r="W1384">
            <v>36000</v>
          </cell>
          <cell r="X1384">
            <v>38158452</v>
          </cell>
          <cell r="Y1384">
            <v>0.56224863283875681</v>
          </cell>
          <cell r="Z1384">
            <v>306000</v>
          </cell>
          <cell r="AA1384">
            <v>26623239</v>
          </cell>
          <cell r="AB1384">
            <v>1.7535986113128309E-2</v>
          </cell>
          <cell r="AD1384">
            <v>0</v>
          </cell>
          <cell r="AE1384">
            <v>0</v>
          </cell>
          <cell r="AF1384">
            <v>0</v>
          </cell>
          <cell r="AG1384">
            <v>0</v>
          </cell>
          <cell r="AH1384">
            <v>3000</v>
          </cell>
          <cell r="AI1384">
            <v>0</v>
          </cell>
          <cell r="AJ1384">
            <v>0</v>
          </cell>
          <cell r="AK1384">
            <v>3000</v>
          </cell>
          <cell r="AL1384">
            <v>36000</v>
          </cell>
          <cell r="AM1384">
            <v>306000</v>
          </cell>
          <cell r="AN1384">
            <v>10872</v>
          </cell>
          <cell r="AO1384">
            <v>48</v>
          </cell>
          <cell r="AP1384">
            <v>120</v>
          </cell>
        </row>
        <row r="1385">
          <cell r="C1385">
            <v>915037001</v>
          </cell>
          <cell r="D1385" t="str">
            <v>MN02061367</v>
          </cell>
          <cell r="E1385" t="str">
            <v>ANTI-HSV-2 IGG</v>
          </cell>
          <cell r="F1385">
            <v>106662</v>
          </cell>
          <cell r="G1385" t="str">
            <v>DC</v>
          </cell>
          <cell r="H1385">
            <v>274</v>
          </cell>
          <cell r="I1385" t="str">
            <v>NO</v>
          </cell>
          <cell r="J1385" t="str">
            <v xml:space="preserve">LABORATORIO </v>
          </cell>
          <cell r="K1385" t="str">
            <v>INMUNOSEROLOGIA</v>
          </cell>
          <cell r="L1385" t="str">
            <v>PRECIO UNICO</v>
          </cell>
          <cell r="M1385" t="str">
            <v>PU 08-2024</v>
          </cell>
          <cell r="N1385" t="str">
            <v>I-CONVOCATORIA</v>
          </cell>
          <cell r="P1385" t="str">
            <v>UNIDAD</v>
          </cell>
          <cell r="Q1385" t="str">
            <v>UNIDAD</v>
          </cell>
          <cell r="R1385">
            <v>8.5</v>
          </cell>
          <cell r="S1385">
            <v>146</v>
          </cell>
          <cell r="T1385" t="str">
            <v>BIO LAB INTERNACIONAL, S.A.</v>
          </cell>
          <cell r="V1385">
            <v>3000</v>
          </cell>
          <cell r="W1385">
            <v>36000</v>
          </cell>
          <cell r="X1385">
            <v>38194452</v>
          </cell>
          <cell r="Y1385">
            <v>0.56277907759532597</v>
          </cell>
          <cell r="Z1385">
            <v>306000</v>
          </cell>
          <cell r="AA1385">
            <v>26929239</v>
          </cell>
          <cell r="AB1385">
            <v>1.7737539791499949E-2</v>
          </cell>
          <cell r="AD1385">
            <v>0</v>
          </cell>
          <cell r="AE1385">
            <v>0</v>
          </cell>
          <cell r="AF1385">
            <v>0</v>
          </cell>
          <cell r="AG1385">
            <v>0</v>
          </cell>
          <cell r="AH1385">
            <v>3000</v>
          </cell>
          <cell r="AI1385">
            <v>0</v>
          </cell>
          <cell r="AJ1385">
            <v>0</v>
          </cell>
          <cell r="AK1385">
            <v>3000</v>
          </cell>
          <cell r="AL1385">
            <v>36000</v>
          </cell>
          <cell r="AM1385">
            <v>306000</v>
          </cell>
          <cell r="AN1385">
            <v>10728</v>
          </cell>
          <cell r="AO1385">
            <v>48</v>
          </cell>
          <cell r="AP1385">
            <v>120</v>
          </cell>
        </row>
        <row r="1386">
          <cell r="C1386">
            <v>915037101</v>
          </cell>
          <cell r="D1386" t="str">
            <v>MN02061368</v>
          </cell>
          <cell r="E1386" t="str">
            <v>ANTI-HSV-2 IGM</v>
          </cell>
          <cell r="F1386">
            <v>106661</v>
          </cell>
          <cell r="G1386" t="str">
            <v>DC</v>
          </cell>
          <cell r="H1386">
            <v>274</v>
          </cell>
          <cell r="I1386" t="str">
            <v>NO</v>
          </cell>
          <cell r="J1386" t="str">
            <v xml:space="preserve">LABORATORIO </v>
          </cell>
          <cell r="K1386" t="str">
            <v>INMUNOSEROLOGIA</v>
          </cell>
          <cell r="L1386" t="str">
            <v>PRECIO UNICO</v>
          </cell>
          <cell r="M1386" t="str">
            <v>PU 08-2024</v>
          </cell>
          <cell r="N1386" t="str">
            <v>I-CONVOCATORIA</v>
          </cell>
          <cell r="P1386" t="str">
            <v>UNIDAD</v>
          </cell>
          <cell r="Q1386" t="str">
            <v>UNIDAD</v>
          </cell>
          <cell r="R1386">
            <v>8.5</v>
          </cell>
          <cell r="S1386">
            <v>147</v>
          </cell>
          <cell r="T1386" t="str">
            <v>BIO LAB INTERNACIONAL, S.A.</v>
          </cell>
          <cell r="V1386">
            <v>3000</v>
          </cell>
          <cell r="W1386">
            <v>36000</v>
          </cell>
          <cell r="X1386">
            <v>38230452</v>
          </cell>
          <cell r="Y1386">
            <v>0.56330952235189513</v>
          </cell>
          <cell r="Z1386">
            <v>306000</v>
          </cell>
          <cell r="AA1386">
            <v>27235239</v>
          </cell>
          <cell r="AB1386">
            <v>1.7939093469871586E-2</v>
          </cell>
          <cell r="AD1386">
            <v>0</v>
          </cell>
          <cell r="AE1386">
            <v>0</v>
          </cell>
          <cell r="AF1386">
            <v>0</v>
          </cell>
          <cell r="AG1386">
            <v>0</v>
          </cell>
          <cell r="AH1386">
            <v>3000</v>
          </cell>
          <cell r="AI1386">
            <v>0</v>
          </cell>
          <cell r="AJ1386">
            <v>0</v>
          </cell>
          <cell r="AK1386">
            <v>3000</v>
          </cell>
          <cell r="AL1386">
            <v>36000</v>
          </cell>
          <cell r="AM1386">
            <v>306000</v>
          </cell>
          <cell r="AN1386">
            <v>10272</v>
          </cell>
          <cell r="AO1386">
            <v>48</v>
          </cell>
          <cell r="AP1386">
            <v>0</v>
          </cell>
        </row>
        <row r="1387">
          <cell r="C1387">
            <v>915125002</v>
          </cell>
          <cell r="D1387" t="str">
            <v>MN02060062</v>
          </cell>
          <cell r="E1387" t="str">
            <v>HIV 1+2</v>
          </cell>
          <cell r="F1387">
            <v>35253</v>
          </cell>
          <cell r="G1387" t="str">
            <v>DC</v>
          </cell>
          <cell r="H1387">
            <v>274</v>
          </cell>
          <cell r="I1387" t="str">
            <v>NO</v>
          </cell>
          <cell r="J1387" t="str">
            <v xml:space="preserve">LABORATORIO </v>
          </cell>
          <cell r="K1387" t="str">
            <v>INMUNOSEROLOGIA</v>
          </cell>
          <cell r="L1387" t="str">
            <v>PRECIO UNICO</v>
          </cell>
          <cell r="M1387" t="str">
            <v>PU 08-2024</v>
          </cell>
          <cell r="N1387" t="str">
            <v>I-CONVOCATORIA</v>
          </cell>
          <cell r="P1387" t="str">
            <v>UNIDAD</v>
          </cell>
          <cell r="Q1387" t="str">
            <v>UNIDAD</v>
          </cell>
          <cell r="R1387">
            <v>5.2</v>
          </cell>
          <cell r="S1387">
            <v>148</v>
          </cell>
          <cell r="T1387" t="str">
            <v>BIO LAB INTERNACIONAL, S.A.</v>
          </cell>
          <cell r="V1387">
            <v>6000</v>
          </cell>
          <cell r="W1387">
            <v>72000</v>
          </cell>
          <cell r="X1387">
            <v>38302452</v>
          </cell>
          <cell r="Y1387">
            <v>0.56437041186503334</v>
          </cell>
          <cell r="Z1387">
            <v>374400</v>
          </cell>
          <cell r="AA1387">
            <v>27609639</v>
          </cell>
          <cell r="AB1387">
            <v>1.818570032340865E-2</v>
          </cell>
          <cell r="AD1387">
            <v>0</v>
          </cell>
          <cell r="AE1387">
            <v>0</v>
          </cell>
          <cell r="AF1387">
            <v>0</v>
          </cell>
          <cell r="AG1387">
            <v>0</v>
          </cell>
          <cell r="AH1387">
            <v>6000</v>
          </cell>
          <cell r="AI1387">
            <v>0</v>
          </cell>
          <cell r="AJ1387">
            <v>0</v>
          </cell>
          <cell r="AK1387">
            <v>6000</v>
          </cell>
          <cell r="AL1387">
            <v>72000</v>
          </cell>
          <cell r="AM1387">
            <v>374400</v>
          </cell>
          <cell r="AN1387">
            <v>5500</v>
          </cell>
          <cell r="AO1387">
            <v>500</v>
          </cell>
          <cell r="AP1387">
            <v>600</v>
          </cell>
        </row>
        <row r="1388">
          <cell r="C1388">
            <v>915015915</v>
          </cell>
          <cell r="D1388" t="str">
            <v>MN02040110</v>
          </cell>
          <cell r="E1388" t="str">
            <v>SIFILIS TPA</v>
          </cell>
          <cell r="F1388">
            <v>61392</v>
          </cell>
          <cell r="G1388" t="str">
            <v>DC</v>
          </cell>
          <cell r="H1388">
            <v>274</v>
          </cell>
          <cell r="I1388" t="str">
            <v>NO</v>
          </cell>
          <cell r="J1388" t="str">
            <v xml:space="preserve">LABORATORIO </v>
          </cell>
          <cell r="K1388" t="str">
            <v>INMUNOSEROLOGIA</v>
          </cell>
          <cell r="L1388" t="str">
            <v>PRECIO UNICO</v>
          </cell>
          <cell r="M1388" t="str">
            <v>PU 08-2024</v>
          </cell>
          <cell r="N1388" t="str">
            <v>I-CONVOCATORIA</v>
          </cell>
          <cell r="P1388" t="str">
            <v>UNIDAD</v>
          </cell>
          <cell r="Q1388" t="str">
            <v>UNIDAD</v>
          </cell>
          <cell r="R1388">
            <v>3.85</v>
          </cell>
          <cell r="S1388">
            <v>149</v>
          </cell>
          <cell r="T1388" t="str">
            <v>BIO LAB INTERNACIONAL, S.A.</v>
          </cell>
          <cell r="V1388">
            <v>6000</v>
          </cell>
          <cell r="W1388">
            <v>72000</v>
          </cell>
          <cell r="X1388">
            <v>38374452</v>
          </cell>
          <cell r="Y1388">
            <v>0.56543130137817166</v>
          </cell>
          <cell r="Z1388">
            <v>277200</v>
          </cell>
          <cell r="AA1388">
            <v>27886839</v>
          </cell>
          <cell r="AB1388">
            <v>1.83682842438159E-2</v>
          </cell>
          <cell r="AD1388">
            <v>0</v>
          </cell>
          <cell r="AE1388">
            <v>0</v>
          </cell>
          <cell r="AF1388">
            <v>0</v>
          </cell>
          <cell r="AG1388">
            <v>0</v>
          </cell>
          <cell r="AH1388">
            <v>6000</v>
          </cell>
          <cell r="AI1388">
            <v>0</v>
          </cell>
          <cell r="AJ1388">
            <v>0</v>
          </cell>
          <cell r="AK1388">
            <v>6000</v>
          </cell>
          <cell r="AL1388">
            <v>72000</v>
          </cell>
          <cell r="AM1388">
            <v>277200</v>
          </cell>
          <cell r="AN1388">
            <v>300</v>
          </cell>
          <cell r="AO1388">
            <v>2000</v>
          </cell>
          <cell r="AP1388">
            <v>500</v>
          </cell>
        </row>
        <row r="1389">
          <cell r="C1389">
            <v>915239301</v>
          </cell>
          <cell r="D1389" t="str">
            <v>MN02060819</v>
          </cell>
          <cell r="E1389" t="str">
            <v>REACTIVO PARA LA DETECCION DE CHAGAS</v>
          </cell>
          <cell r="F1389">
            <v>102325</v>
          </cell>
          <cell r="G1389" t="str">
            <v>DC</v>
          </cell>
          <cell r="H1389">
            <v>274</v>
          </cell>
          <cell r="I1389" t="str">
            <v>NO</v>
          </cell>
          <cell r="J1389" t="str">
            <v xml:space="preserve">LABORATORIO </v>
          </cell>
          <cell r="K1389" t="str">
            <v>INMUNOSEROLOGIA</v>
          </cell>
          <cell r="L1389" t="str">
            <v>PRECIO UNICO</v>
          </cell>
          <cell r="M1389" t="str">
            <v>PU 08-2024</v>
          </cell>
          <cell r="N1389" t="str">
            <v>I-CONVOCATORIA</v>
          </cell>
          <cell r="P1389" t="str">
            <v>UNIDAD</v>
          </cell>
          <cell r="Q1389" t="str">
            <v>UNIDAD</v>
          </cell>
          <cell r="R1389">
            <v>4.5999999999999996</v>
          </cell>
          <cell r="S1389">
            <v>150</v>
          </cell>
          <cell r="T1389" t="str">
            <v>BIO LAB INTERNACIONAL, S.A.</v>
          </cell>
          <cell r="V1389">
            <v>2500</v>
          </cell>
          <cell r="W1389">
            <v>30000</v>
          </cell>
          <cell r="X1389">
            <v>38404452</v>
          </cell>
          <cell r="Y1389">
            <v>0.56587333867531264</v>
          </cell>
          <cell r="Z1389">
            <v>138000</v>
          </cell>
          <cell r="AA1389">
            <v>28024839</v>
          </cell>
          <cell r="AB1389">
            <v>1.8459181000728599E-2</v>
          </cell>
          <cell r="AD1389">
            <v>0</v>
          </cell>
          <cell r="AE1389">
            <v>0</v>
          </cell>
          <cell r="AF1389">
            <v>0</v>
          </cell>
          <cell r="AG1389">
            <v>0</v>
          </cell>
          <cell r="AH1389">
            <v>2500</v>
          </cell>
          <cell r="AI1389">
            <v>0</v>
          </cell>
          <cell r="AJ1389">
            <v>0</v>
          </cell>
          <cell r="AK1389">
            <v>2500</v>
          </cell>
          <cell r="AL1389">
            <v>30000</v>
          </cell>
          <cell r="AM1389">
            <v>138000</v>
          </cell>
          <cell r="AN1389">
            <v>6000</v>
          </cell>
          <cell r="AO1389">
            <v>0</v>
          </cell>
          <cell r="AP1389">
            <v>0</v>
          </cell>
        </row>
        <row r="1390">
          <cell r="C1390">
            <v>915267501</v>
          </cell>
          <cell r="D1390" t="str">
            <v>MN02060957</v>
          </cell>
          <cell r="E1390" t="str">
            <v>PROCALCITONINA ( B-R-A-H-M-S PCT)</v>
          </cell>
          <cell r="F1390">
            <v>106477</v>
          </cell>
          <cell r="G1390" t="str">
            <v>DC</v>
          </cell>
          <cell r="H1390">
            <v>274</v>
          </cell>
          <cell r="I1390" t="str">
            <v>NO</v>
          </cell>
          <cell r="J1390" t="str">
            <v xml:space="preserve">LABORATORIO </v>
          </cell>
          <cell r="K1390" t="str">
            <v>INMUNOSEROLOGIA</v>
          </cell>
          <cell r="L1390" t="str">
            <v>PRECIO UNICO</v>
          </cell>
          <cell r="M1390" t="str">
            <v>PU 08-2024</v>
          </cell>
          <cell r="N1390" t="str">
            <v>I-CONVOCATORIA</v>
          </cell>
          <cell r="P1390" t="str">
            <v>UNIDAD</v>
          </cell>
          <cell r="Q1390" t="str">
            <v>UNIDAD</v>
          </cell>
          <cell r="R1390">
            <v>16.75</v>
          </cell>
          <cell r="S1390">
            <v>151</v>
          </cell>
          <cell r="T1390" t="str">
            <v>BIO LAB INTERNACIONAL, S.A.</v>
          </cell>
          <cell r="V1390">
            <v>5000</v>
          </cell>
          <cell r="W1390">
            <v>60000</v>
          </cell>
          <cell r="X1390">
            <v>38464452</v>
          </cell>
          <cell r="Y1390">
            <v>0.5667574132695945</v>
          </cell>
          <cell r="Z1390">
            <v>1005000</v>
          </cell>
          <cell r="AA1390">
            <v>29029839</v>
          </cell>
          <cell r="AB1390">
            <v>1.9121146513027609E-2</v>
          </cell>
          <cell r="AD1390">
            <v>0</v>
          </cell>
          <cell r="AE1390">
            <v>0</v>
          </cell>
          <cell r="AF1390">
            <v>0</v>
          </cell>
          <cell r="AG1390">
            <v>0</v>
          </cell>
          <cell r="AH1390">
            <v>5000</v>
          </cell>
          <cell r="AI1390">
            <v>0</v>
          </cell>
          <cell r="AJ1390">
            <v>0</v>
          </cell>
          <cell r="AK1390">
            <v>5000</v>
          </cell>
          <cell r="AL1390">
            <v>60000</v>
          </cell>
          <cell r="AM1390">
            <v>1005000</v>
          </cell>
          <cell r="AN1390">
            <v>2200</v>
          </cell>
          <cell r="AO1390">
            <v>0</v>
          </cell>
          <cell r="AP1390">
            <v>0</v>
          </cell>
        </row>
        <row r="1391">
          <cell r="C1391">
            <v>915238601</v>
          </cell>
          <cell r="D1391" t="str">
            <v>MN02060813</v>
          </cell>
          <cell r="E1391" t="str">
            <v>ANTI TPO</v>
          </cell>
          <cell r="F1391">
            <v>60412</v>
          </cell>
          <cell r="G1391" t="str">
            <v>DC</v>
          </cell>
          <cell r="H1391">
            <v>274</v>
          </cell>
          <cell r="I1391" t="str">
            <v>NO</v>
          </cell>
          <cell r="J1391" t="str">
            <v xml:space="preserve">LABORATORIO </v>
          </cell>
          <cell r="K1391" t="str">
            <v>INMUNOSEROLOGIA</v>
          </cell>
          <cell r="L1391" t="str">
            <v>PRECIO UNICO</v>
          </cell>
          <cell r="M1391" t="str">
            <v>PU 08-2024</v>
          </cell>
          <cell r="N1391" t="str">
            <v>I-CONVOCATORIA</v>
          </cell>
          <cell r="P1391" t="str">
            <v>UNIDAD</v>
          </cell>
          <cell r="Q1391" t="str">
            <v>UNIDAD</v>
          </cell>
          <cell r="R1391">
            <v>7</v>
          </cell>
          <cell r="S1391">
            <v>152</v>
          </cell>
          <cell r="T1391" t="str">
            <v>BIO LAB INTERNACIONAL, S.A.</v>
          </cell>
          <cell r="V1391">
            <v>1000</v>
          </cell>
          <cell r="W1391">
            <v>12000</v>
          </cell>
          <cell r="X1391">
            <v>38476452</v>
          </cell>
          <cell r="Y1391">
            <v>0.56693422818845085</v>
          </cell>
          <cell r="Z1391">
            <v>84000</v>
          </cell>
          <cell r="AA1391">
            <v>29113839</v>
          </cell>
          <cell r="AB1391">
            <v>1.9176474973757077E-2</v>
          </cell>
          <cell r="AD1391">
            <v>0</v>
          </cell>
          <cell r="AE1391">
            <v>0</v>
          </cell>
          <cell r="AF1391">
            <v>0</v>
          </cell>
          <cell r="AG1391">
            <v>0</v>
          </cell>
          <cell r="AH1391">
            <v>1000</v>
          </cell>
          <cell r="AI1391">
            <v>0</v>
          </cell>
          <cell r="AJ1391">
            <v>0</v>
          </cell>
          <cell r="AK1391">
            <v>1000</v>
          </cell>
          <cell r="AL1391">
            <v>12000</v>
          </cell>
          <cell r="AM1391">
            <v>84000</v>
          </cell>
          <cell r="AN1391">
            <v>0</v>
          </cell>
          <cell r="AO1391">
            <v>0</v>
          </cell>
          <cell r="AP1391">
            <v>0</v>
          </cell>
        </row>
        <row r="1392">
          <cell r="C1392">
            <v>915020020</v>
          </cell>
          <cell r="D1392" t="str">
            <v>MN02060052</v>
          </cell>
          <cell r="E1392" t="str">
            <v>ANTI CCP</v>
          </cell>
          <cell r="F1392">
            <v>100539</v>
          </cell>
          <cell r="G1392" t="str">
            <v>DC</v>
          </cell>
          <cell r="H1392">
            <v>274</v>
          </cell>
          <cell r="I1392" t="str">
            <v>NO</v>
          </cell>
          <cell r="J1392" t="str">
            <v xml:space="preserve">LABORATORIO </v>
          </cell>
          <cell r="K1392" t="str">
            <v>INMUNOSEROLOGIA</v>
          </cell>
          <cell r="L1392" t="str">
            <v>PRECIO UNICO</v>
          </cell>
          <cell r="M1392" t="str">
            <v>PU 08-2024</v>
          </cell>
          <cell r="N1392" t="str">
            <v>I-CONVOCATORIA</v>
          </cell>
          <cell r="P1392" t="str">
            <v>UNIDAD</v>
          </cell>
          <cell r="Q1392" t="str">
            <v>UNIDAD</v>
          </cell>
          <cell r="R1392">
            <v>13</v>
          </cell>
          <cell r="S1392">
            <v>153</v>
          </cell>
          <cell r="T1392" t="str">
            <v>BIO LAB INTERNACIONAL, S.A.</v>
          </cell>
          <cell r="V1392">
            <v>1000</v>
          </cell>
          <cell r="W1392">
            <v>12000</v>
          </cell>
          <cell r="X1392">
            <v>38488452</v>
          </cell>
          <cell r="Y1392">
            <v>0.56711104310730731</v>
          </cell>
          <cell r="Z1392">
            <v>156000</v>
          </cell>
          <cell r="AA1392">
            <v>29269839</v>
          </cell>
          <cell r="AB1392">
            <v>1.9279227829397519E-2</v>
          </cell>
          <cell r="AD1392">
            <v>0</v>
          </cell>
          <cell r="AE1392">
            <v>0</v>
          </cell>
          <cell r="AF1392">
            <v>0</v>
          </cell>
          <cell r="AG1392">
            <v>0</v>
          </cell>
          <cell r="AH1392">
            <v>1000</v>
          </cell>
          <cell r="AI1392">
            <v>0</v>
          </cell>
          <cell r="AJ1392">
            <v>0</v>
          </cell>
          <cell r="AK1392">
            <v>1000</v>
          </cell>
          <cell r="AL1392">
            <v>12000</v>
          </cell>
          <cell r="AM1392">
            <v>156000</v>
          </cell>
          <cell r="AN1392">
            <v>0</v>
          </cell>
          <cell r="AO1392">
            <v>0</v>
          </cell>
          <cell r="AP1392">
            <v>0</v>
          </cell>
        </row>
        <row r="1393">
          <cell r="C1393">
            <v>915212601</v>
          </cell>
          <cell r="D1393" t="str">
            <v>MN02060734</v>
          </cell>
          <cell r="E1393" t="str">
            <v>ANTI-TG</v>
          </cell>
          <cell r="F1393">
            <v>61990</v>
          </cell>
          <cell r="G1393" t="str">
            <v>DC</v>
          </cell>
          <cell r="H1393">
            <v>274</v>
          </cell>
          <cell r="I1393" t="str">
            <v>NO</v>
          </cell>
          <cell r="J1393" t="str">
            <v xml:space="preserve">LABORATORIO </v>
          </cell>
          <cell r="K1393" t="str">
            <v>INMUNOSEROLOGIA</v>
          </cell>
          <cell r="L1393" t="str">
            <v>PRECIO UNICO</v>
          </cell>
          <cell r="M1393" t="str">
            <v>PU 08-2024</v>
          </cell>
          <cell r="N1393" t="str">
            <v>I-CONVOCATORIA</v>
          </cell>
          <cell r="P1393" t="str">
            <v>UNIDAD</v>
          </cell>
          <cell r="Q1393" t="str">
            <v>UNIDAD</v>
          </cell>
          <cell r="R1393">
            <v>7</v>
          </cell>
          <cell r="S1393">
            <v>154</v>
          </cell>
          <cell r="T1393" t="str">
            <v>BIO LAB INTERNACIONAL, S.A.</v>
          </cell>
          <cell r="V1393">
            <v>500</v>
          </cell>
          <cell r="W1393">
            <v>6000</v>
          </cell>
          <cell r="X1393">
            <v>38494452</v>
          </cell>
          <cell r="Y1393">
            <v>0.56719945056673549</v>
          </cell>
          <cell r="Z1393">
            <v>42000</v>
          </cell>
          <cell r="AA1393">
            <v>29311839</v>
          </cell>
          <cell r="AB1393">
            <v>1.9306892059762253E-2</v>
          </cell>
          <cell r="AD1393">
            <v>0</v>
          </cell>
          <cell r="AE1393">
            <v>0</v>
          </cell>
          <cell r="AF1393">
            <v>0</v>
          </cell>
          <cell r="AG1393">
            <v>0</v>
          </cell>
          <cell r="AH1393">
            <v>500</v>
          </cell>
          <cell r="AI1393">
            <v>0</v>
          </cell>
          <cell r="AJ1393">
            <v>0</v>
          </cell>
          <cell r="AK1393">
            <v>500</v>
          </cell>
          <cell r="AL1393">
            <v>6000</v>
          </cell>
          <cell r="AM1393">
            <v>42000</v>
          </cell>
          <cell r="AN1393">
            <v>0</v>
          </cell>
          <cell r="AO1393">
            <v>0</v>
          </cell>
          <cell r="AP1393">
            <v>0</v>
          </cell>
        </row>
        <row r="1394">
          <cell r="C1394">
            <v>915069801</v>
          </cell>
          <cell r="D1394" t="str">
            <v>MN02060054</v>
          </cell>
          <cell r="E1394" t="str">
            <v>VIRUS DE EPSTEIN BARR (VCA) IGG</v>
          </cell>
          <cell r="F1394">
            <v>104394</v>
          </cell>
          <cell r="G1394" t="str">
            <v>DC</v>
          </cell>
          <cell r="H1394">
            <v>274</v>
          </cell>
          <cell r="I1394" t="str">
            <v>NO</v>
          </cell>
          <cell r="J1394" t="str">
            <v xml:space="preserve">LABORATORIO </v>
          </cell>
          <cell r="K1394" t="str">
            <v>INMUNOSEROLOGIA</v>
          </cell>
          <cell r="L1394" t="str">
            <v>PRECIO UNICO</v>
          </cell>
          <cell r="M1394" t="str">
            <v>PU 08-2024</v>
          </cell>
          <cell r="N1394" t="str">
            <v>I-CONVOCATORIA</v>
          </cell>
          <cell r="P1394" t="str">
            <v>UNIDAD</v>
          </cell>
          <cell r="Q1394" t="str">
            <v>UNIDAD</v>
          </cell>
          <cell r="R1394">
            <v>11.5</v>
          </cell>
          <cell r="S1394">
            <v>155</v>
          </cell>
          <cell r="T1394" t="str">
            <v>BIO LAB INTERNACIONAL, S.A.</v>
          </cell>
          <cell r="V1394">
            <v>1300</v>
          </cell>
          <cell r="W1394">
            <v>15600</v>
          </cell>
          <cell r="X1394">
            <v>38510052</v>
          </cell>
          <cell r="Y1394">
            <v>0.56742930996124874</v>
          </cell>
          <cell r="Z1394">
            <v>179400</v>
          </cell>
          <cell r="AA1394">
            <v>29491239</v>
          </cell>
          <cell r="AB1394">
            <v>1.9425057843748764E-2</v>
          </cell>
          <cell r="AD1394">
            <v>0</v>
          </cell>
          <cell r="AE1394">
            <v>0</v>
          </cell>
          <cell r="AF1394">
            <v>0</v>
          </cell>
          <cell r="AG1394">
            <v>0</v>
          </cell>
          <cell r="AH1394">
            <v>1300</v>
          </cell>
          <cell r="AI1394">
            <v>0</v>
          </cell>
          <cell r="AJ1394">
            <v>0</v>
          </cell>
          <cell r="AK1394">
            <v>1300</v>
          </cell>
          <cell r="AL1394">
            <v>15600</v>
          </cell>
          <cell r="AM1394">
            <v>179400</v>
          </cell>
          <cell r="AN1394">
            <v>0</v>
          </cell>
          <cell r="AO1394">
            <v>0</v>
          </cell>
          <cell r="AP1394">
            <v>0</v>
          </cell>
        </row>
        <row r="1395">
          <cell r="C1395">
            <v>915069901</v>
          </cell>
          <cell r="D1395" t="str">
            <v>MN02060055</v>
          </cell>
          <cell r="E1395" t="str">
            <v>VIRUS DE EPSTEIN BARR (VCA) IG M</v>
          </cell>
          <cell r="F1395">
            <v>104395</v>
          </cell>
          <cell r="G1395" t="str">
            <v>DC</v>
          </cell>
          <cell r="H1395">
            <v>274</v>
          </cell>
          <cell r="I1395" t="str">
            <v>NO</v>
          </cell>
          <cell r="J1395" t="str">
            <v xml:space="preserve">LABORATORIO </v>
          </cell>
          <cell r="K1395" t="str">
            <v>INMUNOSEROLOGIA</v>
          </cell>
          <cell r="L1395" t="str">
            <v>PRECIO UNICO</v>
          </cell>
          <cell r="M1395" t="str">
            <v>PU 08-2024</v>
          </cell>
          <cell r="N1395" t="str">
            <v>I-CONVOCATORIA</v>
          </cell>
          <cell r="P1395" t="str">
            <v>UNIDAD</v>
          </cell>
          <cell r="Q1395" t="str">
            <v>UNIDAD</v>
          </cell>
          <cell r="R1395">
            <v>11.5</v>
          </cell>
          <cell r="S1395">
            <v>156</v>
          </cell>
          <cell r="T1395" t="str">
            <v>BIO LAB INTERNACIONAL, S.A.</v>
          </cell>
          <cell r="V1395">
            <v>1300</v>
          </cell>
          <cell r="W1395">
            <v>15600</v>
          </cell>
          <cell r="X1395">
            <v>38525652</v>
          </cell>
          <cell r="Y1395">
            <v>0.56765916935576211</v>
          </cell>
          <cell r="Z1395">
            <v>179400</v>
          </cell>
          <cell r="AA1395">
            <v>29670639</v>
          </cell>
          <cell r="AB1395">
            <v>1.9543223627735275E-2</v>
          </cell>
          <cell r="AD1395">
            <v>0</v>
          </cell>
          <cell r="AE1395">
            <v>0</v>
          </cell>
          <cell r="AF1395">
            <v>0</v>
          </cell>
          <cell r="AG1395">
            <v>0</v>
          </cell>
          <cell r="AH1395">
            <v>1300</v>
          </cell>
          <cell r="AI1395">
            <v>0</v>
          </cell>
          <cell r="AJ1395">
            <v>0</v>
          </cell>
          <cell r="AK1395">
            <v>1300</v>
          </cell>
          <cell r="AL1395">
            <v>15600</v>
          </cell>
          <cell r="AM1395">
            <v>179400</v>
          </cell>
          <cell r="AN1395">
            <v>0</v>
          </cell>
          <cell r="AO1395">
            <v>200</v>
          </cell>
          <cell r="AP1395">
            <v>0</v>
          </cell>
        </row>
        <row r="1396">
          <cell r="C1396">
            <v>915025001</v>
          </cell>
          <cell r="D1396" t="str">
            <v>MN02061294</v>
          </cell>
          <cell r="E1396" t="str">
            <v>VIRUS DE EPSTEIN BARR (EBNA-1) IG G</v>
          </cell>
          <cell r="F1396">
            <v>104393</v>
          </cell>
          <cell r="G1396" t="str">
            <v>DC</v>
          </cell>
          <cell r="H1396">
            <v>274</v>
          </cell>
          <cell r="I1396" t="str">
            <v>NO</v>
          </cell>
          <cell r="J1396" t="str">
            <v xml:space="preserve">LABORATORIO </v>
          </cell>
          <cell r="K1396" t="str">
            <v>INMUNOSEROLOGIA</v>
          </cell>
          <cell r="L1396" t="str">
            <v>PRECIO UNICO</v>
          </cell>
          <cell r="M1396" t="str">
            <v>PU 08-2024</v>
          </cell>
          <cell r="N1396" t="str">
            <v>I-CONVOCATORIA</v>
          </cell>
          <cell r="P1396" t="str">
            <v>UNIDAD</v>
          </cell>
          <cell r="Q1396" t="str">
            <v>UNIDAD</v>
          </cell>
          <cell r="R1396">
            <v>11.5</v>
          </cell>
          <cell r="S1396">
            <v>157</v>
          </cell>
          <cell r="T1396" t="str">
            <v>BIO LAB INTERNACIONAL, S.A.</v>
          </cell>
          <cell r="V1396">
            <v>1300</v>
          </cell>
          <cell r="W1396">
            <v>15600</v>
          </cell>
          <cell r="X1396">
            <v>38541252</v>
          </cell>
          <cell r="Y1396">
            <v>0.56788902875027536</v>
          </cell>
          <cell r="Z1396">
            <v>179400</v>
          </cell>
          <cell r="AA1396">
            <v>29850039</v>
          </cell>
          <cell r="AB1396">
            <v>1.9661389411721783E-2</v>
          </cell>
          <cell r="AD1396">
            <v>0</v>
          </cell>
          <cell r="AE1396">
            <v>0</v>
          </cell>
          <cell r="AF1396">
            <v>0</v>
          </cell>
          <cell r="AG1396">
            <v>0</v>
          </cell>
          <cell r="AH1396">
            <v>1300</v>
          </cell>
          <cell r="AI1396">
            <v>0</v>
          </cell>
          <cell r="AJ1396">
            <v>0</v>
          </cell>
          <cell r="AK1396">
            <v>1300</v>
          </cell>
          <cell r="AL1396">
            <v>15600</v>
          </cell>
          <cell r="AM1396">
            <v>179400</v>
          </cell>
          <cell r="AN1396">
            <v>0</v>
          </cell>
          <cell r="AO1396">
            <v>0</v>
          </cell>
          <cell r="AP1396">
            <v>0</v>
          </cell>
        </row>
        <row r="1397">
          <cell r="C1397">
            <v>915214201</v>
          </cell>
          <cell r="D1397" t="str">
            <v>MN02040076</v>
          </cell>
          <cell r="E1397" t="str">
            <v>HEPATITIS B ANTIGENO DE SUPERFICIE</v>
          </cell>
          <cell r="F1397">
            <v>36660</v>
          </cell>
          <cell r="G1397" t="str">
            <v>DC</v>
          </cell>
          <cell r="H1397">
            <v>274</v>
          </cell>
          <cell r="I1397" t="str">
            <v>NO</v>
          </cell>
          <cell r="J1397" t="str">
            <v xml:space="preserve">LABORATORIO </v>
          </cell>
          <cell r="K1397" t="str">
            <v>INMUNOSEROLOGIA</v>
          </cell>
          <cell r="L1397" t="str">
            <v>PRECIO UNICO</v>
          </cell>
          <cell r="M1397" t="str">
            <v>PU 08-2024</v>
          </cell>
          <cell r="N1397" t="str">
            <v>I-CONVOCATORIA</v>
          </cell>
          <cell r="P1397" t="str">
            <v>UNIDAD</v>
          </cell>
          <cell r="Q1397" t="str">
            <v>UNIDAD</v>
          </cell>
          <cell r="R1397">
            <v>5.88</v>
          </cell>
          <cell r="S1397">
            <v>158</v>
          </cell>
          <cell r="T1397" t="str">
            <v>INVERSIONES SAGRAV, S.A.</v>
          </cell>
          <cell r="V1397">
            <v>600</v>
          </cell>
          <cell r="W1397">
            <v>7200</v>
          </cell>
          <cell r="X1397">
            <v>38548452</v>
          </cell>
          <cell r="Y1397">
            <v>0.56799511770158917</v>
          </cell>
          <cell r="Z1397">
            <v>42336</v>
          </cell>
          <cell r="AA1397">
            <v>29892375</v>
          </cell>
          <cell r="AB1397">
            <v>1.9689274955929436E-2</v>
          </cell>
          <cell r="AD1397">
            <v>0</v>
          </cell>
          <cell r="AE1397">
            <v>0</v>
          </cell>
          <cell r="AF1397">
            <v>0</v>
          </cell>
          <cell r="AG1397">
            <v>0</v>
          </cell>
          <cell r="AH1397">
            <v>600</v>
          </cell>
          <cell r="AI1397">
            <v>0</v>
          </cell>
          <cell r="AJ1397">
            <v>0</v>
          </cell>
          <cell r="AK1397">
            <v>600</v>
          </cell>
          <cell r="AL1397">
            <v>7200</v>
          </cell>
          <cell r="AM1397">
            <v>42336</v>
          </cell>
          <cell r="AN1397">
            <v>300</v>
          </cell>
          <cell r="AO1397">
            <v>0</v>
          </cell>
          <cell r="AP1397">
            <v>0</v>
          </cell>
        </row>
        <row r="1398">
          <cell r="C1398">
            <v>915236901</v>
          </cell>
          <cell r="D1398" t="str">
            <v>MN02060544</v>
          </cell>
          <cell r="E1398" t="str">
            <v>HEPATITIS C</v>
          </cell>
          <cell r="F1398">
            <v>103528</v>
          </cell>
          <cell r="G1398" t="str">
            <v>DC</v>
          </cell>
          <cell r="H1398">
            <v>274</v>
          </cell>
          <cell r="I1398" t="str">
            <v>NO</v>
          </cell>
          <cell r="J1398" t="str">
            <v xml:space="preserve">LABORATORIO </v>
          </cell>
          <cell r="K1398" t="str">
            <v>INMUNOSEROLOGIA</v>
          </cell>
          <cell r="L1398" t="str">
            <v>PRECIO UNICO</v>
          </cell>
          <cell r="M1398" t="str">
            <v>PU 08-2024</v>
          </cell>
          <cell r="N1398" t="str">
            <v>I-CONVOCATORIA</v>
          </cell>
          <cell r="P1398" t="str">
            <v>UNIDAD</v>
          </cell>
          <cell r="Q1398" t="str">
            <v>UNIDAD</v>
          </cell>
          <cell r="R1398">
            <v>7.67</v>
          </cell>
          <cell r="S1398">
            <v>159</v>
          </cell>
          <cell r="T1398" t="str">
            <v>INVERSIONES SAGRAV, S.A.</v>
          </cell>
          <cell r="V1398">
            <v>600</v>
          </cell>
          <cell r="W1398">
            <v>7200</v>
          </cell>
          <cell r="X1398">
            <v>38555652</v>
          </cell>
          <cell r="Y1398">
            <v>0.56810120665290298</v>
          </cell>
          <cell r="Z1398">
            <v>55224</v>
          </cell>
          <cell r="AA1398">
            <v>29947599</v>
          </cell>
          <cell r="AB1398">
            <v>1.9725649466826152E-2</v>
          </cell>
          <cell r="AD1398">
            <v>0</v>
          </cell>
          <cell r="AE1398">
            <v>0</v>
          </cell>
          <cell r="AF1398">
            <v>0</v>
          </cell>
          <cell r="AG1398">
            <v>0</v>
          </cell>
          <cell r="AH1398">
            <v>600</v>
          </cell>
          <cell r="AI1398">
            <v>0</v>
          </cell>
          <cell r="AJ1398">
            <v>0</v>
          </cell>
          <cell r="AK1398">
            <v>600</v>
          </cell>
          <cell r="AL1398">
            <v>7200</v>
          </cell>
          <cell r="AM1398">
            <v>55224</v>
          </cell>
          <cell r="AN1398">
            <v>0</v>
          </cell>
          <cell r="AO1398">
            <v>0</v>
          </cell>
          <cell r="AP1398">
            <v>0</v>
          </cell>
        </row>
        <row r="1399">
          <cell r="C1399">
            <v>915125701</v>
          </cell>
          <cell r="D1399" t="str">
            <v>MN02060391</v>
          </cell>
          <cell r="E1399" t="str">
            <v>CITOMEGALOVIRUS IGM</v>
          </cell>
          <cell r="F1399">
            <v>36645</v>
          </cell>
          <cell r="G1399" t="str">
            <v>DC</v>
          </cell>
          <cell r="H1399">
            <v>274</v>
          </cell>
          <cell r="I1399" t="str">
            <v>NO</v>
          </cell>
          <cell r="J1399" t="str">
            <v xml:space="preserve">LABORATORIO </v>
          </cell>
          <cell r="K1399" t="str">
            <v>INMUNOSEROLOGIA</v>
          </cell>
          <cell r="L1399" t="str">
            <v>PRECIO UNICO</v>
          </cell>
          <cell r="M1399" t="str">
            <v>PU 08-2024</v>
          </cell>
          <cell r="N1399" t="str">
            <v>I-CONVOCATORIA</v>
          </cell>
          <cell r="P1399" t="str">
            <v>UNIDAD</v>
          </cell>
          <cell r="Q1399" t="str">
            <v>UNIDAD</v>
          </cell>
          <cell r="R1399">
            <v>7.8</v>
          </cell>
          <cell r="S1399">
            <v>160</v>
          </cell>
          <cell r="T1399" t="str">
            <v>INVERSIONES SAGRAV, S.A.</v>
          </cell>
          <cell r="V1399">
            <v>1000</v>
          </cell>
          <cell r="W1399">
            <v>12000</v>
          </cell>
          <cell r="X1399">
            <v>38567652</v>
          </cell>
          <cell r="Y1399">
            <v>0.56827802157175944</v>
          </cell>
          <cell r="Z1399">
            <v>93600</v>
          </cell>
          <cell r="AA1399">
            <v>30041199</v>
          </cell>
          <cell r="AB1399">
            <v>1.978730118021042E-2</v>
          </cell>
          <cell r="AD1399">
            <v>0</v>
          </cell>
          <cell r="AE1399">
            <v>0</v>
          </cell>
          <cell r="AF1399">
            <v>0</v>
          </cell>
          <cell r="AG1399">
            <v>0</v>
          </cell>
          <cell r="AH1399">
            <v>1000</v>
          </cell>
          <cell r="AI1399">
            <v>0</v>
          </cell>
          <cell r="AJ1399">
            <v>0</v>
          </cell>
          <cell r="AK1399">
            <v>1000</v>
          </cell>
          <cell r="AL1399">
            <v>12000</v>
          </cell>
          <cell r="AM1399">
            <v>93600</v>
          </cell>
          <cell r="AN1399">
            <v>30</v>
          </cell>
          <cell r="AO1399">
            <v>0</v>
          </cell>
          <cell r="AP1399">
            <v>0</v>
          </cell>
        </row>
        <row r="1400">
          <cell r="C1400">
            <v>915019525</v>
          </cell>
          <cell r="D1400" t="str">
            <v>MN02040024</v>
          </cell>
          <cell r="E1400" t="str">
            <v>TOXOPLASMOSIS IGM ELFA</v>
          </cell>
          <cell r="F1400">
            <v>34049</v>
          </cell>
          <cell r="G1400" t="str">
            <v>DC</v>
          </cell>
          <cell r="H1400">
            <v>274</v>
          </cell>
          <cell r="I1400" t="str">
            <v>NO</v>
          </cell>
          <cell r="J1400" t="str">
            <v xml:space="preserve">LABORATORIO </v>
          </cell>
          <cell r="K1400" t="str">
            <v>INMUNOSEROLOGIA</v>
          </cell>
          <cell r="L1400" t="str">
            <v>PRECIO UNICO</v>
          </cell>
          <cell r="M1400" t="str">
            <v>PU 08-2024</v>
          </cell>
          <cell r="N1400" t="str">
            <v>I-CONVOCATORIA</v>
          </cell>
          <cell r="P1400" t="str">
            <v>UNIDAD</v>
          </cell>
          <cell r="Q1400" t="str">
            <v>UNIDAD</v>
          </cell>
          <cell r="R1400">
            <v>3.82</v>
          </cell>
          <cell r="S1400">
            <v>162</v>
          </cell>
          <cell r="T1400" t="str">
            <v>INVERSIONES SAGRAV, S.A.</v>
          </cell>
          <cell r="V1400">
            <v>600</v>
          </cell>
          <cell r="W1400">
            <v>7200</v>
          </cell>
          <cell r="X1400">
            <v>38574852</v>
          </cell>
          <cell r="Y1400">
            <v>0.56838411052307325</v>
          </cell>
          <cell r="Z1400">
            <v>27504</v>
          </cell>
          <cell r="AA1400">
            <v>30068703</v>
          </cell>
          <cell r="AB1400">
            <v>1.9805417299066409E-2</v>
          </cell>
          <cell r="AD1400">
            <v>0</v>
          </cell>
          <cell r="AE1400">
            <v>0</v>
          </cell>
          <cell r="AF1400">
            <v>0</v>
          </cell>
          <cell r="AG1400">
            <v>0</v>
          </cell>
          <cell r="AH1400">
            <v>600</v>
          </cell>
          <cell r="AI1400">
            <v>0</v>
          </cell>
          <cell r="AJ1400">
            <v>0</v>
          </cell>
          <cell r="AK1400">
            <v>600</v>
          </cell>
          <cell r="AL1400">
            <v>7200</v>
          </cell>
          <cell r="AM1400">
            <v>27504</v>
          </cell>
          <cell r="AN1400">
            <v>0</v>
          </cell>
          <cell r="AO1400">
            <v>0</v>
          </cell>
          <cell r="AP1400">
            <v>0</v>
          </cell>
        </row>
        <row r="1401">
          <cell r="C1401">
            <v>915037301</v>
          </cell>
          <cell r="D1401" t="str">
            <v>MN02061370</v>
          </cell>
          <cell r="E1401" t="str">
            <v>Ig G AVIDEZ</v>
          </cell>
          <cell r="F1401">
            <v>100872</v>
          </cell>
          <cell r="G1401" t="str">
            <v>DC</v>
          </cell>
          <cell r="H1401">
            <v>274</v>
          </cell>
          <cell r="I1401" t="str">
            <v>NO</v>
          </cell>
          <cell r="J1401" t="str">
            <v xml:space="preserve">LABORATORIO </v>
          </cell>
          <cell r="K1401" t="str">
            <v>INMUNOSEROLOGIA</v>
          </cell>
          <cell r="L1401" t="str">
            <v>PRECIO UNICO</v>
          </cell>
          <cell r="M1401" t="str">
            <v>PU 08-2024</v>
          </cell>
          <cell r="N1401" t="str">
            <v>I-CONVOCATORIA</v>
          </cell>
          <cell r="P1401" t="str">
            <v>UNIDAD</v>
          </cell>
          <cell r="Q1401" t="str">
            <v>UNIDAD</v>
          </cell>
          <cell r="R1401">
            <v>9.1300000000000008</v>
          </cell>
          <cell r="S1401">
            <v>163</v>
          </cell>
          <cell r="T1401" t="str">
            <v>INVERSIONES SAGRAV, S.A.</v>
          </cell>
          <cell r="V1401">
            <v>120</v>
          </cell>
          <cell r="W1401">
            <v>1440</v>
          </cell>
          <cell r="X1401">
            <v>38576292</v>
          </cell>
          <cell r="Y1401">
            <v>0.56840532831333601</v>
          </cell>
          <cell r="Z1401">
            <v>13147.2</v>
          </cell>
          <cell r="AA1401">
            <v>30081850.199999999</v>
          </cell>
          <cell r="AB1401">
            <v>1.9814076993577154E-2</v>
          </cell>
          <cell r="AD1401">
            <v>0</v>
          </cell>
          <cell r="AE1401">
            <v>0</v>
          </cell>
          <cell r="AF1401">
            <v>0</v>
          </cell>
          <cell r="AG1401">
            <v>0</v>
          </cell>
          <cell r="AH1401">
            <v>120</v>
          </cell>
          <cell r="AI1401">
            <v>0</v>
          </cell>
          <cell r="AJ1401">
            <v>0</v>
          </cell>
          <cell r="AK1401">
            <v>120</v>
          </cell>
          <cell r="AL1401">
            <v>1440</v>
          </cell>
          <cell r="AM1401">
            <v>13147.2</v>
          </cell>
          <cell r="AN1401">
            <v>270</v>
          </cell>
          <cell r="AO1401">
            <v>0</v>
          </cell>
          <cell r="AP1401">
            <v>0</v>
          </cell>
        </row>
        <row r="1402">
          <cell r="C1402">
            <v>915084315</v>
          </cell>
          <cell r="D1402" t="str">
            <v>MN02060045</v>
          </cell>
          <cell r="E1402" t="str">
            <v>HIV 1 Y 2 MAS P24</v>
          </cell>
          <cell r="F1402">
            <v>36650</v>
          </cell>
          <cell r="G1402" t="str">
            <v>DC</v>
          </cell>
          <cell r="H1402">
            <v>274</v>
          </cell>
          <cell r="I1402" t="str">
            <v>NO</v>
          </cell>
          <cell r="J1402" t="str">
            <v xml:space="preserve">LABORATORIO </v>
          </cell>
          <cell r="K1402" t="str">
            <v>INMUNOSEROLOGIA</v>
          </cell>
          <cell r="L1402" t="str">
            <v>PRECIO UNICO</v>
          </cell>
          <cell r="M1402" t="str">
            <v>PU 08-2024</v>
          </cell>
          <cell r="N1402" t="str">
            <v>I-CONVOCATORIA</v>
          </cell>
          <cell r="P1402" t="str">
            <v>UNIDAD</v>
          </cell>
          <cell r="Q1402" t="str">
            <v>UNIDAD</v>
          </cell>
          <cell r="R1402">
            <v>4.0199999999999996</v>
          </cell>
          <cell r="S1402">
            <v>164</v>
          </cell>
          <cell r="T1402" t="str">
            <v>INVERSIONES SAGRAV, S.A.</v>
          </cell>
          <cell r="V1402">
            <v>3000</v>
          </cell>
          <cell r="W1402">
            <v>36000</v>
          </cell>
          <cell r="X1402">
            <v>38612292</v>
          </cell>
          <cell r="Y1402">
            <v>0.56893577306990517</v>
          </cell>
          <cell r="Z1402">
            <v>144719.99999999997</v>
          </cell>
          <cell r="AA1402">
            <v>30226570.199999999</v>
          </cell>
          <cell r="AB1402">
            <v>1.9909400027348211E-2</v>
          </cell>
          <cell r="AD1402">
            <v>0</v>
          </cell>
          <cell r="AE1402">
            <v>0</v>
          </cell>
          <cell r="AF1402">
            <v>0</v>
          </cell>
          <cell r="AG1402">
            <v>0</v>
          </cell>
          <cell r="AH1402">
            <v>3000</v>
          </cell>
          <cell r="AI1402">
            <v>0</v>
          </cell>
          <cell r="AJ1402">
            <v>0</v>
          </cell>
          <cell r="AK1402">
            <v>3000</v>
          </cell>
          <cell r="AL1402">
            <v>36000</v>
          </cell>
          <cell r="AM1402">
            <v>144719.99999999997</v>
          </cell>
          <cell r="AN1402">
            <v>0</v>
          </cell>
          <cell r="AO1402">
            <v>0</v>
          </cell>
          <cell r="AP1402">
            <v>0</v>
          </cell>
        </row>
        <row r="1403">
          <cell r="C1403">
            <v>915016004</v>
          </cell>
          <cell r="D1403" t="str">
            <v>MN02060117</v>
          </cell>
          <cell r="E1403" t="str">
            <v>VDRL</v>
          </cell>
          <cell r="F1403">
            <v>33843</v>
          </cell>
          <cell r="G1403" t="str">
            <v>DC</v>
          </cell>
          <cell r="H1403">
            <v>274</v>
          </cell>
          <cell r="I1403" t="str">
            <v>NO</v>
          </cell>
          <cell r="J1403" t="str">
            <v xml:space="preserve">LABORATORIO </v>
          </cell>
          <cell r="K1403" t="str">
            <v>INMUNOSEROLOGIA</v>
          </cell>
          <cell r="L1403" t="str">
            <v>PRECIO UNICO</v>
          </cell>
          <cell r="M1403" t="str">
            <v>PU 08-2024</v>
          </cell>
          <cell r="N1403" t="str">
            <v>I-CONVOCATORIA</v>
          </cell>
          <cell r="P1403" t="str">
            <v>UNIDAD</v>
          </cell>
          <cell r="Q1403" t="str">
            <v>UNIDAD</v>
          </cell>
          <cell r="R1403">
            <v>0.06</v>
          </cell>
          <cell r="S1403">
            <v>165</v>
          </cell>
          <cell r="T1403" t="str">
            <v>SERVI-LAB S,A</v>
          </cell>
          <cell r="V1403">
            <v>32000</v>
          </cell>
          <cell r="W1403">
            <v>384000</v>
          </cell>
          <cell r="X1403">
            <v>38996292</v>
          </cell>
          <cell r="Y1403">
            <v>0.57459385047330935</v>
          </cell>
          <cell r="Z1403">
            <v>23040</v>
          </cell>
          <cell r="AA1403">
            <v>30249610.199999999</v>
          </cell>
          <cell r="AB1403">
            <v>1.9924575833719722E-2</v>
          </cell>
          <cell r="AD1403">
            <v>0</v>
          </cell>
          <cell r="AE1403">
            <v>0</v>
          </cell>
          <cell r="AF1403">
            <v>0</v>
          </cell>
          <cell r="AG1403">
            <v>0</v>
          </cell>
          <cell r="AH1403">
            <v>32000</v>
          </cell>
          <cell r="AI1403">
            <v>0</v>
          </cell>
          <cell r="AJ1403">
            <v>0</v>
          </cell>
          <cell r="AK1403">
            <v>32000</v>
          </cell>
          <cell r="AL1403">
            <v>384000</v>
          </cell>
          <cell r="AM1403">
            <v>23040</v>
          </cell>
          <cell r="AN1403">
            <v>138000</v>
          </cell>
          <cell r="AO1403">
            <v>2500</v>
          </cell>
          <cell r="AP1403">
            <v>0</v>
          </cell>
        </row>
        <row r="1404">
          <cell r="C1404">
            <v>915253101</v>
          </cell>
          <cell r="D1404" t="str">
            <v>MN02060376</v>
          </cell>
          <cell r="E1404" t="str">
            <v>JUEGO DE PRUEBA PARA LA DETERMINACION CUALITATIVA DE PARVOVIRUS B19</v>
          </cell>
          <cell r="F1404">
            <v>100992</v>
          </cell>
          <cell r="G1404" t="str">
            <v>DC</v>
          </cell>
          <cell r="H1404">
            <v>274</v>
          </cell>
          <cell r="I1404" t="str">
            <v>NO</v>
          </cell>
          <cell r="J1404" t="str">
            <v xml:space="preserve">LABORATORIO </v>
          </cell>
          <cell r="K1404" t="str">
            <v>NAT</v>
          </cell>
          <cell r="L1404" t="str">
            <v>PRECIO UNICO</v>
          </cell>
          <cell r="M1404" t="str">
            <v>PU 08-2024</v>
          </cell>
          <cell r="N1404" t="str">
            <v>I-CONVOCATORIA</v>
          </cell>
          <cell r="P1404" t="str">
            <v>UNIDAD</v>
          </cell>
          <cell r="Q1404" t="str">
            <v>UNIDAD</v>
          </cell>
          <cell r="R1404">
            <v>56</v>
          </cell>
          <cell r="S1404">
            <v>169</v>
          </cell>
          <cell r="T1404" t="str">
            <v>BIO LAB INTERNACIONAL, S.A.</v>
          </cell>
          <cell r="V1404">
            <v>25</v>
          </cell>
          <cell r="W1404">
            <v>300</v>
          </cell>
          <cell r="X1404">
            <v>38996592</v>
          </cell>
          <cell r="Y1404">
            <v>0.57459827084628068</v>
          </cell>
          <cell r="Z1404">
            <v>16800</v>
          </cell>
          <cell r="AA1404">
            <v>30266410.199999999</v>
          </cell>
          <cell r="AB1404">
            <v>1.9935641525865615E-2</v>
          </cell>
          <cell r="AD1404">
            <v>0</v>
          </cell>
          <cell r="AE1404">
            <v>0</v>
          </cell>
          <cell r="AF1404">
            <v>0</v>
          </cell>
          <cell r="AG1404">
            <v>0</v>
          </cell>
          <cell r="AH1404">
            <v>25</v>
          </cell>
          <cell r="AI1404">
            <v>0</v>
          </cell>
          <cell r="AJ1404">
            <v>0</v>
          </cell>
          <cell r="AK1404">
            <v>25</v>
          </cell>
          <cell r="AL1404">
            <v>300</v>
          </cell>
          <cell r="AM1404">
            <v>16800</v>
          </cell>
          <cell r="AN1404">
            <v>0</v>
          </cell>
          <cell r="AO1404">
            <v>0</v>
          </cell>
          <cell r="AP1404">
            <v>0</v>
          </cell>
        </row>
        <row r="1405">
          <cell r="C1405">
            <v>915303601</v>
          </cell>
          <cell r="D1405" t="str">
            <v>MN02061090</v>
          </cell>
          <cell r="E1405" t="str">
            <v>KIT PARA EXTRACCION Y PURIFICACION DE ACIDOS NUCLEICOS VIRALES (ADN Y/O ARN) PARA SU USO DIAGNOSTICO</v>
          </cell>
          <cell r="F1405">
            <v>108284</v>
          </cell>
          <cell r="G1405" t="str">
            <v>DC</v>
          </cell>
          <cell r="H1405">
            <v>274</v>
          </cell>
          <cell r="I1405" t="str">
            <v>NO</v>
          </cell>
          <cell r="J1405" t="str">
            <v xml:space="preserve">LABORATORIO </v>
          </cell>
          <cell r="K1405" t="str">
            <v>NAT</v>
          </cell>
          <cell r="L1405" t="str">
            <v>PRECIO UNICO</v>
          </cell>
          <cell r="M1405" t="str">
            <v>PU 08-2024</v>
          </cell>
          <cell r="N1405" t="str">
            <v>I-CONVOCATORIA</v>
          </cell>
          <cell r="P1405" t="str">
            <v>UNIDAD</v>
          </cell>
          <cell r="Q1405" t="str">
            <v>UNIDAD</v>
          </cell>
          <cell r="R1405">
            <v>4.6500000000000004</v>
          </cell>
          <cell r="S1405">
            <v>172</v>
          </cell>
          <cell r="T1405" t="str">
            <v>BIO LAB INTERNACIONAL, S.A.</v>
          </cell>
          <cell r="V1405">
            <v>200</v>
          </cell>
          <cell r="W1405">
            <v>2400</v>
          </cell>
          <cell r="X1405">
            <v>38998992</v>
          </cell>
          <cell r="Y1405">
            <v>0.57463363383005195</v>
          </cell>
          <cell r="Z1405">
            <v>11160</v>
          </cell>
          <cell r="AA1405">
            <v>30277570.199999999</v>
          </cell>
          <cell r="AB1405">
            <v>1.9942992307076818E-2</v>
          </cell>
          <cell r="AD1405">
            <v>0</v>
          </cell>
          <cell r="AE1405">
            <v>0</v>
          </cell>
          <cell r="AF1405">
            <v>0</v>
          </cell>
          <cell r="AG1405">
            <v>0</v>
          </cell>
          <cell r="AH1405">
            <v>200</v>
          </cell>
          <cell r="AI1405">
            <v>0</v>
          </cell>
          <cell r="AJ1405">
            <v>0</v>
          </cell>
          <cell r="AK1405">
            <v>200</v>
          </cell>
          <cell r="AL1405">
            <v>2400</v>
          </cell>
          <cell r="AM1405">
            <v>11160</v>
          </cell>
          <cell r="AN1405">
            <v>600</v>
          </cell>
          <cell r="AO1405">
            <v>0</v>
          </cell>
          <cell r="AP1405">
            <v>0</v>
          </cell>
        </row>
        <row r="1406">
          <cell r="C1406">
            <v>915252601</v>
          </cell>
          <cell r="D1406" t="str">
            <v>MN02060388</v>
          </cell>
          <cell r="E1406" t="str">
            <v>TOXOPLASMA GONDII</v>
          </cell>
          <cell r="F1406">
            <v>101141</v>
          </cell>
          <cell r="G1406" t="str">
            <v>DC</v>
          </cell>
          <cell r="H1406">
            <v>274</v>
          </cell>
          <cell r="I1406" t="str">
            <v>NO</v>
          </cell>
          <cell r="J1406" t="str">
            <v xml:space="preserve">LABORATORIO </v>
          </cell>
          <cell r="K1406" t="str">
            <v>NAT</v>
          </cell>
          <cell r="L1406" t="str">
            <v>PRECIO UNICO</v>
          </cell>
          <cell r="M1406" t="str">
            <v>PU 08-2024</v>
          </cell>
          <cell r="N1406" t="str">
            <v>I-CONVOCATORIA</v>
          </cell>
          <cell r="P1406" t="str">
            <v>UNIDAD</v>
          </cell>
          <cell r="Q1406" t="str">
            <v>UNIDAD</v>
          </cell>
          <cell r="R1406">
            <v>56</v>
          </cell>
          <cell r="S1406">
            <v>173</v>
          </cell>
          <cell r="T1406" t="str">
            <v>BIO LAB INTERNACIONAL, S.A.</v>
          </cell>
          <cell r="V1406">
            <v>20</v>
          </cell>
          <cell r="W1406">
            <v>240</v>
          </cell>
          <cell r="X1406">
            <v>38999232</v>
          </cell>
          <cell r="Y1406">
            <v>0.57463717012842908</v>
          </cell>
          <cell r="Z1406">
            <v>13440</v>
          </cell>
          <cell r="AA1406">
            <v>30291010.199999999</v>
          </cell>
          <cell r="AB1406">
            <v>1.9951844860793534E-2</v>
          </cell>
          <cell r="AD1406">
            <v>0</v>
          </cell>
          <cell r="AE1406">
            <v>0</v>
          </cell>
          <cell r="AF1406">
            <v>0</v>
          </cell>
          <cell r="AG1406">
            <v>0</v>
          </cell>
          <cell r="AH1406">
            <v>20</v>
          </cell>
          <cell r="AI1406">
            <v>0</v>
          </cell>
          <cell r="AJ1406">
            <v>0</v>
          </cell>
          <cell r="AK1406">
            <v>20</v>
          </cell>
          <cell r="AL1406">
            <v>240</v>
          </cell>
          <cell r="AM1406">
            <v>13440</v>
          </cell>
          <cell r="AN1406">
            <v>0</v>
          </cell>
          <cell r="AO1406">
            <v>0</v>
          </cell>
          <cell r="AP1406">
            <v>0</v>
          </cell>
        </row>
        <row r="1407">
          <cell r="C1407">
            <v>915013101</v>
          </cell>
          <cell r="D1407" t="str">
            <v>MN02061191</v>
          </cell>
          <cell r="E1407" t="str">
            <v>TAMIZAJE PARA DONANTES</v>
          </cell>
          <cell r="F1407">
            <v>102199</v>
          </cell>
          <cell r="G1407" t="str">
            <v>DC</v>
          </cell>
          <cell r="H1407">
            <v>274</v>
          </cell>
          <cell r="I1407" t="str">
            <v>NO</v>
          </cell>
          <cell r="J1407" t="str">
            <v xml:space="preserve">LABORATORIO </v>
          </cell>
          <cell r="K1407" t="str">
            <v>NAT</v>
          </cell>
          <cell r="L1407" t="str">
            <v>PRECIO UNICO</v>
          </cell>
          <cell r="M1407" t="str">
            <v>PU 08-2024</v>
          </cell>
          <cell r="N1407" t="str">
            <v>I-CONVOCATORIA</v>
          </cell>
          <cell r="P1407" t="str">
            <v>UNIDAD</v>
          </cell>
          <cell r="Q1407" t="str">
            <v>UNIDAD</v>
          </cell>
          <cell r="R1407">
            <v>97.93</v>
          </cell>
          <cell r="S1407">
            <v>174</v>
          </cell>
          <cell r="T1407" t="str">
            <v>PRODUCTOS ROCHE (PANAMÁ), S. A.</v>
          </cell>
          <cell r="V1407">
            <v>1200</v>
          </cell>
          <cell r="W1407">
            <v>14400</v>
          </cell>
          <cell r="X1407">
            <v>39013632</v>
          </cell>
          <cell r="Y1407">
            <v>0.57484934803105681</v>
          </cell>
          <cell r="Z1407">
            <v>1410192</v>
          </cell>
          <cell r="AA1407">
            <v>31701202.199999999</v>
          </cell>
          <cell r="AB1407">
            <v>2.0880699059519864E-2</v>
          </cell>
          <cell r="AD1407">
            <v>0</v>
          </cell>
          <cell r="AE1407">
            <v>0</v>
          </cell>
          <cell r="AF1407">
            <v>0</v>
          </cell>
          <cell r="AG1407">
            <v>0</v>
          </cell>
          <cell r="AH1407">
            <v>1200</v>
          </cell>
          <cell r="AI1407">
            <v>0</v>
          </cell>
          <cell r="AJ1407">
            <v>0</v>
          </cell>
          <cell r="AK1407">
            <v>1200</v>
          </cell>
          <cell r="AL1407">
            <v>14400</v>
          </cell>
          <cell r="AM1407">
            <v>1410192</v>
          </cell>
          <cell r="AN1407">
            <v>0</v>
          </cell>
          <cell r="AO1407">
            <v>0</v>
          </cell>
          <cell r="AP1407">
            <v>0</v>
          </cell>
        </row>
        <row r="1408">
          <cell r="C1408">
            <v>915083802</v>
          </cell>
          <cell r="D1408" t="str">
            <v>MN02060118</v>
          </cell>
          <cell r="E1408" t="str">
            <v>HIV - CARGA VIRAL METODO PCR</v>
          </cell>
          <cell r="F1408">
            <v>33822</v>
          </cell>
          <cell r="G1408" t="str">
            <v>DC</v>
          </cell>
          <cell r="H1408">
            <v>274</v>
          </cell>
          <cell r="I1408" t="str">
            <v>NO</v>
          </cell>
          <cell r="J1408" t="str">
            <v xml:space="preserve">LABORATORIO </v>
          </cell>
          <cell r="K1408" t="str">
            <v>NAT</v>
          </cell>
          <cell r="L1408" t="str">
            <v>PRECIO UNICO</v>
          </cell>
          <cell r="M1408" t="str">
            <v>PU 08-2024</v>
          </cell>
          <cell r="N1408" t="str">
            <v>I-CONVOCATORIA</v>
          </cell>
          <cell r="P1408" t="str">
            <v>UNIDAD</v>
          </cell>
          <cell r="Q1408" t="str">
            <v>UNIDAD</v>
          </cell>
          <cell r="R1408">
            <v>32.869999999999997</v>
          </cell>
          <cell r="S1408">
            <v>175</v>
          </cell>
          <cell r="T1408" t="str">
            <v>PRODUCTOS ROCHE (PANAMÁ), S. A.</v>
          </cell>
          <cell r="V1408">
            <v>990</v>
          </cell>
          <cell r="W1408">
            <v>11880</v>
          </cell>
          <cell r="X1408">
            <v>39025512</v>
          </cell>
          <cell r="Y1408">
            <v>0.57502439480072454</v>
          </cell>
          <cell r="Z1408">
            <v>390495.6</v>
          </cell>
          <cell r="AA1408">
            <v>32091697.800000001</v>
          </cell>
          <cell r="AB1408">
            <v>2.1137907636539277E-2</v>
          </cell>
          <cell r="AD1408">
            <v>0</v>
          </cell>
          <cell r="AE1408">
            <v>0</v>
          </cell>
          <cell r="AF1408">
            <v>0</v>
          </cell>
          <cell r="AG1408">
            <v>0</v>
          </cell>
          <cell r="AH1408">
            <v>990</v>
          </cell>
          <cell r="AI1408">
            <v>0</v>
          </cell>
          <cell r="AJ1408">
            <v>0</v>
          </cell>
          <cell r="AK1408">
            <v>990</v>
          </cell>
          <cell r="AL1408">
            <v>11880</v>
          </cell>
          <cell r="AM1408">
            <v>390495.6</v>
          </cell>
          <cell r="AN1408">
            <v>0</v>
          </cell>
          <cell r="AO1408">
            <v>0</v>
          </cell>
          <cell r="AP1408">
            <v>0</v>
          </cell>
        </row>
        <row r="1409">
          <cell r="C1409">
            <v>915013001</v>
          </cell>
          <cell r="D1409" t="str">
            <v>MN02061190</v>
          </cell>
          <cell r="E1409" t="str">
            <v>REACTIVO PARA LA AMPLIFICACION Y DETECCION DE GENOTIPOS DE PAPILOMAVIRUS HUMANO EN TIEMPO REAL</v>
          </cell>
          <cell r="F1409">
            <v>105516</v>
          </cell>
          <cell r="G1409" t="str">
            <v>DC</v>
          </cell>
          <cell r="H1409">
            <v>274</v>
          </cell>
          <cell r="I1409" t="str">
            <v>NO</v>
          </cell>
          <cell r="J1409" t="str">
            <v xml:space="preserve">LABORATORIO </v>
          </cell>
          <cell r="K1409" t="str">
            <v>NAT</v>
          </cell>
          <cell r="L1409" t="str">
            <v>PRECIO UNICO</v>
          </cell>
          <cell r="M1409" t="str">
            <v>PU 08-2024</v>
          </cell>
          <cell r="N1409" t="str">
            <v>I-CONVOCATORIA</v>
          </cell>
          <cell r="P1409" t="str">
            <v>UNIDAD</v>
          </cell>
          <cell r="Q1409" t="str">
            <v>UNIDAD</v>
          </cell>
          <cell r="R1409">
            <v>34.86</v>
          </cell>
          <cell r="S1409">
            <v>176</v>
          </cell>
          <cell r="T1409" t="str">
            <v>PRODUCTOS ROCHE (PANAMÁ), S. A.</v>
          </cell>
          <cell r="V1409">
            <v>3320</v>
          </cell>
          <cell r="W1409">
            <v>39840</v>
          </cell>
          <cell r="X1409">
            <v>39065352</v>
          </cell>
          <cell r="Y1409">
            <v>0.57561142033132773</v>
          </cell>
          <cell r="Z1409">
            <v>1388822.4</v>
          </cell>
          <cell r="AA1409">
            <v>33480520.199999999</v>
          </cell>
          <cell r="AB1409">
            <v>2.2052686274856032E-2</v>
          </cell>
          <cell r="AD1409">
            <v>0</v>
          </cell>
          <cell r="AE1409">
            <v>0</v>
          </cell>
          <cell r="AF1409">
            <v>0</v>
          </cell>
          <cell r="AG1409">
            <v>0</v>
          </cell>
          <cell r="AH1409">
            <v>3320</v>
          </cell>
          <cell r="AI1409">
            <v>0</v>
          </cell>
          <cell r="AJ1409">
            <v>0</v>
          </cell>
          <cell r="AK1409">
            <v>3320</v>
          </cell>
          <cell r="AL1409">
            <v>39840</v>
          </cell>
          <cell r="AM1409">
            <v>1388822.4</v>
          </cell>
          <cell r="AN1409">
            <v>0</v>
          </cell>
          <cell r="AO1409">
            <v>0</v>
          </cell>
          <cell r="AP1409">
            <v>0</v>
          </cell>
        </row>
        <row r="1410">
          <cell r="C1410">
            <v>915300401</v>
          </cell>
          <cell r="D1410" t="str">
            <v>MN02061063</v>
          </cell>
          <cell r="E1410" t="str">
            <v>ENSAYO DE AMPLIFICACION DE ADN PARA LA DETECCION DE VIRUS DEL HERPES SIMPLE TIPO 1 Y DEL VIRUS DEL HERPES SIMPLE TIPO 2</v>
          </cell>
          <cell r="F1410">
            <v>108006</v>
          </cell>
          <cell r="G1410" t="str">
            <v>DC</v>
          </cell>
          <cell r="H1410">
            <v>274</v>
          </cell>
          <cell r="I1410" t="str">
            <v>NO</v>
          </cell>
          <cell r="J1410" t="str">
            <v xml:space="preserve">LABORATORIO </v>
          </cell>
          <cell r="K1410" t="str">
            <v>MICROBIOLOGIA</v>
          </cell>
          <cell r="L1410" t="str">
            <v>PRECIO UNICO</v>
          </cell>
          <cell r="M1410" t="str">
            <v>PU 08-2024</v>
          </cell>
          <cell r="N1410" t="str">
            <v>I-CONVOCATORIA</v>
          </cell>
          <cell r="P1410" t="str">
            <v>UNIDAD</v>
          </cell>
          <cell r="Q1410" t="str">
            <v>UNIDAD</v>
          </cell>
          <cell r="R1410">
            <v>31.2</v>
          </cell>
          <cell r="S1410">
            <v>177</v>
          </cell>
          <cell r="T1410" t="str">
            <v>SERVI-LAB S,A</v>
          </cell>
          <cell r="V1410">
            <v>300</v>
          </cell>
          <cell r="W1410">
            <v>3600</v>
          </cell>
          <cell r="X1410">
            <v>39068952</v>
          </cell>
          <cell r="Y1410">
            <v>0.57566446480698463</v>
          </cell>
          <cell r="Z1410">
            <v>112320</v>
          </cell>
          <cell r="AA1410">
            <v>33592840.200000003</v>
          </cell>
          <cell r="AB1410">
            <v>2.2126668330917153E-2</v>
          </cell>
          <cell r="AD1410">
            <v>0</v>
          </cell>
          <cell r="AE1410">
            <v>0</v>
          </cell>
          <cell r="AF1410">
            <v>0</v>
          </cell>
          <cell r="AG1410">
            <v>0</v>
          </cell>
          <cell r="AH1410">
            <v>300</v>
          </cell>
          <cell r="AI1410">
            <v>0</v>
          </cell>
          <cell r="AJ1410">
            <v>0</v>
          </cell>
          <cell r="AK1410">
            <v>300</v>
          </cell>
          <cell r="AL1410">
            <v>3600</v>
          </cell>
          <cell r="AM1410">
            <v>112320</v>
          </cell>
          <cell r="AN1410">
            <v>750</v>
          </cell>
          <cell r="AO1410">
            <v>0</v>
          </cell>
          <cell r="AP1410">
            <v>0</v>
          </cell>
        </row>
        <row r="1411">
          <cell r="C1411">
            <v>915300001</v>
          </cell>
          <cell r="D1411" t="str">
            <v>MN02061059</v>
          </cell>
          <cell r="E1411" t="str">
            <v>ENSAYO DE AMPLIFICACION DE ADN PARA LA DETECCION DE CHLAMYDIA TRACHOMATIS</v>
          </cell>
          <cell r="F1411">
            <v>108009</v>
          </cell>
          <cell r="G1411" t="str">
            <v>DC</v>
          </cell>
          <cell r="H1411">
            <v>274</v>
          </cell>
          <cell r="I1411" t="str">
            <v>NO</v>
          </cell>
          <cell r="J1411" t="str">
            <v xml:space="preserve">LABORATORIO </v>
          </cell>
          <cell r="K1411" t="str">
            <v>MICROBIOLOGIA</v>
          </cell>
          <cell r="L1411" t="str">
            <v>PRECIO UNICO</v>
          </cell>
          <cell r="M1411" t="str">
            <v>PU 08-2024</v>
          </cell>
          <cell r="N1411" t="str">
            <v>I-CONVOCATORIA</v>
          </cell>
          <cell r="P1411" t="str">
            <v>UNIDAD</v>
          </cell>
          <cell r="Q1411" t="str">
            <v>UNIDAD</v>
          </cell>
          <cell r="R1411">
            <v>36</v>
          </cell>
          <cell r="S1411">
            <v>178</v>
          </cell>
          <cell r="T1411" t="str">
            <v>SERVI-LAB S,A</v>
          </cell>
          <cell r="V1411">
            <v>100</v>
          </cell>
          <cell r="W1411">
            <v>1200</v>
          </cell>
          <cell r="X1411">
            <v>39070152</v>
          </cell>
          <cell r="Y1411">
            <v>0.57568214629887027</v>
          </cell>
          <cell r="Z1411">
            <v>43200</v>
          </cell>
          <cell r="AA1411">
            <v>33636040.200000003</v>
          </cell>
          <cell r="AB1411">
            <v>2.2155122967863736E-2</v>
          </cell>
          <cell r="AD1411">
            <v>0</v>
          </cell>
          <cell r="AE1411">
            <v>0</v>
          </cell>
          <cell r="AF1411">
            <v>0</v>
          </cell>
          <cell r="AG1411">
            <v>0</v>
          </cell>
          <cell r="AH1411">
            <v>100</v>
          </cell>
          <cell r="AI1411">
            <v>0</v>
          </cell>
          <cell r="AJ1411">
            <v>0</v>
          </cell>
          <cell r="AK1411">
            <v>100</v>
          </cell>
          <cell r="AL1411">
            <v>1200</v>
          </cell>
          <cell r="AM1411">
            <v>43200</v>
          </cell>
          <cell r="AN1411">
            <v>1000</v>
          </cell>
          <cell r="AO1411">
            <v>0</v>
          </cell>
          <cell r="AP1411">
            <v>0</v>
          </cell>
        </row>
        <row r="1412">
          <cell r="C1412">
            <v>915299201</v>
          </cell>
          <cell r="D1412" t="str">
            <v>MN02061054</v>
          </cell>
          <cell r="E1412" t="str">
            <v>ENSAYO DE AMPLIFICACION DE ADN PARA LA DETECCION DE ESTREPTOCOCO GRUPO B</v>
          </cell>
          <cell r="F1412">
            <v>107997</v>
          </cell>
          <cell r="G1412" t="str">
            <v>DC</v>
          </cell>
          <cell r="H1412">
            <v>274</v>
          </cell>
          <cell r="I1412" t="str">
            <v>NO</v>
          </cell>
          <cell r="J1412" t="str">
            <v xml:space="preserve">LABORATORIO </v>
          </cell>
          <cell r="K1412" t="str">
            <v>MICROBIOLOGIA</v>
          </cell>
          <cell r="L1412" t="str">
            <v>PRECIO UNICO</v>
          </cell>
          <cell r="M1412" t="str">
            <v>PU 08-2024</v>
          </cell>
          <cell r="N1412" t="str">
            <v>I-CONVOCATORIA</v>
          </cell>
          <cell r="P1412" t="str">
            <v>UNIDAD</v>
          </cell>
          <cell r="Q1412" t="str">
            <v>UNIDAD</v>
          </cell>
          <cell r="R1412">
            <v>43</v>
          </cell>
          <cell r="S1412">
            <v>179</v>
          </cell>
          <cell r="T1412" t="str">
            <v>SERVI-LAB S,A</v>
          </cell>
          <cell r="V1412">
            <v>200</v>
          </cell>
          <cell r="W1412">
            <v>2400</v>
          </cell>
          <cell r="X1412">
            <v>39072552</v>
          </cell>
          <cell r="Y1412">
            <v>0.57571750928264165</v>
          </cell>
          <cell r="Z1412">
            <v>103200</v>
          </cell>
          <cell r="AA1412">
            <v>33739240.200000003</v>
          </cell>
          <cell r="AB1412">
            <v>2.22230979339028E-2</v>
          </cell>
          <cell r="AD1412">
            <v>0</v>
          </cell>
          <cell r="AE1412">
            <v>0</v>
          </cell>
          <cell r="AF1412">
            <v>0</v>
          </cell>
          <cell r="AG1412">
            <v>0</v>
          </cell>
          <cell r="AH1412">
            <v>200</v>
          </cell>
          <cell r="AI1412">
            <v>0</v>
          </cell>
          <cell r="AJ1412">
            <v>0</v>
          </cell>
          <cell r="AK1412">
            <v>200</v>
          </cell>
          <cell r="AL1412">
            <v>2400</v>
          </cell>
          <cell r="AM1412">
            <v>103200</v>
          </cell>
          <cell r="AN1412">
            <v>0</v>
          </cell>
          <cell r="AO1412">
            <v>100</v>
          </cell>
          <cell r="AP1412">
            <v>0</v>
          </cell>
        </row>
        <row r="1413">
          <cell r="C1413">
            <v>915300101</v>
          </cell>
          <cell r="D1413" t="str">
            <v>MN02061060</v>
          </cell>
          <cell r="E1413" t="str">
            <v>ENSAYO DE AMPLIFICACION DE ADN PARA LA DETECCION DE PLASMODIUM SP</v>
          </cell>
          <cell r="F1413">
            <v>107975</v>
          </cell>
          <cell r="G1413" t="str">
            <v>DC</v>
          </cell>
          <cell r="H1413">
            <v>274</v>
          </cell>
          <cell r="I1413" t="str">
            <v>NO</v>
          </cell>
          <cell r="J1413" t="str">
            <v xml:space="preserve">LABORATORIO </v>
          </cell>
          <cell r="K1413" t="str">
            <v>MICROBIOLOGIA</v>
          </cell>
          <cell r="L1413" t="str">
            <v>PRECIO UNICO</v>
          </cell>
          <cell r="M1413" t="str">
            <v>PU 08-2024</v>
          </cell>
          <cell r="N1413" t="str">
            <v>I-CONVOCATORIA</v>
          </cell>
          <cell r="P1413" t="str">
            <v>UNIDAD</v>
          </cell>
          <cell r="Q1413" t="str">
            <v>UNIDAD</v>
          </cell>
          <cell r="R1413">
            <v>43.2</v>
          </cell>
          <cell r="S1413">
            <v>180</v>
          </cell>
          <cell r="T1413" t="str">
            <v>SERVI-LAB S,A</v>
          </cell>
          <cell r="V1413">
            <v>200</v>
          </cell>
          <cell r="W1413">
            <v>2400</v>
          </cell>
          <cell r="X1413">
            <v>39074952</v>
          </cell>
          <cell r="Y1413">
            <v>0.57575287226641292</v>
          </cell>
          <cell r="Z1413">
            <v>103680</v>
          </cell>
          <cell r="AA1413">
            <v>33842920.200000003</v>
          </cell>
          <cell r="AB1413">
            <v>2.2291389062574603E-2</v>
          </cell>
          <cell r="AD1413">
            <v>0</v>
          </cell>
          <cell r="AE1413">
            <v>0</v>
          </cell>
          <cell r="AF1413">
            <v>0</v>
          </cell>
          <cell r="AG1413">
            <v>0</v>
          </cell>
          <cell r="AH1413">
            <v>200</v>
          </cell>
          <cell r="AI1413">
            <v>0</v>
          </cell>
          <cell r="AJ1413">
            <v>0</v>
          </cell>
          <cell r="AK1413">
            <v>200</v>
          </cell>
          <cell r="AL1413">
            <v>2400</v>
          </cell>
          <cell r="AM1413">
            <v>103680</v>
          </cell>
          <cell r="AN1413">
            <v>250</v>
          </cell>
          <cell r="AO1413">
            <v>0</v>
          </cell>
          <cell r="AP1413">
            <v>0</v>
          </cell>
        </row>
        <row r="1414">
          <cell r="C1414">
            <v>915001901</v>
          </cell>
          <cell r="D1414" t="str">
            <v>MN02061106</v>
          </cell>
          <cell r="E1414" t="str">
            <v>PRUEBA PARA LA DETENCION DE ANTICUERPOS IGG FRENTE AL VIRUS DEL DENGUE.</v>
          </cell>
          <cell r="F1414">
            <v>108651</v>
          </cell>
          <cell r="G1414" t="str">
            <v>DC</v>
          </cell>
          <cell r="H1414">
            <v>274</v>
          </cell>
          <cell r="I1414" t="str">
            <v>NO</v>
          </cell>
          <cell r="J1414" t="str">
            <v xml:space="preserve">LABORATORIO </v>
          </cell>
          <cell r="K1414" t="str">
            <v>INMUNOSEROLOGIA</v>
          </cell>
          <cell r="L1414" t="str">
            <v>PRECIO UNICO</v>
          </cell>
          <cell r="M1414" t="str">
            <v>PU 08-2024</v>
          </cell>
          <cell r="N1414" t="str">
            <v>I-CONVOCATORIA</v>
          </cell>
          <cell r="P1414" t="str">
            <v>UNIDAD</v>
          </cell>
          <cell r="Q1414" t="str">
            <v>UNIDAD</v>
          </cell>
          <cell r="R1414">
            <v>7.53</v>
          </cell>
          <cell r="S1414">
            <v>181</v>
          </cell>
          <cell r="T1414" t="str">
            <v>INVERSIONES SAGRAV, S.A.</v>
          </cell>
          <cell r="V1414">
            <v>3000</v>
          </cell>
          <cell r="W1414">
            <v>36000</v>
          </cell>
          <cell r="X1414">
            <v>39110952</v>
          </cell>
          <cell r="Y1414">
            <v>0.57628331702298197</v>
          </cell>
          <cell r="Z1414">
            <v>271080</v>
          </cell>
          <cell r="AA1414">
            <v>34114000.200000003</v>
          </cell>
          <cell r="AB1414">
            <v>2.2469941909414419E-2</v>
          </cell>
          <cell r="AD1414">
            <v>0</v>
          </cell>
          <cell r="AE1414">
            <v>0</v>
          </cell>
          <cell r="AF1414">
            <v>0</v>
          </cell>
          <cell r="AG1414">
            <v>0</v>
          </cell>
          <cell r="AH1414">
            <v>3000</v>
          </cell>
          <cell r="AI1414">
            <v>0</v>
          </cell>
          <cell r="AJ1414">
            <v>0</v>
          </cell>
          <cell r="AK1414">
            <v>3000</v>
          </cell>
          <cell r="AL1414">
            <v>36000</v>
          </cell>
          <cell r="AM1414">
            <v>271080</v>
          </cell>
          <cell r="AN1414">
            <v>660</v>
          </cell>
          <cell r="AO1414">
            <v>60</v>
          </cell>
          <cell r="AP1414">
            <v>720</v>
          </cell>
        </row>
        <row r="1415">
          <cell r="C1415">
            <v>915001801</v>
          </cell>
          <cell r="D1415" t="str">
            <v>MN02061105</v>
          </cell>
          <cell r="E1415" t="str">
            <v>PRUEBA PARA LA DETENCION DE ANTICUERPOS IGM FRENTE AL VIRUS DEL DENGUE.</v>
          </cell>
          <cell r="F1415">
            <v>108650</v>
          </cell>
          <cell r="G1415" t="str">
            <v>DC</v>
          </cell>
          <cell r="H1415">
            <v>274</v>
          </cell>
          <cell r="I1415" t="str">
            <v>NO</v>
          </cell>
          <cell r="J1415" t="str">
            <v xml:space="preserve">LABORATORIO </v>
          </cell>
          <cell r="K1415" t="str">
            <v>INMUNOSEROLOGIA</v>
          </cell>
          <cell r="L1415" t="str">
            <v>PRECIO UNICO</v>
          </cell>
          <cell r="M1415" t="str">
            <v>PU 08-2024</v>
          </cell>
          <cell r="N1415" t="str">
            <v>I-CONVOCATORIA</v>
          </cell>
          <cell r="P1415" t="str">
            <v>UNIDAD</v>
          </cell>
          <cell r="Q1415" t="str">
            <v>UNIDAD</v>
          </cell>
          <cell r="R1415">
            <v>7.53</v>
          </cell>
          <cell r="S1415">
            <v>182</v>
          </cell>
          <cell r="T1415" t="str">
            <v>INVERSIONES SAGRAV, S.A.</v>
          </cell>
          <cell r="V1415">
            <v>3000</v>
          </cell>
          <cell r="W1415">
            <v>36000</v>
          </cell>
          <cell r="X1415">
            <v>39146952</v>
          </cell>
          <cell r="Y1415">
            <v>0.57681376177955113</v>
          </cell>
          <cell r="Z1415">
            <v>271080</v>
          </cell>
          <cell r="AA1415">
            <v>34385080.200000003</v>
          </cell>
          <cell r="AB1415">
            <v>2.2648494756254235E-2</v>
          </cell>
          <cell r="AD1415">
            <v>0</v>
          </cell>
          <cell r="AE1415">
            <v>0</v>
          </cell>
          <cell r="AF1415">
            <v>0</v>
          </cell>
          <cell r="AG1415">
            <v>0</v>
          </cell>
          <cell r="AH1415">
            <v>3000</v>
          </cell>
          <cell r="AI1415">
            <v>0</v>
          </cell>
          <cell r="AJ1415">
            <v>0</v>
          </cell>
          <cell r="AK1415">
            <v>3000</v>
          </cell>
          <cell r="AL1415">
            <v>36000</v>
          </cell>
          <cell r="AM1415">
            <v>271080</v>
          </cell>
          <cell r="AN1415">
            <v>540</v>
          </cell>
          <cell r="AO1415">
            <v>60</v>
          </cell>
          <cell r="AP1415">
            <v>720</v>
          </cell>
        </row>
        <row r="1416">
          <cell r="C1416">
            <v>915015901</v>
          </cell>
          <cell r="D1416" t="str">
            <v>MN02060053</v>
          </cell>
          <cell r="E1416" t="str">
            <v>SIFILIS (PRUEBA RAPIDA)</v>
          </cell>
          <cell r="F1416">
            <v>101769</v>
          </cell>
          <cell r="G1416" t="str">
            <v>DC</v>
          </cell>
          <cell r="H1416">
            <v>274</v>
          </cell>
          <cell r="I1416" t="str">
            <v>NO</v>
          </cell>
          <cell r="J1416" t="str">
            <v xml:space="preserve">LABORATORIO </v>
          </cell>
          <cell r="K1416" t="str">
            <v>INMUNOSEROLOGIA</v>
          </cell>
          <cell r="L1416" t="str">
            <v>PRECIO UNICO</v>
          </cell>
          <cell r="M1416" t="str">
            <v>PU 08-2024</v>
          </cell>
          <cell r="N1416" t="str">
            <v>I-CONVOCATORIA</v>
          </cell>
          <cell r="P1416" t="str">
            <v>UNIDAD</v>
          </cell>
          <cell r="Q1416" t="str">
            <v>UNIDAD</v>
          </cell>
          <cell r="R1416">
            <v>0.60699999999999998</v>
          </cell>
          <cell r="S1416">
            <v>183</v>
          </cell>
          <cell r="T1416" t="str">
            <v>DISTRIBUIDORA LAF, S.A</v>
          </cell>
          <cell r="V1416">
            <v>22000</v>
          </cell>
          <cell r="W1416">
            <v>264000</v>
          </cell>
          <cell r="X1416">
            <v>39410952</v>
          </cell>
          <cell r="Y1416">
            <v>0.58070368999439148</v>
          </cell>
          <cell r="Z1416">
            <v>160248</v>
          </cell>
          <cell r="AA1416">
            <v>34545328.200000003</v>
          </cell>
          <cell r="AB1416">
            <v>2.2754045651194425E-2</v>
          </cell>
          <cell r="AD1416">
            <v>0</v>
          </cell>
          <cell r="AE1416">
            <v>0</v>
          </cell>
          <cell r="AF1416">
            <v>0</v>
          </cell>
          <cell r="AG1416">
            <v>0</v>
          </cell>
          <cell r="AH1416">
            <v>22000</v>
          </cell>
          <cell r="AI1416">
            <v>0</v>
          </cell>
          <cell r="AJ1416">
            <v>0</v>
          </cell>
          <cell r="AK1416">
            <v>22000</v>
          </cell>
          <cell r="AL1416">
            <v>264000</v>
          </cell>
          <cell r="AM1416">
            <v>160248</v>
          </cell>
          <cell r="AN1416">
            <v>0</v>
          </cell>
          <cell r="AO1416">
            <v>210</v>
          </cell>
          <cell r="AP1416">
            <v>0</v>
          </cell>
        </row>
        <row r="1417">
          <cell r="C1417">
            <v>915090620</v>
          </cell>
          <cell r="D1417" t="str">
            <v>MN02060608</v>
          </cell>
          <cell r="E1417" t="str">
            <v>DENGUE RAPIDO NS1 AG.</v>
          </cell>
          <cell r="F1417">
            <v>101633</v>
          </cell>
          <cell r="G1417" t="str">
            <v>DC</v>
          </cell>
          <cell r="H1417">
            <v>274</v>
          </cell>
          <cell r="I1417" t="str">
            <v>NO</v>
          </cell>
          <cell r="J1417" t="str">
            <v xml:space="preserve">LABORATORIO </v>
          </cell>
          <cell r="K1417" t="str">
            <v>INMUNOSEROLOGIA</v>
          </cell>
          <cell r="L1417" t="str">
            <v>PRECIO UNICO</v>
          </cell>
          <cell r="M1417" t="str">
            <v>PU 08-2024</v>
          </cell>
          <cell r="N1417" t="str">
            <v>I-CONVOCATORIA</v>
          </cell>
          <cell r="P1417" t="str">
            <v>UNIDAD</v>
          </cell>
          <cell r="Q1417" t="str">
            <v>UNIDAD</v>
          </cell>
          <cell r="R1417">
            <v>1.1379999999999999</v>
          </cell>
          <cell r="S1417">
            <v>185</v>
          </cell>
          <cell r="T1417" t="str">
            <v>ALCALA PHARMA, S.A.</v>
          </cell>
          <cell r="V1417">
            <v>5000</v>
          </cell>
          <cell r="W1417">
            <v>60000</v>
          </cell>
          <cell r="X1417">
            <v>39470952</v>
          </cell>
          <cell r="Y1417">
            <v>0.58158776458867345</v>
          </cell>
          <cell r="Z1417">
            <v>68280</v>
          </cell>
          <cell r="AA1417">
            <v>34613608.200000003</v>
          </cell>
          <cell r="AB1417">
            <v>2.2799019785701667E-2</v>
          </cell>
          <cell r="AD1417">
            <v>0</v>
          </cell>
          <cell r="AE1417">
            <v>0</v>
          </cell>
          <cell r="AF1417">
            <v>0</v>
          </cell>
          <cell r="AG1417">
            <v>0</v>
          </cell>
          <cell r="AH1417">
            <v>5000</v>
          </cell>
          <cell r="AI1417">
            <v>0</v>
          </cell>
          <cell r="AJ1417">
            <v>0</v>
          </cell>
          <cell r="AK1417">
            <v>5000</v>
          </cell>
          <cell r="AL1417">
            <v>60000</v>
          </cell>
          <cell r="AM1417">
            <v>68280</v>
          </cell>
          <cell r="AN1417">
            <v>0</v>
          </cell>
          <cell r="AO1417">
            <v>450</v>
          </cell>
          <cell r="AP1417">
            <v>1350</v>
          </cell>
        </row>
        <row r="1418">
          <cell r="C1418">
            <v>915037401</v>
          </cell>
          <cell r="D1418" t="str">
            <v>MN02061371</v>
          </cell>
          <cell r="E1418" t="str">
            <v>PRUEBA RAPIDA PARA DETERMINACION DE ANTIGENO Y ANTICUERPO PARA VIH</v>
          </cell>
          <cell r="F1418">
            <v>103181</v>
          </cell>
          <cell r="G1418" t="str">
            <v>DC</v>
          </cell>
          <cell r="H1418">
            <v>274</v>
          </cell>
          <cell r="I1418" t="str">
            <v>NO</v>
          </cell>
          <cell r="J1418" t="str">
            <v xml:space="preserve">LABORATORIO </v>
          </cell>
          <cell r="K1418" t="str">
            <v>INMUNOSEROLOGIA</v>
          </cell>
          <cell r="L1418" t="str">
            <v>PRECIO UNICO</v>
          </cell>
          <cell r="M1418" t="str">
            <v>PU 08-2024</v>
          </cell>
          <cell r="N1418" t="str">
            <v>I-CONVOCATORIA</v>
          </cell>
          <cell r="P1418" t="str">
            <v>UNIDAD</v>
          </cell>
          <cell r="Q1418" t="str">
            <v>UNIDAD</v>
          </cell>
          <cell r="R1418">
            <v>1.9450000000000001</v>
          </cell>
          <cell r="S1418">
            <v>186</v>
          </cell>
          <cell r="T1418" t="str">
            <v>DISTRIBUIDORA LAF, S.A</v>
          </cell>
          <cell r="V1418">
            <v>5000</v>
          </cell>
          <cell r="W1418">
            <v>60000</v>
          </cell>
          <cell r="X1418">
            <v>39530952</v>
          </cell>
          <cell r="Y1418">
            <v>0.58247183918295531</v>
          </cell>
          <cell r="Z1418">
            <v>116700</v>
          </cell>
          <cell r="AA1418">
            <v>34730308.200000003</v>
          </cell>
          <cell r="AB1418">
            <v>2.2875886825786534E-2</v>
          </cell>
          <cell r="AD1418">
            <v>0</v>
          </cell>
          <cell r="AE1418">
            <v>0</v>
          </cell>
          <cell r="AF1418">
            <v>0</v>
          </cell>
          <cell r="AG1418">
            <v>0</v>
          </cell>
          <cell r="AH1418">
            <v>5000</v>
          </cell>
          <cell r="AI1418">
            <v>0</v>
          </cell>
          <cell r="AJ1418">
            <v>0</v>
          </cell>
          <cell r="AK1418">
            <v>5000</v>
          </cell>
          <cell r="AL1418">
            <v>60000</v>
          </cell>
          <cell r="AM1418">
            <v>116700</v>
          </cell>
          <cell r="AN1418">
            <v>0</v>
          </cell>
          <cell r="AO1418">
            <v>1320</v>
          </cell>
          <cell r="AP1418">
            <v>0</v>
          </cell>
        </row>
        <row r="1419">
          <cell r="C1419">
            <v>915014520</v>
          </cell>
          <cell r="D1419" t="str">
            <v>MN02060039</v>
          </cell>
          <cell r="E1419" t="str">
            <v>PRUEBA DE EMBARAZO INMUNOCROMATOGRAFIA</v>
          </cell>
          <cell r="F1419">
            <v>35309</v>
          </cell>
          <cell r="G1419" t="str">
            <v>DC</v>
          </cell>
          <cell r="H1419">
            <v>274</v>
          </cell>
          <cell r="I1419" t="str">
            <v>NO</v>
          </cell>
          <cell r="J1419" t="str">
            <v xml:space="preserve">LABORATORIO </v>
          </cell>
          <cell r="K1419" t="str">
            <v>INMUNOSEROLOGIA</v>
          </cell>
          <cell r="L1419" t="str">
            <v>PRECIO UNICO</v>
          </cell>
          <cell r="M1419" t="str">
            <v>PU 08-2024</v>
          </cell>
          <cell r="N1419" t="str">
            <v>I-CONVOCATORIA</v>
          </cell>
          <cell r="P1419" t="str">
            <v>UNIDAD</v>
          </cell>
          <cell r="Q1419" t="str">
            <v>UNIDAD</v>
          </cell>
          <cell r="R1419">
            <v>0.18</v>
          </cell>
          <cell r="S1419">
            <v>187</v>
          </cell>
          <cell r="T1419" t="str">
            <v>MEDICAL LAB SOLUTIONS</v>
          </cell>
          <cell r="V1419">
            <v>8000</v>
          </cell>
          <cell r="W1419">
            <v>96000</v>
          </cell>
          <cell r="X1419">
            <v>39626952</v>
          </cell>
          <cell r="Y1419">
            <v>0.58388635853380633</v>
          </cell>
          <cell r="Z1419">
            <v>17280</v>
          </cell>
          <cell r="AA1419">
            <v>34747588.200000003</v>
          </cell>
          <cell r="AB1419">
            <v>2.2887268680565169E-2</v>
          </cell>
          <cell r="AD1419">
            <v>0</v>
          </cell>
          <cell r="AE1419">
            <v>0</v>
          </cell>
          <cell r="AF1419">
            <v>0</v>
          </cell>
          <cell r="AG1419">
            <v>0</v>
          </cell>
          <cell r="AH1419">
            <v>8000</v>
          </cell>
          <cell r="AI1419">
            <v>0</v>
          </cell>
          <cell r="AJ1419">
            <v>0</v>
          </cell>
          <cell r="AK1419">
            <v>8000</v>
          </cell>
          <cell r="AL1419">
            <v>96000</v>
          </cell>
          <cell r="AM1419">
            <v>17280</v>
          </cell>
          <cell r="AN1419">
            <v>0</v>
          </cell>
          <cell r="AO1419">
            <v>2200</v>
          </cell>
          <cell r="AP1419">
            <v>125</v>
          </cell>
        </row>
        <row r="1420">
          <cell r="C1420">
            <v>915299801</v>
          </cell>
          <cell r="D1420" t="str">
            <v>MN02061057</v>
          </cell>
          <cell r="E1420" t="str">
            <v>MALARIA PRUEBA RAPIDA</v>
          </cell>
          <cell r="F1420">
            <v>39252</v>
          </cell>
          <cell r="G1420" t="str">
            <v>DC</v>
          </cell>
          <cell r="H1420">
            <v>274</v>
          </cell>
          <cell r="I1420" t="str">
            <v>NO</v>
          </cell>
          <cell r="J1420" t="str">
            <v xml:space="preserve">LABORATORIO </v>
          </cell>
          <cell r="K1420" t="str">
            <v>HEMATOLOGIA</v>
          </cell>
          <cell r="L1420" t="str">
            <v>PRECIO UNICO</v>
          </cell>
          <cell r="M1420" t="str">
            <v>PU 08-2024</v>
          </cell>
          <cell r="N1420" t="str">
            <v>I-CONVOCATORIA</v>
          </cell>
          <cell r="P1420" t="str">
            <v>UNIDAD</v>
          </cell>
          <cell r="Q1420" t="str">
            <v>UNIDAD</v>
          </cell>
          <cell r="R1420">
            <v>3.51</v>
          </cell>
          <cell r="S1420">
            <v>188</v>
          </cell>
          <cell r="T1420" t="str">
            <v>MIRERO CORP</v>
          </cell>
          <cell r="V1420">
            <v>1000</v>
          </cell>
          <cell r="W1420">
            <v>12000</v>
          </cell>
          <cell r="X1420">
            <v>39638952</v>
          </cell>
          <cell r="Y1420">
            <v>0.58406317345266279</v>
          </cell>
          <cell r="Z1420">
            <v>42120</v>
          </cell>
          <cell r="AA1420">
            <v>34789708.200000003</v>
          </cell>
          <cell r="AB1420">
            <v>2.2915011951588089E-2</v>
          </cell>
          <cell r="AD1420">
            <v>0</v>
          </cell>
          <cell r="AE1420">
            <v>0</v>
          </cell>
          <cell r="AF1420">
            <v>0</v>
          </cell>
          <cell r="AG1420">
            <v>0</v>
          </cell>
          <cell r="AH1420">
            <v>1000</v>
          </cell>
          <cell r="AI1420">
            <v>0</v>
          </cell>
          <cell r="AJ1420">
            <v>0</v>
          </cell>
          <cell r="AK1420">
            <v>1000</v>
          </cell>
          <cell r="AL1420">
            <v>12000</v>
          </cell>
          <cell r="AM1420">
            <v>42120</v>
          </cell>
          <cell r="AN1420">
            <v>0</v>
          </cell>
          <cell r="AO1420">
            <v>150</v>
          </cell>
          <cell r="AP1420">
            <v>0</v>
          </cell>
        </row>
        <row r="1421">
          <cell r="C1421">
            <v>915237401</v>
          </cell>
          <cell r="D1421" t="str">
            <v>MN02040283</v>
          </cell>
          <cell r="E1421" t="str">
            <v>CK-MB</v>
          </cell>
          <cell r="F1421">
            <v>103485</v>
          </cell>
          <cell r="G1421" t="str">
            <v>DC</v>
          </cell>
          <cell r="H1421">
            <v>274</v>
          </cell>
          <cell r="I1421" t="str">
            <v>NO</v>
          </cell>
          <cell r="J1421" t="str">
            <v xml:space="preserve">LABORATORIO </v>
          </cell>
          <cell r="K1421" t="str">
            <v>INMUNOQUIMICA</v>
          </cell>
          <cell r="L1421" t="str">
            <v>PRECIO UNICO</v>
          </cell>
          <cell r="M1421" t="str">
            <v>PU 08-2024</v>
          </cell>
          <cell r="N1421" t="str">
            <v>I-CONVOCATORIA</v>
          </cell>
          <cell r="P1421" t="str">
            <v>UNIDAD</v>
          </cell>
          <cell r="Q1421" t="str">
            <v>UNIDAD</v>
          </cell>
          <cell r="R1421">
            <v>12.85</v>
          </cell>
          <cell r="S1421">
            <v>190</v>
          </cell>
          <cell r="T1421" t="str">
            <v>AGENCIAS NEBUR, S.A.</v>
          </cell>
          <cell r="V1421">
            <v>200</v>
          </cell>
          <cell r="W1421">
            <v>2400</v>
          </cell>
          <cell r="X1421">
            <v>39641352</v>
          </cell>
          <cell r="Y1421">
            <v>0.58409853643643406</v>
          </cell>
          <cell r="Z1421">
            <v>30840</v>
          </cell>
          <cell r="AA1421">
            <v>34820548.200000003</v>
          </cell>
          <cell r="AB1421">
            <v>2.2935325400741623E-2</v>
          </cell>
          <cell r="AC1421">
            <v>520</v>
          </cell>
          <cell r="AD1421">
            <v>0</v>
          </cell>
          <cell r="AE1421">
            <v>0</v>
          </cell>
          <cell r="AF1421">
            <v>520</v>
          </cell>
          <cell r="AG1421">
            <v>6682</v>
          </cell>
          <cell r="AH1421">
            <v>520</v>
          </cell>
          <cell r="AI1421">
            <v>0</v>
          </cell>
          <cell r="AJ1421">
            <v>0</v>
          </cell>
          <cell r="AK1421">
            <v>520</v>
          </cell>
          <cell r="AL1421">
            <v>6240</v>
          </cell>
          <cell r="AM1421">
            <v>80184</v>
          </cell>
          <cell r="AN1421">
            <v>1200</v>
          </cell>
          <cell r="AO1421">
            <v>60</v>
          </cell>
          <cell r="AP1421">
            <v>420</v>
          </cell>
        </row>
        <row r="1422">
          <cell r="C1422">
            <v>915238901</v>
          </cell>
          <cell r="D1422" t="str">
            <v>MN02060816</v>
          </cell>
          <cell r="E1422" t="str">
            <v>MIOGLOBINA.</v>
          </cell>
          <cell r="F1422">
            <v>38210</v>
          </cell>
          <cell r="G1422" t="str">
            <v>DC</v>
          </cell>
          <cell r="H1422">
            <v>274</v>
          </cell>
          <cell r="I1422" t="str">
            <v>NO</v>
          </cell>
          <cell r="J1422" t="str">
            <v xml:space="preserve">LABORATORIO </v>
          </cell>
          <cell r="K1422" t="str">
            <v>INMUNOQUIMICA</v>
          </cell>
          <cell r="L1422" t="str">
            <v>PRECIO UNICO</v>
          </cell>
          <cell r="M1422" t="str">
            <v>PU 08-2024</v>
          </cell>
          <cell r="N1422" t="str">
            <v>I-CONVOCATORIA</v>
          </cell>
          <cell r="P1422" t="str">
            <v>UNIDAD</v>
          </cell>
          <cell r="Q1422" t="str">
            <v>UNIDAD</v>
          </cell>
          <cell r="R1422">
            <v>12.85</v>
          </cell>
          <cell r="S1422">
            <v>191</v>
          </cell>
          <cell r="T1422" t="str">
            <v>AGENCIAS NEBUR, S.A.</v>
          </cell>
          <cell r="V1422">
            <v>200</v>
          </cell>
          <cell r="W1422">
            <v>2400</v>
          </cell>
          <cell r="X1422">
            <v>39643752</v>
          </cell>
          <cell r="Y1422">
            <v>0.58413389942020533</v>
          </cell>
          <cell r="Z1422">
            <v>30840</v>
          </cell>
          <cell r="AA1422">
            <v>34851388.200000003</v>
          </cell>
          <cell r="AB1422">
            <v>2.2955638849895155E-2</v>
          </cell>
          <cell r="AC1422">
            <v>520</v>
          </cell>
          <cell r="AD1422">
            <v>0</v>
          </cell>
          <cell r="AE1422">
            <v>0</v>
          </cell>
          <cell r="AF1422">
            <v>520</v>
          </cell>
          <cell r="AG1422">
            <v>6682</v>
          </cell>
          <cell r="AH1422">
            <v>520</v>
          </cell>
          <cell r="AI1422">
            <v>0</v>
          </cell>
          <cell r="AJ1422">
            <v>0</v>
          </cell>
          <cell r="AK1422">
            <v>520</v>
          </cell>
          <cell r="AL1422">
            <v>6240</v>
          </cell>
          <cell r="AM1422">
            <v>80184</v>
          </cell>
          <cell r="AN1422">
            <v>1380</v>
          </cell>
          <cell r="AO1422">
            <v>60</v>
          </cell>
          <cell r="AP1422">
            <v>420</v>
          </cell>
        </row>
        <row r="1423">
          <cell r="C1423">
            <v>915242901</v>
          </cell>
          <cell r="D1423" t="str">
            <v>MN02040285</v>
          </cell>
          <cell r="E1423" t="str">
            <v>NT-PRO BNP</v>
          </cell>
          <cell r="F1423">
            <v>103486</v>
          </cell>
          <cell r="G1423" t="str">
            <v>DC</v>
          </cell>
          <cell r="H1423">
            <v>274</v>
          </cell>
          <cell r="I1423" t="str">
            <v>NO</v>
          </cell>
          <cell r="J1423" t="str">
            <v xml:space="preserve">LABORATORIO </v>
          </cell>
          <cell r="K1423" t="str">
            <v>INMUNOQUIMICA</v>
          </cell>
          <cell r="L1423" t="str">
            <v>PRECIO UNICO</v>
          </cell>
          <cell r="M1423" t="str">
            <v>PU 08-2024</v>
          </cell>
          <cell r="N1423" t="str">
            <v>I-CONVOCATORIA</v>
          </cell>
          <cell r="P1423" t="str">
            <v>UNIDAD</v>
          </cell>
          <cell r="Q1423" t="str">
            <v>UNIDAD</v>
          </cell>
          <cell r="R1423">
            <v>18.329999999999998</v>
          </cell>
          <cell r="S1423">
            <v>192</v>
          </cell>
          <cell r="T1423" t="str">
            <v>AGENCIAS NEBUR, S.A.</v>
          </cell>
          <cell r="V1423">
            <v>200</v>
          </cell>
          <cell r="W1423">
            <v>2400</v>
          </cell>
          <cell r="X1423">
            <v>39646152</v>
          </cell>
          <cell r="Y1423">
            <v>0.5841692624039766</v>
          </cell>
          <cell r="Z1423">
            <v>43991.999999999993</v>
          </cell>
          <cell r="AA1423">
            <v>34895380.200000003</v>
          </cell>
          <cell r="AB1423">
            <v>2.298461515518576E-2</v>
          </cell>
          <cell r="AC1423">
            <v>520</v>
          </cell>
          <cell r="AD1423">
            <v>0</v>
          </cell>
          <cell r="AE1423">
            <v>0</v>
          </cell>
          <cell r="AF1423">
            <v>520</v>
          </cell>
          <cell r="AG1423">
            <v>9531.5999999999985</v>
          </cell>
          <cell r="AH1423">
            <v>520</v>
          </cell>
          <cell r="AI1423">
            <v>0</v>
          </cell>
          <cell r="AJ1423">
            <v>0</v>
          </cell>
          <cell r="AK1423">
            <v>520</v>
          </cell>
          <cell r="AL1423">
            <v>6240</v>
          </cell>
          <cell r="AM1423">
            <v>114379.19999999998</v>
          </cell>
          <cell r="AN1423">
            <v>1200</v>
          </cell>
          <cell r="AO1423">
            <v>60</v>
          </cell>
          <cell r="AP1423">
            <v>420</v>
          </cell>
        </row>
        <row r="1424">
          <cell r="C1424">
            <v>915234901</v>
          </cell>
          <cell r="D1424" t="str">
            <v>MN02060540</v>
          </cell>
          <cell r="E1424" t="str">
            <v>TROPONINA I ULTRA SENSIBLE (HSCHP)</v>
          </cell>
          <cell r="F1424">
            <v>103484</v>
          </cell>
          <cell r="G1424" t="str">
            <v>DC</v>
          </cell>
          <cell r="H1424">
            <v>274</v>
          </cell>
          <cell r="I1424" t="str">
            <v>NO</v>
          </cell>
          <cell r="J1424" t="str">
            <v xml:space="preserve">LABORATORIO </v>
          </cell>
          <cell r="K1424" t="str">
            <v>INMUNOQUIMICA</v>
          </cell>
          <cell r="L1424" t="str">
            <v>PRECIO UNICO</v>
          </cell>
          <cell r="M1424" t="str">
            <v>PU 08-2024</v>
          </cell>
          <cell r="N1424" t="str">
            <v>I-CONVOCATORIA</v>
          </cell>
          <cell r="P1424" t="str">
            <v>UNIDAD</v>
          </cell>
          <cell r="Q1424" t="str">
            <v>UNIDAD</v>
          </cell>
          <cell r="R1424">
            <v>12.85</v>
          </cell>
          <cell r="S1424">
            <v>193</v>
          </cell>
          <cell r="T1424" t="str">
            <v>AGENCIAS NEBUR, S.A.</v>
          </cell>
          <cell r="V1424">
            <v>200</v>
          </cell>
          <cell r="W1424">
            <v>2400</v>
          </cell>
          <cell r="X1424">
            <v>39648552</v>
          </cell>
          <cell r="Y1424">
            <v>0.58420462538774787</v>
          </cell>
          <cell r="Z1424">
            <v>30840</v>
          </cell>
          <cell r="AA1424">
            <v>34926220.200000003</v>
          </cell>
          <cell r="AB1424">
            <v>2.3004928604339295E-2</v>
          </cell>
          <cell r="AC1424">
            <v>520</v>
          </cell>
          <cell r="AD1424">
            <v>0</v>
          </cell>
          <cell r="AE1424">
            <v>0</v>
          </cell>
          <cell r="AF1424">
            <v>520</v>
          </cell>
          <cell r="AG1424">
            <v>6682</v>
          </cell>
          <cell r="AH1424">
            <v>520</v>
          </cell>
          <cell r="AI1424">
            <v>0</v>
          </cell>
          <cell r="AJ1424">
            <v>0</v>
          </cell>
          <cell r="AK1424">
            <v>520</v>
          </cell>
          <cell r="AL1424">
            <v>6240</v>
          </cell>
          <cell r="AM1424">
            <v>80184</v>
          </cell>
          <cell r="AN1424">
            <v>1200</v>
          </cell>
          <cell r="AO1424">
            <v>60</v>
          </cell>
          <cell r="AP1424">
            <v>420</v>
          </cell>
        </row>
        <row r="1425">
          <cell r="C1425">
            <v>915234601</v>
          </cell>
          <cell r="D1425" t="str">
            <v>MN02040282</v>
          </cell>
          <cell r="E1425" t="str">
            <v>DIMERO D</v>
          </cell>
          <cell r="F1425">
            <v>103487</v>
          </cell>
          <cell r="G1425" t="str">
            <v>DC</v>
          </cell>
          <cell r="H1425">
            <v>274</v>
          </cell>
          <cell r="I1425" t="str">
            <v>NO</v>
          </cell>
          <cell r="J1425" t="str">
            <v xml:space="preserve">LABORATORIO </v>
          </cell>
          <cell r="K1425" t="str">
            <v>INMUNOQUIMICA</v>
          </cell>
          <cell r="L1425" t="str">
            <v>PRECIO UNICO</v>
          </cell>
          <cell r="M1425" t="str">
            <v>PU 08-2024</v>
          </cell>
          <cell r="N1425" t="str">
            <v>I-CONVOCATORIA</v>
          </cell>
          <cell r="P1425" t="str">
            <v>UNIDAD</v>
          </cell>
          <cell r="Q1425" t="str">
            <v>UNIDAD</v>
          </cell>
          <cell r="R1425">
            <v>12.85</v>
          </cell>
          <cell r="S1425">
            <v>194</v>
          </cell>
          <cell r="T1425" t="str">
            <v>AGENCIAS NEBUR, S.A.</v>
          </cell>
          <cell r="V1425">
            <v>200</v>
          </cell>
          <cell r="W1425">
            <v>2400</v>
          </cell>
          <cell r="X1425">
            <v>39650952</v>
          </cell>
          <cell r="Y1425">
            <v>0.58423998837151914</v>
          </cell>
          <cell r="Z1425">
            <v>30840</v>
          </cell>
          <cell r="AA1425">
            <v>34957060.200000003</v>
          </cell>
          <cell r="AB1425">
            <v>2.302524205349283E-2</v>
          </cell>
          <cell r="AC1425">
            <v>520</v>
          </cell>
          <cell r="AD1425">
            <v>0</v>
          </cell>
          <cell r="AE1425">
            <v>0</v>
          </cell>
          <cell r="AF1425">
            <v>520</v>
          </cell>
          <cell r="AG1425">
            <v>6682</v>
          </cell>
          <cell r="AH1425">
            <v>520</v>
          </cell>
          <cell r="AI1425">
            <v>0</v>
          </cell>
          <cell r="AJ1425">
            <v>0</v>
          </cell>
          <cell r="AK1425">
            <v>520</v>
          </cell>
          <cell r="AL1425">
            <v>6240</v>
          </cell>
          <cell r="AM1425">
            <v>80184</v>
          </cell>
          <cell r="AN1425">
            <v>1200</v>
          </cell>
          <cell r="AO1425">
            <v>60</v>
          </cell>
          <cell r="AP1425">
            <v>420</v>
          </cell>
        </row>
        <row r="1426">
          <cell r="C1426">
            <v>915213301</v>
          </cell>
          <cell r="D1426" t="str">
            <v>MN02040273</v>
          </cell>
          <cell r="E1426" t="str">
            <v>TRIAGE RESPIRACION ENTRECORTADA</v>
          </cell>
          <cell r="F1426">
            <v>61645</v>
          </cell>
          <cell r="G1426" t="str">
            <v>DC</v>
          </cell>
          <cell r="H1426">
            <v>274</v>
          </cell>
          <cell r="I1426" t="str">
            <v>NO</v>
          </cell>
          <cell r="J1426" t="str">
            <v xml:space="preserve">LABORATORIO </v>
          </cell>
          <cell r="K1426" t="str">
            <v>INMUNOQUIMICA</v>
          </cell>
          <cell r="L1426" t="str">
            <v>PRECIO UNICO</v>
          </cell>
          <cell r="M1426" t="str">
            <v>PU 08-2024</v>
          </cell>
          <cell r="N1426" t="str">
            <v>I-CONVOCATORIA</v>
          </cell>
          <cell r="P1426" t="str">
            <v>UNIDAD</v>
          </cell>
          <cell r="Q1426" t="str">
            <v>UNIDAD</v>
          </cell>
          <cell r="R1426">
            <v>53.53</v>
          </cell>
          <cell r="S1426">
            <v>195</v>
          </cell>
          <cell r="T1426" t="str">
            <v>JERS MEDICAL PANAMA, INC.</v>
          </cell>
          <cell r="V1426">
            <v>9075</v>
          </cell>
          <cell r="W1426">
            <v>108900</v>
          </cell>
          <cell r="X1426">
            <v>39759852</v>
          </cell>
          <cell r="Y1426">
            <v>0.58584458376014081</v>
          </cell>
          <cell r="Z1426">
            <v>5829417</v>
          </cell>
          <cell r="AA1426">
            <v>40786477.200000003</v>
          </cell>
          <cell r="AB1426">
            <v>2.6864916691114273E-2</v>
          </cell>
          <cell r="AC1426">
            <v>10755</v>
          </cell>
          <cell r="AD1426">
            <v>0</v>
          </cell>
          <cell r="AE1426">
            <v>0</v>
          </cell>
          <cell r="AF1426">
            <v>10755</v>
          </cell>
          <cell r="AG1426">
            <v>575715.15</v>
          </cell>
          <cell r="AH1426">
            <v>9075</v>
          </cell>
          <cell r="AI1426">
            <v>0</v>
          </cell>
          <cell r="AJ1426">
            <v>0</v>
          </cell>
          <cell r="AK1426">
            <v>9075</v>
          </cell>
          <cell r="AL1426">
            <v>108900</v>
          </cell>
          <cell r="AM1426">
            <v>5829417</v>
          </cell>
          <cell r="AN1426">
            <v>2800</v>
          </cell>
          <cell r="AO1426">
            <v>275</v>
          </cell>
          <cell r="AP1426">
            <v>3000</v>
          </cell>
        </row>
        <row r="1427">
          <cell r="C1427">
            <v>915292401</v>
          </cell>
          <cell r="D1427" t="str">
            <v>MN02040737</v>
          </cell>
          <cell r="E1427" t="str">
            <v>HEMOGLOBINA GLICOSILADA (HB A1C) POR HPLC</v>
          </cell>
          <cell r="F1427">
            <v>38763</v>
          </cell>
          <cell r="G1427" t="str">
            <v>DC</v>
          </cell>
          <cell r="H1427">
            <v>274</v>
          </cell>
          <cell r="I1427" t="str">
            <v>NO</v>
          </cell>
          <cell r="J1427" t="str">
            <v xml:space="preserve">LABORATORIO </v>
          </cell>
          <cell r="K1427" t="str">
            <v>QUIMICA</v>
          </cell>
          <cell r="L1427" t="str">
            <v>PRECIO UNICO</v>
          </cell>
          <cell r="M1427" t="str">
            <v>PU 08-2024</v>
          </cell>
          <cell r="N1427" t="str">
            <v>I-CONVOCATORIA</v>
          </cell>
          <cell r="P1427" t="str">
            <v>UNIDAD</v>
          </cell>
          <cell r="Q1427" t="str">
            <v>UNIDAD</v>
          </cell>
          <cell r="R1427">
            <v>3.78</v>
          </cell>
          <cell r="S1427">
            <v>197</v>
          </cell>
          <cell r="T1427" t="str">
            <v>TECNOLAB, S.A.</v>
          </cell>
          <cell r="V1427">
            <v>32000</v>
          </cell>
          <cell r="W1427">
            <v>384000</v>
          </cell>
          <cell r="X1427">
            <v>40143852</v>
          </cell>
          <cell r="Y1427">
            <v>0.591502661163545</v>
          </cell>
          <cell r="Z1427">
            <v>1451520</v>
          </cell>
          <cell r="AA1427">
            <v>42237997.200000003</v>
          </cell>
          <cell r="AB1427">
            <v>2.7820992492519504E-2</v>
          </cell>
          <cell r="AD1427">
            <v>0</v>
          </cell>
          <cell r="AE1427">
            <v>0</v>
          </cell>
          <cell r="AF1427">
            <v>0</v>
          </cell>
          <cell r="AG1427">
            <v>0</v>
          </cell>
          <cell r="AH1427">
            <v>32000</v>
          </cell>
          <cell r="AI1427">
            <v>0</v>
          </cell>
          <cell r="AJ1427">
            <v>0</v>
          </cell>
          <cell r="AK1427">
            <v>32000</v>
          </cell>
          <cell r="AL1427">
            <v>384000</v>
          </cell>
          <cell r="AM1427">
            <v>1451520</v>
          </cell>
          <cell r="AN1427">
            <v>0</v>
          </cell>
          <cell r="AO1427">
            <v>0</v>
          </cell>
          <cell r="AP1427">
            <v>0</v>
          </cell>
        </row>
        <row r="1428">
          <cell r="C1428">
            <v>915029401</v>
          </cell>
          <cell r="D1428" t="str">
            <v>MN02060491</v>
          </cell>
          <cell r="E1428" t="str">
            <v>ELECTROFORESIS DE PROTEINA</v>
          </cell>
          <cell r="F1428">
            <v>100600</v>
          </cell>
          <cell r="G1428" t="str">
            <v>DC</v>
          </cell>
          <cell r="H1428">
            <v>274</v>
          </cell>
          <cell r="I1428" t="str">
            <v>NO</v>
          </cell>
          <cell r="J1428" t="str">
            <v xml:space="preserve">LABORATORIO </v>
          </cell>
          <cell r="K1428" t="str">
            <v>INMUNOLOGIA ESPECIAL</v>
          </cell>
          <cell r="L1428" t="str">
            <v>PRECIO UNICO</v>
          </cell>
          <cell r="M1428" t="str">
            <v>PU 08-2024</v>
          </cell>
          <cell r="N1428" t="str">
            <v>I-CONVOCATORIA</v>
          </cell>
          <cell r="P1428" t="str">
            <v>UNIDAD</v>
          </cell>
          <cell r="Q1428" t="str">
            <v>UNIDAD</v>
          </cell>
          <cell r="R1428">
            <v>9.3569999999999993</v>
          </cell>
          <cell r="S1428">
            <v>198</v>
          </cell>
          <cell r="T1428" t="str">
            <v>BIO LAB INTERNACIONAL, S.A.</v>
          </cell>
          <cell r="V1428">
            <v>500</v>
          </cell>
          <cell r="W1428">
            <v>6000</v>
          </cell>
          <cell r="X1428">
            <v>40149852</v>
          </cell>
          <cell r="Y1428">
            <v>0.59159106862297317</v>
          </cell>
          <cell r="Z1428">
            <v>56141.999999999993</v>
          </cell>
          <cell r="AA1428">
            <v>42294139.200000003</v>
          </cell>
          <cell r="AB1428">
            <v>2.7857971664451336E-2</v>
          </cell>
          <cell r="AD1428">
            <v>0</v>
          </cell>
          <cell r="AE1428">
            <v>0</v>
          </cell>
          <cell r="AF1428">
            <v>0</v>
          </cell>
          <cell r="AG1428">
            <v>0</v>
          </cell>
          <cell r="AH1428">
            <v>500</v>
          </cell>
          <cell r="AI1428">
            <v>0</v>
          </cell>
          <cell r="AJ1428">
            <v>0</v>
          </cell>
          <cell r="AK1428">
            <v>500</v>
          </cell>
          <cell r="AL1428">
            <v>6000</v>
          </cell>
          <cell r="AM1428">
            <v>56141.999999999993</v>
          </cell>
          <cell r="AN1428">
            <v>3000</v>
          </cell>
          <cell r="AO1428">
            <v>0</v>
          </cell>
          <cell r="AP1428">
            <v>0</v>
          </cell>
        </row>
        <row r="1429">
          <cell r="C1429">
            <v>915090005</v>
          </cell>
          <cell r="D1429" t="str">
            <v>MN02060056</v>
          </cell>
          <cell r="E1429" t="str">
            <v>COMPLEMENTO C3</v>
          </cell>
          <cell r="F1429">
            <v>38597</v>
          </cell>
          <cell r="G1429" t="str">
            <v>DC</v>
          </cell>
          <cell r="H1429">
            <v>274</v>
          </cell>
          <cell r="I1429" t="str">
            <v>NO</v>
          </cell>
          <cell r="J1429" t="str">
            <v xml:space="preserve">LABORATORIO </v>
          </cell>
          <cell r="K1429" t="str">
            <v>INMUNOLOGIA ESPECIAL</v>
          </cell>
          <cell r="L1429" t="str">
            <v>PRECIO UNICO</v>
          </cell>
          <cell r="M1429" t="str">
            <v>PU 08-2024</v>
          </cell>
          <cell r="N1429" t="str">
            <v>I-CONVOCATORIA</v>
          </cell>
          <cell r="P1429" t="str">
            <v>UNIDAD</v>
          </cell>
          <cell r="Q1429" t="str">
            <v>UNIDAD</v>
          </cell>
          <cell r="R1429">
            <v>2.41</v>
          </cell>
          <cell r="S1429">
            <v>199</v>
          </cell>
          <cell r="T1429" t="str">
            <v>SERVI-LAB S,A</v>
          </cell>
          <cell r="V1429">
            <v>1200</v>
          </cell>
          <cell r="W1429">
            <v>14400</v>
          </cell>
          <cell r="X1429">
            <v>40164252</v>
          </cell>
          <cell r="Y1429">
            <v>0.59180324652560079</v>
          </cell>
          <cell r="Z1429">
            <v>34704</v>
          </cell>
          <cell r="AA1429">
            <v>42328843.200000003</v>
          </cell>
          <cell r="AB1429">
            <v>2.7880830222798424E-2</v>
          </cell>
          <cell r="AD1429">
            <v>0</v>
          </cell>
          <cell r="AE1429">
            <v>0</v>
          </cell>
          <cell r="AF1429">
            <v>0</v>
          </cell>
          <cell r="AG1429">
            <v>0</v>
          </cell>
          <cell r="AH1429">
            <v>1200</v>
          </cell>
          <cell r="AI1429">
            <v>0</v>
          </cell>
          <cell r="AJ1429">
            <v>0</v>
          </cell>
          <cell r="AK1429">
            <v>1200</v>
          </cell>
          <cell r="AL1429">
            <v>14400</v>
          </cell>
          <cell r="AM1429">
            <v>34704</v>
          </cell>
          <cell r="AN1429">
            <v>1875</v>
          </cell>
          <cell r="AO1429">
            <v>250</v>
          </cell>
          <cell r="AP1429">
            <v>250</v>
          </cell>
        </row>
        <row r="1430">
          <cell r="C1430">
            <v>915231901</v>
          </cell>
          <cell r="D1430" t="str">
            <v>MN02060792</v>
          </cell>
          <cell r="E1430" t="str">
            <v>COMPLEMENTO C4</v>
          </cell>
          <cell r="F1430">
            <v>38596</v>
          </cell>
          <cell r="G1430" t="str">
            <v>DC</v>
          </cell>
          <cell r="H1430">
            <v>274</v>
          </cell>
          <cell r="I1430" t="str">
            <v>NO</v>
          </cell>
          <cell r="J1430" t="str">
            <v xml:space="preserve">LABORATORIO </v>
          </cell>
          <cell r="K1430" t="str">
            <v>INMUNOLOGIA ESPECIAL</v>
          </cell>
          <cell r="L1430" t="str">
            <v>PRECIO UNICO</v>
          </cell>
          <cell r="M1430" t="str">
            <v>PU 08-2024</v>
          </cell>
          <cell r="N1430" t="str">
            <v>I-CONVOCATORIA</v>
          </cell>
          <cell r="P1430" t="str">
            <v>UNIDAD</v>
          </cell>
          <cell r="Q1430" t="str">
            <v>UNIDAD</v>
          </cell>
          <cell r="R1430">
            <v>2.41</v>
          </cell>
          <cell r="S1430">
            <v>200</v>
          </cell>
          <cell r="T1430" t="str">
            <v>SERVI-LAB S,A</v>
          </cell>
          <cell r="V1430">
            <v>1200</v>
          </cell>
          <cell r="W1430">
            <v>14400</v>
          </cell>
          <cell r="X1430">
            <v>40178652</v>
          </cell>
          <cell r="Y1430">
            <v>0.59201542442822841</v>
          </cell>
          <cell r="Z1430">
            <v>34704</v>
          </cell>
          <cell r="AA1430">
            <v>42363547.200000003</v>
          </cell>
          <cell r="AB1430">
            <v>2.7903688781145516E-2</v>
          </cell>
          <cell r="AD1430">
            <v>0</v>
          </cell>
          <cell r="AE1430">
            <v>0</v>
          </cell>
          <cell r="AF1430">
            <v>0</v>
          </cell>
          <cell r="AG1430">
            <v>0</v>
          </cell>
          <cell r="AH1430">
            <v>1200</v>
          </cell>
          <cell r="AI1430">
            <v>0</v>
          </cell>
          <cell r="AJ1430">
            <v>0</v>
          </cell>
          <cell r="AK1430">
            <v>1200</v>
          </cell>
          <cell r="AL1430">
            <v>14400</v>
          </cell>
          <cell r="AM1430">
            <v>34704</v>
          </cell>
          <cell r="AN1430">
            <v>1000</v>
          </cell>
          <cell r="AO1430">
            <v>250</v>
          </cell>
          <cell r="AP1430">
            <v>1000</v>
          </cell>
        </row>
        <row r="1431">
          <cell r="C1431">
            <v>915235101</v>
          </cell>
          <cell r="D1431" t="str">
            <v>MN02040523</v>
          </cell>
          <cell r="E1431" t="str">
            <v>INMUNOGLOBULINA A (IgA)</v>
          </cell>
          <cell r="F1431">
            <v>38599</v>
          </cell>
          <cell r="G1431" t="str">
            <v>DC</v>
          </cell>
          <cell r="H1431">
            <v>274</v>
          </cell>
          <cell r="I1431" t="str">
            <v>NO</v>
          </cell>
          <cell r="J1431" t="str">
            <v xml:space="preserve">LABORATORIO </v>
          </cell>
          <cell r="K1431" t="str">
            <v>INMUNOLOGIA ESPECIAL</v>
          </cell>
          <cell r="L1431" t="str">
            <v>PRECIO UNICO</v>
          </cell>
          <cell r="M1431" t="str">
            <v>PU 08-2024</v>
          </cell>
          <cell r="N1431" t="str">
            <v>I-CONVOCATORIA</v>
          </cell>
          <cell r="P1431" t="str">
            <v>UNIDAD</v>
          </cell>
          <cell r="Q1431" t="str">
            <v>UNIDAD</v>
          </cell>
          <cell r="R1431">
            <v>2.41</v>
          </cell>
          <cell r="S1431">
            <v>201</v>
          </cell>
          <cell r="T1431" t="str">
            <v>SERVI-LAB S,A</v>
          </cell>
          <cell r="V1431">
            <v>1200</v>
          </cell>
          <cell r="W1431">
            <v>14400</v>
          </cell>
          <cell r="X1431">
            <v>40193052</v>
          </cell>
          <cell r="Y1431">
            <v>0.59222760233085614</v>
          </cell>
          <cell r="Z1431">
            <v>34704</v>
          </cell>
          <cell r="AA1431">
            <v>42398251.200000003</v>
          </cell>
          <cell r="AB1431">
            <v>2.7926547339492604E-2</v>
          </cell>
          <cell r="AD1431">
            <v>0</v>
          </cell>
          <cell r="AE1431">
            <v>0</v>
          </cell>
          <cell r="AF1431">
            <v>0</v>
          </cell>
          <cell r="AG1431">
            <v>0</v>
          </cell>
          <cell r="AH1431">
            <v>1200</v>
          </cell>
          <cell r="AI1431">
            <v>0</v>
          </cell>
          <cell r="AJ1431">
            <v>0</v>
          </cell>
          <cell r="AK1431">
            <v>1200</v>
          </cell>
          <cell r="AL1431">
            <v>14400</v>
          </cell>
          <cell r="AM1431">
            <v>34704</v>
          </cell>
          <cell r="AN1431">
            <v>4475</v>
          </cell>
          <cell r="AO1431">
            <v>125</v>
          </cell>
          <cell r="AP1431">
            <v>250</v>
          </cell>
        </row>
        <row r="1432">
          <cell r="C1432">
            <v>915235001</v>
          </cell>
          <cell r="D1432" t="str">
            <v>MN02040522</v>
          </cell>
          <cell r="E1432" t="str">
            <v>INMUNOGLOBULINA G (IgG)</v>
          </cell>
          <cell r="F1432">
            <v>38600</v>
          </cell>
          <cell r="G1432" t="str">
            <v>DC</v>
          </cell>
          <cell r="H1432">
            <v>274</v>
          </cell>
          <cell r="I1432" t="str">
            <v>NO</v>
          </cell>
          <cell r="J1432" t="str">
            <v xml:space="preserve">LABORATORIO </v>
          </cell>
          <cell r="K1432" t="str">
            <v>INMUNOLOGIA ESPECIAL</v>
          </cell>
          <cell r="L1432" t="str">
            <v>PRECIO UNICO</v>
          </cell>
          <cell r="M1432" t="str">
            <v>PU 08-2024</v>
          </cell>
          <cell r="N1432" t="str">
            <v>I-CONVOCATORIA</v>
          </cell>
          <cell r="P1432" t="str">
            <v>UNIDAD</v>
          </cell>
          <cell r="Q1432" t="str">
            <v>UNIDAD</v>
          </cell>
          <cell r="R1432">
            <v>2.41</v>
          </cell>
          <cell r="S1432">
            <v>202</v>
          </cell>
          <cell r="T1432" t="str">
            <v>SERVI-LAB S,A</v>
          </cell>
          <cell r="V1432">
            <v>1200</v>
          </cell>
          <cell r="W1432">
            <v>14400</v>
          </cell>
          <cell r="X1432">
            <v>40207452</v>
          </cell>
          <cell r="Y1432">
            <v>0.59243978023348376</v>
          </cell>
          <cell r="Z1432">
            <v>34704</v>
          </cell>
          <cell r="AA1432">
            <v>42432955.200000003</v>
          </cell>
          <cell r="AB1432">
            <v>2.7949405897839692E-2</v>
          </cell>
          <cell r="AD1432">
            <v>0</v>
          </cell>
          <cell r="AE1432">
            <v>0</v>
          </cell>
          <cell r="AF1432">
            <v>0</v>
          </cell>
          <cell r="AG1432">
            <v>0</v>
          </cell>
          <cell r="AH1432">
            <v>1200</v>
          </cell>
          <cell r="AI1432">
            <v>0</v>
          </cell>
          <cell r="AJ1432">
            <v>0</v>
          </cell>
          <cell r="AK1432">
            <v>1200</v>
          </cell>
          <cell r="AL1432">
            <v>14400</v>
          </cell>
          <cell r="AM1432">
            <v>34704</v>
          </cell>
          <cell r="AN1432">
            <v>4750</v>
          </cell>
          <cell r="AO1432">
            <v>500</v>
          </cell>
          <cell r="AP1432">
            <v>250</v>
          </cell>
        </row>
        <row r="1433">
          <cell r="C1433">
            <v>915238501</v>
          </cell>
          <cell r="D1433" t="str">
            <v>MN02060812</v>
          </cell>
          <cell r="E1433" t="str">
            <v>INMUNOGLOBULINA M (IgM)</v>
          </cell>
          <cell r="F1433">
            <v>38598</v>
          </cell>
          <cell r="G1433" t="str">
            <v>DC</v>
          </cell>
          <cell r="H1433">
            <v>274</v>
          </cell>
          <cell r="I1433" t="str">
            <v>NO</v>
          </cell>
          <cell r="J1433" t="str">
            <v xml:space="preserve">LABORATORIO </v>
          </cell>
          <cell r="K1433" t="str">
            <v>INMUNOLOGIA ESPECIAL</v>
          </cell>
          <cell r="L1433" t="str">
            <v>PRECIO UNICO</v>
          </cell>
          <cell r="M1433" t="str">
            <v>PU 08-2024</v>
          </cell>
          <cell r="N1433" t="str">
            <v>I-CONVOCATORIA</v>
          </cell>
          <cell r="P1433" t="str">
            <v>UNIDAD</v>
          </cell>
          <cell r="Q1433" t="str">
            <v>UNIDAD</v>
          </cell>
          <cell r="R1433">
            <v>2.41</v>
          </cell>
          <cell r="S1433">
            <v>203</v>
          </cell>
          <cell r="T1433" t="str">
            <v>SERVI-LAB S,A</v>
          </cell>
          <cell r="V1433">
            <v>1200</v>
          </cell>
          <cell r="W1433">
            <v>14400</v>
          </cell>
          <cell r="X1433">
            <v>40221852</v>
          </cell>
          <cell r="Y1433">
            <v>0.59265195813611138</v>
          </cell>
          <cell r="Z1433">
            <v>34704</v>
          </cell>
          <cell r="AA1433">
            <v>42467659.200000003</v>
          </cell>
          <cell r="AB1433">
            <v>2.7972264456186783E-2</v>
          </cell>
          <cell r="AD1433">
            <v>0</v>
          </cell>
          <cell r="AE1433">
            <v>0</v>
          </cell>
          <cell r="AF1433">
            <v>0</v>
          </cell>
          <cell r="AG1433">
            <v>0</v>
          </cell>
          <cell r="AH1433">
            <v>1200</v>
          </cell>
          <cell r="AI1433">
            <v>0</v>
          </cell>
          <cell r="AJ1433">
            <v>0</v>
          </cell>
          <cell r="AK1433">
            <v>1200</v>
          </cell>
          <cell r="AL1433">
            <v>14400</v>
          </cell>
          <cell r="AM1433">
            <v>34704</v>
          </cell>
          <cell r="AN1433">
            <v>4750</v>
          </cell>
          <cell r="AO1433">
            <v>125</v>
          </cell>
          <cell r="AP1433">
            <v>250</v>
          </cell>
        </row>
        <row r="1434">
          <cell r="C1434">
            <v>915238701</v>
          </cell>
          <cell r="D1434" t="str">
            <v>MN02060814</v>
          </cell>
          <cell r="E1434" t="str">
            <v>ANTI-DNA DS</v>
          </cell>
          <cell r="F1434">
            <v>103918</v>
          </cell>
          <cell r="G1434" t="str">
            <v>DC</v>
          </cell>
          <cell r="H1434">
            <v>274</v>
          </cell>
          <cell r="I1434" t="str">
            <v>NO</v>
          </cell>
          <cell r="J1434" t="str">
            <v xml:space="preserve">LABORATORIO </v>
          </cell>
          <cell r="K1434" t="str">
            <v>INMUNOLOGIA ESPECIAL</v>
          </cell>
          <cell r="L1434" t="str">
            <v>PRECIO UNICO</v>
          </cell>
          <cell r="M1434" t="str">
            <v>PU 08-2024</v>
          </cell>
          <cell r="N1434" t="str">
            <v>I-CONVOCATORIA</v>
          </cell>
          <cell r="P1434" t="str">
            <v>UNIDAD</v>
          </cell>
          <cell r="Q1434" t="str">
            <v>UNIDAD</v>
          </cell>
          <cell r="R1434">
            <v>14.733000000000001</v>
          </cell>
          <cell r="S1434">
            <v>205</v>
          </cell>
          <cell r="T1434" t="str">
            <v>DISTRIBUIDORA LAF, S.A</v>
          </cell>
          <cell r="V1434">
            <v>950</v>
          </cell>
          <cell r="W1434">
            <v>11400</v>
          </cell>
          <cell r="X1434">
            <v>40233252</v>
          </cell>
          <cell r="Y1434">
            <v>0.59281993230902497</v>
          </cell>
          <cell r="Z1434">
            <v>167956.2</v>
          </cell>
          <cell r="AA1434">
            <v>42635615.400000006</v>
          </cell>
          <cell r="AB1434">
            <v>2.8082892527805485E-2</v>
          </cell>
          <cell r="AD1434">
            <v>0</v>
          </cell>
          <cell r="AE1434">
            <v>0</v>
          </cell>
          <cell r="AF1434">
            <v>0</v>
          </cell>
          <cell r="AG1434">
            <v>0</v>
          </cell>
          <cell r="AH1434">
            <v>950</v>
          </cell>
          <cell r="AI1434">
            <v>0</v>
          </cell>
          <cell r="AJ1434">
            <v>0</v>
          </cell>
          <cell r="AK1434">
            <v>950</v>
          </cell>
          <cell r="AL1434">
            <v>11400</v>
          </cell>
          <cell r="AM1434">
            <v>167956.2</v>
          </cell>
          <cell r="AN1434">
            <v>0</v>
          </cell>
          <cell r="AO1434">
            <v>0</v>
          </cell>
          <cell r="AP1434">
            <v>0</v>
          </cell>
        </row>
        <row r="1435">
          <cell r="C1435">
            <v>915020310</v>
          </cell>
          <cell r="D1435" t="str">
            <v>MN02060095</v>
          </cell>
          <cell r="E1435" t="str">
            <v>ANTI SS-A/RO</v>
          </cell>
          <cell r="F1435">
            <v>103876</v>
          </cell>
          <cell r="G1435" t="str">
            <v>DC</v>
          </cell>
          <cell r="H1435">
            <v>274</v>
          </cell>
          <cell r="I1435" t="str">
            <v>NO</v>
          </cell>
          <cell r="J1435" t="str">
            <v xml:space="preserve">LABORATORIO </v>
          </cell>
          <cell r="K1435" t="str">
            <v>INMUNOLOGIA ESPECIAL</v>
          </cell>
          <cell r="L1435" t="str">
            <v>PRECIO UNICO</v>
          </cell>
          <cell r="M1435" t="str">
            <v>PU 08-2024</v>
          </cell>
          <cell r="N1435" t="str">
            <v>I-CONVOCATORIA</v>
          </cell>
          <cell r="P1435" t="str">
            <v>UNIDAD</v>
          </cell>
          <cell r="Q1435" t="str">
            <v>UNIDAD</v>
          </cell>
          <cell r="R1435">
            <v>14.865</v>
          </cell>
          <cell r="S1435">
            <v>207</v>
          </cell>
          <cell r="T1435" t="str">
            <v>DISTRIBUIDORA LAF, S.A</v>
          </cell>
          <cell r="V1435">
            <v>750</v>
          </cell>
          <cell r="W1435">
            <v>9000</v>
          </cell>
          <cell r="X1435">
            <v>40242252</v>
          </cell>
          <cell r="Y1435">
            <v>0.59295254349816728</v>
          </cell>
          <cell r="Z1435">
            <v>133785</v>
          </cell>
          <cell r="AA1435">
            <v>42769400.400000006</v>
          </cell>
          <cell r="AB1435">
            <v>2.8171012981599439E-2</v>
          </cell>
          <cell r="AD1435">
            <v>0</v>
          </cell>
          <cell r="AE1435">
            <v>0</v>
          </cell>
          <cell r="AF1435">
            <v>0</v>
          </cell>
          <cell r="AG1435">
            <v>0</v>
          </cell>
          <cell r="AH1435">
            <v>750</v>
          </cell>
          <cell r="AI1435">
            <v>0</v>
          </cell>
          <cell r="AJ1435">
            <v>0</v>
          </cell>
          <cell r="AK1435">
            <v>750</v>
          </cell>
          <cell r="AL1435">
            <v>9000</v>
          </cell>
          <cell r="AM1435">
            <v>133785</v>
          </cell>
          <cell r="AN1435">
            <v>0</v>
          </cell>
          <cell r="AO1435">
            <v>0</v>
          </cell>
          <cell r="AP1435">
            <v>0</v>
          </cell>
        </row>
        <row r="1436">
          <cell r="C1436">
            <v>915232601</v>
          </cell>
          <cell r="D1436" t="str">
            <v>MN02040516</v>
          </cell>
          <cell r="E1436" t="str">
            <v>ANTI SCL 70</v>
          </cell>
          <cell r="F1436">
            <v>105373</v>
          </cell>
          <cell r="G1436" t="str">
            <v>DC</v>
          </cell>
          <cell r="H1436">
            <v>274</v>
          </cell>
          <cell r="I1436" t="str">
            <v>NO</v>
          </cell>
          <cell r="J1436" t="str">
            <v xml:space="preserve">LABORATORIO </v>
          </cell>
          <cell r="K1436" t="str">
            <v>INMUNOLOGIA ESPECIAL</v>
          </cell>
          <cell r="L1436" t="str">
            <v>PRECIO UNICO</v>
          </cell>
          <cell r="M1436" t="str">
            <v>PU 08-2024</v>
          </cell>
          <cell r="N1436" t="str">
            <v>I-CONVOCATORIA</v>
          </cell>
          <cell r="P1436" t="str">
            <v>UNIDAD</v>
          </cell>
          <cell r="Q1436" t="str">
            <v>UNIDAD</v>
          </cell>
          <cell r="R1436">
            <v>18.524999999999999</v>
          </cell>
          <cell r="S1436">
            <v>217</v>
          </cell>
          <cell r="T1436" t="str">
            <v>DISTRIBUIDORA LAF, S.A</v>
          </cell>
          <cell r="V1436">
            <v>100</v>
          </cell>
          <cell r="W1436">
            <v>1200</v>
          </cell>
          <cell r="X1436">
            <v>40243452</v>
          </cell>
          <cell r="Y1436">
            <v>0.59297022499005292</v>
          </cell>
          <cell r="Z1436">
            <v>22230</v>
          </cell>
          <cell r="AA1436">
            <v>42791630.400000006</v>
          </cell>
          <cell r="AB1436">
            <v>2.8185655263528203E-2</v>
          </cell>
          <cell r="AD1436">
            <v>0</v>
          </cell>
          <cell r="AE1436">
            <v>0</v>
          </cell>
          <cell r="AF1436">
            <v>0</v>
          </cell>
          <cell r="AG1436">
            <v>0</v>
          </cell>
          <cell r="AH1436">
            <v>100</v>
          </cell>
          <cell r="AI1436">
            <v>0</v>
          </cell>
          <cell r="AJ1436">
            <v>0</v>
          </cell>
          <cell r="AK1436">
            <v>100</v>
          </cell>
          <cell r="AL1436">
            <v>1200</v>
          </cell>
          <cell r="AM1436">
            <v>22230</v>
          </cell>
          <cell r="AN1436">
            <v>0</v>
          </cell>
          <cell r="AO1436">
            <v>0</v>
          </cell>
          <cell r="AP1436">
            <v>0</v>
          </cell>
        </row>
        <row r="1437">
          <cell r="C1437">
            <v>915009201</v>
          </cell>
          <cell r="D1437" t="str">
            <v>MN02061169</v>
          </cell>
          <cell r="E1437" t="str">
            <v>ANA SCREEN</v>
          </cell>
          <cell r="F1437">
            <v>106631</v>
          </cell>
          <cell r="G1437" t="str">
            <v>DC</v>
          </cell>
          <cell r="H1437">
            <v>274</v>
          </cell>
          <cell r="I1437" t="str">
            <v>NO</v>
          </cell>
          <cell r="J1437" t="str">
            <v xml:space="preserve">LABORATORIO </v>
          </cell>
          <cell r="K1437" t="str">
            <v>INMUNOLOGIA ESPECIAL</v>
          </cell>
          <cell r="L1437" t="str">
            <v>PRECIO UNICO</v>
          </cell>
          <cell r="M1437" t="str">
            <v>PU 08-2024</v>
          </cell>
          <cell r="N1437" t="str">
            <v>I-CONVOCATORIA</v>
          </cell>
          <cell r="P1437" t="str">
            <v>UNIDAD</v>
          </cell>
          <cell r="Q1437" t="str">
            <v>UNIDAD</v>
          </cell>
          <cell r="R1437">
            <v>14.25</v>
          </cell>
          <cell r="S1437">
            <v>226</v>
          </cell>
          <cell r="T1437" t="str">
            <v>BIO LAB INTERNACIONAL, S.A.</v>
          </cell>
          <cell r="V1437">
            <v>96</v>
          </cell>
          <cell r="W1437">
            <v>1152</v>
          </cell>
          <cell r="X1437">
            <v>40244604</v>
          </cell>
          <cell r="Y1437">
            <v>0.59298719922226306</v>
          </cell>
          <cell r="Z1437">
            <v>16416</v>
          </cell>
          <cell r="AA1437">
            <v>42808046.400000006</v>
          </cell>
          <cell r="AB1437">
            <v>2.8196468025567904E-2</v>
          </cell>
          <cell r="AD1437">
            <v>0</v>
          </cell>
          <cell r="AE1437">
            <v>0</v>
          </cell>
          <cell r="AF1437">
            <v>0</v>
          </cell>
          <cell r="AG1437">
            <v>0</v>
          </cell>
          <cell r="AH1437">
            <v>96</v>
          </cell>
          <cell r="AI1437">
            <v>0</v>
          </cell>
          <cell r="AJ1437">
            <v>0</v>
          </cell>
          <cell r="AK1437">
            <v>96</v>
          </cell>
          <cell r="AL1437">
            <v>1152</v>
          </cell>
          <cell r="AM1437">
            <v>16416</v>
          </cell>
          <cell r="AN1437">
            <v>480</v>
          </cell>
          <cell r="AO1437">
            <v>0</v>
          </cell>
          <cell r="AP1437">
            <v>0</v>
          </cell>
        </row>
        <row r="1438">
          <cell r="C1438">
            <v>915012001</v>
          </cell>
          <cell r="D1438" t="str">
            <v>MN02061181</v>
          </cell>
          <cell r="E1438" t="str">
            <v>ENA SCREEN</v>
          </cell>
          <cell r="F1438">
            <v>106667</v>
          </cell>
          <cell r="G1438" t="str">
            <v>DC</v>
          </cell>
          <cell r="H1438">
            <v>274</v>
          </cell>
          <cell r="I1438" t="str">
            <v>NO</v>
          </cell>
          <cell r="J1438" t="str">
            <v xml:space="preserve">LABORATORIO </v>
          </cell>
          <cell r="K1438" t="str">
            <v>INMUNOLOGIA ESPECIAL</v>
          </cell>
          <cell r="L1438" t="str">
            <v>PRECIO UNICO</v>
          </cell>
          <cell r="M1438" t="str">
            <v>PU 08-2024</v>
          </cell>
          <cell r="N1438" t="str">
            <v>I-CONVOCATORIA</v>
          </cell>
          <cell r="P1438" t="str">
            <v>UNIDAD</v>
          </cell>
          <cell r="Q1438" t="str">
            <v>UNIDAD</v>
          </cell>
          <cell r="R1438">
            <v>14.25</v>
          </cell>
          <cell r="S1438">
            <v>227</v>
          </cell>
          <cell r="T1438" t="str">
            <v>BIO LAB INTERNACIONAL, S.A.</v>
          </cell>
          <cell r="V1438">
            <v>96</v>
          </cell>
          <cell r="W1438">
            <v>1152</v>
          </cell>
          <cell r="X1438">
            <v>40245756</v>
          </cell>
          <cell r="Y1438">
            <v>0.59300417345447332</v>
          </cell>
          <cell r="Z1438">
            <v>16416</v>
          </cell>
          <cell r="AA1438">
            <v>42824462.400000006</v>
          </cell>
          <cell r="AB1438">
            <v>2.8207280787607605E-2</v>
          </cell>
          <cell r="AD1438">
            <v>0</v>
          </cell>
          <cell r="AE1438">
            <v>0</v>
          </cell>
          <cell r="AF1438">
            <v>0</v>
          </cell>
          <cell r="AG1438">
            <v>0</v>
          </cell>
          <cell r="AH1438">
            <v>96</v>
          </cell>
          <cell r="AI1438">
            <v>0</v>
          </cell>
          <cell r="AJ1438">
            <v>0</v>
          </cell>
          <cell r="AK1438">
            <v>96</v>
          </cell>
          <cell r="AL1438">
            <v>1152</v>
          </cell>
          <cell r="AM1438">
            <v>16416</v>
          </cell>
          <cell r="AN1438">
            <v>0</v>
          </cell>
          <cell r="AO1438">
            <v>0</v>
          </cell>
          <cell r="AP1438">
            <v>0</v>
          </cell>
        </row>
        <row r="1439">
          <cell r="C1439">
            <v>915009401</v>
          </cell>
          <cell r="D1439" t="str">
            <v>MN02061170</v>
          </cell>
          <cell r="E1439" t="str">
            <v>ANTI-DSDNA SCREEN</v>
          </cell>
          <cell r="F1439">
            <v>106632</v>
          </cell>
          <cell r="G1439" t="str">
            <v>DC</v>
          </cell>
          <cell r="H1439">
            <v>274</v>
          </cell>
          <cell r="I1439" t="str">
            <v>NO</v>
          </cell>
          <cell r="J1439" t="str">
            <v xml:space="preserve">LABORATORIO </v>
          </cell>
          <cell r="K1439" t="str">
            <v>INMUNOLOGIA ESPECIAL</v>
          </cell>
          <cell r="L1439" t="str">
            <v>PRECIO UNICO</v>
          </cell>
          <cell r="M1439" t="str">
            <v>PU 08-2024</v>
          </cell>
          <cell r="N1439" t="str">
            <v>I-CONVOCATORIA</v>
          </cell>
          <cell r="P1439" t="str">
            <v>UNIDAD</v>
          </cell>
          <cell r="Q1439" t="str">
            <v>UNIDAD</v>
          </cell>
          <cell r="R1439">
            <v>14.25</v>
          </cell>
          <cell r="S1439">
            <v>228</v>
          </cell>
          <cell r="T1439" t="str">
            <v>BIO LAB INTERNACIONAL, S.A.</v>
          </cell>
          <cell r="V1439">
            <v>96</v>
          </cell>
          <cell r="W1439">
            <v>1152</v>
          </cell>
          <cell r="X1439">
            <v>40246908</v>
          </cell>
          <cell r="Y1439">
            <v>0.59302114768668357</v>
          </cell>
          <cell r="Z1439">
            <v>16416</v>
          </cell>
          <cell r="AA1439">
            <v>42840878.400000006</v>
          </cell>
          <cell r="AB1439">
            <v>2.8218093549647306E-2</v>
          </cell>
          <cell r="AD1439">
            <v>0</v>
          </cell>
          <cell r="AE1439">
            <v>0</v>
          </cell>
          <cell r="AF1439">
            <v>0</v>
          </cell>
          <cell r="AG1439">
            <v>0</v>
          </cell>
          <cell r="AH1439">
            <v>96</v>
          </cell>
          <cell r="AI1439">
            <v>0</v>
          </cell>
          <cell r="AJ1439">
            <v>0</v>
          </cell>
          <cell r="AK1439">
            <v>96</v>
          </cell>
          <cell r="AL1439">
            <v>1152</v>
          </cell>
          <cell r="AM1439">
            <v>16416</v>
          </cell>
          <cell r="AN1439">
            <v>0</v>
          </cell>
          <cell r="AO1439">
            <v>72</v>
          </cell>
          <cell r="AP1439">
            <v>0</v>
          </cell>
        </row>
        <row r="1440">
          <cell r="C1440">
            <v>915037701</v>
          </cell>
          <cell r="D1440" t="str">
            <v>MN02061374</v>
          </cell>
          <cell r="E1440" t="str">
            <v>ANTI SS-A/RO - ELISA</v>
          </cell>
          <cell r="F1440">
            <v>106633</v>
          </cell>
          <cell r="G1440" t="str">
            <v>DC</v>
          </cell>
          <cell r="H1440">
            <v>274</v>
          </cell>
          <cell r="I1440" t="str">
            <v>NO</v>
          </cell>
          <cell r="J1440" t="str">
            <v xml:space="preserve">LABORATORIO </v>
          </cell>
          <cell r="K1440" t="str">
            <v>INMUNOLOGIA ESPECIAL</v>
          </cell>
          <cell r="L1440" t="str">
            <v>PRECIO UNICO</v>
          </cell>
          <cell r="M1440" t="str">
            <v>PU 08-2024</v>
          </cell>
          <cell r="N1440" t="str">
            <v>I-CONVOCATORIA</v>
          </cell>
          <cell r="P1440" t="str">
            <v>UNIDAD</v>
          </cell>
          <cell r="Q1440" t="str">
            <v>UNIDAD</v>
          </cell>
          <cell r="R1440">
            <v>14.25</v>
          </cell>
          <cell r="S1440">
            <v>229</v>
          </cell>
          <cell r="T1440" t="str">
            <v>BIO LAB INTERNACIONAL, S.A.</v>
          </cell>
          <cell r="V1440">
            <v>96</v>
          </cell>
          <cell r="W1440">
            <v>1152</v>
          </cell>
          <cell r="X1440">
            <v>40248060</v>
          </cell>
          <cell r="Y1440">
            <v>0.59303812191889371</v>
          </cell>
          <cell r="Z1440">
            <v>16416</v>
          </cell>
          <cell r="AA1440">
            <v>42857294.400000006</v>
          </cell>
          <cell r="AB1440">
            <v>2.8228906311687011E-2</v>
          </cell>
          <cell r="AD1440">
            <v>0</v>
          </cell>
          <cell r="AE1440">
            <v>0</v>
          </cell>
          <cell r="AF1440">
            <v>0</v>
          </cell>
          <cell r="AG1440">
            <v>0</v>
          </cell>
          <cell r="AH1440">
            <v>96</v>
          </cell>
          <cell r="AI1440">
            <v>0</v>
          </cell>
          <cell r="AJ1440">
            <v>0</v>
          </cell>
          <cell r="AK1440">
            <v>96</v>
          </cell>
          <cell r="AL1440">
            <v>1152</v>
          </cell>
          <cell r="AM1440">
            <v>16416</v>
          </cell>
          <cell r="AN1440">
            <v>360</v>
          </cell>
          <cell r="AO1440">
            <v>0</v>
          </cell>
          <cell r="AP1440">
            <v>0</v>
          </cell>
        </row>
        <row r="1441">
          <cell r="C1441">
            <v>915037801</v>
          </cell>
          <cell r="D1441" t="str">
            <v>MN02061375</v>
          </cell>
          <cell r="E1441" t="str">
            <v>ANTI-CENTROMERO B</v>
          </cell>
          <cell r="F1441">
            <v>106641</v>
          </cell>
          <cell r="G1441" t="str">
            <v>DC</v>
          </cell>
          <cell r="H1441">
            <v>274</v>
          </cell>
          <cell r="I1441" t="str">
            <v>NO</v>
          </cell>
          <cell r="J1441" t="str">
            <v xml:space="preserve">LABORATORIO </v>
          </cell>
          <cell r="K1441" t="str">
            <v>INMUNOLOGIA ESPECIAL</v>
          </cell>
          <cell r="L1441" t="str">
            <v>PRECIO UNICO</v>
          </cell>
          <cell r="M1441" t="str">
            <v>PU 08-2024</v>
          </cell>
          <cell r="N1441" t="str">
            <v>I-CONVOCATORIA</v>
          </cell>
          <cell r="P1441" t="str">
            <v>UNIDAD</v>
          </cell>
          <cell r="Q1441" t="str">
            <v>UNIDAD</v>
          </cell>
          <cell r="R1441">
            <v>14.25</v>
          </cell>
          <cell r="S1441">
            <v>230</v>
          </cell>
          <cell r="T1441" t="str">
            <v>BIO LAB INTERNACIONAL, S.A.</v>
          </cell>
          <cell r="V1441">
            <v>96</v>
          </cell>
          <cell r="W1441">
            <v>1152</v>
          </cell>
          <cell r="X1441">
            <v>40249212</v>
          </cell>
          <cell r="Y1441">
            <v>0.59305509615110397</v>
          </cell>
          <cell r="Z1441">
            <v>16416</v>
          </cell>
          <cell r="AA1441">
            <v>42873710.400000006</v>
          </cell>
          <cell r="AB1441">
            <v>2.8239719073726712E-2</v>
          </cell>
          <cell r="AD1441">
            <v>0</v>
          </cell>
          <cell r="AE1441">
            <v>0</v>
          </cell>
          <cell r="AF1441">
            <v>0</v>
          </cell>
          <cell r="AG1441">
            <v>0</v>
          </cell>
          <cell r="AH1441">
            <v>96</v>
          </cell>
          <cell r="AI1441">
            <v>0</v>
          </cell>
          <cell r="AJ1441">
            <v>0</v>
          </cell>
          <cell r="AK1441">
            <v>96</v>
          </cell>
          <cell r="AL1441">
            <v>1152</v>
          </cell>
          <cell r="AM1441">
            <v>16416</v>
          </cell>
          <cell r="AN1441">
            <v>0</v>
          </cell>
          <cell r="AO1441">
            <v>0</v>
          </cell>
          <cell r="AP1441">
            <v>0</v>
          </cell>
        </row>
        <row r="1442">
          <cell r="C1442">
            <v>915037901</v>
          </cell>
          <cell r="D1442" t="str">
            <v>MN02061376</v>
          </cell>
          <cell r="E1442" t="str">
            <v>ANTI MPO (P-ANCA)</v>
          </cell>
          <cell r="F1442">
            <v>106638</v>
          </cell>
          <cell r="G1442" t="str">
            <v>DC</v>
          </cell>
          <cell r="H1442">
            <v>274</v>
          </cell>
          <cell r="I1442" t="str">
            <v>NO</v>
          </cell>
          <cell r="J1442" t="str">
            <v xml:space="preserve">LABORATORIO </v>
          </cell>
          <cell r="K1442" t="str">
            <v>INMUNOLOGIA ESPECIAL</v>
          </cell>
          <cell r="L1442" t="str">
            <v>PRECIO UNICO</v>
          </cell>
          <cell r="M1442" t="str">
            <v>PU 08-2024</v>
          </cell>
          <cell r="N1442" t="str">
            <v>I-CONVOCATORIA</v>
          </cell>
          <cell r="P1442" t="str">
            <v>UNIDAD</v>
          </cell>
          <cell r="Q1442" t="str">
            <v>UNIDAD</v>
          </cell>
          <cell r="R1442">
            <v>14.25</v>
          </cell>
          <cell r="S1442">
            <v>231</v>
          </cell>
          <cell r="T1442" t="str">
            <v>BIO LAB INTERNACIONAL, S.A.</v>
          </cell>
          <cell r="V1442">
            <v>96</v>
          </cell>
          <cell r="W1442">
            <v>1152</v>
          </cell>
          <cell r="X1442">
            <v>40250364</v>
          </cell>
          <cell r="Y1442">
            <v>0.59307207038331422</v>
          </cell>
          <cell r="Z1442">
            <v>16416</v>
          </cell>
          <cell r="AA1442">
            <v>42890126.400000006</v>
          </cell>
          <cell r="AB1442">
            <v>2.8250531835766413E-2</v>
          </cell>
          <cell r="AD1442">
            <v>0</v>
          </cell>
          <cell r="AE1442">
            <v>0</v>
          </cell>
          <cell r="AF1442">
            <v>0</v>
          </cell>
          <cell r="AG1442">
            <v>0</v>
          </cell>
          <cell r="AH1442">
            <v>96</v>
          </cell>
          <cell r="AI1442">
            <v>0</v>
          </cell>
          <cell r="AJ1442">
            <v>0</v>
          </cell>
          <cell r="AK1442">
            <v>96</v>
          </cell>
          <cell r="AL1442">
            <v>1152</v>
          </cell>
          <cell r="AM1442">
            <v>16416</v>
          </cell>
          <cell r="AN1442">
            <v>408</v>
          </cell>
          <cell r="AO1442">
            <v>0</v>
          </cell>
          <cell r="AP1442">
            <v>0</v>
          </cell>
        </row>
        <row r="1443">
          <cell r="C1443">
            <v>915038001</v>
          </cell>
          <cell r="D1443" t="str">
            <v>MN02061377</v>
          </cell>
          <cell r="E1443" t="str">
            <v>ANTI-PR3</v>
          </cell>
          <cell r="F1443">
            <v>106639</v>
          </cell>
          <cell r="G1443" t="str">
            <v>DC</v>
          </cell>
          <cell r="H1443">
            <v>274</v>
          </cell>
          <cell r="I1443" t="str">
            <v>NO</v>
          </cell>
          <cell r="J1443" t="str">
            <v xml:space="preserve">LABORATORIO </v>
          </cell>
          <cell r="K1443" t="str">
            <v>INMUNOLOGIA ESPECIAL</v>
          </cell>
          <cell r="L1443" t="str">
            <v>PRECIO UNICO</v>
          </cell>
          <cell r="M1443" t="str">
            <v>PU 08-2024</v>
          </cell>
          <cell r="N1443" t="str">
            <v>I-CONVOCATORIA</v>
          </cell>
          <cell r="P1443" t="str">
            <v>UNIDAD</v>
          </cell>
          <cell r="Q1443" t="str">
            <v>UNIDAD</v>
          </cell>
          <cell r="R1443">
            <v>14.25</v>
          </cell>
          <cell r="S1443">
            <v>232</v>
          </cell>
          <cell r="T1443" t="str">
            <v>BIO LAB INTERNACIONAL, S.A.</v>
          </cell>
          <cell r="V1443">
            <v>96</v>
          </cell>
          <cell r="W1443">
            <v>1152</v>
          </cell>
          <cell r="X1443">
            <v>40251516</v>
          </cell>
          <cell r="Y1443">
            <v>0.59308904461552436</v>
          </cell>
          <cell r="Z1443">
            <v>16416</v>
          </cell>
          <cell r="AA1443">
            <v>42906542.400000006</v>
          </cell>
          <cell r="AB1443">
            <v>2.8261344597806114E-2</v>
          </cell>
          <cell r="AD1443">
            <v>0</v>
          </cell>
          <cell r="AE1443">
            <v>0</v>
          </cell>
          <cell r="AF1443">
            <v>0</v>
          </cell>
          <cell r="AG1443">
            <v>0</v>
          </cell>
          <cell r="AH1443">
            <v>96</v>
          </cell>
          <cell r="AI1443">
            <v>0</v>
          </cell>
          <cell r="AJ1443">
            <v>0</v>
          </cell>
          <cell r="AK1443">
            <v>96</v>
          </cell>
          <cell r="AL1443">
            <v>1152</v>
          </cell>
          <cell r="AM1443">
            <v>16416</v>
          </cell>
          <cell r="AN1443">
            <v>480</v>
          </cell>
          <cell r="AO1443">
            <v>0</v>
          </cell>
          <cell r="AP1443">
            <v>0</v>
          </cell>
        </row>
        <row r="1444">
          <cell r="C1444">
            <v>915038101</v>
          </cell>
          <cell r="D1444" t="str">
            <v>MN02061378</v>
          </cell>
          <cell r="E1444" t="str">
            <v>ANTI-JO-1</v>
          </cell>
          <cell r="F1444">
            <v>106637</v>
          </cell>
          <cell r="G1444" t="str">
            <v>DC</v>
          </cell>
          <cell r="H1444">
            <v>274</v>
          </cell>
          <cell r="I1444" t="str">
            <v>NO</v>
          </cell>
          <cell r="J1444" t="str">
            <v xml:space="preserve">LABORATORIO </v>
          </cell>
          <cell r="K1444" t="str">
            <v>INMUNOLOGIA ESPECIAL</v>
          </cell>
          <cell r="L1444" t="str">
            <v>PRECIO UNICO</v>
          </cell>
          <cell r="M1444" t="str">
            <v>PU 08-2024</v>
          </cell>
          <cell r="N1444" t="str">
            <v>I-CONVOCATORIA</v>
          </cell>
          <cell r="P1444" t="str">
            <v>UNIDAD</v>
          </cell>
          <cell r="Q1444" t="str">
            <v>UNIDAD</v>
          </cell>
          <cell r="R1444">
            <v>14.25</v>
          </cell>
          <cell r="S1444">
            <v>233</v>
          </cell>
          <cell r="T1444" t="str">
            <v>BIO LAB INTERNACIONAL, S.A.</v>
          </cell>
          <cell r="V1444">
            <v>96</v>
          </cell>
          <cell r="W1444">
            <v>1152</v>
          </cell>
          <cell r="X1444">
            <v>40252668</v>
          </cell>
          <cell r="Y1444">
            <v>0.59310601884773462</v>
          </cell>
          <cell r="Z1444">
            <v>16416</v>
          </cell>
          <cell r="AA1444">
            <v>42922958.400000006</v>
          </cell>
          <cell r="AB1444">
            <v>2.8272157359845819E-2</v>
          </cell>
          <cell r="AD1444">
            <v>0</v>
          </cell>
          <cell r="AE1444">
            <v>0</v>
          </cell>
          <cell r="AF1444">
            <v>0</v>
          </cell>
          <cell r="AG1444">
            <v>0</v>
          </cell>
          <cell r="AH1444">
            <v>96</v>
          </cell>
          <cell r="AI1444">
            <v>0</v>
          </cell>
          <cell r="AJ1444">
            <v>0</v>
          </cell>
          <cell r="AK1444">
            <v>96</v>
          </cell>
          <cell r="AL1444">
            <v>1152</v>
          </cell>
          <cell r="AM1444">
            <v>16416</v>
          </cell>
          <cell r="AN1444">
            <v>480</v>
          </cell>
          <cell r="AO1444">
            <v>120</v>
          </cell>
          <cell r="AP1444">
            <v>0</v>
          </cell>
        </row>
        <row r="1445">
          <cell r="C1445">
            <v>915009701</v>
          </cell>
          <cell r="D1445" t="str">
            <v>MN02061172</v>
          </cell>
          <cell r="E1445" t="str">
            <v>ANTI-LKM-1</v>
          </cell>
          <cell r="F1445">
            <v>106698</v>
          </cell>
          <cell r="G1445" t="str">
            <v>DC</v>
          </cell>
          <cell r="H1445">
            <v>274</v>
          </cell>
          <cell r="I1445" t="str">
            <v>NO</v>
          </cell>
          <cell r="J1445" t="str">
            <v xml:space="preserve">LABORATORIO </v>
          </cell>
          <cell r="K1445" t="str">
            <v>INMUNOLOGIA ESPECIAL</v>
          </cell>
          <cell r="L1445" t="str">
            <v>PRECIO UNICO</v>
          </cell>
          <cell r="M1445" t="str">
            <v>PU 08-2024</v>
          </cell>
          <cell r="N1445" t="str">
            <v>I-CONVOCATORIA</v>
          </cell>
          <cell r="P1445" t="str">
            <v>UNIDAD</v>
          </cell>
          <cell r="Q1445" t="str">
            <v>UNIDAD</v>
          </cell>
          <cell r="R1445">
            <v>14.25</v>
          </cell>
          <cell r="S1445">
            <v>234</v>
          </cell>
          <cell r="T1445" t="str">
            <v>BIO LAB INTERNACIONAL, S.A.</v>
          </cell>
          <cell r="V1445">
            <v>96</v>
          </cell>
          <cell r="W1445">
            <v>1152</v>
          </cell>
          <cell r="X1445">
            <v>40253820</v>
          </cell>
          <cell r="Y1445">
            <v>0.59312299307994476</v>
          </cell>
          <cell r="Z1445">
            <v>16416</v>
          </cell>
          <cell r="AA1445">
            <v>42939374.400000006</v>
          </cell>
          <cell r="AB1445">
            <v>2.828297012188552E-2</v>
          </cell>
          <cell r="AD1445">
            <v>0</v>
          </cell>
          <cell r="AE1445">
            <v>0</v>
          </cell>
          <cell r="AF1445">
            <v>0</v>
          </cell>
          <cell r="AG1445">
            <v>0</v>
          </cell>
          <cell r="AH1445">
            <v>96</v>
          </cell>
          <cell r="AI1445">
            <v>0</v>
          </cell>
          <cell r="AJ1445">
            <v>0</v>
          </cell>
          <cell r="AK1445">
            <v>96</v>
          </cell>
          <cell r="AL1445">
            <v>1152</v>
          </cell>
          <cell r="AM1445">
            <v>16416</v>
          </cell>
          <cell r="AN1445">
            <v>0</v>
          </cell>
          <cell r="AO1445">
            <v>168</v>
          </cell>
          <cell r="AP1445">
            <v>0</v>
          </cell>
        </row>
        <row r="1446">
          <cell r="C1446">
            <v>915038201</v>
          </cell>
          <cell r="D1446" t="str">
            <v>MN02061379</v>
          </cell>
          <cell r="E1446" t="str">
            <v>ANTI-SCL-70</v>
          </cell>
          <cell r="F1446">
            <v>106635</v>
          </cell>
          <cell r="G1446" t="str">
            <v>DC</v>
          </cell>
          <cell r="H1446">
            <v>274</v>
          </cell>
          <cell r="I1446" t="str">
            <v>NO</v>
          </cell>
          <cell r="J1446" t="str">
            <v xml:space="preserve">LABORATORIO </v>
          </cell>
          <cell r="K1446" t="str">
            <v>INMUNOLOGIA ESPECIAL</v>
          </cell>
          <cell r="L1446" t="str">
            <v>PRECIO UNICO</v>
          </cell>
          <cell r="M1446" t="str">
            <v>PU 08-2024</v>
          </cell>
          <cell r="N1446" t="str">
            <v>I-CONVOCATORIA</v>
          </cell>
          <cell r="P1446" t="str">
            <v>UNIDAD</v>
          </cell>
          <cell r="Q1446" t="str">
            <v>UNIDAD</v>
          </cell>
          <cell r="R1446">
            <v>14.25</v>
          </cell>
          <cell r="S1446">
            <v>235</v>
          </cell>
          <cell r="T1446" t="str">
            <v>BIO LAB INTERNACIONAL, S.A.</v>
          </cell>
          <cell r="V1446">
            <v>120</v>
          </cell>
          <cell r="W1446">
            <v>1440</v>
          </cell>
          <cell r="X1446">
            <v>40255260</v>
          </cell>
          <cell r="Y1446">
            <v>0.59314421087020763</v>
          </cell>
          <cell r="Z1446">
            <v>20520</v>
          </cell>
          <cell r="AA1446">
            <v>42959894.400000006</v>
          </cell>
          <cell r="AB1446">
            <v>2.8296486074435148E-2</v>
          </cell>
          <cell r="AD1446">
            <v>0</v>
          </cell>
          <cell r="AE1446">
            <v>0</v>
          </cell>
          <cell r="AF1446">
            <v>0</v>
          </cell>
          <cell r="AG1446">
            <v>0</v>
          </cell>
          <cell r="AH1446">
            <v>120</v>
          </cell>
          <cell r="AI1446">
            <v>0</v>
          </cell>
          <cell r="AJ1446">
            <v>0</v>
          </cell>
          <cell r="AK1446">
            <v>120</v>
          </cell>
          <cell r="AL1446">
            <v>1440</v>
          </cell>
          <cell r="AM1446">
            <v>20520</v>
          </cell>
          <cell r="AN1446">
            <v>0</v>
          </cell>
          <cell r="AO1446">
            <v>0</v>
          </cell>
          <cell r="AP1446">
            <v>0</v>
          </cell>
        </row>
        <row r="1447">
          <cell r="C1447">
            <v>915038401</v>
          </cell>
          <cell r="D1447" t="str">
            <v>MN02061380</v>
          </cell>
          <cell r="E1447" t="str">
            <v>ANTI-GLIADINA DESANIMADA IGA</v>
          </cell>
          <cell r="F1447">
            <v>106657</v>
          </cell>
          <cell r="G1447" t="str">
            <v>DC</v>
          </cell>
          <cell r="H1447">
            <v>274</v>
          </cell>
          <cell r="I1447" t="str">
            <v>NO</v>
          </cell>
          <cell r="J1447" t="str">
            <v xml:space="preserve">LABORATORIO </v>
          </cell>
          <cell r="K1447" t="str">
            <v>INMUNOLOGIA ESPECIAL</v>
          </cell>
          <cell r="L1447" t="str">
            <v>PRECIO UNICO</v>
          </cell>
          <cell r="M1447" t="str">
            <v>PU 08-2024</v>
          </cell>
          <cell r="N1447" t="str">
            <v>I-CONVOCATORIA</v>
          </cell>
          <cell r="P1447" t="str">
            <v>UNIDAD</v>
          </cell>
          <cell r="Q1447" t="str">
            <v>UNIDAD</v>
          </cell>
          <cell r="R1447">
            <v>14.25</v>
          </cell>
          <cell r="S1447">
            <v>236</v>
          </cell>
          <cell r="T1447" t="str">
            <v>BIO LAB INTERNACIONAL, S.A.</v>
          </cell>
          <cell r="V1447">
            <v>120</v>
          </cell>
          <cell r="W1447">
            <v>1440</v>
          </cell>
          <cell r="X1447">
            <v>40256700</v>
          </cell>
          <cell r="Y1447">
            <v>0.5931654286604704</v>
          </cell>
          <cell r="Z1447">
            <v>20520</v>
          </cell>
          <cell r="AA1447">
            <v>42980414.400000006</v>
          </cell>
          <cell r="AB1447">
            <v>2.8310002026984776E-2</v>
          </cell>
          <cell r="AD1447">
            <v>0</v>
          </cell>
          <cell r="AE1447">
            <v>0</v>
          </cell>
          <cell r="AF1447">
            <v>0</v>
          </cell>
          <cell r="AG1447">
            <v>0</v>
          </cell>
          <cell r="AH1447">
            <v>120</v>
          </cell>
          <cell r="AI1447">
            <v>0</v>
          </cell>
          <cell r="AJ1447">
            <v>0</v>
          </cell>
          <cell r="AK1447">
            <v>120</v>
          </cell>
          <cell r="AL1447">
            <v>1440</v>
          </cell>
          <cell r="AM1447">
            <v>20520</v>
          </cell>
          <cell r="AN1447">
            <v>720</v>
          </cell>
          <cell r="AO1447">
            <v>0</v>
          </cell>
          <cell r="AP1447">
            <v>0</v>
          </cell>
        </row>
        <row r="1448">
          <cell r="C1448">
            <v>915038601</v>
          </cell>
          <cell r="D1448" t="str">
            <v>MN02061381</v>
          </cell>
          <cell r="E1448" t="str">
            <v>ANTI-GLIADINA DESANIMADA IGG</v>
          </cell>
          <cell r="F1448">
            <v>106658</v>
          </cell>
          <cell r="G1448" t="str">
            <v>DC</v>
          </cell>
          <cell r="H1448">
            <v>274</v>
          </cell>
          <cell r="I1448" t="str">
            <v>NO</v>
          </cell>
          <cell r="J1448" t="str">
            <v xml:space="preserve">LABORATORIO </v>
          </cell>
          <cell r="K1448" t="str">
            <v>INMUNOLOGIA ESPECIAL</v>
          </cell>
          <cell r="L1448" t="str">
            <v>PRECIO UNICO</v>
          </cell>
          <cell r="M1448" t="str">
            <v>PU 08-2024</v>
          </cell>
          <cell r="N1448" t="str">
            <v>I-CONVOCATORIA</v>
          </cell>
          <cell r="P1448" t="str">
            <v>UNIDAD</v>
          </cell>
          <cell r="Q1448" t="str">
            <v>UNIDAD</v>
          </cell>
          <cell r="R1448">
            <v>14.25</v>
          </cell>
          <cell r="S1448">
            <v>237</v>
          </cell>
          <cell r="T1448" t="str">
            <v>BIO LAB INTERNACIONAL, S.A.</v>
          </cell>
          <cell r="V1448">
            <v>120</v>
          </cell>
          <cell r="W1448">
            <v>1440</v>
          </cell>
          <cell r="X1448">
            <v>40258140</v>
          </cell>
          <cell r="Y1448">
            <v>0.59318664645073316</v>
          </cell>
          <cell r="Z1448">
            <v>20520</v>
          </cell>
          <cell r="AA1448">
            <v>43000934.400000006</v>
          </cell>
          <cell r="AB1448">
            <v>2.8323517979534401E-2</v>
          </cell>
          <cell r="AD1448">
            <v>0</v>
          </cell>
          <cell r="AE1448">
            <v>0</v>
          </cell>
          <cell r="AF1448">
            <v>0</v>
          </cell>
          <cell r="AG1448">
            <v>0</v>
          </cell>
          <cell r="AH1448">
            <v>120</v>
          </cell>
          <cell r="AI1448">
            <v>0</v>
          </cell>
          <cell r="AJ1448">
            <v>0</v>
          </cell>
          <cell r="AK1448">
            <v>120</v>
          </cell>
          <cell r="AL1448">
            <v>1440</v>
          </cell>
          <cell r="AM1448">
            <v>20520</v>
          </cell>
          <cell r="AN1448">
            <v>720</v>
          </cell>
          <cell r="AO1448">
            <v>0</v>
          </cell>
          <cell r="AP1448">
            <v>0</v>
          </cell>
        </row>
        <row r="1449">
          <cell r="C1449">
            <v>915038701</v>
          </cell>
          <cell r="D1449" t="str">
            <v>MN02061382</v>
          </cell>
          <cell r="E1449" t="str">
            <v>ANTI B2 GLICOPROTEINA 1 IGG POR METODOLOGIA ELISA MONOTEST</v>
          </cell>
          <cell r="F1449">
            <v>107610</v>
          </cell>
          <cell r="G1449" t="str">
            <v>DC</v>
          </cell>
          <cell r="H1449">
            <v>274</v>
          </cell>
          <cell r="I1449" t="str">
            <v>NO</v>
          </cell>
          <cell r="J1449" t="str">
            <v xml:space="preserve">LABORATORIO </v>
          </cell>
          <cell r="K1449" t="str">
            <v>INMUNOLOGIA ESPECIAL</v>
          </cell>
          <cell r="L1449" t="str">
            <v>PRECIO UNICO</v>
          </cell>
          <cell r="M1449" t="str">
            <v>PU 08-2024</v>
          </cell>
          <cell r="N1449" t="str">
            <v>I-CONVOCATORIA</v>
          </cell>
          <cell r="P1449" t="str">
            <v>UNIDAD</v>
          </cell>
          <cell r="Q1449" t="str">
            <v>UNIDAD</v>
          </cell>
          <cell r="R1449">
            <v>14.25</v>
          </cell>
          <cell r="S1449">
            <v>238</v>
          </cell>
          <cell r="T1449" t="str">
            <v>BIO LAB INTERNACIONAL, S.A.</v>
          </cell>
          <cell r="V1449">
            <v>96</v>
          </cell>
          <cell r="W1449">
            <v>1152</v>
          </cell>
          <cell r="X1449">
            <v>40259292</v>
          </cell>
          <cell r="Y1449">
            <v>0.5932036206829433</v>
          </cell>
          <cell r="Z1449">
            <v>16416</v>
          </cell>
          <cell r="AA1449">
            <v>43017350.400000006</v>
          </cell>
          <cell r="AB1449">
            <v>2.8334330741574106E-2</v>
          </cell>
          <cell r="AD1449">
            <v>0</v>
          </cell>
          <cell r="AE1449">
            <v>0</v>
          </cell>
          <cell r="AF1449">
            <v>0</v>
          </cell>
          <cell r="AG1449">
            <v>0</v>
          </cell>
          <cell r="AH1449">
            <v>96</v>
          </cell>
          <cell r="AI1449">
            <v>0</v>
          </cell>
          <cell r="AJ1449">
            <v>0</v>
          </cell>
          <cell r="AK1449">
            <v>96</v>
          </cell>
          <cell r="AL1449">
            <v>1152</v>
          </cell>
          <cell r="AM1449">
            <v>16416</v>
          </cell>
          <cell r="AN1449">
            <v>480</v>
          </cell>
          <cell r="AO1449">
            <v>72</v>
          </cell>
          <cell r="AP1449">
            <v>0</v>
          </cell>
        </row>
        <row r="1450">
          <cell r="C1450">
            <v>915038801</v>
          </cell>
          <cell r="D1450" t="str">
            <v>MN02061383</v>
          </cell>
          <cell r="E1450" t="str">
            <v>ANTI B2 GLICOPROTEINA 1 IGM POR METODOLOGIA ELISA MONOTEST</v>
          </cell>
          <cell r="F1450">
            <v>107611</v>
          </cell>
          <cell r="G1450" t="str">
            <v>DC</v>
          </cell>
          <cell r="H1450">
            <v>274</v>
          </cell>
          <cell r="I1450" t="str">
            <v>NO</v>
          </cell>
          <cell r="J1450" t="str">
            <v xml:space="preserve">LABORATORIO </v>
          </cell>
          <cell r="K1450" t="str">
            <v>INMUNOLOGIA ESPECIAL</v>
          </cell>
          <cell r="L1450" t="str">
            <v>PRECIO UNICO</v>
          </cell>
          <cell r="M1450" t="str">
            <v>PU 08-2024</v>
          </cell>
          <cell r="N1450" t="str">
            <v>I-CONVOCATORIA</v>
          </cell>
          <cell r="P1450" t="str">
            <v>UNIDAD</v>
          </cell>
          <cell r="Q1450" t="str">
            <v>UNIDAD</v>
          </cell>
          <cell r="R1450">
            <v>14.25</v>
          </cell>
          <cell r="S1450">
            <v>239</v>
          </cell>
          <cell r="T1450" t="str">
            <v>BIO LAB INTERNACIONAL, S.A.</v>
          </cell>
          <cell r="V1450">
            <v>96</v>
          </cell>
          <cell r="W1450">
            <v>1152</v>
          </cell>
          <cell r="X1450">
            <v>40260444</v>
          </cell>
          <cell r="Y1450">
            <v>0.59322059491515355</v>
          </cell>
          <cell r="Z1450">
            <v>16416</v>
          </cell>
          <cell r="AA1450">
            <v>43033766.400000006</v>
          </cell>
          <cell r="AB1450">
            <v>2.8345143503613807E-2</v>
          </cell>
          <cell r="AD1450">
            <v>0</v>
          </cell>
          <cell r="AE1450">
            <v>0</v>
          </cell>
          <cell r="AF1450">
            <v>0</v>
          </cell>
          <cell r="AG1450">
            <v>0</v>
          </cell>
          <cell r="AH1450">
            <v>96</v>
          </cell>
          <cell r="AI1450">
            <v>0</v>
          </cell>
          <cell r="AJ1450">
            <v>0</v>
          </cell>
          <cell r="AK1450">
            <v>96</v>
          </cell>
          <cell r="AL1450">
            <v>1152</v>
          </cell>
          <cell r="AM1450">
            <v>16416</v>
          </cell>
          <cell r="AN1450">
            <v>480</v>
          </cell>
          <cell r="AO1450">
            <v>48</v>
          </cell>
          <cell r="AP1450">
            <v>0</v>
          </cell>
        </row>
        <row r="1451">
          <cell r="C1451">
            <v>915038901</v>
          </cell>
          <cell r="D1451" t="str">
            <v>MN02061384</v>
          </cell>
          <cell r="E1451" t="str">
            <v>ANTI-CARDIOLIPINA IGG - ELISA</v>
          </cell>
          <cell r="F1451">
            <v>106669</v>
          </cell>
          <cell r="G1451" t="str">
            <v>DC</v>
          </cell>
          <cell r="H1451">
            <v>274</v>
          </cell>
          <cell r="I1451" t="str">
            <v>NO</v>
          </cell>
          <cell r="J1451" t="str">
            <v xml:space="preserve">LABORATORIO </v>
          </cell>
          <cell r="K1451" t="str">
            <v>INMUNOLOGIA ESPECIAL</v>
          </cell>
          <cell r="L1451" t="str">
            <v>PRECIO UNICO</v>
          </cell>
          <cell r="M1451" t="str">
            <v>PU 08-2024</v>
          </cell>
          <cell r="N1451" t="str">
            <v>I-CONVOCATORIA</v>
          </cell>
          <cell r="P1451" t="str">
            <v>UNIDAD</v>
          </cell>
          <cell r="Q1451" t="str">
            <v>UNIDAD</v>
          </cell>
          <cell r="R1451">
            <v>14.25</v>
          </cell>
          <cell r="S1451">
            <v>240</v>
          </cell>
          <cell r="T1451" t="str">
            <v>BIO LAB INTERNACIONAL, S.A.</v>
          </cell>
          <cell r="V1451">
            <v>96</v>
          </cell>
          <cell r="W1451">
            <v>1152</v>
          </cell>
          <cell r="X1451">
            <v>40261596</v>
          </cell>
          <cell r="Y1451">
            <v>0.5932375691473637</v>
          </cell>
          <cell r="Z1451">
            <v>16416</v>
          </cell>
          <cell r="AA1451">
            <v>43050182.400000006</v>
          </cell>
          <cell r="AB1451">
            <v>2.8355956265653508E-2</v>
          </cell>
          <cell r="AD1451">
            <v>0</v>
          </cell>
          <cell r="AE1451">
            <v>0</v>
          </cell>
          <cell r="AF1451">
            <v>0</v>
          </cell>
          <cell r="AG1451">
            <v>0</v>
          </cell>
          <cell r="AH1451">
            <v>96</v>
          </cell>
          <cell r="AI1451">
            <v>0</v>
          </cell>
          <cell r="AJ1451">
            <v>0</v>
          </cell>
          <cell r="AK1451">
            <v>96</v>
          </cell>
          <cell r="AL1451">
            <v>1152</v>
          </cell>
          <cell r="AM1451">
            <v>16416</v>
          </cell>
          <cell r="AN1451">
            <v>96</v>
          </cell>
          <cell r="AO1451">
            <v>96</v>
          </cell>
          <cell r="AP1451">
            <v>0</v>
          </cell>
        </row>
        <row r="1452">
          <cell r="C1452">
            <v>915039001</v>
          </cell>
          <cell r="D1452" t="str">
            <v>MN02061385</v>
          </cell>
          <cell r="E1452" t="str">
            <v>ANTI-CARDIOLIPINA IGM - ELISA</v>
          </cell>
          <cell r="F1452">
            <v>107609</v>
          </cell>
          <cell r="G1452" t="str">
            <v>DC</v>
          </cell>
          <cell r="H1452">
            <v>274</v>
          </cell>
          <cell r="I1452" t="str">
            <v>NO</v>
          </cell>
          <cell r="J1452" t="str">
            <v xml:space="preserve">LABORATORIO </v>
          </cell>
          <cell r="K1452" t="str">
            <v>INMUNOLOGIA ESPECIAL</v>
          </cell>
          <cell r="L1452" t="str">
            <v>PRECIO UNICO</v>
          </cell>
          <cell r="M1452" t="str">
            <v>PU 08-2024</v>
          </cell>
          <cell r="N1452" t="str">
            <v>I-CONVOCATORIA</v>
          </cell>
          <cell r="P1452" t="str">
            <v>UNIDAD</v>
          </cell>
          <cell r="Q1452" t="str">
            <v>UNIDAD</v>
          </cell>
          <cell r="R1452">
            <v>14.25</v>
          </cell>
          <cell r="S1452">
            <v>241</v>
          </cell>
          <cell r="T1452" t="str">
            <v>BIO LAB INTERNACIONAL, S.A.</v>
          </cell>
          <cell r="V1452">
            <v>96</v>
          </cell>
          <cell r="W1452">
            <v>1152</v>
          </cell>
          <cell r="X1452">
            <v>40262748</v>
          </cell>
          <cell r="Y1452">
            <v>0.59325454337957395</v>
          </cell>
          <cell r="Z1452">
            <v>16416</v>
          </cell>
          <cell r="AA1452">
            <v>43066598.400000006</v>
          </cell>
          <cell r="AB1452">
            <v>2.8366769027693212E-2</v>
          </cell>
          <cell r="AD1452">
            <v>0</v>
          </cell>
          <cell r="AE1452">
            <v>0</v>
          </cell>
          <cell r="AF1452">
            <v>0</v>
          </cell>
          <cell r="AG1452">
            <v>0</v>
          </cell>
          <cell r="AH1452">
            <v>96</v>
          </cell>
          <cell r="AI1452">
            <v>0</v>
          </cell>
          <cell r="AJ1452">
            <v>0</v>
          </cell>
          <cell r="AK1452">
            <v>96</v>
          </cell>
          <cell r="AL1452">
            <v>1152</v>
          </cell>
          <cell r="AM1452">
            <v>16416</v>
          </cell>
          <cell r="AN1452">
            <v>0</v>
          </cell>
          <cell r="AO1452">
            <v>96</v>
          </cell>
          <cell r="AP1452">
            <v>0</v>
          </cell>
        </row>
        <row r="1453">
          <cell r="C1453">
            <v>913008801</v>
          </cell>
          <cell r="D1453" t="str">
            <v>MA11040010</v>
          </cell>
          <cell r="E1453" t="str">
            <v>TUBOS AL VACÍO, ESTÉRILES, CON ANTICOAGULANTE ACD DE 10 MILILITROS.</v>
          </cell>
          <cell r="F1453">
            <v>100396</v>
          </cell>
          <cell r="G1453" t="str">
            <v>DC</v>
          </cell>
          <cell r="H1453">
            <v>274</v>
          </cell>
          <cell r="I1453" t="str">
            <v>NO</v>
          </cell>
          <cell r="J1453" t="str">
            <v xml:space="preserve">LABORATORIO </v>
          </cell>
          <cell r="K1453" t="str">
            <v>BANCO DE SANGRE</v>
          </cell>
          <cell r="L1453" t="str">
            <v>PRECIO UNICO</v>
          </cell>
          <cell r="M1453" t="str">
            <v>PU 08-2024</v>
          </cell>
          <cell r="N1453" t="str">
            <v>I-CONVOCATORIA</v>
          </cell>
          <cell r="P1453" t="str">
            <v>UNIDAD</v>
          </cell>
          <cell r="Q1453" t="str">
            <v>UNIDAD</v>
          </cell>
          <cell r="R1453">
            <v>0.44</v>
          </cell>
          <cell r="S1453">
            <v>243</v>
          </cell>
          <cell r="T1453" t="str">
            <v>SERVI-LAB S,A</v>
          </cell>
          <cell r="V1453">
            <v>3000</v>
          </cell>
          <cell r="W1453">
            <v>36000</v>
          </cell>
          <cell r="X1453">
            <v>40298748</v>
          </cell>
          <cell r="Y1453">
            <v>0.59378498813614311</v>
          </cell>
          <cell r="Z1453">
            <v>15840</v>
          </cell>
          <cell r="AA1453">
            <v>43082438.400000006</v>
          </cell>
          <cell r="AB1453">
            <v>2.8377202394573624E-2</v>
          </cell>
          <cell r="AD1453">
            <v>0</v>
          </cell>
          <cell r="AE1453">
            <v>0</v>
          </cell>
          <cell r="AF1453">
            <v>0</v>
          </cell>
          <cell r="AG1453">
            <v>0</v>
          </cell>
          <cell r="AH1453">
            <v>3000</v>
          </cell>
          <cell r="AI1453">
            <v>0</v>
          </cell>
          <cell r="AJ1453">
            <v>0</v>
          </cell>
          <cell r="AK1453">
            <v>3000</v>
          </cell>
          <cell r="AL1453">
            <v>36000</v>
          </cell>
          <cell r="AM1453">
            <v>15840</v>
          </cell>
          <cell r="AN1453">
            <v>24500</v>
          </cell>
          <cell r="AO1453">
            <v>600</v>
          </cell>
          <cell r="AP1453">
            <v>0</v>
          </cell>
        </row>
        <row r="1454">
          <cell r="C1454">
            <v>915039201</v>
          </cell>
          <cell r="D1454" t="str">
            <v>MN02061386</v>
          </cell>
          <cell r="E1454" t="str">
            <v>DISPOSITIVO PARA DETERMINAR EL TIPAJE DIRECTO ABO/RH (VI-) Y TIPAJE INVERSO</v>
          </cell>
          <cell r="F1454">
            <v>109210</v>
          </cell>
          <cell r="G1454" t="str">
            <v>DC</v>
          </cell>
          <cell r="H1454">
            <v>274</v>
          </cell>
          <cell r="I1454" t="str">
            <v>NO</v>
          </cell>
          <cell r="J1454" t="str">
            <v xml:space="preserve">LABORATORIO </v>
          </cell>
          <cell r="K1454" t="str">
            <v>HEMATOLOGIA</v>
          </cell>
          <cell r="L1454" t="str">
            <v>PRECIO UNICO</v>
          </cell>
          <cell r="M1454" t="str">
            <v>PU 08-2024</v>
          </cell>
          <cell r="N1454" t="str">
            <v>I-CONVOCATORIA</v>
          </cell>
          <cell r="P1454" t="str">
            <v>UNIDAD</v>
          </cell>
          <cell r="Q1454" t="str">
            <v>UNIDAD</v>
          </cell>
          <cell r="R1454">
            <v>3.69</v>
          </cell>
          <cell r="S1454">
            <v>244</v>
          </cell>
          <cell r="T1454" t="str">
            <v>CONSORCIO SOLUCIONES DE DIAGNOSTICO JO</v>
          </cell>
          <cell r="V1454">
            <v>10000</v>
          </cell>
          <cell r="W1454">
            <v>120000</v>
          </cell>
          <cell r="X1454">
            <v>40418748</v>
          </cell>
          <cell r="Y1454">
            <v>0.59555313732470694</v>
          </cell>
          <cell r="Z1454">
            <v>442800</v>
          </cell>
          <cell r="AA1454">
            <v>43525238.400000006</v>
          </cell>
          <cell r="AB1454">
            <v>2.8668862423276112E-2</v>
          </cell>
          <cell r="AD1454">
            <v>0</v>
          </cell>
          <cell r="AE1454">
            <v>0</v>
          </cell>
          <cell r="AF1454">
            <v>0</v>
          </cell>
          <cell r="AG1454">
            <v>0</v>
          </cell>
          <cell r="AH1454">
            <v>10000</v>
          </cell>
          <cell r="AI1454">
            <v>0</v>
          </cell>
          <cell r="AJ1454">
            <v>0</v>
          </cell>
          <cell r="AK1454">
            <v>10000</v>
          </cell>
          <cell r="AL1454">
            <v>120000</v>
          </cell>
          <cell r="AM1454">
            <v>442800</v>
          </cell>
          <cell r="AN1454">
            <v>0</v>
          </cell>
          <cell r="AO1454">
            <v>0</v>
          </cell>
          <cell r="AP1454">
            <v>0</v>
          </cell>
        </row>
        <row r="1455">
          <cell r="C1455">
            <v>915039301</v>
          </cell>
          <cell r="D1455" t="str">
            <v>MN02030770</v>
          </cell>
          <cell r="E1455" t="str">
            <v>SOLUCION TAMPONADA PARA PREPARAR SOLUCIONES HEMATIES</v>
          </cell>
          <cell r="F1455">
            <v>109222</v>
          </cell>
          <cell r="G1455" t="str">
            <v>DC</v>
          </cell>
          <cell r="H1455">
            <v>274</v>
          </cell>
          <cell r="I1455" t="str">
            <v>NO</v>
          </cell>
          <cell r="J1455" t="str">
            <v xml:space="preserve">LABORATORIO </v>
          </cell>
          <cell r="K1455" t="str">
            <v>HEMATOLOGIA</v>
          </cell>
          <cell r="L1455" t="str">
            <v>PRECIO UNICO</v>
          </cell>
          <cell r="M1455" t="str">
            <v>PU 08-2024</v>
          </cell>
          <cell r="N1455" t="str">
            <v>I-CONVOCATORIA</v>
          </cell>
          <cell r="P1455" t="str">
            <v>UNIDAD</v>
          </cell>
          <cell r="Q1455" t="str">
            <v>UNIDAD</v>
          </cell>
          <cell r="R1455">
            <v>0.26</v>
          </cell>
          <cell r="S1455">
            <v>245</v>
          </cell>
          <cell r="T1455" t="str">
            <v>CONSORCIO SOLUCIONES DE DIAGNOSTICO JO</v>
          </cell>
          <cell r="V1455">
            <v>20000</v>
          </cell>
          <cell r="W1455">
            <v>240000</v>
          </cell>
          <cell r="X1455">
            <v>40658748</v>
          </cell>
          <cell r="Y1455">
            <v>0.59908943570183448</v>
          </cell>
          <cell r="Z1455">
            <v>62400</v>
          </cell>
          <cell r="AA1455">
            <v>43587638.400000006</v>
          </cell>
          <cell r="AB1455">
            <v>2.8709963565532289E-2</v>
          </cell>
          <cell r="AD1455">
            <v>0</v>
          </cell>
          <cell r="AE1455">
            <v>0</v>
          </cell>
          <cell r="AF1455">
            <v>0</v>
          </cell>
          <cell r="AG1455">
            <v>0</v>
          </cell>
          <cell r="AH1455">
            <v>20000</v>
          </cell>
          <cell r="AI1455">
            <v>0</v>
          </cell>
          <cell r="AJ1455">
            <v>0</v>
          </cell>
          <cell r="AK1455">
            <v>20000</v>
          </cell>
          <cell r="AL1455">
            <v>240000</v>
          </cell>
          <cell r="AM1455">
            <v>62400</v>
          </cell>
          <cell r="AN1455">
            <v>42800</v>
          </cell>
          <cell r="AO1455">
            <v>1900</v>
          </cell>
          <cell r="AP1455">
            <v>0</v>
          </cell>
        </row>
        <row r="1456">
          <cell r="C1456">
            <v>915296401</v>
          </cell>
          <cell r="D1456" t="str">
            <v>MN02040757</v>
          </cell>
          <cell r="E1456" t="str">
            <v>ELECTROFORESIS DE HEMOGLOBINA</v>
          </cell>
          <cell r="F1456">
            <v>100599</v>
          </cell>
          <cell r="G1456" t="str">
            <v>YR</v>
          </cell>
          <cell r="H1456">
            <v>274</v>
          </cell>
          <cell r="I1456" t="str">
            <v>NO</v>
          </cell>
          <cell r="J1456" t="str">
            <v xml:space="preserve">LABORATORIO </v>
          </cell>
          <cell r="K1456" t="str">
            <v>GENETICA</v>
          </cell>
          <cell r="L1456" t="str">
            <v>PRECIO UNICO</v>
          </cell>
          <cell r="M1456" t="str">
            <v>PU 08-2024</v>
          </cell>
          <cell r="N1456" t="str">
            <v>I-CONVOCATORIA</v>
          </cell>
          <cell r="O1456" t="str">
            <v>TAMPON 2 VIALES DE 700 ML.</v>
          </cell>
          <cell r="P1456" t="str">
            <v>UNIDAD</v>
          </cell>
          <cell r="Q1456" t="str">
            <v>UNIDAD</v>
          </cell>
          <cell r="R1456">
            <v>4161.5</v>
          </cell>
          <cell r="S1456">
            <v>246</v>
          </cell>
          <cell r="T1456" t="str">
            <v>BIO LAB INTERNACIONAL, S.A.</v>
          </cell>
          <cell r="V1456">
            <v>3.75</v>
          </cell>
          <cell r="W1456">
            <v>45</v>
          </cell>
          <cell r="X1456">
            <v>40658793</v>
          </cell>
          <cell r="Y1456">
            <v>0.59909009875778019</v>
          </cell>
          <cell r="Z1456">
            <v>187267.5</v>
          </cell>
          <cell r="AA1456">
            <v>43774905.900000006</v>
          </cell>
          <cell r="AB1456">
            <v>2.883331145267105E-2</v>
          </cell>
          <cell r="AD1456">
            <v>0</v>
          </cell>
          <cell r="AE1456">
            <v>0</v>
          </cell>
          <cell r="AF1456">
            <v>0</v>
          </cell>
          <cell r="AG1456">
            <v>0</v>
          </cell>
          <cell r="AH1456">
            <v>3.75</v>
          </cell>
          <cell r="AI1456">
            <v>0</v>
          </cell>
          <cell r="AJ1456">
            <v>0</v>
          </cell>
          <cell r="AK1456">
            <v>3.75</v>
          </cell>
          <cell r="AL1456">
            <v>45</v>
          </cell>
          <cell r="AM1456">
            <v>187267.5</v>
          </cell>
          <cell r="AN1456">
            <v>12</v>
          </cell>
          <cell r="AO1456">
            <v>0</v>
          </cell>
          <cell r="AP1456">
            <v>0</v>
          </cell>
        </row>
        <row r="1457">
          <cell r="C1457">
            <v>915195101</v>
          </cell>
          <cell r="D1457" t="str">
            <v>MN02060312</v>
          </cell>
          <cell r="E1457" t="str">
            <v>TAMIZAJE NEONATAL</v>
          </cell>
          <cell r="F1457">
            <v>102114</v>
          </cell>
          <cell r="G1457" t="str">
            <v>YR</v>
          </cell>
          <cell r="H1457">
            <v>274</v>
          </cell>
          <cell r="I1457" t="str">
            <v>NO</v>
          </cell>
          <cell r="J1457" t="str">
            <v xml:space="preserve">LABORATORIO </v>
          </cell>
          <cell r="K1457" t="str">
            <v xml:space="preserve">GENETICA </v>
          </cell>
          <cell r="L1457" t="str">
            <v>PRECIO UNICO</v>
          </cell>
          <cell r="M1457" t="str">
            <v>PU 08-2024</v>
          </cell>
          <cell r="N1457" t="str">
            <v>I-CONVOCATORIA</v>
          </cell>
          <cell r="O1457" t="str">
            <v>576  PRUEBAS.</v>
          </cell>
          <cell r="P1457" t="str">
            <v>UNIDAD</v>
          </cell>
          <cell r="Q1457" t="str">
            <v>UNIDAD</v>
          </cell>
          <cell r="R1457">
            <v>17.600000000000001</v>
          </cell>
          <cell r="S1457">
            <v>247</v>
          </cell>
          <cell r="T1457" t="str">
            <v>BIO LAB INTERNACIONAL, S.A.</v>
          </cell>
          <cell r="V1457">
            <v>2400</v>
          </cell>
          <cell r="W1457">
            <v>28800</v>
          </cell>
          <cell r="X1457">
            <v>40687593</v>
          </cell>
          <cell r="Y1457">
            <v>0.59951445456303554</v>
          </cell>
          <cell r="Z1457">
            <v>506880.00000000006</v>
          </cell>
          <cell r="AA1457">
            <v>44281785.900000006</v>
          </cell>
          <cell r="AB1457">
            <v>2.9167179192844308E-2</v>
          </cell>
          <cell r="AC1457">
            <v>1920</v>
          </cell>
          <cell r="AD1457">
            <v>0</v>
          </cell>
          <cell r="AE1457">
            <v>0</v>
          </cell>
          <cell r="AF1457">
            <v>1920</v>
          </cell>
          <cell r="AG1457">
            <v>33792</v>
          </cell>
          <cell r="AH1457">
            <v>2400</v>
          </cell>
          <cell r="AI1457">
            <v>0</v>
          </cell>
          <cell r="AJ1457">
            <v>0</v>
          </cell>
          <cell r="AK1457">
            <v>2400</v>
          </cell>
          <cell r="AL1457">
            <v>28800</v>
          </cell>
          <cell r="AM1457">
            <v>506880.00000000006</v>
          </cell>
          <cell r="AN1457">
            <v>5760</v>
          </cell>
          <cell r="AO1457">
            <v>1920</v>
          </cell>
          <cell r="AP1457">
            <v>0</v>
          </cell>
        </row>
        <row r="1458">
          <cell r="C1458">
            <v>915000201</v>
          </cell>
          <cell r="D1458" t="str">
            <v>MN02061098</v>
          </cell>
          <cell r="E1458" t="str">
            <v>IRT NEONATAL SCREENING</v>
          </cell>
          <cell r="F1458">
            <v>106520</v>
          </cell>
          <cell r="G1458" t="str">
            <v>YR</v>
          </cell>
          <cell r="H1458">
            <v>274</v>
          </cell>
          <cell r="I1458" t="str">
            <v>NO</v>
          </cell>
          <cell r="J1458" t="str">
            <v xml:space="preserve">LABORATORIO </v>
          </cell>
          <cell r="K1458" t="str">
            <v>GENETICA</v>
          </cell>
          <cell r="L1458" t="str">
            <v>PRECIO UNICO</v>
          </cell>
          <cell r="M1458" t="str">
            <v>PU 08-2024</v>
          </cell>
          <cell r="N1458" t="str">
            <v>I-CONVOCATORIA</v>
          </cell>
          <cell r="O1458" t="str">
            <v>576 PRUEBAS.</v>
          </cell>
          <cell r="P1458" t="str">
            <v>UNIDAD</v>
          </cell>
          <cell r="Q1458" t="str">
            <v>UNIDAD</v>
          </cell>
          <cell r="R1458">
            <v>2033.28</v>
          </cell>
          <cell r="S1458">
            <v>248</v>
          </cell>
          <cell r="T1458" t="str">
            <v>BIO LAB INTERNACIONAL, S.A.</v>
          </cell>
          <cell r="V1458">
            <v>4.1666666666666696</v>
          </cell>
          <cell r="W1458">
            <v>50.000000000000036</v>
          </cell>
          <cell r="X1458">
            <v>40687643</v>
          </cell>
          <cell r="Y1458">
            <v>0.59951519129186415</v>
          </cell>
          <cell r="Z1458">
            <v>101664.00000000007</v>
          </cell>
          <cell r="AA1458">
            <v>44383449.900000006</v>
          </cell>
          <cell r="AB1458">
            <v>2.92341424384586E-2</v>
          </cell>
          <cell r="AD1458">
            <v>0</v>
          </cell>
          <cell r="AE1458">
            <v>0</v>
          </cell>
          <cell r="AF1458">
            <v>0</v>
          </cell>
          <cell r="AG1458">
            <v>0</v>
          </cell>
          <cell r="AH1458">
            <v>4.1666666666666696</v>
          </cell>
          <cell r="AI1458">
            <v>0</v>
          </cell>
          <cell r="AJ1458">
            <v>0</v>
          </cell>
          <cell r="AK1458">
            <v>4.1666666666666696</v>
          </cell>
          <cell r="AL1458">
            <v>50.000000000000036</v>
          </cell>
          <cell r="AM1458">
            <v>101664.00000000007</v>
          </cell>
          <cell r="AN1458">
            <v>10</v>
          </cell>
          <cell r="AO1458">
            <v>1</v>
          </cell>
          <cell r="AP1458">
            <v>0</v>
          </cell>
        </row>
        <row r="1459">
          <cell r="C1459">
            <v>913122301</v>
          </cell>
          <cell r="D1459" t="str">
            <v>MN02010442</v>
          </cell>
          <cell r="E1459" t="str">
            <v>PORTAOBJETOS CON BANDA MATE</v>
          </cell>
          <cell r="F1459">
            <v>36765</v>
          </cell>
          <cell r="G1459" t="str">
            <v>YR</v>
          </cell>
          <cell r="H1459">
            <v>274</v>
          </cell>
          <cell r="I1459" t="str">
            <v>NO</v>
          </cell>
          <cell r="J1459" t="str">
            <v xml:space="preserve">LABORATORIO </v>
          </cell>
          <cell r="K1459" t="str">
            <v>PATOLOGIA</v>
          </cell>
          <cell r="L1459" t="str">
            <v>PRECIO UNICO</v>
          </cell>
          <cell r="M1459" t="str">
            <v>PU 08-2024</v>
          </cell>
          <cell r="N1459" t="str">
            <v>I-CONVOCATORIA</v>
          </cell>
          <cell r="O1459" t="str">
            <v>CAJA X 72</v>
          </cell>
          <cell r="P1459" t="str">
            <v>UNIDAD</v>
          </cell>
          <cell r="Q1459" t="str">
            <v>UNIDAD</v>
          </cell>
          <cell r="R1459">
            <v>0.17100000000000001</v>
          </cell>
          <cell r="S1459">
            <v>249</v>
          </cell>
          <cell r="T1459" t="str">
            <v>ALPHA MEDIQ, S.A.</v>
          </cell>
          <cell r="V1459">
            <v>1800</v>
          </cell>
          <cell r="W1459">
            <v>21600</v>
          </cell>
          <cell r="X1459">
            <v>40709243</v>
          </cell>
          <cell r="Y1459">
            <v>0.59983345814580558</v>
          </cell>
          <cell r="Z1459">
            <v>3693.6000000000004</v>
          </cell>
          <cell r="AA1459">
            <v>44387143.500000007</v>
          </cell>
          <cell r="AB1459">
            <v>2.9236575309917537E-2</v>
          </cell>
          <cell r="AD1459">
            <v>0</v>
          </cell>
          <cell r="AE1459">
            <v>0</v>
          </cell>
          <cell r="AF1459">
            <v>0</v>
          </cell>
          <cell r="AG1459">
            <v>0</v>
          </cell>
          <cell r="AH1459">
            <v>1800</v>
          </cell>
          <cell r="AI1459">
            <v>0</v>
          </cell>
          <cell r="AJ1459">
            <v>0</v>
          </cell>
          <cell r="AK1459">
            <v>1800</v>
          </cell>
          <cell r="AL1459">
            <v>21600</v>
          </cell>
          <cell r="AM1459">
            <v>3693.6000000000004</v>
          </cell>
          <cell r="AN1459">
            <v>0</v>
          </cell>
          <cell r="AO1459">
            <v>0</v>
          </cell>
          <cell r="AP1459">
            <v>0</v>
          </cell>
        </row>
        <row r="1460">
          <cell r="C1460">
            <v>913008901</v>
          </cell>
          <cell r="D1460" t="str">
            <v>MN02010282</v>
          </cell>
          <cell r="E1460" t="str">
            <v>BANDEJA DE PLASTICO PARA LAMINILLAS HISTOLOGICAS.</v>
          </cell>
          <cell r="F1460">
            <v>101887</v>
          </cell>
          <cell r="G1460" t="str">
            <v>YR</v>
          </cell>
          <cell r="H1460">
            <v>274</v>
          </cell>
          <cell r="I1460" t="str">
            <v>NO</v>
          </cell>
          <cell r="J1460" t="str">
            <v xml:space="preserve">LABORATORIO </v>
          </cell>
          <cell r="K1460" t="str">
            <v>PATOLOGIA</v>
          </cell>
          <cell r="L1460" t="str">
            <v>PRECIO UNICO</v>
          </cell>
          <cell r="M1460" t="str">
            <v>PU 08-2024</v>
          </cell>
          <cell r="N1460" t="str">
            <v>I-CONVOCATORIA</v>
          </cell>
          <cell r="O1460" t="str">
            <v>PARA 20 LAMINILLAS</v>
          </cell>
          <cell r="P1460" t="str">
            <v>UNIDAD</v>
          </cell>
          <cell r="Q1460" t="str">
            <v>UNIDAD</v>
          </cell>
          <cell r="R1460">
            <v>16.5</v>
          </cell>
          <cell r="S1460">
            <v>250</v>
          </cell>
          <cell r="T1460" t="str">
            <v>CEMEDIN, S.A.</v>
          </cell>
          <cell r="V1460">
            <v>125</v>
          </cell>
          <cell r="W1460">
            <v>1500</v>
          </cell>
          <cell r="X1460">
            <v>40710743</v>
          </cell>
          <cell r="Y1460">
            <v>0.59985556001066265</v>
          </cell>
          <cell r="Z1460">
            <v>24750</v>
          </cell>
          <cell r="AA1460">
            <v>44411893.500000007</v>
          </cell>
          <cell r="AB1460">
            <v>2.9252877445668183E-2</v>
          </cell>
          <cell r="AD1460">
            <v>0</v>
          </cell>
          <cell r="AE1460">
            <v>0</v>
          </cell>
          <cell r="AF1460">
            <v>0</v>
          </cell>
          <cell r="AG1460">
            <v>0</v>
          </cell>
          <cell r="AH1460">
            <v>125</v>
          </cell>
          <cell r="AI1460">
            <v>0</v>
          </cell>
          <cell r="AJ1460">
            <v>0</v>
          </cell>
          <cell r="AK1460">
            <v>125</v>
          </cell>
          <cell r="AL1460">
            <v>1500</v>
          </cell>
          <cell r="AM1460">
            <v>24750</v>
          </cell>
          <cell r="AN1460">
            <v>0</v>
          </cell>
          <cell r="AO1460">
            <v>0</v>
          </cell>
          <cell r="AP1460">
            <v>0</v>
          </cell>
        </row>
        <row r="1461">
          <cell r="C1461">
            <v>913111401</v>
          </cell>
          <cell r="D1461" t="str">
            <v>MN02010366</v>
          </cell>
          <cell r="E1461" t="str">
            <v>ETIQUETADORA DE CASSETES DE ALTA CAPACIDAD</v>
          </cell>
          <cell r="F1461">
            <v>101627</v>
          </cell>
          <cell r="G1461" t="str">
            <v>YR</v>
          </cell>
          <cell r="H1461">
            <v>274</v>
          </cell>
          <cell r="I1461" t="str">
            <v>NO</v>
          </cell>
          <cell r="J1461" t="str">
            <v xml:space="preserve">LABORATORIO </v>
          </cell>
          <cell r="K1461" t="str">
            <v>PATOLOGIA</v>
          </cell>
          <cell r="L1461" t="str">
            <v>PRECIO UNICO</v>
          </cell>
          <cell r="M1461" t="str">
            <v>PU 08-2024</v>
          </cell>
          <cell r="N1461" t="str">
            <v>I-CONVOCATORIA</v>
          </cell>
          <cell r="O1461" t="str">
            <v>KIT</v>
          </cell>
          <cell r="P1461" t="str">
            <v>UNIDAD</v>
          </cell>
          <cell r="Q1461" t="str">
            <v>UNIDAD</v>
          </cell>
          <cell r="R1461">
            <v>1245</v>
          </cell>
          <cell r="S1461">
            <v>251</v>
          </cell>
          <cell r="T1461" t="str">
            <v>ALPHA MEDIQ, S.A.</v>
          </cell>
          <cell r="V1461">
            <v>2</v>
          </cell>
          <cell r="W1461">
            <v>24</v>
          </cell>
          <cell r="X1461">
            <v>40710767</v>
          </cell>
          <cell r="Y1461">
            <v>0.59985591364050039</v>
          </cell>
          <cell r="Z1461">
            <v>29880</v>
          </cell>
          <cell r="AA1461">
            <v>44441773.500000007</v>
          </cell>
          <cell r="AB1461">
            <v>2.9272558569556236E-2</v>
          </cell>
          <cell r="AD1461">
            <v>0</v>
          </cell>
          <cell r="AE1461">
            <v>0</v>
          </cell>
          <cell r="AF1461">
            <v>0</v>
          </cell>
          <cell r="AG1461">
            <v>0</v>
          </cell>
          <cell r="AH1461">
            <v>2</v>
          </cell>
          <cell r="AI1461">
            <v>0</v>
          </cell>
          <cell r="AJ1461">
            <v>0</v>
          </cell>
          <cell r="AK1461">
            <v>2</v>
          </cell>
          <cell r="AL1461">
            <v>24</v>
          </cell>
          <cell r="AM1461">
            <v>29880</v>
          </cell>
          <cell r="AN1461">
            <v>0</v>
          </cell>
          <cell r="AO1461">
            <v>0</v>
          </cell>
          <cell r="AP1461">
            <v>0</v>
          </cell>
        </row>
        <row r="1462">
          <cell r="C1462">
            <v>913062601</v>
          </cell>
          <cell r="D1462" t="str">
            <v>MN02050050</v>
          </cell>
          <cell r="E1462" t="str">
            <v>CASSETTES PARA BIOPSIAS CON TAPA INTEGRADA</v>
          </cell>
          <cell r="F1462">
            <v>38544</v>
          </cell>
          <cell r="G1462" t="str">
            <v>YR</v>
          </cell>
          <cell r="H1462">
            <v>274</v>
          </cell>
          <cell r="I1462" t="str">
            <v>NO</v>
          </cell>
          <cell r="J1462" t="str">
            <v xml:space="preserve">LABORATORIO </v>
          </cell>
          <cell r="K1462" t="str">
            <v>PATOLOGIA</v>
          </cell>
          <cell r="L1462" t="str">
            <v>PRECIO UNICO</v>
          </cell>
          <cell r="M1462" t="str">
            <v>PU 08-2024</v>
          </cell>
          <cell r="N1462" t="str">
            <v>I-CONVOCATORIA</v>
          </cell>
          <cell r="O1462" t="str">
            <v>CAJA X 250, 500, 1000 Y 1500</v>
          </cell>
          <cell r="P1462" t="str">
            <v>UNIDAD</v>
          </cell>
          <cell r="Q1462" t="str">
            <v>UNIDAD</v>
          </cell>
          <cell r="R1462">
            <v>0.155</v>
          </cell>
          <cell r="S1462">
            <v>252</v>
          </cell>
          <cell r="T1462" t="str">
            <v>ALPHA MEDIQ, S.A.</v>
          </cell>
          <cell r="V1462">
            <v>32667</v>
          </cell>
          <cell r="W1462">
            <v>392004</v>
          </cell>
          <cell r="X1462">
            <v>41102771</v>
          </cell>
          <cell r="Y1462">
            <v>0.60563192659478171</v>
          </cell>
          <cell r="Z1462">
            <v>60760.62</v>
          </cell>
          <cell r="AA1462">
            <v>44502534.120000005</v>
          </cell>
          <cell r="AB1462">
            <v>2.9312579897860618E-2</v>
          </cell>
          <cell r="AC1462">
            <v>3266.6666</v>
          </cell>
          <cell r="AD1462">
            <v>0</v>
          </cell>
          <cell r="AE1462">
            <v>0</v>
          </cell>
          <cell r="AF1462">
            <v>3266.6666</v>
          </cell>
          <cell r="AG1462">
            <v>506.33332300000001</v>
          </cell>
          <cell r="AH1462">
            <v>8300</v>
          </cell>
          <cell r="AI1462">
            <v>0</v>
          </cell>
          <cell r="AJ1462">
            <v>0</v>
          </cell>
          <cell r="AK1462">
            <v>8300</v>
          </cell>
          <cell r="AL1462">
            <v>99600</v>
          </cell>
          <cell r="AM1462">
            <v>15438</v>
          </cell>
          <cell r="AN1462">
            <v>0</v>
          </cell>
          <cell r="AO1462">
            <v>0</v>
          </cell>
          <cell r="AP1462">
            <v>0</v>
          </cell>
        </row>
        <row r="1463">
          <cell r="C1463">
            <v>913063601</v>
          </cell>
          <cell r="D1463" t="str">
            <v>MN02010020</v>
          </cell>
          <cell r="E1463" t="str">
            <v>CUCHILLA DE MICROTOMO DE BAJO PERFIL</v>
          </cell>
          <cell r="F1463">
            <v>37771</v>
          </cell>
          <cell r="G1463" t="str">
            <v>YR</v>
          </cell>
          <cell r="H1463">
            <v>277</v>
          </cell>
          <cell r="I1463" t="str">
            <v>NO</v>
          </cell>
          <cell r="J1463" t="str">
            <v xml:space="preserve">LABORATORIO </v>
          </cell>
          <cell r="K1463" t="str">
            <v>PATOLOGIA</v>
          </cell>
          <cell r="L1463" t="str">
            <v>PRECIO UNICO</v>
          </cell>
          <cell r="M1463" t="str">
            <v>PU 08-2024</v>
          </cell>
          <cell r="N1463" t="str">
            <v>I-CONVOCATORIA</v>
          </cell>
          <cell r="O1463" t="str">
            <v>CAJA X 50</v>
          </cell>
          <cell r="P1463" t="str">
            <v>UNIDAD</v>
          </cell>
          <cell r="Q1463" t="str">
            <v>UNIDAD</v>
          </cell>
          <cell r="R1463">
            <v>2.1669999999999998</v>
          </cell>
          <cell r="S1463">
            <v>253</v>
          </cell>
          <cell r="T1463" t="str">
            <v>ALPHA MEDIQ, S.A.</v>
          </cell>
          <cell r="V1463">
            <v>400</v>
          </cell>
          <cell r="W1463">
            <v>4800</v>
          </cell>
          <cell r="X1463">
            <v>41107571</v>
          </cell>
          <cell r="Y1463">
            <v>0.60570265256232425</v>
          </cell>
          <cell r="Z1463">
            <v>10401.599999999999</v>
          </cell>
          <cell r="AA1463">
            <v>44512935.720000006</v>
          </cell>
          <cell r="AB1463">
            <v>2.9319431142112093E-2</v>
          </cell>
          <cell r="AD1463">
            <v>0</v>
          </cell>
          <cell r="AE1463">
            <v>0</v>
          </cell>
          <cell r="AF1463">
            <v>0</v>
          </cell>
          <cell r="AG1463">
            <v>0</v>
          </cell>
          <cell r="AH1463">
            <v>400</v>
          </cell>
          <cell r="AI1463">
            <v>0</v>
          </cell>
          <cell r="AJ1463">
            <v>0</v>
          </cell>
          <cell r="AK1463">
            <v>400</v>
          </cell>
          <cell r="AL1463">
            <v>4800</v>
          </cell>
          <cell r="AM1463">
            <v>10401.599999999999</v>
          </cell>
          <cell r="AN1463">
            <v>0</v>
          </cell>
          <cell r="AO1463">
            <v>0</v>
          </cell>
          <cell r="AP1463">
            <v>0</v>
          </cell>
        </row>
        <row r="1464">
          <cell r="C1464">
            <v>913111501</v>
          </cell>
          <cell r="D1464" t="str">
            <v>MN02010367</v>
          </cell>
          <cell r="E1464" t="str">
            <v>ENVASES DE POLIPROPILENO</v>
          </cell>
          <cell r="F1464">
            <v>104306</v>
          </cell>
          <cell r="G1464" t="str">
            <v>YR</v>
          </cell>
          <cell r="H1464">
            <v>274</v>
          </cell>
          <cell r="I1464" t="str">
            <v>NO</v>
          </cell>
          <cell r="J1464" t="str">
            <v xml:space="preserve">LABORATORIO </v>
          </cell>
          <cell r="K1464" t="str">
            <v>PATOLOGIA</v>
          </cell>
          <cell r="L1464" t="str">
            <v>PRECIO UNICO</v>
          </cell>
          <cell r="M1464" t="str">
            <v>PU 08-2024</v>
          </cell>
          <cell r="N1464" t="str">
            <v>I-CONVOCATORIA</v>
          </cell>
          <cell r="O1464" t="str">
            <v>POR UNIDAD</v>
          </cell>
          <cell r="P1464" t="str">
            <v>UNIDAD</v>
          </cell>
          <cell r="Q1464" t="str">
            <v>UNIDAD</v>
          </cell>
          <cell r="R1464">
            <v>5.3</v>
          </cell>
          <cell r="S1464">
            <v>254</v>
          </cell>
          <cell r="T1464" t="str">
            <v>CEMEDIN, S.A.</v>
          </cell>
          <cell r="V1464">
            <v>100</v>
          </cell>
          <cell r="W1464">
            <v>1200</v>
          </cell>
          <cell r="X1464">
            <v>41108771</v>
          </cell>
          <cell r="Y1464">
            <v>0.60572033405420989</v>
          </cell>
          <cell r="Z1464">
            <v>6360</v>
          </cell>
          <cell r="AA1464">
            <v>44519295.720000006</v>
          </cell>
          <cell r="AB1464">
            <v>2.9323620296995895E-2</v>
          </cell>
          <cell r="AD1464">
            <v>0</v>
          </cell>
          <cell r="AE1464">
            <v>0</v>
          </cell>
          <cell r="AF1464">
            <v>0</v>
          </cell>
          <cell r="AG1464">
            <v>0</v>
          </cell>
          <cell r="AH1464">
            <v>100</v>
          </cell>
          <cell r="AI1464">
            <v>0</v>
          </cell>
          <cell r="AJ1464">
            <v>0</v>
          </cell>
          <cell r="AK1464">
            <v>100</v>
          </cell>
          <cell r="AL1464">
            <v>1200</v>
          </cell>
          <cell r="AM1464">
            <v>6360</v>
          </cell>
          <cell r="AN1464">
            <v>380</v>
          </cell>
          <cell r="AO1464">
            <v>0</v>
          </cell>
          <cell r="AP1464">
            <v>0</v>
          </cell>
        </row>
        <row r="1465">
          <cell r="C1465">
            <v>913111601</v>
          </cell>
          <cell r="D1465" t="str">
            <v>MN02010368</v>
          </cell>
          <cell r="E1465" t="str">
            <v>ENVASES DE POLIPROPILENO</v>
          </cell>
          <cell r="F1465">
            <v>104306</v>
          </cell>
          <cell r="G1465" t="str">
            <v>YR</v>
          </cell>
          <cell r="H1465">
            <v>274</v>
          </cell>
          <cell r="I1465" t="str">
            <v>NO</v>
          </cell>
          <cell r="J1465" t="str">
            <v xml:space="preserve">LABORATORIO </v>
          </cell>
          <cell r="K1465" t="str">
            <v>PATOLOGIA</v>
          </cell>
          <cell r="L1465" t="str">
            <v>PRECIO UNICO</v>
          </cell>
          <cell r="M1465" t="str">
            <v>PU 08-2024</v>
          </cell>
          <cell r="N1465" t="str">
            <v>I-CONVOCATORIA</v>
          </cell>
          <cell r="O1465" t="str">
            <v>POR UNIDAD</v>
          </cell>
          <cell r="P1465" t="str">
            <v>UNIDAD</v>
          </cell>
          <cell r="Q1465" t="str">
            <v>UNIDAD</v>
          </cell>
          <cell r="R1465">
            <v>3.25</v>
          </cell>
          <cell r="S1465">
            <v>255</v>
          </cell>
          <cell r="T1465" t="str">
            <v>CEMEDIN, S.A.</v>
          </cell>
          <cell r="V1465">
            <v>100</v>
          </cell>
          <cell r="W1465">
            <v>1200</v>
          </cell>
          <cell r="X1465">
            <v>41109971</v>
          </cell>
          <cell r="Y1465">
            <v>0.60573801554609552</v>
          </cell>
          <cell r="Z1465">
            <v>3900</v>
          </cell>
          <cell r="AA1465">
            <v>44523195.720000006</v>
          </cell>
          <cell r="AB1465">
            <v>2.9326189118386907E-2</v>
          </cell>
          <cell r="AD1465">
            <v>0</v>
          </cell>
          <cell r="AE1465">
            <v>0</v>
          </cell>
          <cell r="AF1465">
            <v>0</v>
          </cell>
          <cell r="AG1465">
            <v>0</v>
          </cell>
          <cell r="AH1465">
            <v>100</v>
          </cell>
          <cell r="AI1465">
            <v>0</v>
          </cell>
          <cell r="AJ1465">
            <v>0</v>
          </cell>
          <cell r="AK1465">
            <v>100</v>
          </cell>
          <cell r="AL1465">
            <v>1200</v>
          </cell>
          <cell r="AM1465">
            <v>3900</v>
          </cell>
          <cell r="AN1465">
            <v>325</v>
          </cell>
          <cell r="AO1465">
            <v>0</v>
          </cell>
          <cell r="AP1465">
            <v>0</v>
          </cell>
        </row>
        <row r="1466">
          <cell r="C1466">
            <v>913111701</v>
          </cell>
          <cell r="D1466" t="str">
            <v>MN02010369</v>
          </cell>
          <cell r="E1466" t="str">
            <v>ENVASES DE POLIPROPILENO</v>
          </cell>
          <cell r="F1466">
            <v>104306</v>
          </cell>
          <cell r="G1466" t="str">
            <v>YR</v>
          </cell>
          <cell r="H1466">
            <v>274</v>
          </cell>
          <cell r="I1466" t="str">
            <v>NO</v>
          </cell>
          <cell r="J1466" t="str">
            <v xml:space="preserve">LABORATORIO </v>
          </cell>
          <cell r="K1466" t="str">
            <v>PATOLOGIA</v>
          </cell>
          <cell r="L1466" t="str">
            <v>PRECIO UNICO</v>
          </cell>
          <cell r="M1466" t="str">
            <v>PU 08-2024</v>
          </cell>
          <cell r="N1466" t="str">
            <v>I-CONVOCATORIA</v>
          </cell>
          <cell r="O1466" t="str">
            <v>POR UNIDAD</v>
          </cell>
          <cell r="P1466" t="str">
            <v>UNIDAD</v>
          </cell>
          <cell r="Q1466" t="str">
            <v>UNIDAD</v>
          </cell>
          <cell r="R1466">
            <v>2.78</v>
          </cell>
          <cell r="S1466">
            <v>256</v>
          </cell>
          <cell r="T1466" t="str">
            <v>CEMEDIN, S.A.</v>
          </cell>
          <cell r="V1466">
            <v>100</v>
          </cell>
          <cell r="W1466">
            <v>1200</v>
          </cell>
          <cell r="X1466">
            <v>41111171</v>
          </cell>
          <cell r="Y1466">
            <v>0.60575569703798116</v>
          </cell>
          <cell r="Z1466">
            <v>3335.9999999999995</v>
          </cell>
          <cell r="AA1466">
            <v>44526531.720000006</v>
          </cell>
          <cell r="AB1466">
            <v>2.9328386448684449E-2</v>
          </cell>
          <cell r="AD1466">
            <v>0</v>
          </cell>
          <cell r="AE1466">
            <v>0</v>
          </cell>
          <cell r="AF1466">
            <v>0</v>
          </cell>
          <cell r="AG1466">
            <v>0</v>
          </cell>
          <cell r="AH1466">
            <v>100</v>
          </cell>
          <cell r="AI1466">
            <v>0</v>
          </cell>
          <cell r="AJ1466">
            <v>0</v>
          </cell>
          <cell r="AK1466">
            <v>100</v>
          </cell>
          <cell r="AL1466">
            <v>1200</v>
          </cell>
          <cell r="AM1466">
            <v>3335.9999999999995</v>
          </cell>
          <cell r="AN1466">
            <v>500</v>
          </cell>
          <cell r="AO1466">
            <v>0</v>
          </cell>
          <cell r="AP1466">
            <v>0</v>
          </cell>
        </row>
        <row r="1467">
          <cell r="C1467">
            <v>913009001</v>
          </cell>
          <cell r="D1467" t="str">
            <v>MN02010223</v>
          </cell>
          <cell r="E1467" t="str">
            <v>TUBOS CONICOS DE 15 ML PARA CENTRIFUGA</v>
          </cell>
          <cell r="F1467">
            <v>35486</v>
          </cell>
          <cell r="G1467" t="str">
            <v>YR</v>
          </cell>
          <cell r="H1467">
            <v>274</v>
          </cell>
          <cell r="I1467" t="str">
            <v>NO</v>
          </cell>
          <cell r="J1467" t="str">
            <v xml:space="preserve">LABORATORIO </v>
          </cell>
          <cell r="K1467" t="str">
            <v>PATOLOGIA</v>
          </cell>
          <cell r="L1467" t="str">
            <v>PRECIO UNICO</v>
          </cell>
          <cell r="M1467" t="str">
            <v>PU 08-2024</v>
          </cell>
          <cell r="N1467" t="str">
            <v>I-CONVOCATORIA</v>
          </cell>
          <cell r="O1467" t="str">
            <v>POR UNIDAD</v>
          </cell>
          <cell r="P1467" t="str">
            <v>UNIDAD</v>
          </cell>
          <cell r="Q1467" t="str">
            <v>UNIDAD</v>
          </cell>
          <cell r="R1467">
            <v>0.5</v>
          </cell>
          <cell r="S1467">
            <v>257</v>
          </cell>
          <cell r="T1467" t="str">
            <v>CEMEDIN, S.A.</v>
          </cell>
          <cell r="V1467">
            <v>800</v>
          </cell>
          <cell r="W1467">
            <v>9600</v>
          </cell>
          <cell r="X1467">
            <v>41120771</v>
          </cell>
          <cell r="Y1467">
            <v>0.60589714897306635</v>
          </cell>
          <cell r="Z1467">
            <v>4800</v>
          </cell>
          <cell r="AA1467">
            <v>44531331.720000006</v>
          </cell>
          <cell r="AB1467">
            <v>2.9331548075011846E-2</v>
          </cell>
          <cell r="AD1467">
            <v>0</v>
          </cell>
          <cell r="AE1467">
            <v>0</v>
          </cell>
          <cell r="AF1467">
            <v>0</v>
          </cell>
          <cell r="AG1467">
            <v>0</v>
          </cell>
          <cell r="AH1467">
            <v>800</v>
          </cell>
          <cell r="AI1467">
            <v>0</v>
          </cell>
          <cell r="AJ1467">
            <v>0</v>
          </cell>
          <cell r="AK1467">
            <v>800</v>
          </cell>
          <cell r="AL1467">
            <v>9600</v>
          </cell>
          <cell r="AM1467">
            <v>4800</v>
          </cell>
          <cell r="AN1467">
            <v>900</v>
          </cell>
          <cell r="AO1467">
            <v>0</v>
          </cell>
          <cell r="AP1467">
            <v>0</v>
          </cell>
        </row>
        <row r="1468">
          <cell r="C1468">
            <v>913061602</v>
          </cell>
          <cell r="D1468" t="str">
            <v>MA11020015</v>
          </cell>
          <cell r="E1468" t="str">
            <v>ENVASES PARA TRANSPORTE DE BIOPSIA Y MATERIAL CONTAGIOSO</v>
          </cell>
          <cell r="F1468">
            <v>36871</v>
          </cell>
          <cell r="G1468" t="str">
            <v>YR</v>
          </cell>
          <cell r="H1468">
            <v>274</v>
          </cell>
          <cell r="I1468" t="str">
            <v>NO</v>
          </cell>
          <cell r="J1468" t="str">
            <v xml:space="preserve">LABORATORIO </v>
          </cell>
          <cell r="K1468" t="str">
            <v>BANCO DE SANGRE</v>
          </cell>
          <cell r="L1468" t="str">
            <v>PRECIO UNICO</v>
          </cell>
          <cell r="M1468" t="str">
            <v>PU 08-2024</v>
          </cell>
          <cell r="N1468" t="str">
            <v>I-CONVOCATORIA</v>
          </cell>
          <cell r="O1468" t="str">
            <v>CAJA  X 1000 UNIDADES (20ML)</v>
          </cell>
          <cell r="P1468" t="str">
            <v>UNIDAD</v>
          </cell>
          <cell r="Q1468" t="str">
            <v>UNIDAD</v>
          </cell>
          <cell r="R1468">
            <v>0.42</v>
          </cell>
          <cell r="S1468">
            <v>258</v>
          </cell>
          <cell r="T1468" t="str">
            <v>CEMEDIN, S.A.</v>
          </cell>
          <cell r="V1468">
            <v>2000</v>
          </cell>
          <cell r="W1468">
            <v>24000</v>
          </cell>
          <cell r="X1468">
            <v>41144771</v>
          </cell>
          <cell r="Y1468">
            <v>0.60625077881077905</v>
          </cell>
          <cell r="Z1468">
            <v>10080</v>
          </cell>
          <cell r="AA1468">
            <v>44541411.720000006</v>
          </cell>
          <cell r="AB1468">
            <v>2.9338187490299383E-2</v>
          </cell>
          <cell r="AD1468">
            <v>0</v>
          </cell>
          <cell r="AE1468">
            <v>0</v>
          </cell>
          <cell r="AF1468">
            <v>0</v>
          </cell>
          <cell r="AG1468">
            <v>0</v>
          </cell>
          <cell r="AH1468">
            <v>2000</v>
          </cell>
          <cell r="AI1468">
            <v>0</v>
          </cell>
          <cell r="AJ1468">
            <v>0</v>
          </cell>
          <cell r="AK1468">
            <v>2000</v>
          </cell>
          <cell r="AL1468">
            <v>24000</v>
          </cell>
          <cell r="AM1468">
            <v>10080</v>
          </cell>
          <cell r="AN1468">
            <v>1000</v>
          </cell>
          <cell r="AO1468">
            <v>1000</v>
          </cell>
          <cell r="AP1468">
            <v>0</v>
          </cell>
        </row>
        <row r="1469">
          <cell r="C1469">
            <v>913061502</v>
          </cell>
          <cell r="D1469" t="str">
            <v>MA11020016</v>
          </cell>
          <cell r="E1469" t="str">
            <v xml:space="preserve">ENVASES PARA TRANSPORTE DE BIOPSIA Y MATERIAL CONTAGIOSO </v>
          </cell>
          <cell r="F1469">
            <v>36871</v>
          </cell>
          <cell r="G1469" t="str">
            <v>YR</v>
          </cell>
          <cell r="H1469">
            <v>274</v>
          </cell>
          <cell r="I1469" t="str">
            <v>NO</v>
          </cell>
          <cell r="J1469" t="str">
            <v xml:space="preserve">LABORATORIO </v>
          </cell>
          <cell r="K1469" t="str">
            <v>PATOLOGIA</v>
          </cell>
          <cell r="L1469" t="str">
            <v>PRECIO UNICO</v>
          </cell>
          <cell r="M1469" t="str">
            <v>PU 08-2024</v>
          </cell>
          <cell r="N1469" t="str">
            <v>I-CONVOCATORIA</v>
          </cell>
          <cell r="O1469" t="str">
            <v>CAJA X 300 UNIDADES (120ML)</v>
          </cell>
          <cell r="P1469" t="str">
            <v>UNIDAD</v>
          </cell>
          <cell r="Q1469" t="str">
            <v>UNIDAD</v>
          </cell>
          <cell r="R1469">
            <v>1.0900000000000001</v>
          </cell>
          <cell r="S1469">
            <v>259</v>
          </cell>
          <cell r="T1469" t="str">
            <v>CEMEDIN, S.A.</v>
          </cell>
          <cell r="V1469">
            <v>1600</v>
          </cell>
          <cell r="W1469">
            <v>19200</v>
          </cell>
          <cell r="X1469">
            <v>41163971</v>
          </cell>
          <cell r="Y1469">
            <v>0.60653368268094932</v>
          </cell>
          <cell r="Z1469">
            <v>20928</v>
          </cell>
          <cell r="AA1469">
            <v>44562339.720000006</v>
          </cell>
          <cell r="AB1469">
            <v>2.9351972181086837E-2</v>
          </cell>
          <cell r="AD1469">
            <v>0</v>
          </cell>
          <cell r="AE1469">
            <v>0</v>
          </cell>
          <cell r="AF1469">
            <v>0</v>
          </cell>
          <cell r="AG1469">
            <v>0</v>
          </cell>
          <cell r="AH1469">
            <v>1600</v>
          </cell>
          <cell r="AI1469">
            <v>0</v>
          </cell>
          <cell r="AJ1469">
            <v>0</v>
          </cell>
          <cell r="AK1469">
            <v>1600</v>
          </cell>
          <cell r="AL1469">
            <v>19200</v>
          </cell>
          <cell r="AM1469">
            <v>20928</v>
          </cell>
          <cell r="AN1469">
            <v>2300</v>
          </cell>
          <cell r="AO1469">
            <v>900</v>
          </cell>
          <cell r="AP1469">
            <v>0</v>
          </cell>
        </row>
        <row r="1470">
          <cell r="C1470">
            <v>913061703</v>
          </cell>
          <cell r="D1470" t="str">
            <v>MA11020001</v>
          </cell>
          <cell r="E1470" t="str">
            <v>ENVASES PARA BIOSPSIAS</v>
          </cell>
          <cell r="F1470">
            <v>61165</v>
          </cell>
          <cell r="G1470" t="str">
            <v>YR</v>
          </cell>
          <cell r="H1470">
            <v>274</v>
          </cell>
          <cell r="I1470" t="str">
            <v>NO</v>
          </cell>
          <cell r="J1470" t="str">
            <v xml:space="preserve">LABORATORIO </v>
          </cell>
          <cell r="K1470" t="str">
            <v>PATOLOGIA</v>
          </cell>
          <cell r="L1470" t="str">
            <v>PRECIO UNICO</v>
          </cell>
          <cell r="M1470" t="str">
            <v>PU 08-2024</v>
          </cell>
          <cell r="N1470" t="str">
            <v>I-CONVOCATORIA</v>
          </cell>
          <cell r="O1470" t="str">
            <v>CAJA DE 100-1000 ENVASES</v>
          </cell>
          <cell r="P1470" t="str">
            <v>UNIDAD</v>
          </cell>
          <cell r="Q1470" t="str">
            <v>UNIDAD</v>
          </cell>
          <cell r="R1470">
            <v>4.5</v>
          </cell>
          <cell r="S1470">
            <v>260</v>
          </cell>
          <cell r="T1470" t="str">
            <v>CEMEDIN, S.A.</v>
          </cell>
          <cell r="V1470">
            <v>400</v>
          </cell>
          <cell r="W1470">
            <v>4800</v>
          </cell>
          <cell r="X1470">
            <v>41168771</v>
          </cell>
          <cell r="Y1470">
            <v>0.60660440864849186</v>
          </cell>
          <cell r="Z1470">
            <v>21600</v>
          </cell>
          <cell r="AA1470">
            <v>44583939.720000006</v>
          </cell>
          <cell r="AB1470">
            <v>2.9366199499560132E-2</v>
          </cell>
          <cell r="AD1470">
            <v>0</v>
          </cell>
          <cell r="AE1470">
            <v>0</v>
          </cell>
          <cell r="AF1470">
            <v>0</v>
          </cell>
          <cell r="AG1470">
            <v>0</v>
          </cell>
          <cell r="AH1470">
            <v>400</v>
          </cell>
          <cell r="AI1470">
            <v>0</v>
          </cell>
          <cell r="AJ1470">
            <v>0</v>
          </cell>
          <cell r="AK1470">
            <v>400</v>
          </cell>
          <cell r="AL1470">
            <v>4800</v>
          </cell>
          <cell r="AM1470">
            <v>21600</v>
          </cell>
          <cell r="AN1470">
            <v>0</v>
          </cell>
          <cell r="AO1470">
            <v>0</v>
          </cell>
          <cell r="AP1470">
            <v>0</v>
          </cell>
        </row>
        <row r="1471">
          <cell r="C1471">
            <v>913020701</v>
          </cell>
          <cell r="D1471" t="str">
            <v>MN02010582</v>
          </cell>
          <cell r="E1471" t="str">
            <v>DISPENSADOR AUTOMATIZADO DE FORMALINA PARA MUESTRA DE PATOLOGIA</v>
          </cell>
          <cell r="F1471">
            <v>108309</v>
          </cell>
          <cell r="G1471" t="str">
            <v>YR</v>
          </cell>
          <cell r="H1471">
            <v>274</v>
          </cell>
          <cell r="I1471" t="str">
            <v>NO</v>
          </cell>
          <cell r="J1471" t="str">
            <v xml:space="preserve">LABORATORIO </v>
          </cell>
          <cell r="K1471" t="str">
            <v>PATOLOGIA</v>
          </cell>
          <cell r="L1471" t="str">
            <v>PRECIO UNICO</v>
          </cell>
          <cell r="M1471" t="str">
            <v>PU 08-2024</v>
          </cell>
          <cell r="N1471" t="str">
            <v>I-CONVOCATORIA</v>
          </cell>
          <cell r="O1471" t="str">
            <v>UNIDAD</v>
          </cell>
          <cell r="P1471" t="str">
            <v>UNIDAD</v>
          </cell>
          <cell r="Q1471" t="str">
            <v>UNIDAD</v>
          </cell>
          <cell r="R1471">
            <v>5.41</v>
          </cell>
          <cell r="S1471">
            <v>262</v>
          </cell>
          <cell r="T1471" t="str">
            <v>ALPHA MEDIQ, S.A.</v>
          </cell>
          <cell r="V1471">
            <v>500</v>
          </cell>
          <cell r="W1471">
            <v>6000</v>
          </cell>
          <cell r="X1471">
            <v>41174771</v>
          </cell>
          <cell r="Y1471">
            <v>0.60669281610792003</v>
          </cell>
          <cell r="Z1471">
            <v>32460</v>
          </cell>
          <cell r="AA1471">
            <v>44616399.720000006</v>
          </cell>
          <cell r="AB1471">
            <v>2.938757999759916E-2</v>
          </cell>
          <cell r="AD1471">
            <v>0</v>
          </cell>
          <cell r="AE1471">
            <v>0</v>
          </cell>
          <cell r="AF1471">
            <v>0</v>
          </cell>
          <cell r="AG1471">
            <v>0</v>
          </cell>
          <cell r="AH1471">
            <v>500</v>
          </cell>
          <cell r="AI1471">
            <v>0</v>
          </cell>
          <cell r="AJ1471">
            <v>0</v>
          </cell>
          <cell r="AK1471">
            <v>500</v>
          </cell>
          <cell r="AL1471">
            <v>6000</v>
          </cell>
          <cell r="AM1471">
            <v>32460</v>
          </cell>
          <cell r="AN1471">
            <v>0</v>
          </cell>
          <cell r="AO1471">
            <v>0</v>
          </cell>
          <cell r="AP1471">
            <v>0</v>
          </cell>
        </row>
        <row r="1472">
          <cell r="C1472">
            <v>913007401</v>
          </cell>
          <cell r="D1472" t="str">
            <v>MN02010557</v>
          </cell>
          <cell r="E1472" t="str">
            <v>DISPENSADOR AUTOMATIZADO DE FORMALINA PARA MUESTRA DE PATOLOGIA</v>
          </cell>
          <cell r="F1472">
            <v>108309</v>
          </cell>
          <cell r="G1472" t="str">
            <v>YR</v>
          </cell>
          <cell r="H1472">
            <v>274</v>
          </cell>
          <cell r="I1472" t="str">
            <v>NO</v>
          </cell>
          <cell r="J1472" t="str">
            <v xml:space="preserve">LABORATORIO </v>
          </cell>
          <cell r="K1472" t="str">
            <v>PATOLOGIA</v>
          </cell>
          <cell r="L1472" t="str">
            <v>PRECIO UNICO</v>
          </cell>
          <cell r="M1472" t="str">
            <v>PU 08-2024</v>
          </cell>
          <cell r="N1472" t="str">
            <v>I-CONVOCATORIA</v>
          </cell>
          <cell r="O1472" t="str">
            <v>UNIDAD</v>
          </cell>
          <cell r="P1472" t="str">
            <v>UNIDAD</v>
          </cell>
          <cell r="Q1472" t="str">
            <v>UNIDAD</v>
          </cell>
          <cell r="R1472">
            <v>6.82</v>
          </cell>
          <cell r="S1472">
            <v>263</v>
          </cell>
          <cell r="T1472" t="str">
            <v>ALPHA MEDIQ, S.A.</v>
          </cell>
          <cell r="V1472">
            <v>300</v>
          </cell>
          <cell r="W1472">
            <v>3600</v>
          </cell>
          <cell r="X1472">
            <v>41178371</v>
          </cell>
          <cell r="Y1472">
            <v>0.60674586058357693</v>
          </cell>
          <cell r="Z1472">
            <v>24552</v>
          </cell>
          <cell r="AA1472">
            <v>44640951.720000006</v>
          </cell>
          <cell r="AB1472">
            <v>2.9403751716263804E-2</v>
          </cell>
          <cell r="AD1472">
            <v>0</v>
          </cell>
          <cell r="AE1472">
            <v>0</v>
          </cell>
          <cell r="AF1472">
            <v>0</v>
          </cell>
          <cell r="AG1472">
            <v>0</v>
          </cell>
          <cell r="AH1472">
            <v>300</v>
          </cell>
          <cell r="AI1472">
            <v>0</v>
          </cell>
          <cell r="AJ1472">
            <v>0</v>
          </cell>
          <cell r="AK1472">
            <v>300</v>
          </cell>
          <cell r="AL1472">
            <v>3600</v>
          </cell>
          <cell r="AM1472">
            <v>24552</v>
          </cell>
          <cell r="AN1472">
            <v>0</v>
          </cell>
          <cell r="AO1472">
            <v>0</v>
          </cell>
          <cell r="AP1472">
            <v>0</v>
          </cell>
        </row>
        <row r="1473">
          <cell r="C1473">
            <v>913007501</v>
          </cell>
          <cell r="D1473" t="str">
            <v>MN02010558</v>
          </cell>
          <cell r="E1473" t="str">
            <v>DISPENSADOR AUTOMATIZADO DE FORMALINA PARA MUESTRA DE PATOLOGIA</v>
          </cell>
          <cell r="F1473">
            <v>108309</v>
          </cell>
          <cell r="G1473" t="str">
            <v>YR</v>
          </cell>
          <cell r="H1473">
            <v>274</v>
          </cell>
          <cell r="I1473" t="str">
            <v>NO</v>
          </cell>
          <cell r="J1473" t="str">
            <v xml:space="preserve">LABORATORIO </v>
          </cell>
          <cell r="K1473" t="str">
            <v>PATOLOGIA</v>
          </cell>
          <cell r="L1473" t="str">
            <v>PRECIO UNICO</v>
          </cell>
          <cell r="M1473" t="str">
            <v>PU 08-2024</v>
          </cell>
          <cell r="N1473" t="str">
            <v>I-CONVOCATORIA</v>
          </cell>
          <cell r="O1473" t="str">
            <v>UNIDAD</v>
          </cell>
          <cell r="P1473" t="str">
            <v>UNIDAD</v>
          </cell>
          <cell r="Q1473" t="str">
            <v>UNIDAD</v>
          </cell>
          <cell r="R1473">
            <v>8.19</v>
          </cell>
          <cell r="S1473">
            <v>264</v>
          </cell>
          <cell r="T1473" t="str">
            <v>ALPHA MEDIQ, S.A.</v>
          </cell>
          <cell r="V1473">
            <v>300</v>
          </cell>
          <cell r="W1473">
            <v>3600</v>
          </cell>
          <cell r="X1473">
            <v>41181971</v>
          </cell>
          <cell r="Y1473">
            <v>0.60679890505923384</v>
          </cell>
          <cell r="Z1473">
            <v>29484</v>
          </cell>
          <cell r="AA1473">
            <v>44670435.720000006</v>
          </cell>
          <cell r="AB1473">
            <v>2.9423172005979846E-2</v>
          </cell>
          <cell r="AD1473">
            <v>0</v>
          </cell>
          <cell r="AE1473">
            <v>0</v>
          </cell>
          <cell r="AF1473">
            <v>0</v>
          </cell>
          <cell r="AG1473">
            <v>0</v>
          </cell>
          <cell r="AH1473">
            <v>300</v>
          </cell>
          <cell r="AI1473">
            <v>0</v>
          </cell>
          <cell r="AJ1473">
            <v>0</v>
          </cell>
          <cell r="AK1473">
            <v>300</v>
          </cell>
          <cell r="AL1473">
            <v>3600</v>
          </cell>
          <cell r="AM1473">
            <v>29484</v>
          </cell>
          <cell r="AN1473">
            <v>0</v>
          </cell>
          <cell r="AO1473">
            <v>0</v>
          </cell>
          <cell r="AP1473">
            <v>0</v>
          </cell>
        </row>
        <row r="1474">
          <cell r="C1474">
            <v>913007601</v>
          </cell>
          <cell r="D1474" t="str">
            <v>MN02010559</v>
          </cell>
          <cell r="E1474" t="str">
            <v>DISPENSADOR AUTOMATIZADO DE FORMALINA PARA MUESTRA DE PATOLOGIA</v>
          </cell>
          <cell r="F1474">
            <v>108309</v>
          </cell>
          <cell r="G1474" t="str">
            <v>YR</v>
          </cell>
          <cell r="H1474">
            <v>274</v>
          </cell>
          <cell r="I1474" t="str">
            <v>NO</v>
          </cell>
          <cell r="J1474" t="str">
            <v xml:space="preserve">LABORATORIO </v>
          </cell>
          <cell r="K1474" t="str">
            <v>PATOLOGIA</v>
          </cell>
          <cell r="L1474" t="str">
            <v>PRECIO UNICO</v>
          </cell>
          <cell r="M1474" t="str">
            <v>PU 08-2024</v>
          </cell>
          <cell r="N1474" t="str">
            <v>I-CONVOCATORIA</v>
          </cell>
          <cell r="O1474" t="str">
            <v>UNIDAD</v>
          </cell>
          <cell r="P1474" t="str">
            <v>UNIDAD</v>
          </cell>
          <cell r="Q1474" t="str">
            <v>UNIDAD</v>
          </cell>
          <cell r="R1474">
            <v>9.5500000000000007</v>
          </cell>
          <cell r="S1474">
            <v>265</v>
          </cell>
          <cell r="T1474" t="str">
            <v>ALPHA MEDIQ, S.A.</v>
          </cell>
          <cell r="V1474">
            <v>300</v>
          </cell>
          <cell r="W1474">
            <v>3600</v>
          </cell>
          <cell r="X1474">
            <v>41185571</v>
          </cell>
          <cell r="Y1474">
            <v>0.60685194953489074</v>
          </cell>
          <cell r="Z1474">
            <v>34380</v>
          </cell>
          <cell r="AA1474">
            <v>44704815.720000006</v>
          </cell>
          <cell r="AB1474">
            <v>2.9445817154549837E-2</v>
          </cell>
          <cell r="AD1474">
            <v>0</v>
          </cell>
          <cell r="AE1474">
            <v>0</v>
          </cell>
          <cell r="AF1474">
            <v>0</v>
          </cell>
          <cell r="AG1474">
            <v>0</v>
          </cell>
          <cell r="AH1474">
            <v>300</v>
          </cell>
          <cell r="AI1474">
            <v>0</v>
          </cell>
          <cell r="AJ1474">
            <v>0</v>
          </cell>
          <cell r="AK1474">
            <v>300</v>
          </cell>
          <cell r="AL1474">
            <v>3600</v>
          </cell>
          <cell r="AM1474">
            <v>34380</v>
          </cell>
          <cell r="AN1474">
            <v>0</v>
          </cell>
          <cell r="AO1474">
            <v>0</v>
          </cell>
          <cell r="AP1474">
            <v>0</v>
          </cell>
        </row>
        <row r="1475">
          <cell r="C1475">
            <v>913007701</v>
          </cell>
          <cell r="D1475" t="str">
            <v>MN02010560</v>
          </cell>
          <cell r="E1475" t="str">
            <v>DISPENSADOR AUTOMATIZADO DE FORMALINA PARA MUESTRA DE PATOLOGIA</v>
          </cell>
          <cell r="F1475">
            <v>108309</v>
          </cell>
          <cell r="G1475" t="str">
            <v>YR</v>
          </cell>
          <cell r="H1475">
            <v>274</v>
          </cell>
          <cell r="I1475" t="str">
            <v>NO</v>
          </cell>
          <cell r="J1475" t="str">
            <v xml:space="preserve">LABORATORIO </v>
          </cell>
          <cell r="K1475" t="str">
            <v>PATOLOGIA</v>
          </cell>
          <cell r="L1475" t="str">
            <v>PRECIO UNICO</v>
          </cell>
          <cell r="M1475" t="str">
            <v>PU 08-2024</v>
          </cell>
          <cell r="N1475" t="str">
            <v>I-CONVOCATORIA</v>
          </cell>
          <cell r="O1475" t="str">
            <v>UNIDAD</v>
          </cell>
          <cell r="P1475" t="str">
            <v>UNIDAD</v>
          </cell>
          <cell r="Q1475" t="str">
            <v>UNIDAD</v>
          </cell>
          <cell r="R1475">
            <v>12.3</v>
          </cell>
          <cell r="S1475">
            <v>266</v>
          </cell>
          <cell r="T1475" t="str">
            <v>ALPHA MEDIQ, S.A.</v>
          </cell>
          <cell r="V1475">
            <v>250</v>
          </cell>
          <cell r="W1475">
            <v>3000</v>
          </cell>
          <cell r="X1475">
            <v>41188571</v>
          </cell>
          <cell r="Y1475">
            <v>0.60689615326460489</v>
          </cell>
          <cell r="Z1475">
            <v>36900</v>
          </cell>
          <cell r="AA1475">
            <v>44741715.720000006</v>
          </cell>
          <cell r="AB1475">
            <v>2.9470122156941711E-2</v>
          </cell>
          <cell r="AD1475">
            <v>0</v>
          </cell>
          <cell r="AE1475">
            <v>0</v>
          </cell>
          <cell r="AF1475">
            <v>0</v>
          </cell>
          <cell r="AG1475">
            <v>0</v>
          </cell>
          <cell r="AH1475">
            <v>250</v>
          </cell>
          <cell r="AI1475">
            <v>0</v>
          </cell>
          <cell r="AJ1475">
            <v>0</v>
          </cell>
          <cell r="AK1475">
            <v>250</v>
          </cell>
          <cell r="AL1475">
            <v>3000</v>
          </cell>
          <cell r="AM1475">
            <v>36900</v>
          </cell>
          <cell r="AN1475">
            <v>0</v>
          </cell>
          <cell r="AO1475">
            <v>0</v>
          </cell>
          <cell r="AP1475">
            <v>0</v>
          </cell>
        </row>
        <row r="1476">
          <cell r="C1476">
            <v>913063701</v>
          </cell>
          <cell r="D1476" t="str">
            <v>MN02010622</v>
          </cell>
          <cell r="E1476" t="str">
            <v>CUCHILLA DE MICROTOMO DE ALTO PERFIL</v>
          </cell>
          <cell r="F1476">
            <v>37770</v>
          </cell>
          <cell r="G1476" t="str">
            <v>YR</v>
          </cell>
          <cell r="H1476">
            <v>277</v>
          </cell>
          <cell r="I1476" t="str">
            <v>NO</v>
          </cell>
          <cell r="J1476" t="str">
            <v xml:space="preserve">LABORATORIO </v>
          </cell>
          <cell r="K1476" t="str">
            <v>PATOLOGIA</v>
          </cell>
          <cell r="L1476" t="str">
            <v>PRECIO UNICO</v>
          </cell>
          <cell r="M1476" t="str">
            <v>PU 08-2024</v>
          </cell>
          <cell r="N1476" t="str">
            <v>I-CONVOCATORIA</v>
          </cell>
          <cell r="O1476" t="str">
            <v>CAJA X 50</v>
          </cell>
          <cell r="P1476" t="str">
            <v>UNIDAD</v>
          </cell>
          <cell r="Q1476" t="str">
            <v>UNIDAD</v>
          </cell>
          <cell r="R1476">
            <v>2.1669999999999998</v>
          </cell>
          <cell r="S1476">
            <v>267</v>
          </cell>
          <cell r="T1476" t="str">
            <v>ALPHA MEDIQ, S.A.</v>
          </cell>
          <cell r="V1476">
            <v>400</v>
          </cell>
          <cell r="W1476">
            <v>4800</v>
          </cell>
          <cell r="X1476">
            <v>41193371</v>
          </cell>
          <cell r="Y1476">
            <v>0.60696687923214743</v>
          </cell>
          <cell r="Z1476">
            <v>10401.599999999999</v>
          </cell>
          <cell r="AA1476">
            <v>44752117.320000008</v>
          </cell>
          <cell r="AB1476">
            <v>2.9476973401193183E-2</v>
          </cell>
          <cell r="AD1476">
            <v>0</v>
          </cell>
          <cell r="AE1476">
            <v>0</v>
          </cell>
          <cell r="AF1476">
            <v>0</v>
          </cell>
          <cell r="AG1476">
            <v>0</v>
          </cell>
          <cell r="AH1476">
            <v>400</v>
          </cell>
          <cell r="AI1476">
            <v>0</v>
          </cell>
          <cell r="AJ1476">
            <v>0</v>
          </cell>
          <cell r="AK1476">
            <v>400</v>
          </cell>
          <cell r="AL1476">
            <v>4800</v>
          </cell>
          <cell r="AM1476">
            <v>10401.599999999999</v>
          </cell>
          <cell r="AN1476">
            <v>0</v>
          </cell>
          <cell r="AO1476">
            <v>0</v>
          </cell>
          <cell r="AP1476">
            <v>0</v>
          </cell>
        </row>
        <row r="1477">
          <cell r="C1477">
            <v>915201901</v>
          </cell>
          <cell r="D1477" t="str">
            <v>MN02040039</v>
          </cell>
          <cell r="E1477" t="str">
            <v>JUEGO PARA SISTEMA DE DETECCION (ALTO PH+ANTICUERPO DE CONEJO Y RATON).</v>
          </cell>
          <cell r="F1477">
            <v>101477</v>
          </cell>
          <cell r="G1477" t="str">
            <v>YR</v>
          </cell>
          <cell r="H1477">
            <v>274</v>
          </cell>
          <cell r="I1477" t="str">
            <v>NO</v>
          </cell>
          <cell r="J1477" t="str">
            <v xml:space="preserve">LABORATORIO </v>
          </cell>
          <cell r="K1477" t="str">
            <v>BANCO DE SANGRE</v>
          </cell>
          <cell r="L1477" t="str">
            <v>PRECIO UNICO</v>
          </cell>
          <cell r="M1477" t="str">
            <v>PU 08-2024</v>
          </cell>
          <cell r="N1477" t="str">
            <v>I-CONVOCATORIA</v>
          </cell>
          <cell r="O1477" t="str">
            <v>KIT X 400-600 PRUEBAS</v>
          </cell>
          <cell r="P1477" t="str">
            <v>UNIDAD</v>
          </cell>
          <cell r="Q1477" t="str">
            <v>UNIDAD</v>
          </cell>
          <cell r="R1477">
            <v>24.75</v>
          </cell>
          <cell r="S1477">
            <v>268</v>
          </cell>
          <cell r="T1477" t="str">
            <v>BIO LAB INTERNACIONAL, S.A.</v>
          </cell>
          <cell r="V1477">
            <v>1000</v>
          </cell>
          <cell r="W1477">
            <v>12000</v>
          </cell>
          <cell r="X1477">
            <v>41205371</v>
          </cell>
          <cell r="Y1477">
            <v>0.60714369415100378</v>
          </cell>
          <cell r="Z1477">
            <v>297000</v>
          </cell>
          <cell r="AA1477">
            <v>45049117.320000008</v>
          </cell>
          <cell r="AB1477">
            <v>2.967259903020095E-2</v>
          </cell>
          <cell r="AD1477">
            <v>0</v>
          </cell>
          <cell r="AE1477">
            <v>0</v>
          </cell>
          <cell r="AF1477">
            <v>0</v>
          </cell>
          <cell r="AG1477">
            <v>0</v>
          </cell>
          <cell r="AH1477">
            <v>1000</v>
          </cell>
          <cell r="AI1477">
            <v>0</v>
          </cell>
          <cell r="AJ1477">
            <v>0</v>
          </cell>
          <cell r="AK1477">
            <v>1000</v>
          </cell>
          <cell r="AL1477">
            <v>12000</v>
          </cell>
          <cell r="AM1477">
            <v>297000</v>
          </cell>
          <cell r="AN1477">
            <v>1200</v>
          </cell>
          <cell r="AO1477">
            <v>0</v>
          </cell>
          <cell r="AP1477">
            <v>0</v>
          </cell>
        </row>
        <row r="1478">
          <cell r="C1478">
            <v>915029501</v>
          </cell>
          <cell r="D1478" t="str">
            <v>MN02060487</v>
          </cell>
          <cell r="E1478" t="str">
            <v>JUEGO PARA SISTEMA DE DETECCION (ALTO PH+ANTICUERPO DE RATON).</v>
          </cell>
          <cell r="F1478">
            <v>101478</v>
          </cell>
          <cell r="G1478" t="str">
            <v>YR</v>
          </cell>
          <cell r="H1478">
            <v>274</v>
          </cell>
          <cell r="I1478" t="str">
            <v>NO</v>
          </cell>
          <cell r="J1478" t="str">
            <v xml:space="preserve">LABORATORIO </v>
          </cell>
          <cell r="K1478" t="str">
            <v>BANCO DE SANGRE</v>
          </cell>
          <cell r="L1478" t="str">
            <v>PRECIO UNICO</v>
          </cell>
          <cell r="M1478" t="str">
            <v>PU 08-2024</v>
          </cell>
          <cell r="N1478" t="str">
            <v>I-CONVOCATORIA</v>
          </cell>
          <cell r="O1478" t="str">
            <v>KIT X 400-600 PRUEBAS</v>
          </cell>
          <cell r="P1478" t="str">
            <v>UNIDAD</v>
          </cell>
          <cell r="Q1478" t="str">
            <v>UNIDAD</v>
          </cell>
          <cell r="R1478">
            <v>25.75</v>
          </cell>
          <cell r="S1478">
            <v>269</v>
          </cell>
          <cell r="T1478" t="str">
            <v>BIO LAB INTERNACIONAL, S.A.</v>
          </cell>
          <cell r="V1478">
            <v>600</v>
          </cell>
          <cell r="W1478">
            <v>7200</v>
          </cell>
          <cell r="X1478">
            <v>41212571</v>
          </cell>
          <cell r="Y1478">
            <v>0.60724978310231759</v>
          </cell>
          <cell r="Z1478">
            <v>185400</v>
          </cell>
          <cell r="AA1478">
            <v>45234517.320000008</v>
          </cell>
          <cell r="AB1478">
            <v>2.9794716847096708E-2</v>
          </cell>
          <cell r="AD1478">
            <v>0</v>
          </cell>
          <cell r="AE1478">
            <v>0</v>
          </cell>
          <cell r="AF1478">
            <v>0</v>
          </cell>
          <cell r="AG1478">
            <v>0</v>
          </cell>
          <cell r="AH1478">
            <v>600</v>
          </cell>
          <cell r="AI1478">
            <v>0</v>
          </cell>
          <cell r="AJ1478">
            <v>0</v>
          </cell>
          <cell r="AK1478">
            <v>600</v>
          </cell>
          <cell r="AL1478">
            <v>7200</v>
          </cell>
          <cell r="AM1478">
            <v>185400</v>
          </cell>
          <cell r="AN1478">
            <v>1200</v>
          </cell>
          <cell r="AO1478">
            <v>0</v>
          </cell>
          <cell r="AP1478">
            <v>0</v>
          </cell>
        </row>
        <row r="1479">
          <cell r="C1479">
            <v>915233401</v>
          </cell>
          <cell r="D1479" t="str">
            <v>MN02030035</v>
          </cell>
          <cell r="E1479" t="str">
            <v>TINTE BAAR</v>
          </cell>
          <cell r="F1479">
            <v>38414</v>
          </cell>
          <cell r="G1479" t="str">
            <v>YR</v>
          </cell>
          <cell r="H1479">
            <v>274</v>
          </cell>
          <cell r="I1479" t="str">
            <v>NO</v>
          </cell>
          <cell r="J1479" t="str">
            <v xml:space="preserve">LABORATORIO </v>
          </cell>
          <cell r="K1479" t="str">
            <v>PATOLOGIA</v>
          </cell>
          <cell r="L1479" t="str">
            <v>PRECIO UNICO</v>
          </cell>
          <cell r="M1479" t="str">
            <v>PU 08-2024</v>
          </cell>
          <cell r="N1479" t="str">
            <v>I-CONVOCATORIA</v>
          </cell>
          <cell r="O1479" t="str">
            <v>KIT x 100</v>
          </cell>
          <cell r="P1479" t="str">
            <v>UNIDAD</v>
          </cell>
          <cell r="Q1479" t="str">
            <v>UNIDAD</v>
          </cell>
          <cell r="R1479">
            <v>16.7</v>
          </cell>
          <cell r="S1479">
            <v>273</v>
          </cell>
          <cell r="T1479" t="str">
            <v>BIO LAB INTERNACIONAL, S.A.</v>
          </cell>
          <cell r="V1479">
            <v>100</v>
          </cell>
          <cell r="W1479">
            <v>1200</v>
          </cell>
          <cell r="X1479">
            <v>41213771</v>
          </cell>
          <cell r="Y1479">
            <v>0.60726746459420322</v>
          </cell>
          <cell r="Z1479">
            <v>20040</v>
          </cell>
          <cell r="AA1479">
            <v>45254557.320000008</v>
          </cell>
          <cell r="AB1479">
            <v>2.9807916637013595E-2</v>
          </cell>
          <cell r="AD1479">
            <v>0</v>
          </cell>
          <cell r="AE1479">
            <v>0</v>
          </cell>
          <cell r="AF1479">
            <v>0</v>
          </cell>
          <cell r="AG1479">
            <v>0</v>
          </cell>
          <cell r="AH1479">
            <v>100</v>
          </cell>
          <cell r="AI1479">
            <v>0</v>
          </cell>
          <cell r="AJ1479">
            <v>0</v>
          </cell>
          <cell r="AK1479">
            <v>100</v>
          </cell>
          <cell r="AL1479">
            <v>1200</v>
          </cell>
          <cell r="AM1479">
            <v>20040</v>
          </cell>
          <cell r="AN1479">
            <v>0</v>
          </cell>
          <cell r="AO1479">
            <v>0</v>
          </cell>
          <cell r="AP1479">
            <v>0</v>
          </cell>
        </row>
        <row r="1480">
          <cell r="C1480">
            <v>915218101</v>
          </cell>
          <cell r="D1480" t="str">
            <v>MN02030040</v>
          </cell>
          <cell r="E1480" t="str">
            <v>TINTE WARTHIN STARRY</v>
          </cell>
          <cell r="F1480">
            <v>38725</v>
          </cell>
          <cell r="G1480" t="str">
            <v>YR</v>
          </cell>
          <cell r="H1480">
            <v>274</v>
          </cell>
          <cell r="I1480" t="str">
            <v>NO</v>
          </cell>
          <cell r="J1480" t="str">
            <v xml:space="preserve">LABORATORIO </v>
          </cell>
          <cell r="K1480" t="str">
            <v>PATOLOGIA</v>
          </cell>
          <cell r="L1480" t="str">
            <v>PRECIO UNICO</v>
          </cell>
          <cell r="M1480" t="str">
            <v>PU 08-2024</v>
          </cell>
          <cell r="N1480" t="str">
            <v>I-CONVOCATORIA</v>
          </cell>
          <cell r="O1480" t="str">
            <v>KIT x 100</v>
          </cell>
          <cell r="P1480" t="str">
            <v>UNIDAD</v>
          </cell>
          <cell r="Q1480" t="str">
            <v>UNIDAD</v>
          </cell>
          <cell r="R1480">
            <v>9.85</v>
          </cell>
          <cell r="S1480">
            <v>274</v>
          </cell>
          <cell r="T1480" t="str">
            <v>BIO LAB INTERNACIONAL, S.A.</v>
          </cell>
          <cell r="V1480">
            <v>200</v>
          </cell>
          <cell r="W1480">
            <v>2400</v>
          </cell>
          <cell r="X1480">
            <v>41216171</v>
          </cell>
          <cell r="Y1480">
            <v>0.60730282757797449</v>
          </cell>
          <cell r="Z1480">
            <v>23640</v>
          </cell>
          <cell r="AA1480">
            <v>45278197.320000008</v>
          </cell>
          <cell r="AB1480">
            <v>2.9823487646676031E-2</v>
          </cell>
          <cell r="AD1480">
            <v>0</v>
          </cell>
          <cell r="AE1480">
            <v>0</v>
          </cell>
          <cell r="AF1480">
            <v>0</v>
          </cell>
          <cell r="AG1480">
            <v>0</v>
          </cell>
          <cell r="AH1480">
            <v>200</v>
          </cell>
          <cell r="AI1480">
            <v>0</v>
          </cell>
          <cell r="AJ1480">
            <v>0</v>
          </cell>
          <cell r="AK1480">
            <v>200</v>
          </cell>
          <cell r="AL1480">
            <v>2400</v>
          </cell>
          <cell r="AM1480">
            <v>23640</v>
          </cell>
          <cell r="AN1480">
            <v>0</v>
          </cell>
          <cell r="AO1480">
            <v>0</v>
          </cell>
          <cell r="AP1480">
            <v>0</v>
          </cell>
        </row>
        <row r="1481">
          <cell r="C1481">
            <v>915233901</v>
          </cell>
          <cell r="D1481" t="str">
            <v>MN02030085</v>
          </cell>
          <cell r="E1481" t="str">
            <v>TINCIÓN PAS</v>
          </cell>
          <cell r="F1481">
            <v>38416</v>
          </cell>
          <cell r="G1481" t="str">
            <v>YR</v>
          </cell>
          <cell r="H1481">
            <v>274</v>
          </cell>
          <cell r="I1481" t="str">
            <v>NO</v>
          </cell>
          <cell r="J1481" t="str">
            <v xml:space="preserve">LABORATORIO </v>
          </cell>
          <cell r="K1481" t="str">
            <v>PATOLOGIA</v>
          </cell>
          <cell r="L1481" t="str">
            <v>PRECIO UNICO</v>
          </cell>
          <cell r="M1481" t="str">
            <v>PU 08-2024</v>
          </cell>
          <cell r="N1481" t="str">
            <v>I-CONVOCATORIA</v>
          </cell>
          <cell r="O1481" t="str">
            <v>KIT x 100</v>
          </cell>
          <cell r="P1481" t="str">
            <v>UNIDAD</v>
          </cell>
          <cell r="Q1481" t="str">
            <v>UNIDAD</v>
          </cell>
          <cell r="R1481">
            <v>14</v>
          </cell>
          <cell r="S1481">
            <v>275</v>
          </cell>
          <cell r="T1481" t="str">
            <v>BIO LAB INTERNACIONAL, S.A.</v>
          </cell>
          <cell r="V1481">
            <v>150</v>
          </cell>
          <cell r="W1481">
            <v>1800</v>
          </cell>
          <cell r="X1481">
            <v>41217971</v>
          </cell>
          <cell r="Y1481">
            <v>0.607329349815803</v>
          </cell>
          <cell r="Z1481">
            <v>25200</v>
          </cell>
          <cell r="AA1481">
            <v>45303397.320000008</v>
          </cell>
          <cell r="AB1481">
            <v>2.9840086184894872E-2</v>
          </cell>
          <cell r="AD1481">
            <v>0</v>
          </cell>
          <cell r="AE1481">
            <v>0</v>
          </cell>
          <cell r="AF1481">
            <v>0</v>
          </cell>
          <cell r="AG1481">
            <v>0</v>
          </cell>
          <cell r="AH1481">
            <v>150</v>
          </cell>
          <cell r="AI1481">
            <v>0</v>
          </cell>
          <cell r="AJ1481">
            <v>0</v>
          </cell>
          <cell r="AK1481">
            <v>150</v>
          </cell>
          <cell r="AL1481">
            <v>1800</v>
          </cell>
          <cell r="AM1481">
            <v>25200</v>
          </cell>
          <cell r="AN1481">
            <v>0</v>
          </cell>
          <cell r="AO1481">
            <v>0</v>
          </cell>
          <cell r="AP1481">
            <v>0</v>
          </cell>
        </row>
        <row r="1482">
          <cell r="C1482">
            <v>915233801</v>
          </cell>
          <cell r="D1482" t="str">
            <v>MN02030055</v>
          </cell>
          <cell r="E1482" t="str">
            <v>TINCION PARA HONGOS O PNEUMOCYSTIS CARINI</v>
          </cell>
          <cell r="F1482">
            <v>38420</v>
          </cell>
          <cell r="G1482" t="str">
            <v>YR</v>
          </cell>
          <cell r="H1482">
            <v>274</v>
          </cell>
          <cell r="I1482" t="str">
            <v>NO</v>
          </cell>
          <cell r="J1482" t="str">
            <v xml:space="preserve">LABORATORIO </v>
          </cell>
          <cell r="K1482" t="str">
            <v>PATOLOGIA</v>
          </cell>
          <cell r="L1482" t="str">
            <v>PRECIO UNICO</v>
          </cell>
          <cell r="M1482" t="str">
            <v>PU 08-2024</v>
          </cell>
          <cell r="N1482" t="str">
            <v>I-CONVOCATORIA</v>
          </cell>
          <cell r="O1482" t="str">
            <v>KTIX100</v>
          </cell>
          <cell r="P1482" t="str">
            <v>UNIDAD</v>
          </cell>
          <cell r="Q1482" t="str">
            <v>UNIDAD</v>
          </cell>
          <cell r="R1482">
            <v>17.5</v>
          </cell>
          <cell r="S1482">
            <v>276</v>
          </cell>
          <cell r="T1482" t="str">
            <v>BIO LAB INTERNACIONAL, S.A.</v>
          </cell>
          <cell r="V1482">
            <v>150</v>
          </cell>
          <cell r="W1482">
            <v>1800</v>
          </cell>
          <cell r="X1482">
            <v>41219771</v>
          </cell>
          <cell r="Y1482">
            <v>0.6073558720536314</v>
          </cell>
          <cell r="Z1482">
            <v>31500</v>
          </cell>
          <cell r="AA1482">
            <v>45334897.320000008</v>
          </cell>
          <cell r="AB1482">
            <v>2.9860834357668425E-2</v>
          </cell>
          <cell r="AD1482">
            <v>0</v>
          </cell>
          <cell r="AE1482">
            <v>0</v>
          </cell>
          <cell r="AF1482">
            <v>0</v>
          </cell>
          <cell r="AG1482">
            <v>0</v>
          </cell>
          <cell r="AH1482">
            <v>150</v>
          </cell>
          <cell r="AI1482">
            <v>0</v>
          </cell>
          <cell r="AJ1482">
            <v>0</v>
          </cell>
          <cell r="AK1482">
            <v>150</v>
          </cell>
          <cell r="AL1482">
            <v>1800</v>
          </cell>
          <cell r="AM1482">
            <v>31500</v>
          </cell>
          <cell r="AN1482">
            <v>0</v>
          </cell>
          <cell r="AO1482">
            <v>0</v>
          </cell>
          <cell r="AP1482">
            <v>0</v>
          </cell>
        </row>
        <row r="1483">
          <cell r="C1483">
            <v>915217901</v>
          </cell>
          <cell r="D1483" t="str">
            <v>MN02030034</v>
          </cell>
          <cell r="E1483" t="str">
            <v>TINCION MASSON'S TRICHROME DAKOCYTOMATION</v>
          </cell>
          <cell r="F1483">
            <v>38418</v>
          </cell>
          <cell r="G1483" t="str">
            <v>YR</v>
          </cell>
          <cell r="H1483">
            <v>274</v>
          </cell>
          <cell r="I1483" t="str">
            <v>NO</v>
          </cell>
          <cell r="J1483" t="str">
            <v xml:space="preserve">LABORATORIO </v>
          </cell>
          <cell r="K1483" t="str">
            <v>PATOLOGIA</v>
          </cell>
          <cell r="L1483" t="str">
            <v>PRECIO UNICO</v>
          </cell>
          <cell r="M1483" t="str">
            <v>PU 08-2024</v>
          </cell>
          <cell r="N1483" t="str">
            <v>I-CONVOCATORIA</v>
          </cell>
          <cell r="O1483" t="str">
            <v>KIT x 100</v>
          </cell>
          <cell r="P1483" t="str">
            <v>UNIDAD</v>
          </cell>
          <cell r="Q1483" t="str">
            <v>UNIDAD</v>
          </cell>
          <cell r="R1483">
            <v>16.5</v>
          </cell>
          <cell r="S1483">
            <v>277</v>
          </cell>
          <cell r="T1483" t="str">
            <v>BIO LAB INTERNACIONAL, S.A.</v>
          </cell>
          <cell r="V1483">
            <v>150</v>
          </cell>
          <cell r="W1483">
            <v>1800</v>
          </cell>
          <cell r="X1483">
            <v>41221571</v>
          </cell>
          <cell r="Y1483">
            <v>0.6073823942914599</v>
          </cell>
          <cell r="Z1483">
            <v>29700</v>
          </cell>
          <cell r="AA1483">
            <v>45364597.320000008</v>
          </cell>
          <cell r="AB1483">
            <v>2.9880396920569201E-2</v>
          </cell>
          <cell r="AD1483">
            <v>0</v>
          </cell>
          <cell r="AE1483">
            <v>0</v>
          </cell>
          <cell r="AF1483">
            <v>0</v>
          </cell>
          <cell r="AG1483">
            <v>0</v>
          </cell>
          <cell r="AH1483">
            <v>150</v>
          </cell>
          <cell r="AI1483">
            <v>0</v>
          </cell>
          <cell r="AJ1483">
            <v>0</v>
          </cell>
          <cell r="AK1483">
            <v>150</v>
          </cell>
          <cell r="AL1483">
            <v>1800</v>
          </cell>
          <cell r="AM1483">
            <v>29700</v>
          </cell>
          <cell r="AN1483">
            <v>0</v>
          </cell>
          <cell r="AO1483">
            <v>0</v>
          </cell>
          <cell r="AP1483">
            <v>0</v>
          </cell>
        </row>
        <row r="1484">
          <cell r="C1484">
            <v>914005101</v>
          </cell>
          <cell r="D1484" t="str">
            <v>MN02030750</v>
          </cell>
          <cell r="E1484" t="str">
            <v>KIT DE MUCICARMIN</v>
          </cell>
          <cell r="F1484">
            <v>61424</v>
          </cell>
          <cell r="G1484" t="str">
            <v>YR</v>
          </cell>
          <cell r="H1484">
            <v>274</v>
          </cell>
          <cell r="I1484" t="str">
            <v>NO</v>
          </cell>
          <cell r="J1484" t="str">
            <v xml:space="preserve">LABORATORIO </v>
          </cell>
          <cell r="K1484" t="str">
            <v>PATOLOGIA</v>
          </cell>
          <cell r="L1484" t="str">
            <v>PRECIO UNICO</v>
          </cell>
          <cell r="M1484" t="str">
            <v>PU 08-2024</v>
          </cell>
          <cell r="N1484" t="str">
            <v>I-CONVOCATORIA</v>
          </cell>
          <cell r="O1484" t="str">
            <v>KIT x 100</v>
          </cell>
          <cell r="P1484" t="str">
            <v>UNIDAD</v>
          </cell>
          <cell r="Q1484" t="str">
            <v>UNIDAD</v>
          </cell>
          <cell r="R1484">
            <v>16.7</v>
          </cell>
          <cell r="S1484">
            <v>278</v>
          </cell>
          <cell r="T1484" t="str">
            <v>BIO LAB INTERNACIONAL, S.A.</v>
          </cell>
          <cell r="V1484">
            <v>50</v>
          </cell>
          <cell r="W1484">
            <v>600</v>
          </cell>
          <cell r="X1484">
            <v>41222171</v>
          </cell>
          <cell r="Y1484">
            <v>0.60739123503740267</v>
          </cell>
          <cell r="Z1484">
            <v>10020</v>
          </cell>
          <cell r="AA1484">
            <v>45374617.320000008</v>
          </cell>
          <cell r="AB1484">
            <v>2.9886996815527644E-2</v>
          </cell>
          <cell r="AD1484">
            <v>0</v>
          </cell>
          <cell r="AE1484">
            <v>0</v>
          </cell>
          <cell r="AF1484">
            <v>0</v>
          </cell>
          <cell r="AG1484">
            <v>0</v>
          </cell>
          <cell r="AH1484">
            <v>50</v>
          </cell>
          <cell r="AI1484">
            <v>0</v>
          </cell>
          <cell r="AJ1484">
            <v>0</v>
          </cell>
          <cell r="AK1484">
            <v>50</v>
          </cell>
          <cell r="AL1484">
            <v>600</v>
          </cell>
          <cell r="AM1484">
            <v>10020</v>
          </cell>
          <cell r="AN1484">
            <v>300</v>
          </cell>
          <cell r="AO1484">
            <v>0</v>
          </cell>
          <cell r="AP1484">
            <v>0</v>
          </cell>
        </row>
        <row r="1485">
          <cell r="C1485">
            <v>915233701</v>
          </cell>
          <cell r="D1485" t="str">
            <v>MN02030036</v>
          </cell>
          <cell r="E1485" t="str">
            <v>TINCIÓN DE FIBRAS RETICULARES</v>
          </cell>
          <cell r="F1485">
            <v>39877</v>
          </cell>
          <cell r="G1485" t="str">
            <v>YR</v>
          </cell>
          <cell r="H1485">
            <v>274</v>
          </cell>
          <cell r="I1485" t="str">
            <v>NO</v>
          </cell>
          <cell r="J1485" t="str">
            <v xml:space="preserve">LABORATORIO </v>
          </cell>
          <cell r="K1485" t="str">
            <v>PATOLOGIA</v>
          </cell>
          <cell r="L1485" t="str">
            <v>PRECIO UNICO</v>
          </cell>
          <cell r="M1485" t="str">
            <v>PU 08-2024</v>
          </cell>
          <cell r="N1485" t="str">
            <v>I-CONVOCATORIA</v>
          </cell>
          <cell r="O1485" t="str">
            <v>KIT x 100</v>
          </cell>
          <cell r="P1485" t="str">
            <v>UNIDAD</v>
          </cell>
          <cell r="Q1485" t="str">
            <v>UNIDAD</v>
          </cell>
          <cell r="R1485">
            <v>19</v>
          </cell>
          <cell r="S1485">
            <v>279</v>
          </cell>
          <cell r="T1485" t="str">
            <v>BIO LAB INTERNACIONAL, S.A.</v>
          </cell>
          <cell r="V1485">
            <v>50</v>
          </cell>
          <cell r="W1485">
            <v>600</v>
          </cell>
          <cell r="X1485">
            <v>41222771</v>
          </cell>
          <cell r="Y1485">
            <v>0.60740007578334554</v>
          </cell>
          <cell r="Z1485">
            <v>11400</v>
          </cell>
          <cell r="AA1485">
            <v>45386017.320000008</v>
          </cell>
          <cell r="AB1485">
            <v>2.9894505678055214E-2</v>
          </cell>
          <cell r="AD1485">
            <v>0</v>
          </cell>
          <cell r="AE1485">
            <v>0</v>
          </cell>
          <cell r="AF1485">
            <v>0</v>
          </cell>
          <cell r="AG1485">
            <v>0</v>
          </cell>
          <cell r="AH1485">
            <v>50</v>
          </cell>
          <cell r="AI1485">
            <v>0</v>
          </cell>
          <cell r="AJ1485">
            <v>0</v>
          </cell>
          <cell r="AK1485">
            <v>50</v>
          </cell>
          <cell r="AL1485">
            <v>600</v>
          </cell>
          <cell r="AM1485">
            <v>11400</v>
          </cell>
          <cell r="AN1485">
            <v>0</v>
          </cell>
          <cell r="AO1485">
            <v>0</v>
          </cell>
          <cell r="AP1485">
            <v>0</v>
          </cell>
        </row>
        <row r="1486">
          <cell r="C1486">
            <v>915287301</v>
          </cell>
          <cell r="D1486" t="str">
            <v>MN02010468</v>
          </cell>
          <cell r="E1486" t="str">
            <v>TINCION ALCIAN BLUE</v>
          </cell>
          <cell r="F1486">
            <v>38433</v>
          </cell>
          <cell r="G1486" t="str">
            <v>YR</v>
          </cell>
          <cell r="H1486">
            <v>274</v>
          </cell>
          <cell r="I1486" t="str">
            <v>NO</v>
          </cell>
          <cell r="J1486" t="str">
            <v xml:space="preserve">LABORATORIO </v>
          </cell>
          <cell r="K1486" t="str">
            <v>PATOLOGIA</v>
          </cell>
          <cell r="L1486" t="str">
            <v>PRECIO UNICO</v>
          </cell>
          <cell r="M1486" t="str">
            <v>PU 08-2024</v>
          </cell>
          <cell r="N1486" t="str">
            <v>I-CONVOCATORIA</v>
          </cell>
          <cell r="O1486" t="str">
            <v>KIT x 100</v>
          </cell>
          <cell r="P1486" t="str">
            <v>UNIDAD</v>
          </cell>
          <cell r="Q1486" t="str">
            <v>UNIDAD</v>
          </cell>
          <cell r="R1486">
            <v>16.7</v>
          </cell>
          <cell r="S1486">
            <v>281</v>
          </cell>
          <cell r="T1486" t="str">
            <v>BIO LAB INTERNACIONAL, S.A.</v>
          </cell>
          <cell r="V1486">
            <v>50</v>
          </cell>
          <cell r="W1486">
            <v>600</v>
          </cell>
          <cell r="X1486">
            <v>41223371</v>
          </cell>
          <cell r="Y1486">
            <v>0.6074089165292883</v>
          </cell>
          <cell r="Z1486">
            <v>10020</v>
          </cell>
          <cell r="AA1486">
            <v>45396037.320000008</v>
          </cell>
          <cell r="AB1486">
            <v>2.9901105573013658E-2</v>
          </cell>
          <cell r="AD1486">
            <v>0</v>
          </cell>
          <cell r="AE1486">
            <v>0</v>
          </cell>
          <cell r="AF1486">
            <v>0</v>
          </cell>
          <cell r="AG1486">
            <v>0</v>
          </cell>
          <cell r="AH1486">
            <v>50</v>
          </cell>
          <cell r="AI1486">
            <v>0</v>
          </cell>
          <cell r="AJ1486">
            <v>0</v>
          </cell>
          <cell r="AK1486">
            <v>50</v>
          </cell>
          <cell r="AL1486">
            <v>600</v>
          </cell>
          <cell r="AM1486">
            <v>10020</v>
          </cell>
          <cell r="AN1486">
            <v>0</v>
          </cell>
          <cell r="AO1486">
            <v>0</v>
          </cell>
          <cell r="AP1486">
            <v>0</v>
          </cell>
        </row>
        <row r="1487">
          <cell r="C1487">
            <v>915216401</v>
          </cell>
          <cell r="D1487" t="str">
            <v>MN02030027</v>
          </cell>
          <cell r="E1487" t="str">
            <v>HEMATOXILINA DE HARRIS PARA TEÑIR NUCLEOS</v>
          </cell>
          <cell r="F1487">
            <v>100892</v>
          </cell>
          <cell r="G1487" t="str">
            <v>YR</v>
          </cell>
          <cell r="H1487">
            <v>274</v>
          </cell>
          <cell r="I1487" t="str">
            <v>NO</v>
          </cell>
          <cell r="J1487" t="str">
            <v xml:space="preserve">LABORATORIO </v>
          </cell>
          <cell r="K1487" t="str">
            <v>PATOLOGIA</v>
          </cell>
          <cell r="L1487" t="str">
            <v>PRECIO UNICO</v>
          </cell>
          <cell r="M1487" t="str">
            <v>PU 08-2024</v>
          </cell>
          <cell r="N1487" t="str">
            <v>I-CONVOCATORIA</v>
          </cell>
          <cell r="O1487" t="str">
            <v>GALON</v>
          </cell>
          <cell r="P1487" t="str">
            <v>UNIDAD</v>
          </cell>
          <cell r="Q1487" t="str">
            <v>UNIDAD</v>
          </cell>
          <cell r="R1487">
            <v>224.5</v>
          </cell>
          <cell r="S1487">
            <v>282</v>
          </cell>
          <cell r="T1487" t="str">
            <v>ALPHA MEDIQ, S.A.</v>
          </cell>
          <cell r="V1487">
            <v>6</v>
          </cell>
          <cell r="W1487">
            <v>72</v>
          </cell>
          <cell r="X1487">
            <v>41223443</v>
          </cell>
          <cell r="Y1487">
            <v>0.60740997741880143</v>
          </cell>
          <cell r="Z1487">
            <v>16164</v>
          </cell>
          <cell r="AA1487">
            <v>45412201.320000008</v>
          </cell>
          <cell r="AB1487">
            <v>2.9911752349671174E-2</v>
          </cell>
          <cell r="AD1487">
            <v>0</v>
          </cell>
          <cell r="AE1487">
            <v>0</v>
          </cell>
          <cell r="AF1487">
            <v>0</v>
          </cell>
          <cell r="AG1487">
            <v>0</v>
          </cell>
          <cell r="AH1487">
            <v>6</v>
          </cell>
          <cell r="AI1487">
            <v>0</v>
          </cell>
          <cell r="AJ1487">
            <v>0</v>
          </cell>
          <cell r="AK1487">
            <v>6</v>
          </cell>
          <cell r="AL1487">
            <v>72</v>
          </cell>
          <cell r="AM1487">
            <v>16164</v>
          </cell>
          <cell r="AN1487">
            <v>0</v>
          </cell>
          <cell r="AO1487">
            <v>0</v>
          </cell>
          <cell r="AP1487">
            <v>0</v>
          </cell>
        </row>
        <row r="1488">
          <cell r="C1488">
            <v>914007201</v>
          </cell>
          <cell r="D1488" t="str">
            <v>MN02030758</v>
          </cell>
          <cell r="E1488" t="str">
            <v>KIT DE TINCION DE HEMATOXILINA Y EOSINA</v>
          </cell>
          <cell r="F1488">
            <v>109385</v>
          </cell>
          <cell r="G1488" t="str">
            <v>YR</v>
          </cell>
          <cell r="H1488">
            <v>274</v>
          </cell>
          <cell r="I1488" t="str">
            <v>NO</v>
          </cell>
          <cell r="J1488" t="str">
            <v xml:space="preserve">LABORATORIO </v>
          </cell>
          <cell r="K1488" t="str">
            <v>PATOLOGIA</v>
          </cell>
          <cell r="L1488" t="str">
            <v>PRECIO UNICO</v>
          </cell>
          <cell r="M1488" t="str">
            <v>PU 08-2024</v>
          </cell>
          <cell r="N1488" t="str">
            <v>I-CONVOCATORIA</v>
          </cell>
          <cell r="O1488" t="str">
            <v>UN KIT X 1600</v>
          </cell>
          <cell r="P1488" t="str">
            <v>UNIDAD</v>
          </cell>
          <cell r="Q1488" t="str">
            <v>UNIDAD</v>
          </cell>
          <cell r="R1488">
            <v>0.68</v>
          </cell>
          <cell r="S1488">
            <v>284</v>
          </cell>
          <cell r="T1488" t="str">
            <v>ALPHA MEDIQ, S.A.</v>
          </cell>
          <cell r="V1488">
            <v>3200</v>
          </cell>
          <cell r="W1488">
            <v>38400</v>
          </cell>
          <cell r="X1488">
            <v>41261843</v>
          </cell>
          <cell r="Y1488">
            <v>0.60797578515914186</v>
          </cell>
          <cell r="Z1488">
            <v>26112.000000000004</v>
          </cell>
          <cell r="AA1488">
            <v>45438313.320000008</v>
          </cell>
          <cell r="AB1488">
            <v>2.9928951596892218E-2</v>
          </cell>
          <cell r="AD1488">
            <v>0</v>
          </cell>
          <cell r="AE1488">
            <v>0</v>
          </cell>
          <cell r="AF1488">
            <v>0</v>
          </cell>
          <cell r="AG1488">
            <v>0</v>
          </cell>
          <cell r="AH1488">
            <v>3200</v>
          </cell>
          <cell r="AI1488">
            <v>0</v>
          </cell>
          <cell r="AJ1488">
            <v>0</v>
          </cell>
          <cell r="AK1488">
            <v>3200</v>
          </cell>
          <cell r="AL1488">
            <v>38400</v>
          </cell>
          <cell r="AM1488">
            <v>26112.000000000004</v>
          </cell>
          <cell r="AN1488">
            <v>0</v>
          </cell>
          <cell r="AO1488">
            <v>0</v>
          </cell>
          <cell r="AP1488">
            <v>0</v>
          </cell>
        </row>
        <row r="1489">
          <cell r="C1489">
            <v>914002901</v>
          </cell>
          <cell r="D1489" t="str">
            <v>MN02030743</v>
          </cell>
          <cell r="E1489" t="str">
            <v>ALCOHOL REACTIVO 70%</v>
          </cell>
          <cell r="F1489">
            <v>109083</v>
          </cell>
          <cell r="G1489" t="str">
            <v>YR</v>
          </cell>
          <cell r="H1489">
            <v>249</v>
          </cell>
          <cell r="I1489" t="str">
            <v>NO</v>
          </cell>
          <cell r="J1489" t="str">
            <v xml:space="preserve">LABORATORIO </v>
          </cell>
          <cell r="K1489" t="str">
            <v>PATOLOGIA</v>
          </cell>
          <cell r="L1489" t="str">
            <v>PRECIO UNICO</v>
          </cell>
          <cell r="M1489" t="str">
            <v>PU 08-2024</v>
          </cell>
          <cell r="N1489" t="str">
            <v>I-CONVOCATORIA</v>
          </cell>
          <cell r="O1489" t="str">
            <v>GALON</v>
          </cell>
          <cell r="P1489" t="str">
            <v>UNIDAD</v>
          </cell>
          <cell r="Q1489" t="str">
            <v>UNIDAD</v>
          </cell>
          <cell r="R1489">
            <v>22.14</v>
          </cell>
          <cell r="S1489">
            <v>285</v>
          </cell>
          <cell r="T1489" t="str">
            <v>ALPHA MEDIQ, S.A.</v>
          </cell>
          <cell r="V1489">
            <v>47</v>
          </cell>
          <cell r="W1489">
            <v>564</v>
          </cell>
          <cell r="X1489">
            <v>41262407</v>
          </cell>
          <cell r="Y1489">
            <v>0.60798409546032817</v>
          </cell>
          <cell r="Z1489">
            <v>12486.960000000001</v>
          </cell>
          <cell r="AA1489">
            <v>45450800.280000009</v>
          </cell>
          <cell r="AB1489">
            <v>2.993717640970163E-2</v>
          </cell>
          <cell r="AD1489">
            <v>0</v>
          </cell>
          <cell r="AE1489">
            <v>0</v>
          </cell>
          <cell r="AF1489">
            <v>0</v>
          </cell>
          <cell r="AG1489">
            <v>0</v>
          </cell>
          <cell r="AH1489">
            <v>47</v>
          </cell>
          <cell r="AI1489">
            <v>0</v>
          </cell>
          <cell r="AJ1489">
            <v>0</v>
          </cell>
          <cell r="AK1489">
            <v>47</v>
          </cell>
          <cell r="AL1489">
            <v>564</v>
          </cell>
          <cell r="AM1489">
            <v>12486.960000000001</v>
          </cell>
          <cell r="AN1489">
            <v>220</v>
          </cell>
          <cell r="AO1489">
            <v>0</v>
          </cell>
          <cell r="AP1489">
            <v>0</v>
          </cell>
        </row>
        <row r="1490">
          <cell r="C1490">
            <v>914003101</v>
          </cell>
          <cell r="D1490" t="str">
            <v>MN02030745</v>
          </cell>
          <cell r="E1490" t="str">
            <v>ALCOHOL REACTIVO 95%</v>
          </cell>
          <cell r="F1490">
            <v>109085</v>
          </cell>
          <cell r="G1490" t="str">
            <v>YR</v>
          </cell>
          <cell r="H1490">
            <v>249</v>
          </cell>
          <cell r="I1490" t="str">
            <v>NO</v>
          </cell>
          <cell r="J1490" t="str">
            <v xml:space="preserve">LABORATORIO </v>
          </cell>
          <cell r="K1490" t="str">
            <v>PATOLOGIA</v>
          </cell>
          <cell r="L1490" t="str">
            <v>PRECIO UNICO</v>
          </cell>
          <cell r="M1490" t="str">
            <v>PU 08-2024</v>
          </cell>
          <cell r="N1490" t="str">
            <v>I-CONVOCATORIA</v>
          </cell>
          <cell r="O1490" t="str">
            <v>GALON</v>
          </cell>
          <cell r="P1490" t="str">
            <v>UNIDAD</v>
          </cell>
          <cell r="Q1490" t="str">
            <v>UNIDAD</v>
          </cell>
          <cell r="R1490">
            <v>25.58</v>
          </cell>
          <cell r="S1490">
            <v>286</v>
          </cell>
          <cell r="T1490" t="str">
            <v>ALPHA MEDIQ, S.A.</v>
          </cell>
          <cell r="V1490">
            <v>62</v>
          </cell>
          <cell r="W1490">
            <v>744</v>
          </cell>
          <cell r="X1490">
            <v>41263151</v>
          </cell>
          <cell r="Y1490">
            <v>0.60799505798529729</v>
          </cell>
          <cell r="Z1490">
            <v>19031.52</v>
          </cell>
          <cell r="AA1490">
            <v>45469831.800000012</v>
          </cell>
          <cell r="AB1490">
            <v>2.9949711941927134E-2</v>
          </cell>
          <cell r="AD1490">
            <v>0</v>
          </cell>
          <cell r="AE1490">
            <v>0</v>
          </cell>
          <cell r="AF1490">
            <v>0</v>
          </cell>
          <cell r="AG1490">
            <v>0</v>
          </cell>
          <cell r="AH1490">
            <v>62</v>
          </cell>
          <cell r="AI1490">
            <v>0</v>
          </cell>
          <cell r="AJ1490">
            <v>0</v>
          </cell>
          <cell r="AK1490">
            <v>62</v>
          </cell>
          <cell r="AL1490">
            <v>744</v>
          </cell>
          <cell r="AM1490">
            <v>19031.52</v>
          </cell>
          <cell r="AN1490">
            <v>105</v>
          </cell>
          <cell r="AO1490">
            <v>0</v>
          </cell>
          <cell r="AP1490">
            <v>0</v>
          </cell>
        </row>
        <row r="1491">
          <cell r="C1491">
            <v>914003001</v>
          </cell>
          <cell r="D1491" t="str">
            <v>MN02030744</v>
          </cell>
          <cell r="E1491" t="str">
            <v>ALCOHOL REACTIVO 80%</v>
          </cell>
          <cell r="F1491">
            <v>109084</v>
          </cell>
          <cell r="G1491" t="str">
            <v>YR</v>
          </cell>
          <cell r="H1491">
            <v>249</v>
          </cell>
          <cell r="I1491" t="str">
            <v>NO</v>
          </cell>
          <cell r="J1491" t="str">
            <v xml:space="preserve">LABORATORIO </v>
          </cell>
          <cell r="K1491" t="str">
            <v>PATOLOGIA</v>
          </cell>
          <cell r="L1491" t="str">
            <v>PRECIO UNICO</v>
          </cell>
          <cell r="M1491" t="str">
            <v>PU 08-2024</v>
          </cell>
          <cell r="N1491" t="str">
            <v>I-CONVOCATORIA</v>
          </cell>
          <cell r="O1491" t="str">
            <v>1 GALON</v>
          </cell>
          <cell r="P1491" t="str">
            <v>UNIDAD</v>
          </cell>
          <cell r="Q1491" t="str">
            <v>UNIDAD</v>
          </cell>
          <cell r="R1491">
            <v>22.14</v>
          </cell>
          <cell r="S1491">
            <v>287</v>
          </cell>
          <cell r="T1491" t="str">
            <v>ALPHA MEDIQ, S.A.</v>
          </cell>
          <cell r="V1491">
            <v>35</v>
          </cell>
          <cell r="W1491">
            <v>420</v>
          </cell>
          <cell r="X1491">
            <v>41263571</v>
          </cell>
          <cell r="Y1491">
            <v>0.60800124650745724</v>
          </cell>
          <cell r="Z1491">
            <v>9298.8000000000011</v>
          </cell>
          <cell r="AA1491">
            <v>45479130.600000009</v>
          </cell>
          <cell r="AB1491">
            <v>2.9955836802529882E-2</v>
          </cell>
          <cell r="AD1491">
            <v>0</v>
          </cell>
          <cell r="AE1491">
            <v>0</v>
          </cell>
          <cell r="AF1491">
            <v>0</v>
          </cell>
          <cell r="AG1491">
            <v>0</v>
          </cell>
          <cell r="AH1491">
            <v>35</v>
          </cell>
          <cell r="AI1491">
            <v>0</v>
          </cell>
          <cell r="AJ1491">
            <v>0</v>
          </cell>
          <cell r="AK1491">
            <v>35</v>
          </cell>
          <cell r="AL1491">
            <v>420</v>
          </cell>
          <cell r="AM1491">
            <v>9298.8000000000011</v>
          </cell>
          <cell r="AN1491">
            <v>107</v>
          </cell>
          <cell r="AO1491">
            <v>0</v>
          </cell>
          <cell r="AP1491">
            <v>0</v>
          </cell>
        </row>
        <row r="1492">
          <cell r="C1492">
            <v>914003201</v>
          </cell>
          <cell r="D1492" t="str">
            <v>MN02030746</v>
          </cell>
          <cell r="E1492" t="str">
            <v>ALCOHOL REACTIVO 100%</v>
          </cell>
          <cell r="F1492">
            <v>109086</v>
          </cell>
          <cell r="G1492" t="str">
            <v>YR</v>
          </cell>
          <cell r="H1492">
            <v>249</v>
          </cell>
          <cell r="I1492" t="str">
            <v>NO</v>
          </cell>
          <cell r="J1492" t="str">
            <v xml:space="preserve">LABORATORIO </v>
          </cell>
          <cell r="K1492" t="str">
            <v>PATOLOGIA</v>
          </cell>
          <cell r="L1492" t="str">
            <v>PRECIO UNICO</v>
          </cell>
          <cell r="M1492" t="str">
            <v>PU 08-2024</v>
          </cell>
          <cell r="N1492" t="str">
            <v>I-CONVOCATORIA</v>
          </cell>
          <cell r="O1492" t="str">
            <v>1 GALON</v>
          </cell>
          <cell r="P1492" t="str">
            <v>UNIDAD</v>
          </cell>
          <cell r="Q1492" t="str">
            <v>UNIDAD</v>
          </cell>
          <cell r="R1492">
            <v>27.06</v>
          </cell>
          <cell r="S1492">
            <v>288</v>
          </cell>
          <cell r="T1492" t="str">
            <v>ALPHA MEDIQ, S.A.</v>
          </cell>
          <cell r="V1492">
            <v>20</v>
          </cell>
          <cell r="W1492">
            <v>240</v>
          </cell>
          <cell r="X1492">
            <v>41263811</v>
          </cell>
          <cell r="Y1492">
            <v>0.60800478280583437</v>
          </cell>
          <cell r="Z1492">
            <v>6494.4</v>
          </cell>
          <cell r="AA1492">
            <v>45485625.000000007</v>
          </cell>
          <cell r="AB1492">
            <v>2.9960114482950852E-2</v>
          </cell>
          <cell r="AD1492">
            <v>0</v>
          </cell>
          <cell r="AE1492">
            <v>0</v>
          </cell>
          <cell r="AF1492">
            <v>0</v>
          </cell>
          <cell r="AG1492">
            <v>0</v>
          </cell>
          <cell r="AH1492">
            <v>20</v>
          </cell>
          <cell r="AI1492">
            <v>0</v>
          </cell>
          <cell r="AJ1492">
            <v>0</v>
          </cell>
          <cell r="AK1492">
            <v>20</v>
          </cell>
          <cell r="AL1492">
            <v>240</v>
          </cell>
          <cell r="AM1492">
            <v>6494.4</v>
          </cell>
          <cell r="AN1492">
            <v>60</v>
          </cell>
          <cell r="AO1492">
            <v>0</v>
          </cell>
          <cell r="AP1492">
            <v>0</v>
          </cell>
        </row>
        <row r="1493">
          <cell r="C1493">
            <v>914009001</v>
          </cell>
          <cell r="D1493" t="str">
            <v>MN02061387</v>
          </cell>
          <cell r="E1493" t="str">
            <v>TINCION DE FIBRA ELASTICA</v>
          </cell>
          <cell r="F1493">
            <v>39202</v>
          </cell>
          <cell r="G1493" t="str">
            <v>YR</v>
          </cell>
          <cell r="H1493">
            <v>274</v>
          </cell>
          <cell r="I1493" t="str">
            <v>NO</v>
          </cell>
          <cell r="J1493" t="str">
            <v xml:space="preserve">LABORATORIO </v>
          </cell>
          <cell r="K1493" t="str">
            <v>PATOLOGIA</v>
          </cell>
          <cell r="L1493" t="str">
            <v>PRECIO UNICO</v>
          </cell>
          <cell r="M1493" t="str">
            <v>PU 08-2024</v>
          </cell>
          <cell r="N1493" t="str">
            <v>I-CONVOCATORIA</v>
          </cell>
          <cell r="O1493" t="str">
            <v>KIT x 100</v>
          </cell>
          <cell r="P1493" t="str">
            <v>UNIDAD</v>
          </cell>
          <cell r="Q1493" t="str">
            <v>UNIDAD</v>
          </cell>
          <cell r="R1493">
            <v>16.7</v>
          </cell>
          <cell r="S1493">
            <v>290</v>
          </cell>
          <cell r="T1493" t="str">
            <v>BIO LAB INTERNACIONAL, S.A.</v>
          </cell>
          <cell r="V1493">
            <v>33</v>
          </cell>
          <cell r="W1493">
            <v>396</v>
          </cell>
          <cell r="X1493">
            <v>41264207</v>
          </cell>
          <cell r="Y1493">
            <v>0.60801061769815656</v>
          </cell>
          <cell r="Z1493">
            <v>6613.2</v>
          </cell>
          <cell r="AA1493">
            <v>45492238.20000001</v>
          </cell>
          <cell r="AB1493">
            <v>2.9964470413623427E-2</v>
          </cell>
          <cell r="AD1493">
            <v>0</v>
          </cell>
          <cell r="AE1493">
            <v>0</v>
          </cell>
          <cell r="AF1493">
            <v>0</v>
          </cell>
          <cell r="AG1493">
            <v>0</v>
          </cell>
          <cell r="AH1493">
            <v>33</v>
          </cell>
          <cell r="AI1493">
            <v>0</v>
          </cell>
          <cell r="AJ1493">
            <v>0</v>
          </cell>
          <cell r="AK1493">
            <v>33</v>
          </cell>
          <cell r="AL1493">
            <v>396</v>
          </cell>
          <cell r="AM1493">
            <v>6613.2</v>
          </cell>
          <cell r="AN1493">
            <v>0</v>
          </cell>
          <cell r="AO1493">
            <v>0</v>
          </cell>
          <cell r="AP1493">
            <v>0</v>
          </cell>
        </row>
        <row r="1494">
          <cell r="C1494">
            <v>914002301</v>
          </cell>
          <cell r="D1494" t="str">
            <v>MN02030742</v>
          </cell>
          <cell r="E1494" t="str">
            <v>TINTE EOSINA ALCOHOLICA EA-50</v>
          </cell>
          <cell r="F1494">
            <v>61736</v>
          </cell>
          <cell r="G1494" t="str">
            <v>YR</v>
          </cell>
          <cell r="H1494">
            <v>274</v>
          </cell>
          <cell r="I1494" t="str">
            <v>NO</v>
          </cell>
          <cell r="J1494" t="str">
            <v xml:space="preserve">LABORATORIO </v>
          </cell>
          <cell r="K1494" t="str">
            <v>PATOLOGIA</v>
          </cell>
          <cell r="L1494" t="str">
            <v>PRECIO UNICO</v>
          </cell>
          <cell r="M1494" t="str">
            <v>PU 08-2024</v>
          </cell>
          <cell r="N1494" t="str">
            <v>I-CONVOCATORIA</v>
          </cell>
          <cell r="O1494" t="str">
            <v>1 GALON</v>
          </cell>
          <cell r="P1494" t="str">
            <v>UNIDAD</v>
          </cell>
          <cell r="Q1494" t="str">
            <v>UNIDAD</v>
          </cell>
          <cell r="R1494">
            <v>204.5</v>
          </cell>
          <cell r="S1494">
            <v>291</v>
          </cell>
          <cell r="T1494" t="str">
            <v>ALPHA MEDIQ, S.A.</v>
          </cell>
          <cell r="V1494">
            <v>5</v>
          </cell>
          <cell r="W1494">
            <v>60</v>
          </cell>
          <cell r="X1494">
            <v>41264267</v>
          </cell>
          <cell r="Y1494">
            <v>0.60801150177275087</v>
          </cell>
          <cell r="Z1494">
            <v>12270</v>
          </cell>
          <cell r="AA1494">
            <v>45504508.20000001</v>
          </cell>
          <cell r="AB1494">
            <v>2.997255232092284E-2</v>
          </cell>
          <cell r="AD1494">
            <v>0</v>
          </cell>
          <cell r="AE1494">
            <v>0</v>
          </cell>
          <cell r="AF1494">
            <v>0</v>
          </cell>
          <cell r="AG1494">
            <v>0</v>
          </cell>
          <cell r="AH1494">
            <v>5</v>
          </cell>
          <cell r="AI1494">
            <v>0</v>
          </cell>
          <cell r="AJ1494">
            <v>0</v>
          </cell>
          <cell r="AK1494">
            <v>5</v>
          </cell>
          <cell r="AL1494">
            <v>60</v>
          </cell>
          <cell r="AM1494">
            <v>12270</v>
          </cell>
          <cell r="AN1494">
            <v>5</v>
          </cell>
          <cell r="AO1494">
            <v>0</v>
          </cell>
          <cell r="AP1494">
            <v>0</v>
          </cell>
        </row>
        <row r="1495">
          <cell r="C1495">
            <v>914001601</v>
          </cell>
          <cell r="D1495" t="str">
            <v>MN02030739</v>
          </cell>
          <cell r="E1495" t="str">
            <v>FORMALINA AL 10% AMORTIGUADA CON FOSFATO.</v>
          </cell>
          <cell r="F1495">
            <v>108407</v>
          </cell>
          <cell r="G1495" t="str">
            <v>YR</v>
          </cell>
          <cell r="H1495">
            <v>249</v>
          </cell>
          <cell r="I1495" t="str">
            <v>NO</v>
          </cell>
          <cell r="J1495" t="str">
            <v xml:space="preserve">LABORATORIO </v>
          </cell>
          <cell r="K1495" t="str">
            <v>PATOLOGIA</v>
          </cell>
          <cell r="L1495" t="str">
            <v>PRECIO UNICO</v>
          </cell>
          <cell r="M1495" t="str">
            <v>PU 08-2024</v>
          </cell>
          <cell r="N1495" t="str">
            <v>I-CONVOCATORIA</v>
          </cell>
          <cell r="O1495" t="str">
            <v>ENVASE DE 5 GALONES</v>
          </cell>
          <cell r="P1495" t="str">
            <v>UNIDAD</v>
          </cell>
          <cell r="Q1495" t="str">
            <v>UNIDAD</v>
          </cell>
          <cell r="R1495">
            <v>96.5</v>
          </cell>
          <cell r="S1495">
            <v>292</v>
          </cell>
          <cell r="T1495" t="str">
            <v>ALPHA MEDIQ, S.A.</v>
          </cell>
          <cell r="V1495">
            <v>75</v>
          </cell>
          <cell r="W1495">
            <v>900</v>
          </cell>
          <cell r="X1495">
            <v>41265167</v>
          </cell>
          <cell r="Y1495">
            <v>0.60802476289166507</v>
          </cell>
          <cell r="Z1495">
            <v>86850</v>
          </cell>
          <cell r="AA1495">
            <v>45591358.20000001</v>
          </cell>
          <cell r="AB1495">
            <v>3.00297579972842E-2</v>
          </cell>
          <cell r="AD1495">
            <v>0</v>
          </cell>
          <cell r="AE1495">
            <v>0</v>
          </cell>
          <cell r="AF1495">
            <v>0</v>
          </cell>
          <cell r="AG1495">
            <v>0</v>
          </cell>
          <cell r="AH1495">
            <v>75</v>
          </cell>
          <cell r="AI1495">
            <v>0</v>
          </cell>
          <cell r="AJ1495">
            <v>0</v>
          </cell>
          <cell r="AK1495">
            <v>75</v>
          </cell>
          <cell r="AL1495">
            <v>900</v>
          </cell>
          <cell r="AM1495">
            <v>86850</v>
          </cell>
          <cell r="AN1495">
            <v>5</v>
          </cell>
          <cell r="AO1495">
            <v>55</v>
          </cell>
          <cell r="AP1495">
            <v>0</v>
          </cell>
        </row>
        <row r="1496">
          <cell r="C1496">
            <v>914060004</v>
          </cell>
          <cell r="D1496" t="str">
            <v>MN02030682</v>
          </cell>
          <cell r="E1496" t="str">
            <v>XILOL</v>
          </cell>
          <cell r="F1496">
            <v>34040</v>
          </cell>
          <cell r="G1496" t="str">
            <v>YR</v>
          </cell>
          <cell r="H1496">
            <v>274</v>
          </cell>
          <cell r="I1496" t="str">
            <v>NO</v>
          </cell>
          <cell r="J1496" t="str">
            <v xml:space="preserve">LABORATORIO </v>
          </cell>
          <cell r="K1496" t="str">
            <v>PATOLOGIA</v>
          </cell>
          <cell r="L1496" t="str">
            <v>PRECIO UNICO</v>
          </cell>
          <cell r="M1496" t="str">
            <v>PU 08-2024</v>
          </cell>
          <cell r="N1496" t="str">
            <v>I-CONVOCATORIA</v>
          </cell>
          <cell r="O1496" t="str">
            <v>1 GALON</v>
          </cell>
          <cell r="P1496" t="str">
            <v>UNIDAD</v>
          </cell>
          <cell r="Q1496" t="str">
            <v>UNIDAD</v>
          </cell>
          <cell r="R1496">
            <v>26.44</v>
          </cell>
          <cell r="S1496">
            <v>293</v>
          </cell>
          <cell r="T1496" t="str">
            <v>ALPHA MEDIQ, S.A.</v>
          </cell>
          <cell r="V1496">
            <v>130</v>
          </cell>
          <cell r="W1496">
            <v>1560</v>
          </cell>
          <cell r="X1496">
            <v>41266727</v>
          </cell>
          <cell r="Y1496">
            <v>0.60804774883111645</v>
          </cell>
          <cell r="Z1496">
            <v>41246.400000000001</v>
          </cell>
          <cell r="AA1496">
            <v>45632604.600000009</v>
          </cell>
          <cell r="AB1496">
            <v>3.0056925852315532E-2</v>
          </cell>
          <cell r="AD1496">
            <v>0</v>
          </cell>
          <cell r="AE1496">
            <v>0</v>
          </cell>
          <cell r="AF1496">
            <v>0</v>
          </cell>
          <cell r="AG1496">
            <v>0</v>
          </cell>
          <cell r="AH1496">
            <v>130</v>
          </cell>
          <cell r="AI1496">
            <v>0</v>
          </cell>
          <cell r="AJ1496">
            <v>0</v>
          </cell>
          <cell r="AK1496">
            <v>130</v>
          </cell>
          <cell r="AL1496">
            <v>1560</v>
          </cell>
          <cell r="AM1496">
            <v>41246.400000000001</v>
          </cell>
          <cell r="AN1496">
            <v>435</v>
          </cell>
          <cell r="AO1496">
            <v>0</v>
          </cell>
          <cell r="AP1496">
            <v>36</v>
          </cell>
        </row>
        <row r="1497">
          <cell r="C1497">
            <v>915075601</v>
          </cell>
          <cell r="D1497" t="str">
            <v>MN02030029</v>
          </cell>
          <cell r="E1497" t="str">
            <v>TINTE NARANJA G6</v>
          </cell>
          <cell r="F1497">
            <v>61737</v>
          </cell>
          <cell r="G1497" t="str">
            <v>YR</v>
          </cell>
          <cell r="H1497">
            <v>274</v>
          </cell>
          <cell r="I1497" t="str">
            <v>NO</v>
          </cell>
          <cell r="J1497" t="str">
            <v xml:space="preserve">LABORATORIO </v>
          </cell>
          <cell r="K1497" t="str">
            <v>PATOLOGIA</v>
          </cell>
          <cell r="L1497" t="str">
            <v>PRECIO UNICO</v>
          </cell>
          <cell r="M1497" t="str">
            <v>PU 08-2024</v>
          </cell>
          <cell r="N1497" t="str">
            <v>I-CONVOCATORIA</v>
          </cell>
          <cell r="O1497" t="str">
            <v>1 GALON</v>
          </cell>
          <cell r="P1497" t="str">
            <v>UNIDAD</v>
          </cell>
          <cell r="Q1497" t="str">
            <v>UNIDAD</v>
          </cell>
          <cell r="R1497">
            <v>207</v>
          </cell>
          <cell r="S1497">
            <v>295</v>
          </cell>
          <cell r="T1497" t="str">
            <v>ALPHA MEDIQ, S.A.</v>
          </cell>
          <cell r="V1497">
            <v>5</v>
          </cell>
          <cell r="W1497">
            <v>60</v>
          </cell>
          <cell r="X1497">
            <v>41266787</v>
          </cell>
          <cell r="Y1497">
            <v>0.60804863290571076</v>
          </cell>
          <cell r="Z1497">
            <v>12420</v>
          </cell>
          <cell r="AA1497">
            <v>45645024.600000009</v>
          </cell>
          <cell r="AB1497">
            <v>3.0065106560437677E-2</v>
          </cell>
          <cell r="AD1497">
            <v>0</v>
          </cell>
          <cell r="AE1497">
            <v>0</v>
          </cell>
          <cell r="AF1497">
            <v>0</v>
          </cell>
          <cell r="AG1497">
            <v>0</v>
          </cell>
          <cell r="AH1497">
            <v>5</v>
          </cell>
          <cell r="AI1497">
            <v>0</v>
          </cell>
          <cell r="AJ1497">
            <v>0</v>
          </cell>
          <cell r="AK1497">
            <v>5</v>
          </cell>
          <cell r="AL1497">
            <v>60</v>
          </cell>
          <cell r="AM1497">
            <v>12420</v>
          </cell>
          <cell r="AN1497">
            <v>15</v>
          </cell>
          <cell r="AO1497">
            <v>0</v>
          </cell>
          <cell r="AP1497">
            <v>0</v>
          </cell>
        </row>
        <row r="1498">
          <cell r="C1498">
            <v>914038405</v>
          </cell>
          <cell r="D1498" t="str">
            <v>MN02010296</v>
          </cell>
          <cell r="E1498" t="str">
            <v>PARAFINA</v>
          </cell>
          <cell r="F1498">
            <v>36013</v>
          </cell>
          <cell r="G1498" t="str">
            <v>YR</v>
          </cell>
          <cell r="H1498">
            <v>249</v>
          </cell>
          <cell r="I1498" t="str">
            <v>NO</v>
          </cell>
          <cell r="J1498" t="str">
            <v xml:space="preserve">LABORATORIO </v>
          </cell>
          <cell r="K1498" t="str">
            <v>PATOLOGIA</v>
          </cell>
          <cell r="L1498" t="str">
            <v>PRECIO UNICO</v>
          </cell>
          <cell r="M1498" t="str">
            <v>PU 08-2024</v>
          </cell>
          <cell r="N1498" t="str">
            <v>I-CONVOCATORIA</v>
          </cell>
          <cell r="O1498" t="str">
            <v>UN KILO U OTRA</v>
          </cell>
          <cell r="P1498" t="str">
            <v>UNIDAD</v>
          </cell>
          <cell r="Q1498" t="str">
            <v>UNIDAD</v>
          </cell>
          <cell r="R1498">
            <v>17.399999999999999</v>
          </cell>
          <cell r="S1498">
            <v>296</v>
          </cell>
          <cell r="T1498" t="str">
            <v>ALPHA MEDIQ, S.A.</v>
          </cell>
          <cell r="V1498">
            <v>166</v>
          </cell>
          <cell r="W1498">
            <v>1992</v>
          </cell>
          <cell r="X1498">
            <v>41268779</v>
          </cell>
          <cell r="Y1498">
            <v>0.6080779841822409</v>
          </cell>
          <cell r="Z1498">
            <v>34660.799999999996</v>
          </cell>
          <cell r="AA1498">
            <v>45679685.400000006</v>
          </cell>
          <cell r="AB1498">
            <v>3.0087936664147819E-2</v>
          </cell>
          <cell r="AD1498">
            <v>0</v>
          </cell>
          <cell r="AE1498">
            <v>0</v>
          </cell>
          <cell r="AF1498">
            <v>0</v>
          </cell>
          <cell r="AG1498">
            <v>0</v>
          </cell>
          <cell r="AH1498">
            <v>166</v>
          </cell>
          <cell r="AI1498">
            <v>0</v>
          </cell>
          <cell r="AJ1498">
            <v>0</v>
          </cell>
          <cell r="AK1498">
            <v>166</v>
          </cell>
          <cell r="AL1498">
            <v>1992</v>
          </cell>
          <cell r="AM1498">
            <v>34660.799999999996</v>
          </cell>
          <cell r="AN1498">
            <v>619</v>
          </cell>
          <cell r="AO1498">
            <v>72</v>
          </cell>
          <cell r="AP1498">
            <v>48</v>
          </cell>
        </row>
        <row r="1499">
          <cell r="C1499">
            <v>914008301</v>
          </cell>
          <cell r="D1499" t="str">
            <v>MN02040150</v>
          </cell>
          <cell r="E1499" t="str">
            <v>EOSINA "Y" PREPARADO</v>
          </cell>
          <cell r="F1499">
            <v>103386</v>
          </cell>
          <cell r="G1499" t="str">
            <v>YR</v>
          </cell>
          <cell r="H1499">
            <v>274</v>
          </cell>
          <cell r="I1499" t="str">
            <v>NO</v>
          </cell>
          <cell r="J1499" t="str">
            <v xml:space="preserve">LABORATORIO </v>
          </cell>
          <cell r="K1499" t="str">
            <v>PATOLOGIA</v>
          </cell>
          <cell r="L1499" t="str">
            <v>PRECIO UNICO</v>
          </cell>
          <cell r="M1499" t="str">
            <v>PU 08-2024</v>
          </cell>
          <cell r="N1499" t="str">
            <v>I-CONVOCATORIA</v>
          </cell>
          <cell r="O1499" t="str">
            <v>GALON</v>
          </cell>
          <cell r="P1499" t="str">
            <v>UNIDAD</v>
          </cell>
          <cell r="Q1499" t="str">
            <v>UNIDAD</v>
          </cell>
          <cell r="R1499">
            <v>199.5</v>
          </cell>
          <cell r="S1499">
            <v>297</v>
          </cell>
          <cell r="T1499" t="str">
            <v>ALPHA MEDIQ, S.A.</v>
          </cell>
          <cell r="V1499">
            <v>5</v>
          </cell>
          <cell r="W1499">
            <v>60</v>
          </cell>
          <cell r="X1499">
            <v>41268839</v>
          </cell>
          <cell r="Y1499">
            <v>0.60807886825683521</v>
          </cell>
          <cell r="Z1499">
            <v>11970</v>
          </cell>
          <cell r="AA1499">
            <v>45691655.400000006</v>
          </cell>
          <cell r="AB1499">
            <v>3.0095820969801765E-2</v>
          </cell>
          <cell r="AD1499">
            <v>0</v>
          </cell>
          <cell r="AE1499">
            <v>0</v>
          </cell>
          <cell r="AF1499">
            <v>0</v>
          </cell>
          <cell r="AG1499">
            <v>0</v>
          </cell>
          <cell r="AH1499">
            <v>5</v>
          </cell>
          <cell r="AI1499">
            <v>0</v>
          </cell>
          <cell r="AJ1499">
            <v>0</v>
          </cell>
          <cell r="AK1499">
            <v>5</v>
          </cell>
          <cell r="AL1499">
            <v>60</v>
          </cell>
          <cell r="AM1499">
            <v>11970</v>
          </cell>
          <cell r="AN1499">
            <v>12</v>
          </cell>
          <cell r="AO1499">
            <v>0</v>
          </cell>
          <cell r="AP1499">
            <v>0</v>
          </cell>
        </row>
        <row r="1500">
          <cell r="C1500">
            <v>913102601</v>
          </cell>
          <cell r="D1500" t="str">
            <v>MA10040007</v>
          </cell>
          <cell r="E1500" t="str">
            <v>BOLSA CUADRUPLE PARA RECOLECCION DE SANGRE DE 450ML</v>
          </cell>
          <cell r="F1500">
            <v>103056</v>
          </cell>
          <cell r="G1500" t="str">
            <v>YR</v>
          </cell>
          <cell r="H1500">
            <v>274</v>
          </cell>
          <cell r="I1500" t="str">
            <v>NO</v>
          </cell>
          <cell r="J1500" t="str">
            <v xml:space="preserve">LABORATORIO </v>
          </cell>
          <cell r="K1500" t="str">
            <v xml:space="preserve">BANCO DE SANGRE </v>
          </cell>
          <cell r="L1500" t="str">
            <v>PRECIO UNICO</v>
          </cell>
          <cell r="M1500" t="str">
            <v>PU 08-2024</v>
          </cell>
          <cell r="N1500" t="str">
            <v>I-CONVOCATORIA</v>
          </cell>
          <cell r="O1500" t="str">
            <v>CAJA POR 24 BOLSAS</v>
          </cell>
          <cell r="P1500" t="str">
            <v>UNIDAD</v>
          </cell>
          <cell r="Q1500" t="str">
            <v>UNIDAD</v>
          </cell>
          <cell r="R1500">
            <v>9.0510000000000002</v>
          </cell>
          <cell r="S1500">
            <v>298</v>
          </cell>
          <cell r="T1500" t="str">
            <v>DROGUERÍA RAMÓN GONZÁLEZ REVILLA, S.A.</v>
          </cell>
          <cell r="V1500">
            <v>1416</v>
          </cell>
          <cell r="W1500">
            <v>16992</v>
          </cell>
          <cell r="X1500">
            <v>41285831</v>
          </cell>
          <cell r="Y1500">
            <v>0.60832923818193585</v>
          </cell>
          <cell r="Z1500">
            <v>153794.592</v>
          </cell>
          <cell r="AA1500">
            <v>45845449.992000006</v>
          </cell>
          <cell r="AB1500">
            <v>3.0197121184609824E-2</v>
          </cell>
          <cell r="AD1500">
            <v>0</v>
          </cell>
          <cell r="AE1500">
            <v>0</v>
          </cell>
          <cell r="AF1500">
            <v>0</v>
          </cell>
          <cell r="AG1500">
            <v>0</v>
          </cell>
          <cell r="AH1500">
            <v>1416</v>
          </cell>
          <cell r="AI1500">
            <v>0</v>
          </cell>
          <cell r="AJ1500">
            <v>0</v>
          </cell>
          <cell r="AK1500">
            <v>1416</v>
          </cell>
          <cell r="AL1500">
            <v>16992</v>
          </cell>
          <cell r="AM1500">
            <v>153794.592</v>
          </cell>
          <cell r="AN1500">
            <v>2640</v>
          </cell>
          <cell r="AO1500">
            <v>0</v>
          </cell>
          <cell r="AP1500">
            <v>0</v>
          </cell>
        </row>
        <row r="1501">
          <cell r="C1501">
            <v>913000501</v>
          </cell>
          <cell r="D1501" t="str">
            <v>MN02010532</v>
          </cell>
          <cell r="E1501" t="str">
            <v>EQUIPO DE LINEA PARA RECOLECCION DE PLAQUETAS (LRS), PLASMA Y HEMATIES CON SOLUCION ADITIVA AUTOMATICA</v>
          </cell>
          <cell r="F1501">
            <v>104946</v>
          </cell>
          <cell r="G1501" t="str">
            <v>YR</v>
          </cell>
          <cell r="H1501">
            <v>274</v>
          </cell>
          <cell r="I1501" t="str">
            <v>NO</v>
          </cell>
          <cell r="J1501" t="str">
            <v xml:space="preserve">LABORATORIO </v>
          </cell>
          <cell r="K1501" t="str">
            <v xml:space="preserve">BANCO DE SANGRE </v>
          </cell>
          <cell r="L1501" t="str">
            <v>PRECIO UNICO</v>
          </cell>
          <cell r="M1501" t="str">
            <v>PU 08-2024</v>
          </cell>
          <cell r="N1501" t="str">
            <v>I-CONVOCATORIA</v>
          </cell>
          <cell r="O1501" t="str">
            <v>POR UNIDAD</v>
          </cell>
          <cell r="P1501" t="str">
            <v>UNIDAD</v>
          </cell>
          <cell r="Q1501" t="str">
            <v>UNIDAD</v>
          </cell>
          <cell r="R1501">
            <v>297.73899999999998</v>
          </cell>
          <cell r="S1501">
            <v>300</v>
          </cell>
          <cell r="T1501" t="str">
            <v>DROGUERÍA RAMÓN GONZÁLEZ REVILLA, S.A.</v>
          </cell>
          <cell r="V1501">
            <v>100</v>
          </cell>
          <cell r="W1501">
            <v>1200</v>
          </cell>
          <cell r="X1501">
            <v>41287031</v>
          </cell>
          <cell r="Y1501">
            <v>0.60834691967382148</v>
          </cell>
          <cell r="Z1501">
            <v>357286.8</v>
          </cell>
          <cell r="AA1501">
            <v>46202736.792000003</v>
          </cell>
          <cell r="AB1501">
            <v>3.0432456049883129E-2</v>
          </cell>
          <cell r="AD1501">
            <v>0</v>
          </cell>
          <cell r="AE1501">
            <v>0</v>
          </cell>
          <cell r="AF1501">
            <v>0</v>
          </cell>
          <cell r="AG1501">
            <v>0</v>
          </cell>
          <cell r="AH1501">
            <v>100</v>
          </cell>
          <cell r="AI1501">
            <v>0</v>
          </cell>
          <cell r="AJ1501">
            <v>0</v>
          </cell>
          <cell r="AK1501">
            <v>100</v>
          </cell>
          <cell r="AL1501">
            <v>1200</v>
          </cell>
          <cell r="AM1501">
            <v>357286.8</v>
          </cell>
          <cell r="AN1501">
            <v>258</v>
          </cell>
          <cell r="AO1501">
            <v>0</v>
          </cell>
          <cell r="AP1501">
            <v>0</v>
          </cell>
        </row>
        <row r="1502">
          <cell r="C1502">
            <v>913006801</v>
          </cell>
          <cell r="D1502" t="str">
            <v>AF01040001</v>
          </cell>
          <cell r="E1502" t="str">
            <v>EQUIPO PARA TRANSFUSION DE PLAQUETAS Y CRIOPRECIPITADO</v>
          </cell>
          <cell r="F1502">
            <v>35823</v>
          </cell>
          <cell r="G1502" t="str">
            <v>YR</v>
          </cell>
          <cell r="H1502">
            <v>274</v>
          </cell>
          <cell r="I1502" t="str">
            <v>NO</v>
          </cell>
          <cell r="J1502" t="str">
            <v xml:space="preserve">LABORATORIO </v>
          </cell>
          <cell r="K1502" t="str">
            <v xml:space="preserve">BANCO DE SANGRE </v>
          </cell>
          <cell r="L1502" t="str">
            <v>PRECIO UNICO</v>
          </cell>
          <cell r="M1502" t="str">
            <v>PU 08-2024</v>
          </cell>
          <cell r="N1502" t="str">
            <v>I-CONVOCATORIA</v>
          </cell>
          <cell r="O1502" t="str">
            <v>POR UNIDAD</v>
          </cell>
          <cell r="P1502" t="str">
            <v>UNIDAD</v>
          </cell>
          <cell r="Q1502" t="str">
            <v>UNIDAD</v>
          </cell>
          <cell r="R1502">
            <v>2.5990000000000002</v>
          </cell>
          <cell r="S1502">
            <v>301</v>
          </cell>
          <cell r="T1502" t="str">
            <v>DROGUERÍA RAMÓN GONZÁLEZ REVILLA, S.A.</v>
          </cell>
          <cell r="V1502">
            <v>3100</v>
          </cell>
          <cell r="W1502">
            <v>37200</v>
          </cell>
          <cell r="X1502">
            <v>41324231</v>
          </cell>
          <cell r="Y1502">
            <v>0.60889504592227617</v>
          </cell>
          <cell r="Z1502">
            <v>96682.8</v>
          </cell>
          <cell r="AA1502">
            <v>46299419.592</v>
          </cell>
          <cell r="AB1502">
            <v>3.0496138317776166E-2</v>
          </cell>
          <cell r="AD1502">
            <v>0</v>
          </cell>
          <cell r="AE1502">
            <v>0</v>
          </cell>
          <cell r="AF1502">
            <v>0</v>
          </cell>
          <cell r="AG1502">
            <v>0</v>
          </cell>
          <cell r="AH1502">
            <v>3100</v>
          </cell>
          <cell r="AK1502">
            <v>3100</v>
          </cell>
          <cell r="AL1502">
            <v>37200</v>
          </cell>
          <cell r="AM1502">
            <v>96682.8</v>
          </cell>
          <cell r="AN1502">
            <v>9750</v>
          </cell>
          <cell r="AO1502">
            <v>0</v>
          </cell>
          <cell r="AP1502">
            <v>0</v>
          </cell>
        </row>
        <row r="1503">
          <cell r="C1503">
            <v>913006601</v>
          </cell>
          <cell r="D1503" t="str">
            <v>AF01040002</v>
          </cell>
          <cell r="E1503" t="str">
            <v>EQUIPO PARA TRANSFUSION DE SANGRE</v>
          </cell>
          <cell r="F1503">
            <v>35825</v>
          </cell>
          <cell r="G1503" t="str">
            <v>YR</v>
          </cell>
          <cell r="H1503">
            <v>274</v>
          </cell>
          <cell r="I1503" t="str">
            <v>NO</v>
          </cell>
          <cell r="J1503" t="str">
            <v xml:space="preserve">LABORATORIO </v>
          </cell>
          <cell r="K1503" t="str">
            <v>BANCO DE  SANGRE</v>
          </cell>
          <cell r="L1503" t="str">
            <v>PRECIO UNICO</v>
          </cell>
          <cell r="M1503" t="str">
            <v>PU 08-2024</v>
          </cell>
          <cell r="N1503" t="str">
            <v>I-CONVOCATORIA</v>
          </cell>
          <cell r="O1503" t="str">
            <v>SOBRE INDIVIDUAL ESTERIL EN 6 PAQUETES X 50 UNIDADES.  CAJA DE 50 UNIDADES</v>
          </cell>
          <cell r="P1503" t="str">
            <v>UNIDAD</v>
          </cell>
          <cell r="Q1503" t="str">
            <v>UNIDAD</v>
          </cell>
          <cell r="R1503">
            <v>1.351</v>
          </cell>
          <cell r="S1503">
            <v>302</v>
          </cell>
          <cell r="T1503" t="str">
            <v>DROGUERÍA RAMÓN GONZÁLEZ REVILLA, S.A.</v>
          </cell>
          <cell r="V1503">
            <v>5725</v>
          </cell>
          <cell r="W1503">
            <v>68700</v>
          </cell>
          <cell r="X1503">
            <v>41392931</v>
          </cell>
          <cell r="Y1503">
            <v>0.60990731133272902</v>
          </cell>
          <cell r="Z1503">
            <v>92813.7</v>
          </cell>
          <cell r="AA1503">
            <v>46392233.292000003</v>
          </cell>
          <cell r="AB1503">
            <v>3.0557272117247677E-2</v>
          </cell>
          <cell r="AD1503">
            <v>0</v>
          </cell>
          <cell r="AE1503">
            <v>0</v>
          </cell>
          <cell r="AF1503">
            <v>0</v>
          </cell>
          <cell r="AG1503">
            <v>0</v>
          </cell>
          <cell r="AH1503">
            <v>5725</v>
          </cell>
          <cell r="AI1503">
            <v>100471</v>
          </cell>
          <cell r="AJ1503">
            <v>64946</v>
          </cell>
          <cell r="AK1503">
            <v>171142</v>
          </cell>
          <cell r="AL1503">
            <v>2053704</v>
          </cell>
          <cell r="AM1503">
            <v>2774554.1039999998</v>
          </cell>
          <cell r="AN1503">
            <v>13800</v>
          </cell>
          <cell r="AO1503">
            <v>400</v>
          </cell>
          <cell r="AP1503">
            <v>0</v>
          </cell>
        </row>
        <row r="1504">
          <cell r="C1504">
            <v>913006701</v>
          </cell>
          <cell r="D1504" t="str">
            <v>AF01040003</v>
          </cell>
          <cell r="E1504" t="str">
            <v>EQUIPO PARA TRANSFUSION PARA NINOS (MICROGOTEROS)</v>
          </cell>
          <cell r="F1504">
            <v>34014</v>
          </cell>
          <cell r="G1504" t="str">
            <v>YR</v>
          </cell>
          <cell r="H1504">
            <v>274</v>
          </cell>
          <cell r="I1504" t="str">
            <v>NO</v>
          </cell>
          <cell r="J1504" t="str">
            <v xml:space="preserve">LABORATORIO </v>
          </cell>
          <cell r="K1504" t="str">
            <v xml:space="preserve">BANCO DE SANGRE </v>
          </cell>
          <cell r="L1504" t="str">
            <v>PRECIO UNICO</v>
          </cell>
          <cell r="M1504" t="str">
            <v>PU 08-2024</v>
          </cell>
          <cell r="N1504" t="str">
            <v>I-CONVOCATORIA</v>
          </cell>
          <cell r="O1504" t="str">
            <v>CADA UNO, CAJA X 25 UNIDADES</v>
          </cell>
          <cell r="P1504" t="str">
            <v>UNIDAD</v>
          </cell>
          <cell r="Q1504" t="str">
            <v>UNIDAD</v>
          </cell>
          <cell r="R1504">
            <v>5.2290000000000001</v>
          </cell>
          <cell r="S1504">
            <v>303</v>
          </cell>
          <cell r="T1504" t="str">
            <v>DROGUERÍA RAMÓN GONZÁLEZ REVILLA, S.A.</v>
          </cell>
          <cell r="V1504">
            <v>200</v>
          </cell>
          <cell r="W1504">
            <v>2400</v>
          </cell>
          <cell r="X1504">
            <v>41395331</v>
          </cell>
          <cell r="Y1504">
            <v>0.60994267431650029</v>
          </cell>
          <cell r="Z1504">
            <v>12549.6</v>
          </cell>
          <cell r="AA1504">
            <v>46404782.892000005</v>
          </cell>
          <cell r="AB1504">
            <v>3.056553818928066E-2</v>
          </cell>
          <cell r="AD1504">
            <v>0</v>
          </cell>
          <cell r="AE1504">
            <v>0</v>
          </cell>
          <cell r="AF1504">
            <v>0</v>
          </cell>
          <cell r="AG1504">
            <v>0</v>
          </cell>
          <cell r="AH1504">
            <v>200</v>
          </cell>
          <cell r="AI1504">
            <v>0</v>
          </cell>
          <cell r="AJ1504">
            <v>19</v>
          </cell>
          <cell r="AK1504">
            <v>219</v>
          </cell>
          <cell r="AL1504">
            <v>2628</v>
          </cell>
          <cell r="AM1504">
            <v>13741.812</v>
          </cell>
          <cell r="AN1504">
            <v>750</v>
          </cell>
          <cell r="AO1504">
            <v>0</v>
          </cell>
          <cell r="AP1504">
            <v>0</v>
          </cell>
        </row>
        <row r="1505">
          <cell r="C1505">
            <v>913102501</v>
          </cell>
          <cell r="D1505" t="str">
            <v>MN02010024</v>
          </cell>
          <cell r="E1505" t="str">
            <v>FILTRO DE GLOBULOS ROJOS DE ALTA EFICACIA LEUCOREDUCTORA PARA SER UTILIZADO EN BANCO DE SANGRE</v>
          </cell>
          <cell r="F1505">
            <v>37393</v>
          </cell>
          <cell r="G1505" t="str">
            <v>YR</v>
          </cell>
          <cell r="H1505">
            <v>274</v>
          </cell>
          <cell r="I1505" t="str">
            <v>NO</v>
          </cell>
          <cell r="J1505" t="str">
            <v xml:space="preserve">LABORATORIO </v>
          </cell>
          <cell r="K1505" t="str">
            <v>BANCO DE SANGRE</v>
          </cell>
          <cell r="L1505" t="str">
            <v>PRECIO UNICO</v>
          </cell>
          <cell r="M1505" t="str">
            <v>PU 08-2024</v>
          </cell>
          <cell r="N1505" t="str">
            <v>I-CONVOCATORIA</v>
          </cell>
          <cell r="O1505" t="str">
            <v>X UNIDAD</v>
          </cell>
          <cell r="P1505" t="str">
            <v>UNIDAD</v>
          </cell>
          <cell r="Q1505" t="str">
            <v>UNIDAD</v>
          </cell>
          <cell r="R1505">
            <v>18.100999999999999</v>
          </cell>
          <cell r="S1505">
            <v>304</v>
          </cell>
          <cell r="T1505" t="str">
            <v>DROGUERÍA RAMÓN GONZÁLEZ REVILLA, S.A.</v>
          </cell>
          <cell r="V1505">
            <v>1500</v>
          </cell>
          <cell r="W1505">
            <v>18000</v>
          </cell>
          <cell r="X1505">
            <v>41413331</v>
          </cell>
          <cell r="Y1505">
            <v>0.61020789669478481</v>
          </cell>
          <cell r="Z1505">
            <v>325818</v>
          </cell>
          <cell r="AA1505">
            <v>46730600.892000005</v>
          </cell>
          <cell r="AB1505">
            <v>3.0780145432351542E-2</v>
          </cell>
          <cell r="AD1505">
            <v>0</v>
          </cell>
          <cell r="AE1505">
            <v>0</v>
          </cell>
          <cell r="AF1505">
            <v>0</v>
          </cell>
          <cell r="AG1505">
            <v>0</v>
          </cell>
          <cell r="AH1505">
            <v>1500</v>
          </cell>
          <cell r="AI1505">
            <v>27382</v>
          </cell>
          <cell r="AJ1505">
            <v>19184</v>
          </cell>
          <cell r="AK1505">
            <v>48066</v>
          </cell>
          <cell r="AL1505">
            <v>576792</v>
          </cell>
          <cell r="AM1505">
            <v>10440511.991999999</v>
          </cell>
          <cell r="AN1505">
            <v>3475</v>
          </cell>
          <cell r="AO1505">
            <v>0</v>
          </cell>
          <cell r="AP1505">
            <v>75</v>
          </cell>
        </row>
        <row r="1506">
          <cell r="C1506">
            <v>913120701</v>
          </cell>
          <cell r="D1506" t="str">
            <v>AF01060046</v>
          </cell>
          <cell r="E1506" t="str">
            <v>FILTRO PARA LEUCOREDUCCION DE PLAQUETAS</v>
          </cell>
          <cell r="F1506">
            <v>34285</v>
          </cell>
          <cell r="G1506" t="str">
            <v>YR</v>
          </cell>
          <cell r="H1506">
            <v>274</v>
          </cell>
          <cell r="I1506" t="str">
            <v>NO</v>
          </cell>
          <cell r="J1506" t="str">
            <v xml:space="preserve">LABORATORIO </v>
          </cell>
          <cell r="K1506" t="str">
            <v>BANCO DE SANGRE</v>
          </cell>
          <cell r="L1506" t="str">
            <v>PRECIO UNICO</v>
          </cell>
          <cell r="M1506" t="str">
            <v>PU 08-2024</v>
          </cell>
          <cell r="N1506" t="str">
            <v>I-CONVOCATORIA</v>
          </cell>
          <cell r="O1506" t="str">
            <v>C/U</v>
          </cell>
          <cell r="P1506" t="str">
            <v>UNIDAD</v>
          </cell>
          <cell r="Q1506" t="str">
            <v>UNIDAD</v>
          </cell>
          <cell r="R1506">
            <v>24.998999999999999</v>
          </cell>
          <cell r="S1506">
            <v>305</v>
          </cell>
          <cell r="T1506" t="str">
            <v>DROGUERÍA RAMÓN GONZÁLEZ REVILLA, S.A.</v>
          </cell>
          <cell r="V1506">
            <v>375</v>
          </cell>
          <cell r="W1506">
            <v>4500</v>
          </cell>
          <cell r="X1506">
            <v>41417831</v>
          </cell>
          <cell r="Y1506">
            <v>0.61027420228935603</v>
          </cell>
          <cell r="Z1506">
            <v>112495.5</v>
          </cell>
          <cell r="AA1506">
            <v>46843096.392000005</v>
          </cell>
          <cell r="AB1506">
            <v>3.0854243085375259E-2</v>
          </cell>
          <cell r="AD1506">
            <v>0</v>
          </cell>
          <cell r="AE1506">
            <v>0</v>
          </cell>
          <cell r="AF1506">
            <v>0</v>
          </cell>
          <cell r="AG1506">
            <v>0</v>
          </cell>
          <cell r="AH1506">
            <v>375</v>
          </cell>
          <cell r="AI1506">
            <v>245</v>
          </cell>
          <cell r="AJ1506">
            <v>378</v>
          </cell>
          <cell r="AK1506">
            <v>998</v>
          </cell>
          <cell r="AL1506">
            <v>11976</v>
          </cell>
          <cell r="AM1506">
            <v>299388.02399999998</v>
          </cell>
          <cell r="AN1506">
            <v>2150</v>
          </cell>
          <cell r="AO1506">
            <v>0</v>
          </cell>
          <cell r="AP1506">
            <v>0</v>
          </cell>
        </row>
        <row r="1507">
          <cell r="C1507">
            <v>913121401</v>
          </cell>
          <cell r="D1507" t="str">
            <v>MN02060811</v>
          </cell>
          <cell r="E1507" t="str">
            <v>KIT DE SISTEMA DE AFERESIS DE PLASMA Y PLAQUETAS</v>
          </cell>
          <cell r="F1507">
            <v>104953</v>
          </cell>
          <cell r="G1507" t="str">
            <v>YR</v>
          </cell>
          <cell r="H1507">
            <v>274</v>
          </cell>
          <cell r="I1507" t="str">
            <v>NO</v>
          </cell>
          <cell r="J1507" t="str">
            <v xml:space="preserve">LABORATORIO </v>
          </cell>
          <cell r="K1507" t="str">
            <v>BANCO DE SANGRE</v>
          </cell>
          <cell r="L1507" t="str">
            <v>PRECIO UNICO</v>
          </cell>
          <cell r="M1507" t="str">
            <v>PU 08-2024</v>
          </cell>
          <cell r="N1507" t="str">
            <v>I-CONVOCATORIA</v>
          </cell>
          <cell r="O1507" t="str">
            <v>CAJA X 6 UNIDADES</v>
          </cell>
          <cell r="P1507" t="str">
            <v>UNIDAD</v>
          </cell>
          <cell r="Q1507" t="str">
            <v>UNIDAD</v>
          </cell>
          <cell r="R1507">
            <v>309.49900000000002</v>
          </cell>
          <cell r="S1507">
            <v>306</v>
          </cell>
          <cell r="T1507" t="str">
            <v>DROGUERÍA RAMÓN GONZÁLEZ REVILLA, S.A.</v>
          </cell>
          <cell r="V1507">
            <v>65</v>
          </cell>
          <cell r="W1507">
            <v>780</v>
          </cell>
          <cell r="X1507">
            <v>41418611</v>
          </cell>
          <cell r="Y1507">
            <v>0.61028569525908161</v>
          </cell>
          <cell r="Z1507">
            <v>241409.22000000003</v>
          </cell>
          <cell r="AA1507">
            <v>47084505.612000003</v>
          </cell>
          <cell r="AB1507">
            <v>3.1013252615714564E-2</v>
          </cell>
          <cell r="AD1507">
            <v>0</v>
          </cell>
          <cell r="AE1507">
            <v>0</v>
          </cell>
          <cell r="AF1507">
            <v>0</v>
          </cell>
          <cell r="AG1507">
            <v>0</v>
          </cell>
          <cell r="AH1507">
            <v>65</v>
          </cell>
          <cell r="AI1507">
            <v>100</v>
          </cell>
          <cell r="AJ1507">
            <v>100</v>
          </cell>
          <cell r="AK1507">
            <v>265</v>
          </cell>
          <cell r="AL1507">
            <v>3180</v>
          </cell>
          <cell r="AM1507">
            <v>984206.82000000007</v>
          </cell>
          <cell r="AN1507">
            <v>420</v>
          </cell>
          <cell r="AO1507">
            <v>0</v>
          </cell>
          <cell r="AP1507">
            <v>0</v>
          </cell>
        </row>
        <row r="1508">
          <cell r="C1508">
            <v>913119501</v>
          </cell>
          <cell r="D1508" t="str">
            <v>MN02060796</v>
          </cell>
          <cell r="E1508" t="str">
            <v>KITS DE AFERESIS PARA RECAMBIO TERAPEUTICO</v>
          </cell>
          <cell r="F1508">
            <v>104950</v>
          </cell>
          <cell r="G1508" t="str">
            <v>YR</v>
          </cell>
          <cell r="H1508">
            <v>274</v>
          </cell>
          <cell r="I1508" t="str">
            <v>NO</v>
          </cell>
          <cell r="J1508" t="str">
            <v xml:space="preserve">LABORATORIO </v>
          </cell>
          <cell r="K1508" t="str">
            <v xml:space="preserve">BANCO DE SANGRE </v>
          </cell>
          <cell r="L1508" t="str">
            <v>PRECIO UNICO</v>
          </cell>
          <cell r="M1508" t="str">
            <v>PU 08-2024</v>
          </cell>
          <cell r="N1508" t="str">
            <v>I-CONVOCATORIA</v>
          </cell>
          <cell r="O1508" t="str">
            <v>CAJA  X 6 UNIDADES</v>
          </cell>
          <cell r="P1508" t="str">
            <v>UNIDAD</v>
          </cell>
          <cell r="Q1508" t="str">
            <v>UNIDAD</v>
          </cell>
          <cell r="R1508">
            <v>297.44900000000001</v>
          </cell>
          <cell r="S1508">
            <v>308</v>
          </cell>
          <cell r="T1508" t="str">
            <v>DROGUERÍA RAMÓN GONZÁLEZ REVILLA, S.A.</v>
          </cell>
          <cell r="V1508">
            <v>45</v>
          </cell>
          <cell r="W1508">
            <v>540</v>
          </cell>
          <cell r="X1508">
            <v>41419151</v>
          </cell>
          <cell r="Y1508">
            <v>0.61029365193043017</v>
          </cell>
          <cell r="Z1508">
            <v>160622.46000000002</v>
          </cell>
          <cell r="AA1508">
            <v>47245128.072000004</v>
          </cell>
          <cell r="AB1508">
            <v>3.1119050157028622E-2</v>
          </cell>
          <cell r="AD1508">
            <v>0</v>
          </cell>
          <cell r="AE1508">
            <v>0</v>
          </cell>
          <cell r="AF1508">
            <v>0</v>
          </cell>
          <cell r="AG1508">
            <v>0</v>
          </cell>
          <cell r="AH1508">
            <v>45</v>
          </cell>
          <cell r="AI1508">
            <v>35</v>
          </cell>
          <cell r="AJ1508">
            <v>2</v>
          </cell>
          <cell r="AK1508">
            <v>82</v>
          </cell>
          <cell r="AL1508">
            <v>984</v>
          </cell>
          <cell r="AM1508">
            <v>292689.81599999999</v>
          </cell>
          <cell r="AN1508">
            <v>160</v>
          </cell>
          <cell r="AO1508">
            <v>0</v>
          </cell>
          <cell r="AP1508">
            <v>0</v>
          </cell>
        </row>
        <row r="1509">
          <cell r="C1509">
            <v>913120901</v>
          </cell>
          <cell r="D1509" t="str">
            <v>MN02060800</v>
          </cell>
          <cell r="E1509" t="str">
            <v>KITS DE SISTEMA DE AFERESIS IDL (CAPA DE DENSIDAD INFERIOR)</v>
          </cell>
          <cell r="F1509">
            <v>104952</v>
          </cell>
          <cell r="G1509" t="str">
            <v>YR</v>
          </cell>
          <cell r="H1509">
            <v>274</v>
          </cell>
          <cell r="I1509" t="str">
            <v>NO</v>
          </cell>
          <cell r="J1509" t="str">
            <v xml:space="preserve">LABORATORIO </v>
          </cell>
          <cell r="K1509" t="str">
            <v>BANCO DE SANGRE</v>
          </cell>
          <cell r="L1509" t="str">
            <v>PRECIO UNICO</v>
          </cell>
          <cell r="M1509" t="str">
            <v>PU 08-2024</v>
          </cell>
          <cell r="N1509" t="str">
            <v>I-CONVOCATORIA</v>
          </cell>
          <cell r="O1509" t="str">
            <v>CAJA  X 6 UNIDADES</v>
          </cell>
          <cell r="P1509" t="str">
            <v>UNIDAD</v>
          </cell>
          <cell r="Q1509" t="str">
            <v>UNIDAD</v>
          </cell>
          <cell r="R1509">
            <v>297.49900000000002</v>
          </cell>
          <cell r="S1509">
            <v>309</v>
          </cell>
          <cell r="T1509" t="str">
            <v>DROGUERÍA RAMÓN GONZÁLEZ REVILLA, S.A.</v>
          </cell>
          <cell r="V1509">
            <v>25</v>
          </cell>
          <cell r="W1509">
            <v>300</v>
          </cell>
          <cell r="X1509">
            <v>41419451</v>
          </cell>
          <cell r="Y1509">
            <v>0.61029807230340161</v>
          </cell>
          <cell r="Z1509">
            <v>89249.700000000012</v>
          </cell>
          <cell r="AA1509">
            <v>47334377.772000007</v>
          </cell>
          <cell r="AB1509">
            <v>3.1177836448952039E-2</v>
          </cell>
          <cell r="AD1509">
            <v>0</v>
          </cell>
          <cell r="AE1509">
            <v>0</v>
          </cell>
          <cell r="AF1509">
            <v>0</v>
          </cell>
          <cell r="AG1509">
            <v>0</v>
          </cell>
          <cell r="AH1509">
            <v>25</v>
          </cell>
          <cell r="AI1509">
            <v>0</v>
          </cell>
          <cell r="AJ1509">
            <v>0</v>
          </cell>
          <cell r="AK1509">
            <v>25</v>
          </cell>
          <cell r="AL1509">
            <v>300</v>
          </cell>
          <cell r="AM1509">
            <v>89249.700000000012</v>
          </cell>
          <cell r="AN1509">
            <v>18</v>
          </cell>
          <cell r="AO1509">
            <v>0</v>
          </cell>
          <cell r="AP1509">
            <v>0</v>
          </cell>
        </row>
        <row r="1510">
          <cell r="C1510">
            <v>913163001</v>
          </cell>
          <cell r="D1510" t="str">
            <v>MA10040024</v>
          </cell>
          <cell r="E1510" t="str">
            <v>BOLSA DE TRANSFERENCIA DE SANGRE</v>
          </cell>
          <cell r="F1510">
            <v>34276</v>
          </cell>
          <cell r="G1510" t="str">
            <v>YR</v>
          </cell>
          <cell r="H1510">
            <v>274</v>
          </cell>
          <cell r="I1510" t="str">
            <v>NO</v>
          </cell>
          <cell r="J1510" t="str">
            <v xml:space="preserve">LABORATORIO </v>
          </cell>
          <cell r="K1510" t="str">
            <v>BANCO DE SANGRE</v>
          </cell>
          <cell r="L1510" t="str">
            <v>PRECIO UNICO</v>
          </cell>
          <cell r="M1510" t="str">
            <v>PU 08-2024</v>
          </cell>
          <cell r="N1510" t="str">
            <v>I-CONVOCATORIA</v>
          </cell>
          <cell r="O1510" t="str">
            <v>BOLSA X 300 ML</v>
          </cell>
          <cell r="P1510" t="str">
            <v>UNIDAD</v>
          </cell>
          <cell r="Q1510" t="str">
            <v>UNIDAD</v>
          </cell>
          <cell r="R1510">
            <v>2.9990000000000001</v>
          </cell>
          <cell r="S1510">
            <v>310</v>
          </cell>
          <cell r="T1510" t="str">
            <v>DROGUERÍA RAMÓN GONZÁLEZ REVILLA, S.A.</v>
          </cell>
          <cell r="V1510">
            <v>625</v>
          </cell>
          <cell r="W1510">
            <v>7500</v>
          </cell>
          <cell r="X1510">
            <v>41426951</v>
          </cell>
          <cell r="Y1510">
            <v>0.61040858162768685</v>
          </cell>
          <cell r="Z1510">
            <v>22492.5</v>
          </cell>
          <cell r="AA1510">
            <v>47356870.272000007</v>
          </cell>
          <cell r="AB1510">
            <v>3.1192651632320583E-2</v>
          </cell>
          <cell r="AC1510">
            <v>925</v>
          </cell>
          <cell r="AD1510">
            <v>0</v>
          </cell>
          <cell r="AE1510">
            <v>0</v>
          </cell>
          <cell r="AF1510">
            <v>925</v>
          </cell>
          <cell r="AG1510">
            <v>2774.0750000000003</v>
          </cell>
          <cell r="AH1510">
            <v>625</v>
          </cell>
          <cell r="AI1510">
            <v>12946</v>
          </cell>
          <cell r="AJ1510">
            <v>8040</v>
          </cell>
          <cell r="AK1510">
            <v>21611</v>
          </cell>
          <cell r="AL1510">
            <v>259332</v>
          </cell>
          <cell r="AM1510">
            <v>777736.66800000006</v>
          </cell>
          <cell r="AN1510">
            <v>1725</v>
          </cell>
          <cell r="AO1510">
            <v>200</v>
          </cell>
          <cell r="AP1510">
            <v>0</v>
          </cell>
        </row>
        <row r="1511">
          <cell r="C1511">
            <v>913003901</v>
          </cell>
          <cell r="D1511" t="str">
            <v>MA10040009</v>
          </cell>
          <cell r="E1511" t="str">
            <v>BOLSA TRIPLE PARA RECOLECCION DE SANGRE CON BOLSA DE PRE-MUESTRA</v>
          </cell>
          <cell r="F1511">
            <v>103931</v>
          </cell>
          <cell r="G1511" t="str">
            <v>YR</v>
          </cell>
          <cell r="H1511">
            <v>274</v>
          </cell>
          <cell r="I1511" t="str">
            <v>NO</v>
          </cell>
          <cell r="J1511" t="str">
            <v xml:space="preserve">LABORATORIO </v>
          </cell>
          <cell r="K1511" t="str">
            <v>BANCO DE SANGRE</v>
          </cell>
          <cell r="L1511" t="str">
            <v>PRECIO UNICO</v>
          </cell>
          <cell r="M1511" t="str">
            <v>PU 08-2024</v>
          </cell>
          <cell r="N1511" t="str">
            <v>I-CONVOCATORIA</v>
          </cell>
          <cell r="O1511" t="str">
            <v>CAJA X 30 UNIDADES/
CAJA X 40 UNIDADES</v>
          </cell>
          <cell r="P1511" t="str">
            <v>UNIDAD</v>
          </cell>
          <cell r="Q1511" t="str">
            <v>UNIDAD</v>
          </cell>
          <cell r="R1511">
            <v>5.9409999999999998</v>
          </cell>
          <cell r="S1511">
            <v>311</v>
          </cell>
          <cell r="T1511" t="str">
            <v>DROGUERÍA RAMÓN GONZÁLEZ REVILLA, S.A.</v>
          </cell>
          <cell r="V1511">
            <v>3000</v>
          </cell>
          <cell r="W1511">
            <v>36000</v>
          </cell>
          <cell r="X1511">
            <v>41462951</v>
          </cell>
          <cell r="Y1511">
            <v>0.61093902638425601</v>
          </cell>
          <cell r="Z1511">
            <v>213876</v>
          </cell>
          <cell r="AA1511">
            <v>47570746.272000007</v>
          </cell>
          <cell r="AB1511">
            <v>3.133352579740363E-2</v>
          </cell>
          <cell r="AD1511">
            <v>0</v>
          </cell>
          <cell r="AE1511">
            <v>0</v>
          </cell>
          <cell r="AF1511">
            <v>0</v>
          </cell>
          <cell r="AG1511">
            <v>0</v>
          </cell>
          <cell r="AH1511">
            <v>3000</v>
          </cell>
          <cell r="AI1511">
            <v>146</v>
          </cell>
          <cell r="AJ1511">
            <v>469</v>
          </cell>
          <cell r="AK1511">
            <v>3615</v>
          </cell>
          <cell r="AL1511">
            <v>43380</v>
          </cell>
          <cell r="AM1511">
            <v>257720.58</v>
          </cell>
          <cell r="AN1511">
            <v>11888</v>
          </cell>
          <cell r="AO1511">
            <v>40</v>
          </cell>
          <cell r="AP1511">
            <v>0</v>
          </cell>
        </row>
        <row r="1512">
          <cell r="C1512">
            <v>913115301</v>
          </cell>
          <cell r="D1512" t="str">
            <v>MN02010169</v>
          </cell>
          <cell r="E1512" t="str">
            <v>CUCHILLA PARA SOLDADOR DE TUBO ESTERIL</v>
          </cell>
          <cell r="F1512">
            <v>38764</v>
          </cell>
          <cell r="G1512" t="str">
            <v>YR</v>
          </cell>
          <cell r="H1512">
            <v>274</v>
          </cell>
          <cell r="I1512" t="str">
            <v>NO</v>
          </cell>
          <cell r="J1512" t="str">
            <v xml:space="preserve">LABORATORIO </v>
          </cell>
          <cell r="L1512" t="str">
            <v>PRECIO UNICO</v>
          </cell>
          <cell r="M1512" t="str">
            <v>PU 08-2024</v>
          </cell>
          <cell r="N1512" t="str">
            <v>I-CONVOCATORIA</v>
          </cell>
          <cell r="O1512" t="str">
            <v>CAJAS DOBLES POR 140 CUCHILLAS//EN DOS CASSETES DE 70 CADA UNO</v>
          </cell>
          <cell r="P1512" t="str">
            <v>UNIDAD</v>
          </cell>
          <cell r="Q1512" t="str">
            <v>UNIDAD</v>
          </cell>
          <cell r="R1512">
            <v>2.4489999999999998</v>
          </cell>
          <cell r="S1512">
            <v>312</v>
          </cell>
          <cell r="T1512" t="str">
            <v>DROGUERÍA RAMÓN GONZÁLEZ REVILLA, S.A.</v>
          </cell>
          <cell r="V1512">
            <v>2800</v>
          </cell>
          <cell r="W1512">
            <v>33600</v>
          </cell>
          <cell r="X1512">
            <v>41496551</v>
          </cell>
          <cell r="Y1512">
            <v>0.61143410815705379</v>
          </cell>
          <cell r="Z1512">
            <v>82286.399999999994</v>
          </cell>
          <cell r="AA1512">
            <v>47653032.672000006</v>
          </cell>
          <cell r="AB1512">
            <v>3.1387725557534218E-2</v>
          </cell>
          <cell r="AD1512">
            <v>0</v>
          </cell>
          <cell r="AE1512">
            <v>0</v>
          </cell>
          <cell r="AF1512">
            <v>0</v>
          </cell>
          <cell r="AG1512">
            <v>0</v>
          </cell>
          <cell r="AH1512">
            <v>2800</v>
          </cell>
          <cell r="AI1512">
            <v>1749</v>
          </cell>
          <cell r="AJ1512">
            <v>1200</v>
          </cell>
          <cell r="AK1512">
            <v>5749</v>
          </cell>
          <cell r="AL1512">
            <v>68988</v>
          </cell>
          <cell r="AM1512">
            <v>168951.61199999999</v>
          </cell>
          <cell r="AN1512">
            <v>10360</v>
          </cell>
          <cell r="AO1512">
            <v>0</v>
          </cell>
          <cell r="AP1512">
            <v>0</v>
          </cell>
        </row>
        <row r="1513">
          <cell r="C1513">
            <v>914097125</v>
          </cell>
          <cell r="D1513" t="str">
            <v>MN02020034</v>
          </cell>
          <cell r="E1513" t="str">
            <v>CONTROL DE CALIDAD EXTERNO PARA BANCO DE SANGRE 2</v>
          </cell>
          <cell r="F1513">
            <v>61542</v>
          </cell>
          <cell r="G1513" t="str">
            <v>YR</v>
          </cell>
          <cell r="H1513">
            <v>274</v>
          </cell>
          <cell r="I1513" t="str">
            <v>NO</v>
          </cell>
          <cell r="J1513" t="str">
            <v xml:space="preserve">LABORATORIO </v>
          </cell>
          <cell r="K1513" t="str">
            <v xml:space="preserve">BANCO DE SANGRE </v>
          </cell>
          <cell r="L1513" t="str">
            <v>PRECIO UNICO</v>
          </cell>
          <cell r="M1513" t="str">
            <v>PU 08-2024</v>
          </cell>
          <cell r="N1513" t="str">
            <v>I-CONVOCATORIA</v>
          </cell>
          <cell r="O1513" t="str">
            <v>PROG 3 X 5 DESCONOCIDOS
PROG 3 X 3 DESCONOCIDOS</v>
          </cell>
          <cell r="P1513" t="str">
            <v>UNIDAD</v>
          </cell>
          <cell r="Q1513" t="str">
            <v>UNIDAD</v>
          </cell>
          <cell r="R1513">
            <v>407</v>
          </cell>
          <cell r="S1513">
            <v>315</v>
          </cell>
          <cell r="T1513" t="str">
            <v>INVERSIONES SAGRAV, S.A.</v>
          </cell>
          <cell r="V1513">
            <v>3.5</v>
          </cell>
          <cell r="W1513">
            <v>42</v>
          </cell>
          <cell r="X1513">
            <v>41496593</v>
          </cell>
          <cell r="Y1513">
            <v>0.61143472700926982</v>
          </cell>
          <cell r="Z1513">
            <v>17094</v>
          </cell>
          <cell r="AA1513">
            <v>47670126.672000006</v>
          </cell>
          <cell r="AB1513">
            <v>3.1398984899292666E-2</v>
          </cell>
          <cell r="AD1513">
            <v>0</v>
          </cell>
          <cell r="AE1513">
            <v>0</v>
          </cell>
          <cell r="AF1513">
            <v>0</v>
          </cell>
          <cell r="AG1513">
            <v>0</v>
          </cell>
          <cell r="AH1513">
            <v>3.5</v>
          </cell>
          <cell r="AI1513">
            <v>177</v>
          </cell>
          <cell r="AJ1513">
            <v>48</v>
          </cell>
          <cell r="AK1513">
            <v>228.5</v>
          </cell>
          <cell r="AL1513">
            <v>2742</v>
          </cell>
          <cell r="AM1513">
            <v>1115994</v>
          </cell>
          <cell r="AN1513">
            <v>0</v>
          </cell>
          <cell r="AO1513">
            <v>0</v>
          </cell>
          <cell r="AP1513">
            <v>0</v>
          </cell>
        </row>
        <row r="1514">
          <cell r="C1514">
            <v>914008401</v>
          </cell>
          <cell r="D1514" t="str">
            <v>MN02020264</v>
          </cell>
          <cell r="E1514" t="str">
            <v>CONTROL DE CALIDAD INTERNO PARA BANCO DE SANGRE</v>
          </cell>
          <cell r="F1514">
            <v>109359</v>
          </cell>
          <cell r="G1514" t="str">
            <v>YR</v>
          </cell>
          <cell r="H1514">
            <v>274</v>
          </cell>
          <cell r="I1514" t="str">
            <v>NO</v>
          </cell>
          <cell r="J1514" t="str">
            <v xml:space="preserve">LABORATORIO </v>
          </cell>
          <cell r="K1514" t="str">
            <v xml:space="preserve">BANCO DE SANGRE </v>
          </cell>
          <cell r="L1514" t="str">
            <v>PRECIO UNICO</v>
          </cell>
          <cell r="M1514" t="str">
            <v>PU 08-2024</v>
          </cell>
          <cell r="N1514" t="str">
            <v>I-CONVOCATORIA</v>
          </cell>
          <cell r="O1514" t="str">
            <v>CAJA X 4 VIALES</v>
          </cell>
          <cell r="P1514" t="str">
            <v>UNIDAD</v>
          </cell>
          <cell r="Q1514" t="str">
            <v>UNIDAD</v>
          </cell>
          <cell r="R1514">
            <v>34.520000000000003</v>
          </cell>
          <cell r="S1514">
            <v>316</v>
          </cell>
          <cell r="T1514" t="str">
            <v>CONSORCIO SOLUCIONES DE DIAGNOSTICO JO</v>
          </cell>
          <cell r="V1514">
            <v>60</v>
          </cell>
          <cell r="W1514">
            <v>720</v>
          </cell>
          <cell r="X1514">
            <v>41497313</v>
          </cell>
          <cell r="Y1514">
            <v>0.6114453359044012</v>
          </cell>
          <cell r="Z1514">
            <v>24854.400000000001</v>
          </cell>
          <cell r="AA1514">
            <v>47694981.072000004</v>
          </cell>
          <cell r="AB1514">
            <v>3.1415355800415934E-2</v>
          </cell>
          <cell r="AD1514">
            <v>0</v>
          </cell>
          <cell r="AE1514">
            <v>0</v>
          </cell>
          <cell r="AF1514">
            <v>0</v>
          </cell>
          <cell r="AG1514">
            <v>0</v>
          </cell>
          <cell r="AH1514">
            <v>60</v>
          </cell>
          <cell r="AI1514">
            <v>0</v>
          </cell>
          <cell r="AJ1514">
            <v>0</v>
          </cell>
          <cell r="AK1514">
            <v>60</v>
          </cell>
          <cell r="AL1514">
            <v>720</v>
          </cell>
          <cell r="AM1514">
            <v>24854.400000000001</v>
          </cell>
          <cell r="AN1514">
            <v>0</v>
          </cell>
          <cell r="AO1514">
            <v>0</v>
          </cell>
          <cell r="AP1514">
            <v>0</v>
          </cell>
        </row>
        <row r="1515">
          <cell r="C1515">
            <v>915191501</v>
          </cell>
          <cell r="D1515" t="str">
            <v>MN02060568</v>
          </cell>
          <cell r="E1515" t="str">
            <v>ELUCION DE ERITROCITOS</v>
          </cell>
          <cell r="F1515">
            <v>36073</v>
          </cell>
          <cell r="G1515" t="str">
            <v>YR</v>
          </cell>
          <cell r="H1515">
            <v>274</v>
          </cell>
          <cell r="I1515" t="str">
            <v>NO</v>
          </cell>
          <cell r="J1515" t="str">
            <v xml:space="preserve">LABORATORIO </v>
          </cell>
          <cell r="K1515" t="str">
            <v xml:space="preserve">BANCO DE SANGRE </v>
          </cell>
          <cell r="L1515" t="str">
            <v>PRECIO UNICO</v>
          </cell>
          <cell r="M1515" t="str">
            <v>PU 08-2024</v>
          </cell>
          <cell r="N1515" t="str">
            <v>I-CONVOCATORIA</v>
          </cell>
          <cell r="O1515" t="str">
            <v>KIT X 10 PRUEBAS</v>
          </cell>
          <cell r="P1515" t="str">
            <v>UNIDAD</v>
          </cell>
          <cell r="Q1515" t="str">
            <v>UNIDAD</v>
          </cell>
          <cell r="R1515">
            <v>17.149999999999999</v>
          </cell>
          <cell r="S1515">
            <v>318</v>
          </cell>
          <cell r="T1515" t="str">
            <v>DIAMED PANAMA CORPORATION, S.A</v>
          </cell>
          <cell r="V1515">
            <v>25</v>
          </cell>
          <cell r="W1515">
            <v>300</v>
          </cell>
          <cell r="X1515">
            <v>41497613</v>
          </cell>
          <cell r="Y1515">
            <v>0.61144975627737264</v>
          </cell>
          <cell r="Z1515">
            <v>5145</v>
          </cell>
          <cell r="AA1515">
            <v>47700126.072000004</v>
          </cell>
          <cell r="AB1515">
            <v>3.1418744668635611E-2</v>
          </cell>
          <cell r="AD1515">
            <v>0</v>
          </cell>
          <cell r="AE1515">
            <v>0</v>
          </cell>
          <cell r="AF1515">
            <v>0</v>
          </cell>
          <cell r="AG1515">
            <v>0</v>
          </cell>
          <cell r="AH1515">
            <v>25</v>
          </cell>
          <cell r="AI1515">
            <v>1551</v>
          </cell>
          <cell r="AJ1515">
            <v>2337</v>
          </cell>
          <cell r="AK1515">
            <v>3913</v>
          </cell>
          <cell r="AL1515">
            <v>46956</v>
          </cell>
          <cell r="AM1515">
            <v>805295.39999999991</v>
          </cell>
          <cell r="AN1515">
            <v>110</v>
          </cell>
          <cell r="AO1515">
            <v>0</v>
          </cell>
          <cell r="AP1515">
            <v>0</v>
          </cell>
        </row>
        <row r="1516">
          <cell r="C1516">
            <v>915016402</v>
          </cell>
          <cell r="D1516" t="str">
            <v>MN02040017</v>
          </cell>
          <cell r="E1516" t="str">
            <v>REACTIVO DE ANTI A</v>
          </cell>
          <cell r="F1516">
            <v>34281</v>
          </cell>
          <cell r="G1516" t="str">
            <v>YR</v>
          </cell>
          <cell r="H1516">
            <v>274</v>
          </cell>
          <cell r="I1516" t="str">
            <v>NO</v>
          </cell>
          <cell r="J1516" t="str">
            <v xml:space="preserve">LABORATORIO </v>
          </cell>
          <cell r="K1516" t="str">
            <v>BANCO DE SANGRE</v>
          </cell>
          <cell r="L1516" t="str">
            <v>PRECIO UNICO</v>
          </cell>
          <cell r="M1516" t="str">
            <v>PU 08-2024</v>
          </cell>
          <cell r="N1516" t="str">
            <v>I-CONVOCATORIA</v>
          </cell>
          <cell r="O1516" t="str">
            <v>Vial x 10 ML</v>
          </cell>
          <cell r="P1516" t="str">
            <v>UNIDAD</v>
          </cell>
          <cell r="Q1516" t="str">
            <v>UNIDAD</v>
          </cell>
          <cell r="R1516">
            <v>0.6</v>
          </cell>
          <cell r="S1516">
            <v>319</v>
          </cell>
          <cell r="T1516" t="str">
            <v>SERVI-LAB S,A</v>
          </cell>
          <cell r="V1516">
            <v>3300</v>
          </cell>
          <cell r="W1516">
            <v>39600</v>
          </cell>
          <cell r="X1516">
            <v>41537213</v>
          </cell>
          <cell r="Y1516">
            <v>0.6120332455095987</v>
          </cell>
          <cell r="Z1516">
            <v>23760</v>
          </cell>
          <cell r="AA1516">
            <v>47723886.072000004</v>
          </cell>
          <cell r="AB1516">
            <v>3.1434394718956232E-2</v>
          </cell>
          <cell r="AD1516">
            <v>0</v>
          </cell>
          <cell r="AE1516">
            <v>0</v>
          </cell>
          <cell r="AF1516">
            <v>0</v>
          </cell>
          <cell r="AG1516">
            <v>0</v>
          </cell>
          <cell r="AH1516">
            <v>3300</v>
          </cell>
          <cell r="AI1516">
            <v>25</v>
          </cell>
          <cell r="AJ1516">
            <v>250</v>
          </cell>
          <cell r="AK1516">
            <v>3575</v>
          </cell>
          <cell r="AL1516">
            <v>42900</v>
          </cell>
          <cell r="AM1516">
            <v>25740</v>
          </cell>
          <cell r="AN1516">
            <v>7810</v>
          </cell>
          <cell r="AO1516">
            <v>0</v>
          </cell>
          <cell r="AP1516">
            <v>550</v>
          </cell>
        </row>
        <row r="1517">
          <cell r="C1517">
            <v>915060002</v>
          </cell>
          <cell r="D1517" t="str">
            <v>MN02040303</v>
          </cell>
          <cell r="E1517" t="str">
            <v>REACTIVO DE LECTINA ANTI A1</v>
          </cell>
          <cell r="F1517">
            <v>33849</v>
          </cell>
          <cell r="G1517" t="str">
            <v>YR</v>
          </cell>
          <cell r="H1517">
            <v>274</v>
          </cell>
          <cell r="I1517" t="str">
            <v>NO</v>
          </cell>
          <cell r="J1517" t="str">
            <v xml:space="preserve">LABORATORIO </v>
          </cell>
          <cell r="K1517" t="str">
            <v xml:space="preserve">BANCO DE SANGRE </v>
          </cell>
          <cell r="L1517" t="str">
            <v>PRECIO UNICO</v>
          </cell>
          <cell r="M1517" t="str">
            <v>PU 08-2024</v>
          </cell>
          <cell r="N1517" t="str">
            <v>I-CONVOCATORIA</v>
          </cell>
          <cell r="O1517" t="str">
            <v xml:space="preserve">	VIAL x 5 ML</v>
          </cell>
          <cell r="P1517" t="str">
            <v>UNIDAD</v>
          </cell>
          <cell r="Q1517" t="str">
            <v>UNIDAD</v>
          </cell>
          <cell r="R1517">
            <v>14</v>
          </cell>
          <cell r="S1517">
            <v>320</v>
          </cell>
          <cell r="T1517" t="str">
            <v>SERVI-LAB S,A</v>
          </cell>
          <cell r="V1517">
            <v>72</v>
          </cell>
          <cell r="W1517">
            <v>864</v>
          </cell>
          <cell r="X1517">
            <v>41538077</v>
          </cell>
          <cell r="Y1517">
            <v>0.61204597618375634</v>
          </cell>
          <cell r="Z1517">
            <v>12096</v>
          </cell>
          <cell r="AA1517">
            <v>47735982.072000004</v>
          </cell>
          <cell r="AB1517">
            <v>3.1442362017301273E-2</v>
          </cell>
          <cell r="AD1517">
            <v>0</v>
          </cell>
          <cell r="AE1517">
            <v>0</v>
          </cell>
          <cell r="AF1517">
            <v>0</v>
          </cell>
          <cell r="AG1517">
            <v>0</v>
          </cell>
          <cell r="AH1517">
            <v>72</v>
          </cell>
          <cell r="AI1517">
            <v>916</v>
          </cell>
          <cell r="AJ1517">
            <v>393</v>
          </cell>
          <cell r="AK1517">
            <v>1381</v>
          </cell>
          <cell r="AL1517">
            <v>16572</v>
          </cell>
          <cell r="AM1517">
            <v>232008</v>
          </cell>
          <cell r="AN1517">
            <v>88</v>
          </cell>
          <cell r="AO1517">
            <v>0</v>
          </cell>
          <cell r="AP1517">
            <v>0</v>
          </cell>
        </row>
        <row r="1518">
          <cell r="C1518">
            <v>915029701</v>
          </cell>
          <cell r="D1518" t="str">
            <v>MN02030766</v>
          </cell>
          <cell r="E1518" t="str">
            <v>REACTIVO DE ANTI B</v>
          </cell>
          <cell r="F1518">
            <v>109357</v>
          </cell>
          <cell r="G1518" t="str">
            <v>YR</v>
          </cell>
          <cell r="H1518">
            <v>274</v>
          </cell>
          <cell r="I1518" t="str">
            <v>NO</v>
          </cell>
          <cell r="J1518" t="str">
            <v xml:space="preserve">LABORATORIO </v>
          </cell>
          <cell r="K1518" t="str">
            <v xml:space="preserve">BANCO DE SANGRE </v>
          </cell>
          <cell r="L1518" t="str">
            <v>PRECIO UNICO</v>
          </cell>
          <cell r="M1518" t="str">
            <v>PU 08-2024</v>
          </cell>
          <cell r="N1518" t="str">
            <v>I-CONVOCATORIA</v>
          </cell>
          <cell r="O1518" t="str">
            <v>Vial x 10 ML</v>
          </cell>
          <cell r="P1518" t="str">
            <v>UNIDAD</v>
          </cell>
          <cell r="Q1518" t="str">
            <v>UNIDAD</v>
          </cell>
          <cell r="R1518">
            <v>0.6</v>
          </cell>
          <cell r="S1518">
            <v>321</v>
          </cell>
          <cell r="T1518" t="str">
            <v>SERVI-LAB S,A</v>
          </cell>
          <cell r="V1518">
            <v>3300</v>
          </cell>
          <cell r="W1518">
            <v>39600</v>
          </cell>
          <cell r="X1518">
            <v>41577677</v>
          </cell>
          <cell r="Y1518">
            <v>0.6126294654159824</v>
          </cell>
          <cell r="Z1518">
            <v>23760</v>
          </cell>
          <cell r="AA1518">
            <v>47759742.072000004</v>
          </cell>
          <cell r="AB1518">
            <v>3.1458012067621895E-2</v>
          </cell>
          <cell r="AD1518">
            <v>0</v>
          </cell>
          <cell r="AE1518">
            <v>0</v>
          </cell>
          <cell r="AF1518">
            <v>0</v>
          </cell>
          <cell r="AG1518">
            <v>0</v>
          </cell>
          <cell r="AH1518">
            <v>3300</v>
          </cell>
          <cell r="AI1518">
            <v>3105</v>
          </cell>
          <cell r="AJ1518">
            <v>5125</v>
          </cell>
          <cell r="AK1518">
            <v>11530</v>
          </cell>
          <cell r="AL1518">
            <v>138360</v>
          </cell>
          <cell r="AM1518">
            <v>83016</v>
          </cell>
          <cell r="AN1518">
            <v>8610</v>
          </cell>
          <cell r="AO1518">
            <v>20</v>
          </cell>
          <cell r="AP1518">
            <v>8610</v>
          </cell>
        </row>
        <row r="1519">
          <cell r="C1519">
            <v>915029801</v>
          </cell>
          <cell r="D1519" t="str">
            <v>MN02030767</v>
          </cell>
          <cell r="E1519" t="str">
            <v>REACTIVO ANTI-D VI+</v>
          </cell>
          <cell r="F1519">
            <v>109354</v>
          </cell>
          <cell r="G1519" t="str">
            <v>YR</v>
          </cell>
          <cell r="H1519">
            <v>274</v>
          </cell>
          <cell r="I1519" t="str">
            <v>NO</v>
          </cell>
          <cell r="J1519" t="str">
            <v xml:space="preserve">LABORATORIO </v>
          </cell>
          <cell r="K1519" t="str">
            <v xml:space="preserve">BANCO DE SANGRE </v>
          </cell>
          <cell r="L1519" t="str">
            <v>PRECIO UNICO</v>
          </cell>
          <cell r="M1519" t="str">
            <v>PU 08-2024</v>
          </cell>
          <cell r="N1519" t="str">
            <v>I-CONVOCATORIA</v>
          </cell>
          <cell r="O1519" t="str">
            <v>Vial x 10 ML</v>
          </cell>
          <cell r="P1519" t="str">
            <v>UNIDAD</v>
          </cell>
          <cell r="Q1519" t="str">
            <v>UNIDAD</v>
          </cell>
          <cell r="R1519">
            <v>1.21</v>
          </cell>
          <cell r="S1519">
            <v>322</v>
          </cell>
          <cell r="T1519" t="str">
            <v>SERVI-LAB S,A</v>
          </cell>
          <cell r="V1519">
            <v>4200</v>
          </cell>
          <cell r="W1519">
            <v>50400</v>
          </cell>
          <cell r="X1519">
            <v>41628077</v>
          </cell>
          <cell r="Y1519">
            <v>0.61337208807517918</v>
          </cell>
          <cell r="Z1519">
            <v>60984</v>
          </cell>
          <cell r="AA1519">
            <v>47820726.072000004</v>
          </cell>
          <cell r="AB1519">
            <v>3.149818053011149E-2</v>
          </cell>
          <cell r="AD1519">
            <v>0</v>
          </cell>
          <cell r="AE1519">
            <v>0</v>
          </cell>
          <cell r="AF1519">
            <v>0</v>
          </cell>
          <cell r="AG1519">
            <v>0</v>
          </cell>
          <cell r="AH1519">
            <v>4200</v>
          </cell>
          <cell r="AI1519">
            <v>0</v>
          </cell>
          <cell r="AJ1519">
            <v>0</v>
          </cell>
          <cell r="AK1519">
            <v>4200</v>
          </cell>
          <cell r="AL1519">
            <v>50400</v>
          </cell>
          <cell r="AM1519">
            <v>60984</v>
          </cell>
          <cell r="AN1519">
            <v>10950</v>
          </cell>
          <cell r="AO1519">
            <v>20</v>
          </cell>
          <cell r="AP1519">
            <v>490</v>
          </cell>
        </row>
        <row r="1520">
          <cell r="C1520">
            <v>915030001</v>
          </cell>
          <cell r="D1520" t="str">
            <v>MN02061327</v>
          </cell>
          <cell r="E1520" t="str">
            <v>PRUEBA COMBINADA PARA HIV (HIV AG/AC)</v>
          </cell>
          <cell r="F1520">
            <v>106273</v>
          </cell>
          <cell r="G1520" t="str">
            <v>YR</v>
          </cell>
          <cell r="H1520">
            <v>274</v>
          </cell>
          <cell r="I1520" t="str">
            <v>NO</v>
          </cell>
          <cell r="J1520" t="str">
            <v xml:space="preserve">LABORATORIO </v>
          </cell>
          <cell r="K1520" t="str">
            <v xml:space="preserve">BANCO DE SANGRE </v>
          </cell>
          <cell r="L1520" t="str">
            <v>PRECIO UNICO</v>
          </cell>
          <cell r="M1520" t="str">
            <v>PU 08-2024</v>
          </cell>
          <cell r="N1520" t="str">
            <v>I-CONVOCATORIA</v>
          </cell>
          <cell r="O1520" t="str">
            <v>CAJA X 100 PRUEBAS</v>
          </cell>
          <cell r="P1520" t="str">
            <v>UNIDAD</v>
          </cell>
          <cell r="Q1520" t="str">
            <v>UNIDAD</v>
          </cell>
          <cell r="R1520">
            <v>3.19</v>
          </cell>
          <cell r="S1520">
            <v>323</v>
          </cell>
          <cell r="T1520" t="str">
            <v>CONSORCIO SOLUCIONES DE DIAGNOSTICO JO</v>
          </cell>
          <cell r="V1520">
            <v>5500</v>
          </cell>
          <cell r="W1520">
            <v>66000</v>
          </cell>
          <cell r="X1520">
            <v>41694077</v>
          </cell>
          <cell r="Y1520">
            <v>0.61434457012888932</v>
          </cell>
          <cell r="Z1520">
            <v>210540</v>
          </cell>
          <cell r="AA1520">
            <v>48031266.072000004</v>
          </cell>
          <cell r="AB1520">
            <v>3.1636857364896999E-2</v>
          </cell>
          <cell r="AD1520">
            <v>0</v>
          </cell>
          <cell r="AE1520">
            <v>0</v>
          </cell>
          <cell r="AF1520">
            <v>0</v>
          </cell>
          <cell r="AG1520">
            <v>0</v>
          </cell>
          <cell r="AH1520">
            <v>5500</v>
          </cell>
          <cell r="AI1520">
            <v>10</v>
          </cell>
          <cell r="AJ1520">
            <v>21</v>
          </cell>
          <cell r="AK1520">
            <v>5531</v>
          </cell>
          <cell r="AL1520">
            <v>66372</v>
          </cell>
          <cell r="AM1520">
            <v>211726.68</v>
          </cell>
          <cell r="AN1520">
            <v>2200</v>
          </cell>
          <cell r="AO1520">
            <v>0</v>
          </cell>
          <cell r="AP1520">
            <v>0</v>
          </cell>
        </row>
        <row r="1521">
          <cell r="C1521">
            <v>915029901</v>
          </cell>
          <cell r="D1521" t="str">
            <v>MN02061326</v>
          </cell>
          <cell r="E1521" t="str">
            <v>REACTIVO PARA LA DETECCION DE ANTICUERPOS CONTRA CHAGAS</v>
          </cell>
          <cell r="F1521">
            <v>109289</v>
          </cell>
          <cell r="G1521" t="str">
            <v>YR</v>
          </cell>
          <cell r="H1521">
            <v>274</v>
          </cell>
          <cell r="I1521" t="str">
            <v>NO</v>
          </cell>
          <cell r="J1521" t="str">
            <v xml:space="preserve">LABORATORIO </v>
          </cell>
          <cell r="K1521" t="str">
            <v xml:space="preserve">BANCO DE SANGRE </v>
          </cell>
          <cell r="L1521" t="str">
            <v>PRECIO UNICO</v>
          </cell>
          <cell r="M1521" t="str">
            <v>PU 08-2024</v>
          </cell>
          <cell r="N1521" t="str">
            <v>I-CONVOCATORIA</v>
          </cell>
          <cell r="O1521" t="str">
            <v>CAJA X 100 PRUEBAS</v>
          </cell>
          <cell r="P1521" t="str">
            <v>UNIDAD</v>
          </cell>
          <cell r="Q1521" t="str">
            <v>UNIDAD</v>
          </cell>
          <cell r="R1521">
            <v>3.19</v>
          </cell>
          <cell r="S1521">
            <v>324</v>
          </cell>
          <cell r="T1521" t="str">
            <v>CONSORCIO SOLUCIONES DE DIAGNOSTICO JO</v>
          </cell>
          <cell r="V1521">
            <v>5500</v>
          </cell>
          <cell r="W1521">
            <v>66000</v>
          </cell>
          <cell r="X1521">
            <v>41760077</v>
          </cell>
          <cell r="Y1521">
            <v>0.61531705218259936</v>
          </cell>
          <cell r="Z1521">
            <v>210540</v>
          </cell>
          <cell r="AA1521">
            <v>48241806.072000004</v>
          </cell>
          <cell r="AB1521">
            <v>3.1775534199682501E-2</v>
          </cell>
          <cell r="AD1521">
            <v>0</v>
          </cell>
          <cell r="AE1521">
            <v>0</v>
          </cell>
          <cell r="AF1521">
            <v>0</v>
          </cell>
          <cell r="AG1521">
            <v>0</v>
          </cell>
          <cell r="AH1521">
            <v>5500</v>
          </cell>
          <cell r="AI1521">
            <v>0</v>
          </cell>
          <cell r="AJ1521">
            <v>97</v>
          </cell>
          <cell r="AK1521">
            <v>5597</v>
          </cell>
          <cell r="AL1521">
            <v>67164</v>
          </cell>
          <cell r="AM1521">
            <v>214253.16</v>
          </cell>
          <cell r="AN1521">
            <v>4500</v>
          </cell>
          <cell r="AO1521">
            <v>700</v>
          </cell>
          <cell r="AP1521">
            <v>0</v>
          </cell>
        </row>
        <row r="1522">
          <cell r="C1522">
            <v>915030101</v>
          </cell>
          <cell r="D1522" t="str">
            <v>MN02061328</v>
          </cell>
          <cell r="E1522" t="str">
            <v>REACTIVO PARA DETECTAR ANTICUERPOS TOTALES CONTRA ANTIGENO CORE DE LA HEPATITS B</v>
          </cell>
          <cell r="F1522">
            <v>106936</v>
          </cell>
          <cell r="G1522" t="str">
            <v>YR</v>
          </cell>
          <cell r="H1522">
            <v>274</v>
          </cell>
          <cell r="I1522" t="str">
            <v>NO</v>
          </cell>
          <cell r="J1522" t="str">
            <v xml:space="preserve">LABORATORIO </v>
          </cell>
          <cell r="K1522" t="str">
            <v xml:space="preserve">BANCO DE SANGRE </v>
          </cell>
          <cell r="L1522" t="str">
            <v>PRECIO UNICO</v>
          </cell>
          <cell r="M1522" t="str">
            <v>PU 08-2024</v>
          </cell>
          <cell r="N1522" t="str">
            <v>I-CONVOCATORIA</v>
          </cell>
          <cell r="O1522" t="str">
            <v>CAJA X 100 PRUEBAS</v>
          </cell>
          <cell r="P1522" t="str">
            <v>UNIDAD</v>
          </cell>
          <cell r="Q1522" t="str">
            <v>UNIDAD</v>
          </cell>
          <cell r="R1522">
            <v>3.19</v>
          </cell>
          <cell r="S1522">
            <v>325</v>
          </cell>
          <cell r="T1522" t="str">
            <v>CONSORCIO SOLUCIONES DE DIAGNOSTICO JO</v>
          </cell>
          <cell r="V1522">
            <v>5500</v>
          </cell>
          <cell r="W1522">
            <v>66000</v>
          </cell>
          <cell r="X1522">
            <v>41826077</v>
          </cell>
          <cell r="Y1522">
            <v>0.6162895342363095</v>
          </cell>
          <cell r="Z1522">
            <v>210540</v>
          </cell>
          <cell r="AA1522">
            <v>48452346.072000004</v>
          </cell>
          <cell r="AB1522">
            <v>3.191421103446801E-2</v>
          </cell>
          <cell r="AD1522">
            <v>0</v>
          </cell>
          <cell r="AE1522">
            <v>0</v>
          </cell>
          <cell r="AF1522">
            <v>0</v>
          </cell>
          <cell r="AG1522">
            <v>0</v>
          </cell>
          <cell r="AH1522">
            <v>5500</v>
          </cell>
          <cell r="AI1522">
            <v>185</v>
          </cell>
          <cell r="AJ1522">
            <v>63.456749585091323</v>
          </cell>
          <cell r="AK1522">
            <v>5748.4567495850915</v>
          </cell>
          <cell r="AL1522">
            <v>68981.480995021091</v>
          </cell>
          <cell r="AM1522">
            <v>220050.92437411728</v>
          </cell>
          <cell r="AN1522">
            <v>0</v>
          </cell>
          <cell r="AO1522">
            <v>0</v>
          </cell>
          <cell r="AP1522">
            <v>0</v>
          </cell>
        </row>
        <row r="1523">
          <cell r="C1523">
            <v>915030201</v>
          </cell>
          <cell r="D1523" t="str">
            <v>MN02061329</v>
          </cell>
          <cell r="E1523" t="str">
            <v>REACTIVO PARA DETECTAR ANTICUERPOS TOTALES CONTRA LA HEPATITIS C (HCV)</v>
          </cell>
          <cell r="F1523">
            <v>106283</v>
          </cell>
          <cell r="G1523" t="str">
            <v>YR</v>
          </cell>
          <cell r="H1523">
            <v>274</v>
          </cell>
          <cell r="I1523" t="str">
            <v>NO</v>
          </cell>
          <cell r="J1523" t="str">
            <v xml:space="preserve">LABORATORIO </v>
          </cell>
          <cell r="K1523" t="str">
            <v xml:space="preserve">BANCO DE SANGRE </v>
          </cell>
          <cell r="L1523" t="str">
            <v>PRECIO UNICO</v>
          </cell>
          <cell r="M1523" t="str">
            <v>PU 08-2024</v>
          </cell>
          <cell r="N1523" t="str">
            <v>I-CONVOCATORIA</v>
          </cell>
          <cell r="O1523" t="str">
            <v>CAJA X 100 PRUEBAS</v>
          </cell>
          <cell r="P1523" t="str">
            <v>UNIDAD</v>
          </cell>
          <cell r="Q1523" t="str">
            <v>UNIDAD</v>
          </cell>
          <cell r="R1523">
            <v>3.19</v>
          </cell>
          <cell r="S1523">
            <v>326</v>
          </cell>
          <cell r="T1523" t="str">
            <v>CONSORCIO SOLUCIONES DE DIAGNOSTICO JO</v>
          </cell>
          <cell r="V1523">
            <v>5500</v>
          </cell>
          <cell r="W1523">
            <v>66000</v>
          </cell>
          <cell r="X1523">
            <v>41892077</v>
          </cell>
          <cell r="Y1523">
            <v>0.61726201629001953</v>
          </cell>
          <cell r="Z1523">
            <v>210540</v>
          </cell>
          <cell r="AA1523">
            <v>48662886.072000004</v>
          </cell>
          <cell r="AB1523">
            <v>3.2052887869253519E-2</v>
          </cell>
          <cell r="AD1523">
            <v>0</v>
          </cell>
          <cell r="AE1523">
            <v>0</v>
          </cell>
          <cell r="AF1523">
            <v>0</v>
          </cell>
          <cell r="AG1523">
            <v>0</v>
          </cell>
          <cell r="AH1523">
            <v>5500</v>
          </cell>
          <cell r="AI1523">
            <v>2600</v>
          </cell>
          <cell r="AJ1523">
            <v>2448</v>
          </cell>
          <cell r="AK1523">
            <v>10548</v>
          </cell>
          <cell r="AL1523">
            <v>126576</v>
          </cell>
          <cell r="AM1523">
            <v>403777.44</v>
          </cell>
          <cell r="AN1523">
            <v>0</v>
          </cell>
          <cell r="AO1523">
            <v>800</v>
          </cell>
          <cell r="AP1523">
            <v>0</v>
          </cell>
        </row>
        <row r="1524">
          <cell r="C1524">
            <v>915030301</v>
          </cell>
          <cell r="D1524" t="str">
            <v>MN02061330</v>
          </cell>
          <cell r="E1524" t="str">
            <v>REACTIVO PARA LA DETECCION DE ANTICUERPOS CONTRA EL VIRUS DEL HTLV I Y II</v>
          </cell>
          <cell r="F1524">
            <v>109287</v>
          </cell>
          <cell r="G1524" t="str">
            <v>YR</v>
          </cell>
          <cell r="H1524">
            <v>274</v>
          </cell>
          <cell r="I1524" t="str">
            <v>NO</v>
          </cell>
          <cell r="J1524" t="str">
            <v xml:space="preserve">LABORATORIO </v>
          </cell>
          <cell r="K1524" t="str">
            <v xml:space="preserve">BANCO DE SANGRE </v>
          </cell>
          <cell r="L1524" t="str">
            <v>PRECIO UNICO</v>
          </cell>
          <cell r="M1524" t="str">
            <v>PU 08-2024</v>
          </cell>
          <cell r="N1524" t="str">
            <v>I-CONVOCATORIA</v>
          </cell>
          <cell r="O1524" t="str">
            <v>POR PRUEBAS</v>
          </cell>
          <cell r="P1524" t="str">
            <v>UNIDAD</v>
          </cell>
          <cell r="Q1524" t="str">
            <v>UNIDAD</v>
          </cell>
          <cell r="R1524">
            <v>3.19</v>
          </cell>
          <cell r="S1524">
            <v>327</v>
          </cell>
          <cell r="T1524" t="str">
            <v>CONSORCIO SOLUCIONES DE DIAGNOSTICO JO</v>
          </cell>
          <cell r="V1524">
            <v>5500</v>
          </cell>
          <cell r="W1524">
            <v>66000</v>
          </cell>
          <cell r="X1524">
            <v>41958077</v>
          </cell>
          <cell r="Y1524">
            <v>0.61823449834372968</v>
          </cell>
          <cell r="Z1524">
            <v>210540</v>
          </cell>
          <cell r="AA1524">
            <v>48873426.072000004</v>
          </cell>
          <cell r="AB1524">
            <v>3.219156470403902E-2</v>
          </cell>
          <cell r="AD1524">
            <v>0</v>
          </cell>
          <cell r="AE1524">
            <v>0</v>
          </cell>
          <cell r="AF1524">
            <v>0</v>
          </cell>
          <cell r="AG1524">
            <v>0</v>
          </cell>
          <cell r="AH1524">
            <v>5500</v>
          </cell>
          <cell r="AI1524">
            <v>339</v>
          </cell>
          <cell r="AJ1524">
            <v>254</v>
          </cell>
          <cell r="AK1524">
            <v>6093</v>
          </cell>
          <cell r="AL1524">
            <v>73116</v>
          </cell>
          <cell r="AM1524">
            <v>233240.04</v>
          </cell>
          <cell r="AN1524">
            <v>8000</v>
          </cell>
          <cell r="AO1524">
            <v>0</v>
          </cell>
          <cell r="AP1524">
            <v>0</v>
          </cell>
        </row>
        <row r="1525">
          <cell r="C1525">
            <v>915030401</v>
          </cell>
          <cell r="D1525" t="str">
            <v>MN02061331</v>
          </cell>
          <cell r="E1525" t="str">
            <v>REACTIVO PARA LA DETECCION DE ANTICUERPOS TOTALES CONTRA EL TREPONEMA PALLIDUM</v>
          </cell>
          <cell r="F1525">
            <v>109288</v>
          </cell>
          <cell r="G1525" t="str">
            <v>YR</v>
          </cell>
          <cell r="H1525">
            <v>274</v>
          </cell>
          <cell r="I1525" t="str">
            <v>NO</v>
          </cell>
          <cell r="J1525" t="str">
            <v xml:space="preserve">LABORATORIO </v>
          </cell>
          <cell r="K1525" t="str">
            <v xml:space="preserve">BANCO DE SANGRE </v>
          </cell>
          <cell r="L1525" t="str">
            <v>PRECIO UNICO</v>
          </cell>
          <cell r="M1525" t="str">
            <v>PU 08-2024</v>
          </cell>
          <cell r="N1525" t="str">
            <v>I-CONVOCATORIA</v>
          </cell>
          <cell r="O1525" t="str">
            <v>POR PRUEBA</v>
          </cell>
          <cell r="P1525" t="str">
            <v>UNIDAD</v>
          </cell>
          <cell r="Q1525" t="str">
            <v>UNIDAD</v>
          </cell>
          <cell r="R1525">
            <v>3.19</v>
          </cell>
          <cell r="S1525">
            <v>328</v>
          </cell>
          <cell r="T1525" t="str">
            <v>CONSORCIO SOLUCIONES DE DIAGNOSTICO JO</v>
          </cell>
          <cell r="V1525">
            <v>5500</v>
          </cell>
          <cell r="W1525">
            <v>66000</v>
          </cell>
          <cell r="X1525">
            <v>42024077</v>
          </cell>
          <cell r="Y1525">
            <v>0.61920698039743971</v>
          </cell>
          <cell r="Z1525">
            <v>210540</v>
          </cell>
          <cell r="AA1525">
            <v>49083966.072000004</v>
          </cell>
          <cell r="AB1525">
            <v>3.2330241538824529E-2</v>
          </cell>
          <cell r="AD1525">
            <v>0</v>
          </cell>
          <cell r="AE1525">
            <v>0</v>
          </cell>
          <cell r="AF1525">
            <v>0</v>
          </cell>
          <cell r="AG1525">
            <v>0</v>
          </cell>
          <cell r="AH1525">
            <v>5500</v>
          </cell>
          <cell r="AI1525">
            <v>4524</v>
          </cell>
          <cell r="AJ1525">
            <v>2000</v>
          </cell>
          <cell r="AK1525">
            <v>12024</v>
          </cell>
          <cell r="AL1525">
            <v>144288</v>
          </cell>
          <cell r="AM1525">
            <v>460278.72</v>
          </cell>
          <cell r="AN1525">
            <v>1000</v>
          </cell>
          <cell r="AO1525">
            <v>0</v>
          </cell>
          <cell r="AP1525">
            <v>0</v>
          </cell>
        </row>
        <row r="1526">
          <cell r="C1526">
            <v>915030501</v>
          </cell>
          <cell r="D1526" t="str">
            <v>MN02061332</v>
          </cell>
          <cell r="E1526" t="str">
            <v>REACTIVO PARA LA DETECCION DE ANTIEGENO DE SUPERFICIE DEL VIRUS DE LA HEPATITIS B (HBSAG)</v>
          </cell>
          <cell r="F1526">
            <v>106287</v>
          </cell>
          <cell r="G1526" t="str">
            <v>YR</v>
          </cell>
          <cell r="H1526">
            <v>274</v>
          </cell>
          <cell r="I1526" t="str">
            <v>NO</v>
          </cell>
          <cell r="J1526" t="str">
            <v xml:space="preserve">LABORATORIO </v>
          </cell>
          <cell r="K1526" t="str">
            <v xml:space="preserve">BANCO DE SANGRE </v>
          </cell>
          <cell r="L1526" t="str">
            <v>PRECIO UNICO</v>
          </cell>
          <cell r="M1526" t="str">
            <v>PU 08-2024</v>
          </cell>
          <cell r="N1526" t="str">
            <v>I-CONVOCATORIA</v>
          </cell>
          <cell r="O1526" t="str">
            <v>POR PRUEBA</v>
          </cell>
          <cell r="P1526" t="str">
            <v>UNIDAD</v>
          </cell>
          <cell r="Q1526" t="str">
            <v>UNIDAD</v>
          </cell>
          <cell r="R1526">
            <v>3.19</v>
          </cell>
          <cell r="S1526">
            <v>329</v>
          </cell>
          <cell r="T1526" t="str">
            <v>CONSORCIO SOLUCIONES DE DIAGNOSTICO JO</v>
          </cell>
          <cell r="V1526">
            <v>5500</v>
          </cell>
          <cell r="W1526">
            <v>66000</v>
          </cell>
          <cell r="X1526">
            <v>42090077</v>
          </cell>
          <cell r="Y1526">
            <v>0.62017946245114985</v>
          </cell>
          <cell r="Z1526">
            <v>210540</v>
          </cell>
          <cell r="AA1526">
            <v>49294506.072000004</v>
          </cell>
          <cell r="AB1526">
            <v>3.2468918373610031E-2</v>
          </cell>
          <cell r="AD1526">
            <v>0</v>
          </cell>
          <cell r="AE1526">
            <v>0</v>
          </cell>
          <cell r="AF1526">
            <v>0</v>
          </cell>
          <cell r="AG1526">
            <v>0</v>
          </cell>
          <cell r="AH1526">
            <v>5500</v>
          </cell>
          <cell r="AI1526">
            <v>5258</v>
          </cell>
          <cell r="AJ1526">
            <v>14443</v>
          </cell>
          <cell r="AK1526">
            <v>25201</v>
          </cell>
          <cell r="AL1526">
            <v>302412</v>
          </cell>
          <cell r="AM1526">
            <v>964694.28</v>
          </cell>
          <cell r="AN1526">
            <v>4600</v>
          </cell>
          <cell r="AO1526">
            <v>0</v>
          </cell>
          <cell r="AP1526">
            <v>0</v>
          </cell>
        </row>
        <row r="1527">
          <cell r="C1527">
            <v>915030901</v>
          </cell>
          <cell r="D1527" t="str">
            <v>MN02040781</v>
          </cell>
          <cell r="E1527" t="str">
            <v>CELULAS ROJAS PARA COOMBS INDIRECTO EN DONANTES</v>
          </cell>
          <cell r="F1527">
            <v>109284</v>
          </cell>
          <cell r="G1527" t="str">
            <v>YR</v>
          </cell>
          <cell r="H1527">
            <v>274</v>
          </cell>
          <cell r="I1527" t="str">
            <v>NO</v>
          </cell>
          <cell r="J1527" t="str">
            <v xml:space="preserve">LABORATORIO </v>
          </cell>
          <cell r="K1527" t="str">
            <v xml:space="preserve">BANCO DE SANGRE </v>
          </cell>
          <cell r="L1527" t="str">
            <v>PRECIO UNICO</v>
          </cell>
          <cell r="M1527" t="str">
            <v>PU 08-2024</v>
          </cell>
          <cell r="N1527" t="str">
            <v>I-CONVOCATORIA</v>
          </cell>
          <cell r="O1527" t="str">
            <v>CAJA DE 2 VIALES (I Y II) X 10 ML CADA UNO</v>
          </cell>
          <cell r="P1527" t="str">
            <v>UNIDAD</v>
          </cell>
          <cell r="Q1527" t="str">
            <v>UNIDAD</v>
          </cell>
          <cell r="R1527">
            <v>10.39</v>
          </cell>
          <cell r="S1527">
            <v>330</v>
          </cell>
          <cell r="T1527" t="str">
            <v>CONSORCIO SOLUCIONES DE DIAGNOSTICO JO</v>
          </cell>
          <cell r="V1527">
            <v>36</v>
          </cell>
          <cell r="W1527">
            <v>432</v>
          </cell>
          <cell r="X1527">
            <v>42090509</v>
          </cell>
          <cell r="Y1527">
            <v>0.62018582778822862</v>
          </cell>
          <cell r="Z1527">
            <v>4488.4800000000005</v>
          </cell>
          <cell r="AA1527">
            <v>49298994.552000001</v>
          </cell>
          <cell r="AB1527">
            <v>3.2471874810388782E-2</v>
          </cell>
          <cell r="AD1527">
            <v>0</v>
          </cell>
          <cell r="AE1527">
            <v>0</v>
          </cell>
          <cell r="AF1527">
            <v>0</v>
          </cell>
          <cell r="AG1527">
            <v>0</v>
          </cell>
          <cell r="AH1527">
            <v>36</v>
          </cell>
          <cell r="AI1527">
            <v>15612</v>
          </cell>
          <cell r="AJ1527">
            <v>15897</v>
          </cell>
          <cell r="AK1527">
            <v>31545</v>
          </cell>
          <cell r="AL1527">
            <v>378540</v>
          </cell>
          <cell r="AM1527">
            <v>3933030.6</v>
          </cell>
          <cell r="AN1527">
            <v>0</v>
          </cell>
          <cell r="AO1527">
            <v>0</v>
          </cell>
          <cell r="AP1527">
            <v>0</v>
          </cell>
        </row>
        <row r="1528">
          <cell r="C1528">
            <v>915031001</v>
          </cell>
          <cell r="D1528" t="str">
            <v>MN02040782</v>
          </cell>
          <cell r="E1528" t="str">
            <v>CELULAS ROJAS PARA COOMBS INDIRECTO EN PACIENTES</v>
          </cell>
          <cell r="F1528">
            <v>109283</v>
          </cell>
          <cell r="G1528" t="str">
            <v>YR</v>
          </cell>
          <cell r="H1528">
            <v>274</v>
          </cell>
          <cell r="I1528" t="str">
            <v>NO</v>
          </cell>
          <cell r="J1528" t="str">
            <v xml:space="preserve">LABORATORIO </v>
          </cell>
          <cell r="K1528" t="str">
            <v xml:space="preserve">BANCO DE SANGRE </v>
          </cell>
          <cell r="L1528" t="str">
            <v>PRECIO UNICO</v>
          </cell>
          <cell r="M1528" t="str">
            <v>PU 08-2024</v>
          </cell>
          <cell r="N1528" t="str">
            <v>I-CONVOCATORIA</v>
          </cell>
          <cell r="O1528" t="str">
            <v>CAJA DE 3 VIALES (I II II) X 10 ML CADA UNO</v>
          </cell>
          <cell r="P1528" t="str">
            <v>UNIDAD</v>
          </cell>
          <cell r="Q1528" t="str">
            <v>UNIDAD</v>
          </cell>
          <cell r="R1528">
            <v>81</v>
          </cell>
          <cell r="S1528">
            <v>331</v>
          </cell>
          <cell r="T1528" t="str">
            <v>CONSORCIO SOLUCIONES DE DIAGNOSTICO JO</v>
          </cell>
          <cell r="V1528">
            <v>75</v>
          </cell>
          <cell r="W1528">
            <v>900</v>
          </cell>
          <cell r="X1528">
            <v>42091409</v>
          </cell>
          <cell r="Y1528">
            <v>0.62019908890714293</v>
          </cell>
          <cell r="Z1528">
            <v>72900</v>
          </cell>
          <cell r="AA1528">
            <v>49371894.552000001</v>
          </cell>
          <cell r="AB1528">
            <v>3.251989201023614E-2</v>
          </cell>
          <cell r="AD1528">
            <v>0</v>
          </cell>
          <cell r="AE1528">
            <v>0</v>
          </cell>
          <cell r="AF1528">
            <v>0</v>
          </cell>
          <cell r="AG1528">
            <v>0</v>
          </cell>
          <cell r="AH1528">
            <v>75</v>
          </cell>
          <cell r="AI1528">
            <v>12</v>
          </cell>
          <cell r="AJ1528">
            <v>254</v>
          </cell>
          <cell r="AK1528">
            <v>341</v>
          </cell>
          <cell r="AL1528">
            <v>4092</v>
          </cell>
          <cell r="AM1528">
            <v>331452</v>
          </cell>
          <cell r="AN1528">
            <v>0</v>
          </cell>
          <cell r="AO1528">
            <v>0</v>
          </cell>
          <cell r="AP1528">
            <v>0</v>
          </cell>
        </row>
        <row r="1529">
          <cell r="C1529">
            <v>915031101</v>
          </cell>
          <cell r="D1529" t="str">
            <v>MN02061333</v>
          </cell>
          <cell r="E1529" t="str">
            <v>DISPOSITIVO CON MATRIZ NEUTRA</v>
          </cell>
          <cell r="F1529">
            <v>109219</v>
          </cell>
          <cell r="G1529" t="str">
            <v>YR</v>
          </cell>
          <cell r="H1529">
            <v>274</v>
          </cell>
          <cell r="I1529" t="str">
            <v>NO</v>
          </cell>
          <cell r="J1529" t="str">
            <v xml:space="preserve">LABORATORIO </v>
          </cell>
          <cell r="K1529" t="str">
            <v xml:space="preserve">BANCO DE SANGRE </v>
          </cell>
          <cell r="L1529" t="str">
            <v>PRECIO UNICO</v>
          </cell>
          <cell r="M1529" t="str">
            <v>PU 08-2024</v>
          </cell>
          <cell r="N1529" t="str">
            <v>I-CONVOCATORIA</v>
          </cell>
          <cell r="O1529" t="str">
            <v>CAJA X 100 TARJETA</v>
          </cell>
          <cell r="P1529" t="str">
            <v>UNIDAD</v>
          </cell>
          <cell r="Q1529" t="str">
            <v>UNIDAD</v>
          </cell>
          <cell r="R1529">
            <v>6.95</v>
          </cell>
          <cell r="S1529">
            <v>332</v>
          </cell>
          <cell r="T1529" t="str">
            <v>CONSORCIO SOLUCIONES DE DIAGNOSTICO JO</v>
          </cell>
          <cell r="V1529">
            <v>2016</v>
          </cell>
          <cell r="W1529">
            <v>24192</v>
          </cell>
          <cell r="X1529">
            <v>42115601</v>
          </cell>
          <cell r="Y1529">
            <v>0.62055554778355737</v>
          </cell>
          <cell r="Z1529">
            <v>168134.39999999999</v>
          </cell>
          <cell r="AA1529">
            <v>49540028.952</v>
          </cell>
          <cell r="AB1529">
            <v>3.2630637457232249E-2</v>
          </cell>
          <cell r="AC1529">
            <v>650</v>
          </cell>
          <cell r="AD1529">
            <v>0</v>
          </cell>
          <cell r="AE1529">
            <v>0</v>
          </cell>
          <cell r="AF1529">
            <v>650</v>
          </cell>
          <cell r="AG1529">
            <v>4517.5</v>
          </cell>
          <cell r="AH1529">
            <v>2016</v>
          </cell>
          <cell r="AI1529">
            <v>0</v>
          </cell>
          <cell r="AJ1529">
            <v>0</v>
          </cell>
          <cell r="AK1529">
            <v>2016</v>
          </cell>
          <cell r="AL1529">
            <v>24192</v>
          </cell>
          <cell r="AM1529">
            <v>168134.39999999999</v>
          </cell>
          <cell r="AN1529">
            <v>8400</v>
          </cell>
          <cell r="AO1529">
            <v>0</v>
          </cell>
          <cell r="AP1529">
            <v>0</v>
          </cell>
        </row>
        <row r="1530">
          <cell r="C1530">
            <v>915031201</v>
          </cell>
          <cell r="D1530" t="str">
            <v>MN02061334</v>
          </cell>
          <cell r="E1530" t="str">
            <v>DISPOSITIVO CON REACTIVO MONOESPECIFICO ANTI-IGG</v>
          </cell>
          <cell r="F1530">
            <v>109213</v>
          </cell>
          <cell r="G1530" t="str">
            <v>YR</v>
          </cell>
          <cell r="H1530">
            <v>274</v>
          </cell>
          <cell r="I1530" t="str">
            <v>NO</v>
          </cell>
          <cell r="J1530" t="str">
            <v xml:space="preserve">LABORATORIO </v>
          </cell>
          <cell r="K1530" t="str">
            <v xml:space="preserve">BANCO DE SANGRE </v>
          </cell>
          <cell r="L1530" t="str">
            <v>PRECIO UNICO</v>
          </cell>
          <cell r="M1530" t="str">
            <v>PU 08-2024</v>
          </cell>
          <cell r="N1530" t="str">
            <v>I-CONVOCATORIA</v>
          </cell>
          <cell r="O1530" t="str">
            <v>CAJA X 100 CASET</v>
          </cell>
          <cell r="P1530" t="str">
            <v>UNIDAD</v>
          </cell>
          <cell r="Q1530" t="str">
            <v>UNIDAD</v>
          </cell>
          <cell r="R1530">
            <v>0.89300000000000002</v>
          </cell>
          <cell r="S1530">
            <v>333</v>
          </cell>
          <cell r="T1530" t="str">
            <v>CONSORCIO SOLUCIONES DE DIAGNOSTICO JO</v>
          </cell>
          <cell r="V1530">
            <v>58800</v>
          </cell>
          <cell r="W1530">
            <v>705600</v>
          </cell>
          <cell r="X1530">
            <v>42821201</v>
          </cell>
          <cell r="Y1530">
            <v>0.6309522650123125</v>
          </cell>
          <cell r="Z1530">
            <v>630100.80000000005</v>
          </cell>
          <cell r="AA1530">
            <v>50170129.751999997</v>
          </cell>
          <cell r="AB1530">
            <v>3.3045667306856139E-2</v>
          </cell>
          <cell r="AD1530">
            <v>0</v>
          </cell>
          <cell r="AE1530">
            <v>0</v>
          </cell>
          <cell r="AF1530">
            <v>0</v>
          </cell>
          <cell r="AG1530">
            <v>0</v>
          </cell>
          <cell r="AH1530">
            <v>58800</v>
          </cell>
          <cell r="AI1530">
            <v>248595</v>
          </cell>
          <cell r="AJ1530">
            <v>150000</v>
          </cell>
          <cell r="AK1530">
            <v>457395</v>
          </cell>
          <cell r="AL1530">
            <v>5488740</v>
          </cell>
          <cell r="AM1530">
            <v>4901444.82</v>
          </cell>
          <cell r="AN1530">
            <v>15000</v>
          </cell>
          <cell r="AO1530">
            <v>15600</v>
          </cell>
          <cell r="AP1530">
            <v>0</v>
          </cell>
        </row>
        <row r="1531">
          <cell r="C1531">
            <v>915031301</v>
          </cell>
          <cell r="D1531" t="str">
            <v>MN02061335</v>
          </cell>
          <cell r="E1531" t="str">
            <v>DISPOSITIVO PARA COOMBS DIRECTO MONOESPECIFICO IGG/C3D</v>
          </cell>
          <cell r="F1531">
            <v>109214</v>
          </cell>
          <cell r="G1531" t="str">
            <v>YR</v>
          </cell>
          <cell r="H1531">
            <v>274</v>
          </cell>
          <cell r="I1531" t="str">
            <v>NO</v>
          </cell>
          <cell r="J1531" t="str">
            <v xml:space="preserve">LABORATORIO </v>
          </cell>
          <cell r="K1531" t="str">
            <v xml:space="preserve">BANCO DE SANGRE </v>
          </cell>
          <cell r="L1531" t="str">
            <v>PRECIO UNICO</v>
          </cell>
          <cell r="M1531" t="str">
            <v>PU 08-2024</v>
          </cell>
          <cell r="N1531" t="str">
            <v>I-CONVOCATORIA</v>
          </cell>
          <cell r="O1531" t="str">
            <v>CAJA X 100 CASET (200 PRUEBAS)</v>
          </cell>
          <cell r="P1531" t="str">
            <v>UNIDAD</v>
          </cell>
          <cell r="Q1531" t="str">
            <v>UNIDAD</v>
          </cell>
          <cell r="R1531">
            <v>6.5369999999999999</v>
          </cell>
          <cell r="S1531">
            <v>334</v>
          </cell>
          <cell r="T1531" t="str">
            <v>CONSORCIO SOLUCIONES DE DIAGNOSTICO JO</v>
          </cell>
          <cell r="V1531">
            <v>1800</v>
          </cell>
          <cell r="W1531">
            <v>21600</v>
          </cell>
          <cell r="X1531">
            <v>42842801</v>
          </cell>
          <cell r="Y1531">
            <v>0.63127053186625404</v>
          </cell>
          <cell r="Z1531">
            <v>141199.20000000001</v>
          </cell>
          <cell r="AA1531">
            <v>50311328.952</v>
          </cell>
          <cell r="AB1531">
            <v>3.3138671287716054E-2</v>
          </cell>
          <cell r="AD1531">
            <v>0</v>
          </cell>
          <cell r="AE1531">
            <v>0</v>
          </cell>
          <cell r="AF1531">
            <v>0</v>
          </cell>
          <cell r="AG1531">
            <v>0</v>
          </cell>
          <cell r="AH1531">
            <v>1800</v>
          </cell>
          <cell r="AI1531">
            <v>0</v>
          </cell>
          <cell r="AJ1531">
            <v>20</v>
          </cell>
          <cell r="AK1531">
            <v>1820</v>
          </cell>
          <cell r="AL1531">
            <v>21840</v>
          </cell>
          <cell r="AM1531">
            <v>142768.07999999999</v>
          </cell>
          <cell r="AN1531">
            <v>5800</v>
          </cell>
          <cell r="AO1531">
            <v>0</v>
          </cell>
          <cell r="AP1531">
            <v>0</v>
          </cell>
        </row>
        <row r="1532">
          <cell r="C1532">
            <v>915031401</v>
          </cell>
          <cell r="D1532" t="str">
            <v>MN02061336</v>
          </cell>
          <cell r="E1532" t="str">
            <v>DISPOSITIVO PARA DETERMINAR EL ANTIGENO "S" MAYUSCULA</v>
          </cell>
          <cell r="F1532">
            <v>109228</v>
          </cell>
          <cell r="G1532" t="str">
            <v>YR</v>
          </cell>
          <cell r="H1532">
            <v>274</v>
          </cell>
          <cell r="I1532" t="str">
            <v>NO</v>
          </cell>
          <cell r="J1532" t="str">
            <v xml:space="preserve">LABORATORIO </v>
          </cell>
          <cell r="K1532" t="str">
            <v xml:space="preserve">BANCO DE SANGRE </v>
          </cell>
          <cell r="L1532" t="str">
            <v>PRECIO UNICO</v>
          </cell>
          <cell r="M1532" t="str">
            <v>PU 08-2024</v>
          </cell>
          <cell r="N1532" t="str">
            <v>I-CONVOCATORIA</v>
          </cell>
          <cell r="O1532" t="str">
            <v>1 VIAL X 5ML</v>
          </cell>
          <cell r="P1532" t="str">
            <v>UNIDAD</v>
          </cell>
          <cell r="Q1532" t="str">
            <v>UNIDAD</v>
          </cell>
          <cell r="R1532">
            <v>2.87</v>
          </cell>
          <cell r="S1532">
            <v>335</v>
          </cell>
          <cell r="T1532" t="str">
            <v>CONSORCIO SOLUCIONES DE DIAGNOSTICO JO</v>
          </cell>
          <cell r="V1532">
            <v>150</v>
          </cell>
          <cell r="W1532">
            <v>1800</v>
          </cell>
          <cell r="X1532">
            <v>42844601</v>
          </cell>
          <cell r="Y1532">
            <v>0.63129705410408243</v>
          </cell>
          <cell r="Z1532">
            <v>5166</v>
          </cell>
          <cell r="AA1532">
            <v>50316494.952</v>
          </cell>
          <cell r="AB1532">
            <v>3.3142073988050913E-2</v>
          </cell>
          <cell r="AC1532">
            <v>480</v>
          </cell>
          <cell r="AD1532">
            <v>0</v>
          </cell>
          <cell r="AE1532">
            <v>0</v>
          </cell>
          <cell r="AF1532">
            <v>480</v>
          </cell>
          <cell r="AG1532">
            <v>1377.6000000000001</v>
          </cell>
          <cell r="AH1532">
            <v>150</v>
          </cell>
          <cell r="AI1532">
            <v>630</v>
          </cell>
          <cell r="AJ1532">
            <v>665</v>
          </cell>
          <cell r="AK1532">
            <v>1445</v>
          </cell>
          <cell r="AL1532">
            <v>17340</v>
          </cell>
          <cell r="AM1532">
            <v>49765.8</v>
          </cell>
          <cell r="AN1532">
            <v>960</v>
          </cell>
          <cell r="AO1532">
            <v>0</v>
          </cell>
          <cell r="AP1532">
            <v>0</v>
          </cell>
        </row>
        <row r="1533">
          <cell r="C1533">
            <v>915031501</v>
          </cell>
          <cell r="D1533" t="str">
            <v>MN02061337</v>
          </cell>
          <cell r="E1533" t="str">
            <v>DISPOSITIVO PARA DETERMINAR EL ANTIGENO DUFFY A (FYA)</v>
          </cell>
          <cell r="F1533">
            <v>109223</v>
          </cell>
          <cell r="G1533" t="str">
            <v>YR</v>
          </cell>
          <cell r="H1533">
            <v>274</v>
          </cell>
          <cell r="I1533" t="str">
            <v>NO</v>
          </cell>
          <cell r="J1533" t="str">
            <v xml:space="preserve">LABORATORIO </v>
          </cell>
          <cell r="K1533" t="str">
            <v xml:space="preserve">BANCO DE SANGRE </v>
          </cell>
          <cell r="L1533" t="str">
            <v>PRECIO UNICO</v>
          </cell>
          <cell r="M1533" t="str">
            <v>PU 08-2024</v>
          </cell>
          <cell r="N1533" t="str">
            <v>I-CONVOCATORIA</v>
          </cell>
          <cell r="O1533" t="str">
            <v>1 VIAL X 5ML</v>
          </cell>
          <cell r="P1533" t="str">
            <v>UNIDAD</v>
          </cell>
          <cell r="Q1533" t="str">
            <v>UNIDAD</v>
          </cell>
          <cell r="R1533">
            <v>2.87</v>
          </cell>
          <cell r="S1533">
            <v>336</v>
          </cell>
          <cell r="T1533" t="str">
            <v>CONSORCIO SOLUCIONES DE DIAGNOSTICO JO</v>
          </cell>
          <cell r="V1533">
            <v>180</v>
          </cell>
          <cell r="W1533">
            <v>2160</v>
          </cell>
          <cell r="X1533">
            <v>42846761</v>
          </cell>
          <cell r="Y1533">
            <v>0.63132888078947658</v>
          </cell>
          <cell r="Z1533">
            <v>6199.2</v>
          </cell>
          <cell r="AA1533">
            <v>50322694.152000003</v>
          </cell>
          <cell r="AB1533">
            <v>3.3146157228452752E-2</v>
          </cell>
          <cell r="AC1533">
            <v>480</v>
          </cell>
          <cell r="AD1533">
            <v>0</v>
          </cell>
          <cell r="AE1533">
            <v>0</v>
          </cell>
          <cell r="AF1533">
            <v>480</v>
          </cell>
          <cell r="AG1533">
            <v>1377.6000000000001</v>
          </cell>
          <cell r="AH1533">
            <v>180</v>
          </cell>
          <cell r="AI1533">
            <v>0</v>
          </cell>
          <cell r="AJ1533">
            <v>0</v>
          </cell>
          <cell r="AK1533">
            <v>180</v>
          </cell>
          <cell r="AL1533">
            <v>2160</v>
          </cell>
          <cell r="AM1533">
            <v>6199.2</v>
          </cell>
          <cell r="AN1533">
            <v>1320</v>
          </cell>
          <cell r="AO1533">
            <v>0</v>
          </cell>
          <cell r="AP1533">
            <v>0</v>
          </cell>
        </row>
        <row r="1534">
          <cell r="C1534">
            <v>915031601</v>
          </cell>
          <cell r="D1534" t="str">
            <v>MN02061338</v>
          </cell>
          <cell r="E1534" t="str">
            <v>DISPOSITIVO PARA DETERMINAR EL ANTIGENO DUFFY B (FYB)</v>
          </cell>
          <cell r="F1534">
            <v>109224</v>
          </cell>
          <cell r="G1534" t="str">
            <v>YR</v>
          </cell>
          <cell r="H1534">
            <v>274</v>
          </cell>
          <cell r="I1534" t="str">
            <v>NO</v>
          </cell>
          <cell r="J1534" t="str">
            <v xml:space="preserve">LABORATORIO </v>
          </cell>
          <cell r="K1534" t="str">
            <v xml:space="preserve">BANCO DE SANGRE </v>
          </cell>
          <cell r="L1534" t="str">
            <v>PRECIO UNICO</v>
          </cell>
          <cell r="M1534" t="str">
            <v>PU 08-2024</v>
          </cell>
          <cell r="N1534" t="str">
            <v>I-CONVOCATORIA</v>
          </cell>
          <cell r="O1534" t="str">
            <v>1 VIAL X 5ML</v>
          </cell>
          <cell r="P1534" t="str">
            <v>UNIDAD</v>
          </cell>
          <cell r="Q1534" t="str">
            <v>UNIDAD</v>
          </cell>
          <cell r="R1534">
            <v>2.87</v>
          </cell>
          <cell r="S1534">
            <v>337</v>
          </cell>
          <cell r="T1534" t="str">
            <v>CONSORCIO SOLUCIONES DE DIAGNOSTICO JO</v>
          </cell>
          <cell r="V1534">
            <v>180</v>
          </cell>
          <cell r="W1534">
            <v>2160</v>
          </cell>
          <cell r="X1534">
            <v>42848921</v>
          </cell>
          <cell r="Y1534">
            <v>0.63136070747487072</v>
          </cell>
          <cell r="Z1534">
            <v>6199.2</v>
          </cell>
          <cell r="AA1534">
            <v>50328893.352000006</v>
          </cell>
          <cell r="AB1534">
            <v>3.3150240468854592E-2</v>
          </cell>
          <cell r="AC1534">
            <v>480</v>
          </cell>
          <cell r="AD1534">
            <v>0</v>
          </cell>
          <cell r="AE1534">
            <v>0</v>
          </cell>
          <cell r="AF1534">
            <v>480</v>
          </cell>
          <cell r="AG1534">
            <v>1377.6000000000001</v>
          </cell>
          <cell r="AH1534">
            <v>180</v>
          </cell>
          <cell r="AI1534">
            <v>0</v>
          </cell>
          <cell r="AJ1534">
            <v>0</v>
          </cell>
          <cell r="AK1534">
            <v>180</v>
          </cell>
          <cell r="AL1534">
            <v>2160</v>
          </cell>
          <cell r="AM1534">
            <v>6199.2</v>
          </cell>
          <cell r="AN1534">
            <v>1320</v>
          </cell>
          <cell r="AO1534">
            <v>0</v>
          </cell>
          <cell r="AP1534">
            <v>0</v>
          </cell>
        </row>
        <row r="1535">
          <cell r="C1535">
            <v>915033601</v>
          </cell>
          <cell r="D1535" t="str">
            <v>MN02061339</v>
          </cell>
          <cell r="E1535" t="str">
            <v>DISPOSITIVO PARA DETERMINAR EL ANTIGENO KIDD A (JKA)</v>
          </cell>
          <cell r="F1535">
            <v>109226</v>
          </cell>
          <cell r="G1535" t="str">
            <v>YR</v>
          </cell>
          <cell r="H1535">
            <v>274</v>
          </cell>
          <cell r="I1535" t="str">
            <v>NO</v>
          </cell>
          <cell r="J1535" t="str">
            <v xml:space="preserve">LABORATORIO </v>
          </cell>
          <cell r="K1535" t="str">
            <v xml:space="preserve">BANCO DE SANGRE </v>
          </cell>
          <cell r="L1535" t="str">
            <v>PRECIO UNICO</v>
          </cell>
          <cell r="M1535" t="str">
            <v>PU 08-2024</v>
          </cell>
          <cell r="N1535" t="str">
            <v>I-CONVOCATORIA</v>
          </cell>
          <cell r="O1535" t="str">
            <v>1 VIAL X 5ML</v>
          </cell>
          <cell r="P1535" t="str">
            <v>UNIDAD</v>
          </cell>
          <cell r="Q1535" t="str">
            <v>UNIDAD</v>
          </cell>
          <cell r="R1535">
            <v>2.87</v>
          </cell>
          <cell r="S1535">
            <v>338</v>
          </cell>
          <cell r="T1535" t="str">
            <v>CONSORCIO SOLUCIONES DE DIAGNOSTICO JO</v>
          </cell>
          <cell r="V1535">
            <v>190</v>
          </cell>
          <cell r="W1535">
            <v>2280</v>
          </cell>
          <cell r="X1535">
            <v>42851201</v>
          </cell>
          <cell r="Y1535">
            <v>0.63139430230945348</v>
          </cell>
          <cell r="Z1535">
            <v>6543.6</v>
          </cell>
          <cell r="AA1535">
            <v>50335436.952000007</v>
          </cell>
          <cell r="AB1535">
            <v>3.3154550555945413E-2</v>
          </cell>
          <cell r="AC1535">
            <v>480</v>
          </cell>
          <cell r="AD1535">
            <v>0</v>
          </cell>
          <cell r="AE1535">
            <v>0</v>
          </cell>
          <cell r="AF1535">
            <v>480</v>
          </cell>
          <cell r="AG1535">
            <v>1377.6000000000001</v>
          </cell>
          <cell r="AH1535">
            <v>190</v>
          </cell>
          <cell r="AI1535">
            <v>0</v>
          </cell>
          <cell r="AJ1535">
            <v>0</v>
          </cell>
          <cell r="AK1535">
            <v>190</v>
          </cell>
          <cell r="AL1535">
            <v>2280</v>
          </cell>
          <cell r="AM1535">
            <v>6543.6</v>
          </cell>
          <cell r="AN1535">
            <v>480</v>
          </cell>
          <cell r="AO1535">
            <v>0</v>
          </cell>
          <cell r="AP1535">
            <v>0</v>
          </cell>
        </row>
        <row r="1536">
          <cell r="C1536">
            <v>915033701</v>
          </cell>
          <cell r="D1536" t="str">
            <v>MN02061340</v>
          </cell>
          <cell r="E1536" t="str">
            <v>DISPOSITIVO PARA DETERMINAR EL ANTIGENO KIDD B (JKB)</v>
          </cell>
          <cell r="F1536">
            <v>109225</v>
          </cell>
          <cell r="G1536" t="str">
            <v>YR</v>
          </cell>
          <cell r="H1536">
            <v>274</v>
          </cell>
          <cell r="I1536" t="str">
            <v>NO</v>
          </cell>
          <cell r="J1536" t="str">
            <v xml:space="preserve">LABORATORIO </v>
          </cell>
          <cell r="K1536" t="str">
            <v xml:space="preserve">BANCO DE SANGRE </v>
          </cell>
          <cell r="L1536" t="str">
            <v>PRECIO UNICO</v>
          </cell>
          <cell r="M1536" t="str">
            <v>PU 08-2024</v>
          </cell>
          <cell r="N1536" t="str">
            <v>I-CONVOCATORIA</v>
          </cell>
          <cell r="O1536" t="str">
            <v>1 VIAL X 5ML</v>
          </cell>
          <cell r="P1536" t="str">
            <v>UNIDAD</v>
          </cell>
          <cell r="Q1536" t="str">
            <v>UNIDAD</v>
          </cell>
          <cell r="R1536">
            <v>2.87</v>
          </cell>
          <cell r="S1536">
            <v>339</v>
          </cell>
          <cell r="T1536" t="str">
            <v>CONSORCIO SOLUCIONES DE DIAGNOSTICO JO</v>
          </cell>
          <cell r="V1536">
            <v>190</v>
          </cell>
          <cell r="W1536">
            <v>2280</v>
          </cell>
          <cell r="X1536">
            <v>42853481</v>
          </cell>
          <cell r="Y1536">
            <v>0.63142789714403613</v>
          </cell>
          <cell r="Z1536">
            <v>6543.6</v>
          </cell>
          <cell r="AA1536">
            <v>50341980.552000009</v>
          </cell>
          <cell r="AB1536">
            <v>3.3158860643036241E-2</v>
          </cell>
          <cell r="AC1536">
            <v>480</v>
          </cell>
          <cell r="AD1536">
            <v>0</v>
          </cell>
          <cell r="AE1536">
            <v>0</v>
          </cell>
          <cell r="AF1536">
            <v>480</v>
          </cell>
          <cell r="AG1536">
            <v>1377.6000000000001</v>
          </cell>
          <cell r="AH1536">
            <v>190</v>
          </cell>
          <cell r="AI1536">
            <v>470</v>
          </cell>
          <cell r="AJ1536">
            <v>174</v>
          </cell>
          <cell r="AK1536">
            <v>834</v>
          </cell>
          <cell r="AL1536">
            <v>10008</v>
          </cell>
          <cell r="AM1536">
            <v>28722.960000000003</v>
          </cell>
          <cell r="AN1536">
            <v>480</v>
          </cell>
          <cell r="AO1536">
            <v>0</v>
          </cell>
          <cell r="AP1536">
            <v>0</v>
          </cell>
        </row>
        <row r="1537">
          <cell r="C1537">
            <v>915033801</v>
          </cell>
          <cell r="D1537" t="str">
            <v>MN02061341</v>
          </cell>
          <cell r="E1537" t="str">
            <v>DISPOSITIVO PARA DETERMINAR EL ANTIGENO LEWIS A (LEA)</v>
          </cell>
          <cell r="F1537">
            <v>109232</v>
          </cell>
          <cell r="G1537" t="str">
            <v>YR</v>
          </cell>
          <cell r="H1537">
            <v>274</v>
          </cell>
          <cell r="I1537" t="str">
            <v>NO</v>
          </cell>
          <cell r="J1537" t="str">
            <v xml:space="preserve">LABORATORIO </v>
          </cell>
          <cell r="K1537" t="str">
            <v xml:space="preserve">BANCO DE SANGRE </v>
          </cell>
          <cell r="L1537" t="str">
            <v>PRECIO UNICO</v>
          </cell>
          <cell r="M1537" t="str">
            <v>PU 08-2024</v>
          </cell>
          <cell r="N1537" t="str">
            <v>I-CONVOCATORIA</v>
          </cell>
          <cell r="O1537" t="str">
            <v>1 VIAL X 3 ML</v>
          </cell>
          <cell r="P1537" t="str">
            <v>UNIDAD</v>
          </cell>
          <cell r="Q1537" t="str">
            <v>UNIDAD</v>
          </cell>
          <cell r="R1537">
            <v>2.87</v>
          </cell>
          <cell r="S1537">
            <v>340</v>
          </cell>
          <cell r="T1537" t="str">
            <v>CONSORCIO SOLUCIONES DE DIAGNOSTICO JO</v>
          </cell>
          <cell r="V1537">
            <v>150</v>
          </cell>
          <cell r="W1537">
            <v>1800</v>
          </cell>
          <cell r="X1537">
            <v>42855281</v>
          </cell>
          <cell r="Y1537">
            <v>0.63145441938186464</v>
          </cell>
          <cell r="Z1537">
            <v>5166</v>
          </cell>
          <cell r="AA1537">
            <v>50347146.552000009</v>
          </cell>
          <cell r="AB1537">
            <v>3.3162263343371107E-2</v>
          </cell>
          <cell r="AC1537">
            <v>280</v>
          </cell>
          <cell r="AD1537">
            <v>0</v>
          </cell>
          <cell r="AE1537">
            <v>0</v>
          </cell>
          <cell r="AF1537">
            <v>280</v>
          </cell>
          <cell r="AG1537">
            <v>803.6</v>
          </cell>
          <cell r="AH1537">
            <v>150</v>
          </cell>
          <cell r="AI1537">
            <v>142</v>
          </cell>
          <cell r="AJ1537">
            <v>254</v>
          </cell>
          <cell r="AK1537">
            <v>546</v>
          </cell>
          <cell r="AL1537">
            <v>6552</v>
          </cell>
          <cell r="AM1537">
            <v>18804.240000000002</v>
          </cell>
          <cell r="AN1537">
            <v>1120</v>
          </cell>
          <cell r="AO1537">
            <v>0</v>
          </cell>
          <cell r="AP1537">
            <v>0</v>
          </cell>
        </row>
        <row r="1538">
          <cell r="C1538">
            <v>915033901</v>
          </cell>
          <cell r="D1538" t="str">
            <v>MN02061342</v>
          </cell>
          <cell r="E1538" t="str">
            <v>DISPOSITIVO PARA DETERMINAR EL ANTIGENO LEWIS B (LEB)</v>
          </cell>
          <cell r="F1538">
            <v>109233</v>
          </cell>
          <cell r="G1538" t="str">
            <v>YR</v>
          </cell>
          <cell r="H1538">
            <v>274</v>
          </cell>
          <cell r="I1538" t="str">
            <v>NO</v>
          </cell>
          <cell r="J1538" t="str">
            <v xml:space="preserve">LABORATORIO </v>
          </cell>
          <cell r="K1538" t="str">
            <v xml:space="preserve">BANCO DE SANGRE </v>
          </cell>
          <cell r="L1538" t="str">
            <v>PRECIO UNICO</v>
          </cell>
          <cell r="M1538" t="str">
            <v>PU 08-2024</v>
          </cell>
          <cell r="N1538" t="str">
            <v>I-CONVOCATORIA</v>
          </cell>
          <cell r="O1538" t="str">
            <v>1 VIAL X 3 ML</v>
          </cell>
          <cell r="P1538" t="str">
            <v>UNIDAD</v>
          </cell>
          <cell r="Q1538" t="str">
            <v>UNIDAD</v>
          </cell>
          <cell r="R1538">
            <v>2.87</v>
          </cell>
          <cell r="S1538">
            <v>341</v>
          </cell>
          <cell r="T1538" t="str">
            <v>CONSORCIO SOLUCIONES DE DIAGNOSTICO JO</v>
          </cell>
          <cell r="V1538">
            <v>150</v>
          </cell>
          <cell r="W1538">
            <v>1800</v>
          </cell>
          <cell r="X1538">
            <v>42857081</v>
          </cell>
          <cell r="Y1538">
            <v>0.63148094161969315</v>
          </cell>
          <cell r="Z1538">
            <v>5166</v>
          </cell>
          <cell r="AA1538">
            <v>50352312.552000009</v>
          </cell>
          <cell r="AB1538">
            <v>3.3165666043705966E-2</v>
          </cell>
          <cell r="AC1538">
            <v>280</v>
          </cell>
          <cell r="AD1538">
            <v>0</v>
          </cell>
          <cell r="AE1538">
            <v>0</v>
          </cell>
          <cell r="AF1538">
            <v>280</v>
          </cell>
          <cell r="AG1538">
            <v>803.6</v>
          </cell>
          <cell r="AH1538">
            <v>150</v>
          </cell>
          <cell r="AI1538">
            <v>30000</v>
          </cell>
          <cell r="AJ1538">
            <v>21743</v>
          </cell>
          <cell r="AK1538">
            <v>51893</v>
          </cell>
          <cell r="AL1538">
            <v>622716</v>
          </cell>
          <cell r="AM1538">
            <v>1787194.9200000002</v>
          </cell>
          <cell r="AN1538">
            <v>1260</v>
          </cell>
          <cell r="AO1538">
            <v>0</v>
          </cell>
          <cell r="AP1538">
            <v>0</v>
          </cell>
        </row>
        <row r="1539">
          <cell r="C1539">
            <v>915034001</v>
          </cell>
          <cell r="D1539" t="str">
            <v>MN02061343</v>
          </cell>
          <cell r="E1539" t="str">
            <v>DISPOSITIVO PARA DETERMINAR EL ANTIGENO M</v>
          </cell>
          <cell r="F1539">
            <v>109229</v>
          </cell>
          <cell r="G1539" t="str">
            <v>YR</v>
          </cell>
          <cell r="H1539">
            <v>274</v>
          </cell>
          <cell r="I1539" t="str">
            <v>NO</v>
          </cell>
          <cell r="J1539" t="str">
            <v xml:space="preserve">LABORATORIO </v>
          </cell>
          <cell r="K1539" t="str">
            <v xml:space="preserve">BANCO DE SANGRE </v>
          </cell>
          <cell r="L1539" t="str">
            <v>PRECIO UNICO</v>
          </cell>
          <cell r="M1539" t="str">
            <v>PU 08-2024</v>
          </cell>
          <cell r="N1539" t="str">
            <v>I-CONVOCATORIA</v>
          </cell>
          <cell r="O1539" t="str">
            <v>1 VIAL X 3 ML</v>
          </cell>
          <cell r="P1539" t="str">
            <v>UNIDAD</v>
          </cell>
          <cell r="Q1539" t="str">
            <v>UNIDAD</v>
          </cell>
          <cell r="R1539">
            <v>2.87</v>
          </cell>
          <cell r="S1539">
            <v>342</v>
          </cell>
          <cell r="T1539" t="str">
            <v>CONSORCIO SOLUCIONES DE DIAGNOSTICO JO</v>
          </cell>
          <cell r="V1539">
            <v>180</v>
          </cell>
          <cell r="W1539">
            <v>2160</v>
          </cell>
          <cell r="X1539">
            <v>42859241</v>
          </cell>
          <cell r="Y1539">
            <v>0.63151276830508729</v>
          </cell>
          <cell r="Z1539">
            <v>6199.2</v>
          </cell>
          <cell r="AA1539">
            <v>50358511.752000012</v>
          </cell>
          <cell r="AB1539">
            <v>3.3169749284107805E-2</v>
          </cell>
          <cell r="AD1539">
            <v>0</v>
          </cell>
          <cell r="AE1539">
            <v>0</v>
          </cell>
          <cell r="AF1539">
            <v>0</v>
          </cell>
          <cell r="AG1539">
            <v>0</v>
          </cell>
          <cell r="AH1539">
            <v>180</v>
          </cell>
          <cell r="AI1539">
            <v>542</v>
          </cell>
          <cell r="AJ1539">
            <v>907</v>
          </cell>
          <cell r="AK1539">
            <v>1629</v>
          </cell>
          <cell r="AL1539">
            <v>19548</v>
          </cell>
          <cell r="AM1539">
            <v>56102.76</v>
          </cell>
          <cell r="AN1539">
            <v>140</v>
          </cell>
          <cell r="AO1539">
            <v>0</v>
          </cell>
          <cell r="AP1539">
            <v>0</v>
          </cell>
        </row>
        <row r="1540">
          <cell r="C1540">
            <v>915034101</v>
          </cell>
          <cell r="D1540" t="str">
            <v>MN02061344</v>
          </cell>
          <cell r="E1540" t="str">
            <v>DISPOSITIVO PARA DETERMINAR EL ANTIGENO N</v>
          </cell>
          <cell r="F1540">
            <v>109230</v>
          </cell>
          <cell r="G1540" t="str">
            <v>YR</v>
          </cell>
          <cell r="H1540">
            <v>274</v>
          </cell>
          <cell r="I1540" t="str">
            <v>NO</v>
          </cell>
          <cell r="J1540" t="str">
            <v xml:space="preserve">LABORATORIO </v>
          </cell>
          <cell r="K1540" t="str">
            <v xml:space="preserve">BANCO DE SANGRE </v>
          </cell>
          <cell r="L1540" t="str">
            <v>PRECIO UNICO</v>
          </cell>
          <cell r="M1540" t="str">
            <v>PU 08-2024</v>
          </cell>
          <cell r="N1540" t="str">
            <v>I-CONVOCATORIA</v>
          </cell>
          <cell r="O1540" t="str">
            <v>1 VIAL X 3 ML</v>
          </cell>
          <cell r="P1540" t="str">
            <v>UNIDAD</v>
          </cell>
          <cell r="Q1540" t="str">
            <v>UNIDAD</v>
          </cell>
          <cell r="R1540">
            <v>2.87</v>
          </cell>
          <cell r="S1540">
            <v>343</v>
          </cell>
          <cell r="T1540" t="str">
            <v>CONSORCIO SOLUCIONES DE DIAGNOSTICO JO</v>
          </cell>
          <cell r="V1540">
            <v>135</v>
          </cell>
          <cell r="W1540">
            <v>1620</v>
          </cell>
          <cell r="X1540">
            <v>42860861</v>
          </cell>
          <cell r="Y1540">
            <v>0.63153663831913287</v>
          </cell>
          <cell r="Z1540">
            <v>4649.4000000000005</v>
          </cell>
          <cell r="AA1540">
            <v>50363161.15200001</v>
          </cell>
          <cell r="AB1540">
            <v>3.3172811714409181E-2</v>
          </cell>
          <cell r="AD1540">
            <v>0</v>
          </cell>
          <cell r="AE1540">
            <v>0</v>
          </cell>
          <cell r="AF1540">
            <v>0</v>
          </cell>
          <cell r="AG1540">
            <v>0</v>
          </cell>
          <cell r="AH1540">
            <v>135</v>
          </cell>
          <cell r="AI1540">
            <v>944</v>
          </cell>
          <cell r="AJ1540">
            <v>433</v>
          </cell>
          <cell r="AK1540">
            <v>1512</v>
          </cell>
          <cell r="AL1540">
            <v>18144</v>
          </cell>
          <cell r="AM1540">
            <v>52073.279999999999</v>
          </cell>
          <cell r="AN1540">
            <v>140</v>
          </cell>
          <cell r="AO1540">
            <v>0</v>
          </cell>
          <cell r="AP1540">
            <v>0</v>
          </cell>
        </row>
        <row r="1541">
          <cell r="C1541">
            <v>915034201</v>
          </cell>
          <cell r="D1541" t="str">
            <v>MN02061345</v>
          </cell>
          <cell r="E1541" t="str">
            <v>DISPOSITIVO PARA DETERMINAR EL ANTIGENO P1</v>
          </cell>
          <cell r="F1541">
            <v>109231</v>
          </cell>
          <cell r="G1541" t="str">
            <v>YR</v>
          </cell>
          <cell r="H1541">
            <v>274</v>
          </cell>
          <cell r="I1541" t="str">
            <v>NO</v>
          </cell>
          <cell r="J1541" t="str">
            <v xml:space="preserve">LABORATORIO </v>
          </cell>
          <cell r="K1541" t="str">
            <v xml:space="preserve">BANCO DE SANGRE </v>
          </cell>
          <cell r="L1541" t="str">
            <v>PRECIO UNICO</v>
          </cell>
          <cell r="M1541" t="str">
            <v>PU 08-2024</v>
          </cell>
          <cell r="N1541" t="str">
            <v>I-CONVOCATORIA</v>
          </cell>
          <cell r="O1541" t="str">
            <v>1 VIAL X 3 ML</v>
          </cell>
          <cell r="P1541" t="str">
            <v>UNIDAD</v>
          </cell>
          <cell r="Q1541" t="str">
            <v>UNIDAD</v>
          </cell>
          <cell r="R1541">
            <v>2.87</v>
          </cell>
          <cell r="S1541">
            <v>344</v>
          </cell>
          <cell r="T1541" t="str">
            <v>CONSORCIO SOLUCIONES DE DIAGNOSTICO JO</v>
          </cell>
          <cell r="V1541">
            <v>135</v>
          </cell>
          <cell r="W1541">
            <v>1620</v>
          </cell>
          <cell r="X1541">
            <v>42862481</v>
          </cell>
          <cell r="Y1541">
            <v>0.63156050833317845</v>
          </cell>
          <cell r="Z1541">
            <v>4649.4000000000005</v>
          </cell>
          <cell r="AA1541">
            <v>50367810.552000009</v>
          </cell>
          <cell r="AB1541">
            <v>3.3175874144710557E-2</v>
          </cell>
          <cell r="AD1541">
            <v>0</v>
          </cell>
          <cell r="AE1541">
            <v>0</v>
          </cell>
          <cell r="AF1541">
            <v>0</v>
          </cell>
          <cell r="AG1541">
            <v>0</v>
          </cell>
          <cell r="AH1541">
            <v>135</v>
          </cell>
          <cell r="AI1541">
            <v>0</v>
          </cell>
          <cell r="AJ1541">
            <v>775</v>
          </cell>
          <cell r="AK1541">
            <v>910</v>
          </cell>
          <cell r="AL1541">
            <v>10920</v>
          </cell>
          <cell r="AM1541">
            <v>31340.400000000001</v>
          </cell>
          <cell r="AN1541">
            <v>140</v>
          </cell>
          <cell r="AO1541">
            <v>0</v>
          </cell>
          <cell r="AP1541">
            <v>0</v>
          </cell>
        </row>
        <row r="1542">
          <cell r="C1542">
            <v>915034301</v>
          </cell>
          <cell r="D1542" t="str">
            <v>MN02061346</v>
          </cell>
          <cell r="E1542" t="str">
            <v>DISPOSITIVO PARA DETERMINAR EL TIPAJE DIRECTO ABO/RH (VI+) Y TIPAJE INVERSO</v>
          </cell>
          <cell r="F1542">
            <v>109211</v>
          </cell>
          <cell r="G1542" t="str">
            <v>YR</v>
          </cell>
          <cell r="H1542">
            <v>274</v>
          </cell>
          <cell r="I1542" t="str">
            <v>NO</v>
          </cell>
          <cell r="J1542" t="str">
            <v xml:space="preserve">LABORATORIO </v>
          </cell>
          <cell r="K1542" t="str">
            <v xml:space="preserve">BANCO DE SANGRE </v>
          </cell>
          <cell r="L1542" t="str">
            <v>PRECIO UNICO</v>
          </cell>
          <cell r="M1542" t="str">
            <v>PU 08-2024</v>
          </cell>
          <cell r="N1542" t="str">
            <v>I-CONVOCATORIA</v>
          </cell>
          <cell r="O1542" t="str">
            <v>CAJA X 100</v>
          </cell>
          <cell r="P1542" t="str">
            <v>UNIDAD</v>
          </cell>
          <cell r="Q1542" t="str">
            <v>UNIDAD</v>
          </cell>
          <cell r="R1542">
            <v>3.69</v>
          </cell>
          <cell r="S1542">
            <v>345</v>
          </cell>
          <cell r="T1542" t="str">
            <v>CONSORCIO SOLUCIONES DE DIAGNOSTICO JO</v>
          </cell>
          <cell r="V1542">
            <v>3000</v>
          </cell>
          <cell r="W1542">
            <v>36000</v>
          </cell>
          <cell r="X1542">
            <v>42898481</v>
          </cell>
          <cell r="Y1542">
            <v>0.63209095308974761</v>
          </cell>
          <cell r="Z1542">
            <v>132840</v>
          </cell>
          <cell r="AA1542">
            <v>50500650.552000009</v>
          </cell>
          <cell r="AB1542">
            <v>3.3263372153321299E-2</v>
          </cell>
          <cell r="AD1542">
            <v>0</v>
          </cell>
          <cell r="AE1542">
            <v>0</v>
          </cell>
          <cell r="AF1542">
            <v>0</v>
          </cell>
          <cell r="AG1542">
            <v>0</v>
          </cell>
          <cell r="AH1542">
            <v>3000</v>
          </cell>
          <cell r="AI1542">
            <v>1884</v>
          </cell>
          <cell r="AJ1542">
            <v>1123</v>
          </cell>
          <cell r="AK1542">
            <v>6007</v>
          </cell>
          <cell r="AL1542">
            <v>72084</v>
          </cell>
          <cell r="AM1542">
            <v>265989.96000000002</v>
          </cell>
          <cell r="AN1542">
            <v>2900</v>
          </cell>
          <cell r="AO1542">
            <v>0</v>
          </cell>
          <cell r="AP1542">
            <v>0</v>
          </cell>
        </row>
        <row r="1543">
          <cell r="C1543">
            <v>915034401</v>
          </cell>
          <cell r="D1543" t="str">
            <v>MN02061347</v>
          </cell>
          <cell r="E1543" t="str">
            <v>DISPOSITIVO PARA DETERMINAR FENOTIPO RH Y KELL</v>
          </cell>
          <cell r="F1543">
            <v>109212</v>
          </cell>
          <cell r="G1543" t="str">
            <v>YR</v>
          </cell>
          <cell r="H1543">
            <v>274</v>
          </cell>
          <cell r="I1543" t="str">
            <v>NO</v>
          </cell>
          <cell r="J1543" t="str">
            <v xml:space="preserve">LABORATORIO </v>
          </cell>
          <cell r="K1543" t="str">
            <v xml:space="preserve">BANCO DE SANGRE </v>
          </cell>
          <cell r="L1543" t="str">
            <v>PRECIO UNICO</v>
          </cell>
          <cell r="M1543" t="str">
            <v>PU 08-2024</v>
          </cell>
          <cell r="N1543" t="str">
            <v>I-CONVOCATORIA</v>
          </cell>
          <cell r="O1543" t="str">
            <v>CAJA X 100</v>
          </cell>
          <cell r="P1543" t="str">
            <v>UNIDAD</v>
          </cell>
          <cell r="Q1543" t="str">
            <v>UNIDAD</v>
          </cell>
          <cell r="R1543">
            <v>8.4580000000000002</v>
          </cell>
          <cell r="S1543">
            <v>346</v>
          </cell>
          <cell r="T1543" t="str">
            <v>CONSORCIO SOLUCIONES DE DIAGNOSTICO JO</v>
          </cell>
          <cell r="V1543">
            <v>6816</v>
          </cell>
          <cell r="W1543">
            <v>81792</v>
          </cell>
          <cell r="X1543">
            <v>42980273</v>
          </cell>
          <cell r="Y1543">
            <v>0.63329612357667264</v>
          </cell>
          <cell r="Z1543">
            <v>691796.73600000003</v>
          </cell>
          <cell r="AA1543">
            <v>51192447.28800001</v>
          </cell>
          <cell r="AB1543">
            <v>3.3719039397851674E-2</v>
          </cell>
          <cell r="AD1543">
            <v>0</v>
          </cell>
          <cell r="AE1543">
            <v>0</v>
          </cell>
          <cell r="AF1543">
            <v>0</v>
          </cell>
          <cell r="AG1543">
            <v>0</v>
          </cell>
          <cell r="AH1543">
            <v>6816</v>
          </cell>
          <cell r="AI1543">
            <v>852</v>
          </cell>
          <cell r="AJ1543">
            <v>300</v>
          </cell>
          <cell r="AK1543">
            <v>7968</v>
          </cell>
          <cell r="AL1543">
            <v>95616</v>
          </cell>
          <cell r="AM1543">
            <v>808720.12800000003</v>
          </cell>
          <cell r="AN1543">
            <v>700</v>
          </cell>
          <cell r="AO1543">
            <v>300</v>
          </cell>
          <cell r="AP1543">
            <v>0</v>
          </cell>
        </row>
        <row r="1544">
          <cell r="C1544">
            <v>915034601</v>
          </cell>
          <cell r="D1544" t="str">
            <v>MN02061348</v>
          </cell>
          <cell r="E1544" t="str">
            <v>DISPOSITIVO PARA LA CONFIRMACION DEL TIPAJE DIRECTO ABO/RH (VI-)</v>
          </cell>
          <cell r="F1544">
            <v>109216</v>
          </cell>
          <cell r="G1544" t="str">
            <v>YR</v>
          </cell>
          <cell r="H1544">
            <v>274</v>
          </cell>
          <cell r="I1544" t="str">
            <v>NO</v>
          </cell>
          <cell r="J1544" t="str">
            <v xml:space="preserve">LABORATORIO </v>
          </cell>
          <cell r="K1544" t="str">
            <v xml:space="preserve">BANCO DE SANGRE </v>
          </cell>
          <cell r="L1544" t="str">
            <v>PRECIO UNICO</v>
          </cell>
          <cell r="M1544" t="str">
            <v>PU 08-2024</v>
          </cell>
          <cell r="N1544" t="str">
            <v>I-CONVOCATORIA</v>
          </cell>
          <cell r="O1544" t="str">
            <v>CAJA X 100</v>
          </cell>
          <cell r="P1544" t="str">
            <v>UNIDAD</v>
          </cell>
          <cell r="Q1544" t="str">
            <v>UNIDAD</v>
          </cell>
          <cell r="R1544">
            <v>2.1</v>
          </cell>
          <cell r="S1544">
            <v>347</v>
          </cell>
          <cell r="T1544" t="str">
            <v>CONSORCIO SOLUCIONES DE DIAGNOSTICO JO</v>
          </cell>
          <cell r="V1544">
            <v>6240</v>
          </cell>
          <cell r="W1544">
            <v>74880</v>
          </cell>
          <cell r="X1544">
            <v>43055153</v>
          </cell>
          <cell r="Y1544">
            <v>0.63439944867033649</v>
          </cell>
          <cell r="Z1544">
            <v>157248</v>
          </cell>
          <cell r="AA1544">
            <v>51349695.28800001</v>
          </cell>
          <cell r="AB1544">
            <v>3.3822614276337239E-2</v>
          </cell>
          <cell r="AD1544">
            <v>0</v>
          </cell>
          <cell r="AE1544">
            <v>0</v>
          </cell>
          <cell r="AF1544">
            <v>0</v>
          </cell>
          <cell r="AG1544">
            <v>0</v>
          </cell>
          <cell r="AH1544">
            <v>6240</v>
          </cell>
          <cell r="AI1544">
            <v>50000</v>
          </cell>
          <cell r="AJ1544">
            <v>47795</v>
          </cell>
          <cell r="AK1544">
            <v>104035</v>
          </cell>
          <cell r="AL1544">
            <v>1248420</v>
          </cell>
          <cell r="AM1544">
            <v>2621682</v>
          </cell>
          <cell r="AN1544">
            <v>9000</v>
          </cell>
          <cell r="AO1544">
            <v>0</v>
          </cell>
          <cell r="AP1544">
            <v>0</v>
          </cell>
        </row>
        <row r="1545">
          <cell r="C1545">
            <v>915034701</v>
          </cell>
          <cell r="D1545" t="str">
            <v>MN02061349</v>
          </cell>
          <cell r="E1545" t="str">
            <v>DISPOSITIVO PARA LA CONFIRMACION DEL TIPAJE DIRECTO ABO/RH(VI+)</v>
          </cell>
          <cell r="F1545">
            <v>109217</v>
          </cell>
          <cell r="G1545" t="str">
            <v>YR</v>
          </cell>
          <cell r="H1545">
            <v>274</v>
          </cell>
          <cell r="I1545" t="str">
            <v>NO</v>
          </cell>
          <cell r="J1545" t="str">
            <v xml:space="preserve">LABORATORIO </v>
          </cell>
          <cell r="K1545" t="str">
            <v xml:space="preserve">BANCO DE SANGRE </v>
          </cell>
          <cell r="L1545" t="str">
            <v>PRECIO UNICO</v>
          </cell>
          <cell r="M1545" t="str">
            <v>PU 08-2024</v>
          </cell>
          <cell r="N1545" t="str">
            <v>I-CONVOCATORIA</v>
          </cell>
          <cell r="O1545" t="str">
            <v>CAJA X 100</v>
          </cell>
          <cell r="P1545" t="str">
            <v>UNIDAD</v>
          </cell>
          <cell r="Q1545" t="str">
            <v>UNIDAD</v>
          </cell>
          <cell r="R1545">
            <v>2.1</v>
          </cell>
          <cell r="S1545">
            <v>348</v>
          </cell>
          <cell r="T1545" t="str">
            <v>CONSORCIO SOLUCIONES DE DIAGNOSTICO JO</v>
          </cell>
          <cell r="V1545">
            <v>7200</v>
          </cell>
          <cell r="W1545">
            <v>86400</v>
          </cell>
          <cell r="X1545">
            <v>43141553</v>
          </cell>
          <cell r="Y1545">
            <v>0.63567251608610242</v>
          </cell>
          <cell r="Z1545">
            <v>181440</v>
          </cell>
          <cell r="AA1545">
            <v>51531135.28800001</v>
          </cell>
          <cell r="AB1545">
            <v>3.3942123751512891E-2</v>
          </cell>
          <cell r="AD1545">
            <v>0</v>
          </cell>
          <cell r="AE1545">
            <v>0</v>
          </cell>
          <cell r="AF1545">
            <v>0</v>
          </cell>
          <cell r="AG1545">
            <v>0</v>
          </cell>
          <cell r="AH1545">
            <v>7200</v>
          </cell>
          <cell r="AI1545">
            <v>37</v>
          </cell>
          <cell r="AJ1545">
            <v>757</v>
          </cell>
          <cell r="AK1545">
            <v>7994</v>
          </cell>
          <cell r="AL1545">
            <v>95928</v>
          </cell>
          <cell r="AM1545">
            <v>201448.80000000002</v>
          </cell>
          <cell r="AN1545">
            <v>600</v>
          </cell>
          <cell r="AO1545">
            <v>0</v>
          </cell>
          <cell r="AP1545">
            <v>0</v>
          </cell>
        </row>
        <row r="1546">
          <cell r="C1546">
            <v>915034801</v>
          </cell>
          <cell r="D1546" t="str">
            <v>MN02061350</v>
          </cell>
          <cell r="E1546" t="str">
            <v>DISPOSITIVO CON REACTIVO ANTIGLOBULINA HUMANA POLIESPECIFICO PARA COOMBS DIRECTO E INDIRECTO</v>
          </cell>
          <cell r="F1546">
            <v>109215</v>
          </cell>
          <cell r="G1546" t="str">
            <v>YR</v>
          </cell>
          <cell r="H1546">
            <v>274</v>
          </cell>
          <cell r="I1546" t="str">
            <v>NO</v>
          </cell>
          <cell r="J1546" t="str">
            <v xml:space="preserve">LABORATORIO </v>
          </cell>
          <cell r="K1546" t="str">
            <v xml:space="preserve">BANCO DE SANGRE </v>
          </cell>
          <cell r="L1546" t="str">
            <v>PRECIO UNICO</v>
          </cell>
          <cell r="M1546" t="str">
            <v>PU 08-2024</v>
          </cell>
          <cell r="N1546" t="str">
            <v>I-CONVOCATORIA</v>
          </cell>
          <cell r="O1546" t="str">
            <v>PRUEBAS</v>
          </cell>
          <cell r="P1546" t="str">
            <v>UNIDAD</v>
          </cell>
          <cell r="Q1546" t="str">
            <v>UNIDAD</v>
          </cell>
          <cell r="R1546">
            <v>1.19</v>
          </cell>
          <cell r="S1546">
            <v>349</v>
          </cell>
          <cell r="T1546" t="str">
            <v>CONSORCIO SOLUCIONES DE DIAGNOSTICO JO</v>
          </cell>
          <cell r="V1546">
            <v>1800</v>
          </cell>
          <cell r="W1546">
            <v>21600</v>
          </cell>
          <cell r="X1546">
            <v>43163153</v>
          </cell>
          <cell r="Y1546">
            <v>0.63599078294004396</v>
          </cell>
          <cell r="Z1546">
            <v>25704</v>
          </cell>
          <cell r="AA1546">
            <v>51556839.28800001</v>
          </cell>
          <cell r="AB1546">
            <v>3.3959054260496113E-2</v>
          </cell>
          <cell r="AD1546">
            <v>0</v>
          </cell>
          <cell r="AE1546">
            <v>0</v>
          </cell>
          <cell r="AF1546">
            <v>0</v>
          </cell>
          <cell r="AG1546">
            <v>0</v>
          </cell>
          <cell r="AH1546">
            <v>1800</v>
          </cell>
          <cell r="AI1546">
            <v>0</v>
          </cell>
          <cell r="AJ1546">
            <v>22</v>
          </cell>
          <cell r="AK1546">
            <v>1822</v>
          </cell>
          <cell r="AL1546">
            <v>21864</v>
          </cell>
          <cell r="AM1546">
            <v>26018.16</v>
          </cell>
          <cell r="AN1546">
            <v>600</v>
          </cell>
          <cell r="AO1546">
            <v>0</v>
          </cell>
          <cell r="AP1546">
            <v>0</v>
          </cell>
        </row>
        <row r="1547">
          <cell r="C1547">
            <v>915034901</v>
          </cell>
          <cell r="D1547" t="str">
            <v>MN02061351</v>
          </cell>
          <cell r="E1547" t="str">
            <v>DISPOSITIVO PARA TIPAJE DIRECTO Y COOMBS DIRECTO EN RECIEN NACIDO</v>
          </cell>
          <cell r="F1547">
            <v>109221</v>
          </cell>
          <cell r="G1547" t="str">
            <v>YR</v>
          </cell>
          <cell r="H1547">
            <v>274</v>
          </cell>
          <cell r="I1547" t="str">
            <v>NO</v>
          </cell>
          <cell r="J1547" t="str">
            <v xml:space="preserve">LABORATORIO </v>
          </cell>
          <cell r="K1547" t="str">
            <v xml:space="preserve">BANCO DE SANGRE </v>
          </cell>
          <cell r="L1547" t="str">
            <v>PRECIO UNICO</v>
          </cell>
          <cell r="M1547" t="str">
            <v>PU 08-2024</v>
          </cell>
          <cell r="N1547" t="str">
            <v>I-CONVOCATORIA</v>
          </cell>
          <cell r="O1547" t="str">
            <v>CAJA X 100</v>
          </cell>
          <cell r="P1547" t="str">
            <v>UNIDAD</v>
          </cell>
          <cell r="Q1547" t="str">
            <v>UNIDAD</v>
          </cell>
          <cell r="R1547">
            <v>3.8759999999999999</v>
          </cell>
          <cell r="S1547">
            <v>350</v>
          </cell>
          <cell r="T1547" t="str">
            <v>CONSORCIO SOLUCIONES DE DIAGNOSTICO JO</v>
          </cell>
          <cell r="V1547">
            <v>11520</v>
          </cell>
          <cell r="W1547">
            <v>138240</v>
          </cell>
          <cell r="X1547">
            <v>43301393</v>
          </cell>
          <cell r="Y1547">
            <v>0.63802769080526944</v>
          </cell>
          <cell r="Z1547">
            <v>535818.23999999999</v>
          </cell>
          <cell r="AA1547">
            <v>52092657.528000012</v>
          </cell>
          <cell r="AB1547">
            <v>3.4311982813471982E-2</v>
          </cell>
          <cell r="AD1547">
            <v>0</v>
          </cell>
          <cell r="AE1547">
            <v>0</v>
          </cell>
          <cell r="AF1547">
            <v>0</v>
          </cell>
          <cell r="AG1547">
            <v>0</v>
          </cell>
          <cell r="AH1547">
            <v>11520</v>
          </cell>
          <cell r="AI1547">
            <v>0</v>
          </cell>
          <cell r="AJ1547">
            <v>0</v>
          </cell>
          <cell r="AK1547">
            <v>11520</v>
          </cell>
          <cell r="AL1547">
            <v>138240</v>
          </cell>
          <cell r="AM1547">
            <v>535818.23999999999</v>
          </cell>
          <cell r="AN1547">
            <v>1900</v>
          </cell>
          <cell r="AO1547">
            <v>0</v>
          </cell>
          <cell r="AP1547">
            <v>0</v>
          </cell>
        </row>
        <row r="1548">
          <cell r="C1548">
            <v>915035001</v>
          </cell>
          <cell r="D1548" t="str">
            <v>MN02040783</v>
          </cell>
          <cell r="E1548" t="str">
            <v>JUEGO DE CELULAS ROJAS, SIN TRATAMIENTO ENZIMATICAMENTE, PARA LA IDENTIFICACION DE AC. IRREG</v>
          </cell>
          <cell r="F1548">
            <v>109285</v>
          </cell>
          <cell r="G1548" t="str">
            <v>YR</v>
          </cell>
          <cell r="H1548">
            <v>274</v>
          </cell>
          <cell r="I1548" t="str">
            <v>NO</v>
          </cell>
          <cell r="J1548" t="str">
            <v xml:space="preserve">LABORATORIO </v>
          </cell>
          <cell r="K1548" t="str">
            <v xml:space="preserve">BANCO DE SANGRE </v>
          </cell>
          <cell r="L1548" t="str">
            <v>PRECIO UNICO</v>
          </cell>
          <cell r="M1548" t="str">
            <v>PU 08-2024</v>
          </cell>
          <cell r="N1548" t="str">
            <v>I-CONVOCATORIA</v>
          </cell>
          <cell r="O1548" t="str">
            <v>CAJA DE 11 VIALES X 3 ML</v>
          </cell>
          <cell r="P1548" t="str">
            <v>UNIDAD</v>
          </cell>
          <cell r="Q1548" t="str">
            <v>UNIDAD</v>
          </cell>
          <cell r="R1548">
            <v>148.5</v>
          </cell>
          <cell r="S1548">
            <v>351</v>
          </cell>
          <cell r="T1548" t="str">
            <v>CONSORCIO SOLUCIONES DE DIAGNOSTICO JO</v>
          </cell>
          <cell r="V1548">
            <v>20</v>
          </cell>
          <cell r="W1548">
            <v>240</v>
          </cell>
          <cell r="X1548">
            <v>43301633</v>
          </cell>
          <cell r="Y1548">
            <v>0.63803122710364657</v>
          </cell>
          <cell r="Z1548">
            <v>35640</v>
          </cell>
          <cell r="AA1548">
            <v>52128297.528000012</v>
          </cell>
          <cell r="AB1548">
            <v>3.4335457888952918E-2</v>
          </cell>
          <cell r="AD1548">
            <v>0</v>
          </cell>
          <cell r="AE1548">
            <v>0</v>
          </cell>
          <cell r="AF1548">
            <v>0</v>
          </cell>
          <cell r="AG1548">
            <v>0</v>
          </cell>
          <cell r="AH1548">
            <v>20</v>
          </cell>
          <cell r="AI1548">
            <v>249100</v>
          </cell>
          <cell r="AJ1548">
            <v>128177</v>
          </cell>
          <cell r="AK1548">
            <v>377297</v>
          </cell>
          <cell r="AL1548">
            <v>4527564</v>
          </cell>
          <cell r="AM1548">
            <v>672343254</v>
          </cell>
          <cell r="AN1548">
            <v>0</v>
          </cell>
          <cell r="AO1548">
            <v>0</v>
          </cell>
          <cell r="AP1548">
            <v>0</v>
          </cell>
        </row>
        <row r="1549">
          <cell r="C1549">
            <v>915035101</v>
          </cell>
          <cell r="D1549" t="str">
            <v>MN02040784</v>
          </cell>
          <cell r="E1549" t="str">
            <v>JUEGO DE CELULAS ROJAS, TRATADA ENZIMATICAMENTE, PARA LA IDENTIFICACION DE ANTICUERPOS IRREGULARES</v>
          </cell>
          <cell r="F1549">
            <v>109286</v>
          </cell>
          <cell r="G1549" t="str">
            <v>YR</v>
          </cell>
          <cell r="H1549">
            <v>274</v>
          </cell>
          <cell r="I1549" t="str">
            <v>NO</v>
          </cell>
          <cell r="J1549" t="str">
            <v xml:space="preserve">LABORATORIO </v>
          </cell>
          <cell r="K1549" t="str">
            <v xml:space="preserve">BANCO DE SANGRE </v>
          </cell>
          <cell r="L1549" t="str">
            <v>PRECIO UNICO</v>
          </cell>
          <cell r="M1549" t="str">
            <v>PU 08-2024</v>
          </cell>
          <cell r="N1549" t="str">
            <v>I-CONVOCATORIA</v>
          </cell>
          <cell r="O1549" t="str">
            <v>CAJA 11 VIALES X 3 ML</v>
          </cell>
          <cell r="P1549" t="str">
            <v>UNIDAD</v>
          </cell>
          <cell r="Q1549" t="str">
            <v>UNIDAD</v>
          </cell>
          <cell r="R1549">
            <v>162.26</v>
          </cell>
          <cell r="S1549">
            <v>352</v>
          </cell>
          <cell r="T1549" t="str">
            <v>CONSORCIO SOLUCIONES DE DIAGNOSTICO JO</v>
          </cell>
          <cell r="V1549">
            <v>20</v>
          </cell>
          <cell r="W1549">
            <v>240</v>
          </cell>
          <cell r="X1549">
            <v>43301873</v>
          </cell>
          <cell r="Y1549">
            <v>0.6380347634020237</v>
          </cell>
          <cell r="Z1549">
            <v>38942.399999999994</v>
          </cell>
          <cell r="AA1549">
            <v>52167239.928000011</v>
          </cell>
          <cell r="AB1549">
            <v>3.4361108163347101E-2</v>
          </cell>
          <cell r="AD1549">
            <v>0</v>
          </cell>
          <cell r="AE1549">
            <v>0</v>
          </cell>
          <cell r="AF1549">
            <v>0</v>
          </cell>
          <cell r="AG1549">
            <v>0</v>
          </cell>
          <cell r="AH1549">
            <v>20</v>
          </cell>
          <cell r="AI1549">
            <v>42</v>
          </cell>
          <cell r="AJ1549">
            <v>106</v>
          </cell>
          <cell r="AK1549">
            <v>168</v>
          </cell>
          <cell r="AL1549">
            <v>2016</v>
          </cell>
          <cell r="AM1549">
            <v>327116.15999999997</v>
          </cell>
          <cell r="AN1549">
            <v>0</v>
          </cell>
          <cell r="AO1549">
            <v>0</v>
          </cell>
          <cell r="AP1549">
            <v>0</v>
          </cell>
        </row>
        <row r="1550">
          <cell r="C1550">
            <v>915035301</v>
          </cell>
          <cell r="D1550" t="str">
            <v>MN02061352</v>
          </cell>
          <cell r="E1550" t="str">
            <v>PARA DETERMINAR EL ANTIGENO "S" MINUSCULA</v>
          </cell>
          <cell r="F1550">
            <v>109227</v>
          </cell>
          <cell r="G1550" t="str">
            <v>YR</v>
          </cell>
          <cell r="H1550">
            <v>274</v>
          </cell>
          <cell r="I1550" t="str">
            <v>NO</v>
          </cell>
          <cell r="J1550" t="str">
            <v xml:space="preserve">LABORATORIO </v>
          </cell>
          <cell r="K1550" t="str">
            <v xml:space="preserve">BANCO DE SANGRE </v>
          </cell>
          <cell r="L1550" t="str">
            <v>PRECIO UNICO</v>
          </cell>
          <cell r="M1550" t="str">
            <v>PU 08-2024</v>
          </cell>
          <cell r="N1550" t="str">
            <v>I-CONVOCATORIA</v>
          </cell>
          <cell r="O1550" t="str">
            <v>1 VIAL X 5 ML</v>
          </cell>
          <cell r="P1550" t="str">
            <v>UNIDAD</v>
          </cell>
          <cell r="Q1550" t="str">
            <v>UNIDAD</v>
          </cell>
          <cell r="R1550">
            <v>2.87</v>
          </cell>
          <cell r="S1550">
            <v>353</v>
          </cell>
          <cell r="T1550" t="str">
            <v>CONSORCIO SOLUCIONES DE DIAGNOSTICO JO</v>
          </cell>
          <cell r="V1550">
            <v>150</v>
          </cell>
          <cell r="W1550">
            <v>1800</v>
          </cell>
          <cell r="X1550">
            <v>43303673</v>
          </cell>
          <cell r="Y1550">
            <v>0.63806128563985209</v>
          </cell>
          <cell r="Z1550">
            <v>5166</v>
          </cell>
          <cell r="AA1550">
            <v>52172405.928000011</v>
          </cell>
          <cell r="AB1550">
            <v>3.436451086368196E-2</v>
          </cell>
          <cell r="AC1550">
            <v>390</v>
          </cell>
          <cell r="AD1550">
            <v>0</v>
          </cell>
          <cell r="AE1550">
            <v>0</v>
          </cell>
          <cell r="AF1550">
            <v>390</v>
          </cell>
          <cell r="AG1550">
            <v>1119.3</v>
          </cell>
          <cell r="AH1550">
            <v>150</v>
          </cell>
          <cell r="AI1550">
            <v>781</v>
          </cell>
          <cell r="AJ1550">
            <v>2426</v>
          </cell>
          <cell r="AK1550">
            <v>3357</v>
          </cell>
          <cell r="AL1550">
            <v>40284</v>
          </cell>
          <cell r="AM1550">
            <v>115615.08</v>
          </cell>
          <cell r="AN1550">
            <v>1080</v>
          </cell>
          <cell r="AO1550">
            <v>0</v>
          </cell>
          <cell r="AP1550">
            <v>0</v>
          </cell>
        </row>
        <row r="1551">
          <cell r="C1551">
            <v>915035401</v>
          </cell>
          <cell r="D1551" t="str">
            <v>MN02061353</v>
          </cell>
          <cell r="E1551" t="str">
            <v>DISPOSITIVO PARA DETERMINAR EL TIPAJE DIRECTO ABO/RH (VI-) Y TIPAJE INVERSO</v>
          </cell>
          <cell r="F1551">
            <v>109210</v>
          </cell>
          <cell r="G1551" t="str">
            <v>YR</v>
          </cell>
          <cell r="H1551">
            <v>274</v>
          </cell>
          <cell r="I1551" t="str">
            <v>NO</v>
          </cell>
          <cell r="J1551" t="str">
            <v xml:space="preserve">LABORATORIO </v>
          </cell>
          <cell r="K1551" t="str">
            <v xml:space="preserve">BANCO DE SANGRE </v>
          </cell>
          <cell r="L1551" t="str">
            <v>PRECIO UNICO</v>
          </cell>
          <cell r="M1551" t="str">
            <v>PU 08-2024</v>
          </cell>
          <cell r="N1551" t="str">
            <v>I-CONVOCATORIA</v>
          </cell>
          <cell r="O1551" t="str">
            <v>CAJA X 100</v>
          </cell>
          <cell r="P1551" t="str">
            <v>UNIDAD</v>
          </cell>
          <cell r="Q1551" t="str">
            <v>UNIDAD</v>
          </cell>
          <cell r="R1551">
            <v>3.69</v>
          </cell>
          <cell r="S1551">
            <v>354</v>
          </cell>
          <cell r="T1551" t="str">
            <v>CONSORCIO SOLUCIONES DE DIAGNOSTICO JO</v>
          </cell>
          <cell r="V1551">
            <v>12500</v>
          </cell>
          <cell r="W1551">
            <v>150000</v>
          </cell>
          <cell r="X1551">
            <v>43453673</v>
          </cell>
          <cell r="Y1551">
            <v>0.64027147212555691</v>
          </cell>
          <cell r="Z1551">
            <v>553500</v>
          </cell>
          <cell r="AA1551">
            <v>52725905.928000011</v>
          </cell>
          <cell r="AB1551">
            <v>3.4729085899560072E-2</v>
          </cell>
          <cell r="AD1551">
            <v>0</v>
          </cell>
          <cell r="AE1551">
            <v>0</v>
          </cell>
          <cell r="AF1551">
            <v>0</v>
          </cell>
          <cell r="AG1551">
            <v>0</v>
          </cell>
          <cell r="AH1551">
            <v>12500</v>
          </cell>
          <cell r="AI1551">
            <v>36450</v>
          </cell>
          <cell r="AJ1551">
            <v>24191</v>
          </cell>
          <cell r="AK1551">
            <v>73141</v>
          </cell>
          <cell r="AL1551">
            <v>877692</v>
          </cell>
          <cell r="AM1551">
            <v>3238683.48</v>
          </cell>
          <cell r="AN1551">
            <v>4400</v>
          </cell>
          <cell r="AO1551">
            <v>400</v>
          </cell>
          <cell r="AP1551">
            <v>0</v>
          </cell>
        </row>
        <row r="1552">
          <cell r="C1552">
            <v>915035501</v>
          </cell>
          <cell r="D1552" t="str">
            <v>MN02030768</v>
          </cell>
          <cell r="E1552" t="str">
            <v>SOLUCION TAMPONADA PARA PREPARAR SOLUCIONES HEMATIES</v>
          </cell>
          <cell r="F1552">
            <v>109222</v>
          </cell>
          <cell r="G1552" t="str">
            <v>YR</v>
          </cell>
          <cell r="H1552">
            <v>274</v>
          </cell>
          <cell r="I1552" t="str">
            <v>NO</v>
          </cell>
          <cell r="J1552" t="str">
            <v xml:space="preserve">LABORATORIO </v>
          </cell>
          <cell r="K1552" t="str">
            <v xml:space="preserve">BANCO DE SANGRE </v>
          </cell>
          <cell r="L1552" t="str">
            <v>PRECIO UNICO</v>
          </cell>
          <cell r="M1552" t="str">
            <v>PU 08-2024</v>
          </cell>
          <cell r="N1552" t="str">
            <v>I-CONVOCATORIA</v>
          </cell>
          <cell r="O1552" t="str">
            <v>1 FCO X 50 ML</v>
          </cell>
          <cell r="P1552" t="str">
            <v>UNIDAD</v>
          </cell>
          <cell r="Q1552" t="str">
            <v>UNIDAD</v>
          </cell>
          <cell r="R1552">
            <v>0.26</v>
          </cell>
          <cell r="S1552">
            <v>355</v>
          </cell>
          <cell r="T1552" t="str">
            <v>CONSORCIO SOLUCIONES DE DIAGNOSTICO JO</v>
          </cell>
          <cell r="V1552">
            <v>66600</v>
          </cell>
          <cell r="W1552">
            <v>799200</v>
          </cell>
          <cell r="X1552">
            <v>44252873</v>
          </cell>
          <cell r="Y1552">
            <v>0.65204734572139178</v>
          </cell>
          <cell r="Z1552">
            <v>207792</v>
          </cell>
          <cell r="AA1552">
            <v>52933697.928000011</v>
          </cell>
          <cell r="AB1552">
            <v>3.486595270327314E-2</v>
          </cell>
          <cell r="AD1552">
            <v>0</v>
          </cell>
          <cell r="AE1552">
            <v>0</v>
          </cell>
          <cell r="AF1552">
            <v>0</v>
          </cell>
          <cell r="AG1552">
            <v>0</v>
          </cell>
          <cell r="AH1552">
            <v>66600</v>
          </cell>
          <cell r="AI1552">
            <v>3955</v>
          </cell>
          <cell r="AJ1552">
            <v>5315</v>
          </cell>
          <cell r="AK1552">
            <v>75870</v>
          </cell>
          <cell r="AL1552">
            <v>910440</v>
          </cell>
          <cell r="AM1552">
            <v>236714.4</v>
          </cell>
          <cell r="AN1552">
            <v>33450</v>
          </cell>
          <cell r="AO1552">
            <v>2000</v>
          </cell>
          <cell r="AP1552">
            <v>0</v>
          </cell>
        </row>
        <row r="1553">
          <cell r="C1553">
            <v>915029601</v>
          </cell>
          <cell r="D1553" t="str">
            <v>MN02050035</v>
          </cell>
          <cell r="E1553" t="str">
            <v>ANTI KPB MONOCLONAL EN TARJETA.</v>
          </cell>
          <cell r="F1553">
            <v>37482</v>
          </cell>
          <cell r="G1553" t="str">
            <v>YR</v>
          </cell>
          <cell r="H1553">
            <v>274</v>
          </cell>
          <cell r="I1553" t="str">
            <v>NO</v>
          </cell>
          <cell r="J1553" t="str">
            <v xml:space="preserve">LABORATORIO </v>
          </cell>
          <cell r="K1553" t="str">
            <v xml:space="preserve">BANCO DE SANGRE </v>
          </cell>
          <cell r="L1553" t="str">
            <v>PRECIO UNICO</v>
          </cell>
          <cell r="M1553" t="str">
            <v>PU 08-2024</v>
          </cell>
          <cell r="N1553" t="str">
            <v>I-CONVOCATORIA</v>
          </cell>
          <cell r="O1553" t="str">
            <v>CAJA X 12 TARJETA</v>
          </cell>
          <cell r="P1553" t="str">
            <v>UNIDAD</v>
          </cell>
          <cell r="Q1553" t="str">
            <v>UNIDAD</v>
          </cell>
          <cell r="R1553">
            <v>6.4</v>
          </cell>
          <cell r="S1553">
            <v>356</v>
          </cell>
          <cell r="T1553" t="str">
            <v>DIAMED PANAMA CORPORATION, S.A</v>
          </cell>
          <cell r="V1553">
            <v>130</v>
          </cell>
          <cell r="W1553">
            <v>1560</v>
          </cell>
          <cell r="X1553">
            <v>44254433</v>
          </cell>
          <cell r="Y1553">
            <v>0.65207033166084316</v>
          </cell>
          <cell r="Z1553">
            <v>9984</v>
          </cell>
          <cell r="AA1553">
            <v>52943681.928000011</v>
          </cell>
          <cell r="AB1553">
            <v>3.4872528886034128E-2</v>
          </cell>
          <cell r="AD1553">
            <v>0</v>
          </cell>
          <cell r="AE1553">
            <v>0</v>
          </cell>
          <cell r="AF1553">
            <v>0</v>
          </cell>
          <cell r="AG1553">
            <v>0</v>
          </cell>
          <cell r="AH1553">
            <v>130</v>
          </cell>
          <cell r="AI1553">
            <v>1187</v>
          </cell>
          <cell r="AJ1553">
            <v>1803</v>
          </cell>
          <cell r="AK1553">
            <v>3120</v>
          </cell>
          <cell r="AL1553">
            <v>37440</v>
          </cell>
          <cell r="AM1553">
            <v>239616</v>
          </cell>
          <cell r="AN1553">
            <v>864</v>
          </cell>
          <cell r="AO1553">
            <v>0</v>
          </cell>
          <cell r="AP1553">
            <v>0</v>
          </cell>
        </row>
        <row r="1554">
          <cell r="C1554">
            <v>915266001</v>
          </cell>
          <cell r="D1554" t="str">
            <v>MN02050074</v>
          </cell>
          <cell r="E1554" t="str">
            <v>TARJETA ANTI KPA.</v>
          </cell>
          <cell r="F1554">
            <v>37481</v>
          </cell>
          <cell r="G1554" t="str">
            <v>YR</v>
          </cell>
          <cell r="H1554">
            <v>274</v>
          </cell>
          <cell r="I1554" t="str">
            <v>NO</v>
          </cell>
          <cell r="J1554" t="str">
            <v xml:space="preserve">LABORATORIO </v>
          </cell>
          <cell r="K1554" t="str">
            <v xml:space="preserve">BANCO DE SANGRE </v>
          </cell>
          <cell r="L1554" t="str">
            <v>PRECIO UNICO</v>
          </cell>
          <cell r="M1554" t="str">
            <v>PU 08-2024</v>
          </cell>
          <cell r="N1554" t="str">
            <v>I-CONVOCATORIA</v>
          </cell>
          <cell r="O1554" t="str">
            <v>CAJA X 12 TARJETA</v>
          </cell>
          <cell r="P1554" t="str">
            <v>UNIDAD</v>
          </cell>
          <cell r="Q1554" t="str">
            <v>UNIDAD</v>
          </cell>
          <cell r="R1554">
            <v>6.4</v>
          </cell>
          <cell r="S1554">
            <v>359</v>
          </cell>
          <cell r="T1554" t="str">
            <v>DIAMED PANAMA CORPORATION, S.A</v>
          </cell>
          <cell r="V1554">
            <v>130</v>
          </cell>
          <cell r="W1554">
            <v>1560</v>
          </cell>
          <cell r="X1554">
            <v>44255993</v>
          </cell>
          <cell r="Y1554">
            <v>0.65209331760029443</v>
          </cell>
          <cell r="Z1554">
            <v>9984</v>
          </cell>
          <cell r="AA1554">
            <v>52953665.928000011</v>
          </cell>
          <cell r="AB1554">
            <v>3.4879105068795116E-2</v>
          </cell>
          <cell r="AD1554">
            <v>0</v>
          </cell>
          <cell r="AE1554">
            <v>0</v>
          </cell>
          <cell r="AF1554">
            <v>0</v>
          </cell>
          <cell r="AG1554">
            <v>0</v>
          </cell>
          <cell r="AH1554">
            <v>130</v>
          </cell>
          <cell r="AI1554">
            <v>3000</v>
          </cell>
          <cell r="AJ1554">
            <v>3179</v>
          </cell>
          <cell r="AK1554">
            <v>6309</v>
          </cell>
          <cell r="AL1554">
            <v>75708</v>
          </cell>
          <cell r="AM1554">
            <v>484531.20000000001</v>
          </cell>
          <cell r="AN1554">
            <v>936</v>
          </cell>
          <cell r="AO1554">
            <v>0</v>
          </cell>
          <cell r="AP1554">
            <v>0</v>
          </cell>
        </row>
        <row r="1555">
          <cell r="C1555">
            <v>914005001</v>
          </cell>
          <cell r="D1555" t="str">
            <v>MN02030749</v>
          </cell>
          <cell r="E1555" t="str">
            <v>TINCION DE MEMBRANA BASAL DE JONES</v>
          </cell>
          <cell r="F1555">
            <v>107640</v>
          </cell>
          <cell r="G1555" t="str">
            <v>YR</v>
          </cell>
          <cell r="H1555">
            <v>274</v>
          </cell>
          <cell r="I1555" t="str">
            <v>NO</v>
          </cell>
          <cell r="J1555" t="str">
            <v xml:space="preserve">LABORATORIO </v>
          </cell>
          <cell r="K1555" t="str">
            <v>PATOLOGIA</v>
          </cell>
          <cell r="L1555" t="str">
            <v>TRAMITE USUAL</v>
          </cell>
          <cell r="M1555" t="str">
            <v>TRAMITE USUAL</v>
          </cell>
          <cell r="N1555" t="str">
            <v>NO APLICA</v>
          </cell>
          <cell r="O1555" t="str">
            <v xml:space="preserve">KIT DE 100 PRUEBAS </v>
          </cell>
          <cell r="P1555" t="str">
            <v>UNIDAD</v>
          </cell>
          <cell r="Q1555" t="str">
            <v>UNIDAD</v>
          </cell>
          <cell r="R1555">
            <v>2500</v>
          </cell>
          <cell r="V1555">
            <v>6800</v>
          </cell>
          <cell r="W1555">
            <v>81600</v>
          </cell>
          <cell r="X1555">
            <v>44337593</v>
          </cell>
          <cell r="Y1555">
            <v>0.65329565904851783</v>
          </cell>
          <cell r="Z1555">
            <v>204000000</v>
          </cell>
          <cell r="AA1555">
            <v>256953665.928</v>
          </cell>
          <cell r="AB1555">
            <v>0.16924822398322079</v>
          </cell>
          <cell r="AD1555">
            <v>0</v>
          </cell>
          <cell r="AE1555">
            <v>0</v>
          </cell>
          <cell r="AF1555">
            <v>0</v>
          </cell>
          <cell r="AG1555">
            <v>0</v>
          </cell>
          <cell r="AH1555">
            <v>6800</v>
          </cell>
          <cell r="AI1555">
            <v>462</v>
          </cell>
          <cell r="AJ1555">
            <v>633</v>
          </cell>
          <cell r="AK1555">
            <v>7895</v>
          </cell>
          <cell r="AL1555">
            <v>94740</v>
          </cell>
          <cell r="AM1555">
            <v>236850000</v>
          </cell>
          <cell r="AN1555">
            <v>0</v>
          </cell>
          <cell r="AO1555">
            <v>0</v>
          </cell>
          <cell r="AP1555">
            <v>0</v>
          </cell>
        </row>
        <row r="1556">
          <cell r="C1556" t="str">
            <v>9-14-0055-01</v>
          </cell>
          <cell r="D1556" t="str">
            <v>MN02010572</v>
          </cell>
          <cell r="E1556" t="str">
            <v xml:space="preserve">ALCOHOL ACIDO 1% </v>
          </cell>
          <cell r="F1556">
            <v>109389</v>
          </cell>
          <cell r="G1556" t="str">
            <v>YR</v>
          </cell>
          <cell r="H1556">
            <v>274</v>
          </cell>
          <cell r="I1556" t="str">
            <v>NO</v>
          </cell>
          <cell r="J1556" t="str">
            <v xml:space="preserve">LABORATORIO </v>
          </cell>
          <cell r="K1556" t="str">
            <v>PATOLOGIA</v>
          </cell>
          <cell r="L1556" t="str">
            <v>TRAMITE USUAL</v>
          </cell>
          <cell r="M1556" t="str">
            <v>TRAMITE USUAL</v>
          </cell>
          <cell r="N1556" t="str">
            <v>NO APLICA</v>
          </cell>
          <cell r="O1556" t="str">
            <v>GALON</v>
          </cell>
          <cell r="P1556" t="str">
            <v>UNIDAD</v>
          </cell>
          <cell r="Q1556" t="str">
            <v>UNIDAD</v>
          </cell>
          <cell r="R1556">
            <v>68</v>
          </cell>
          <cell r="V1556">
            <v>12000</v>
          </cell>
          <cell r="W1556">
            <v>144000</v>
          </cell>
          <cell r="X1556">
            <v>44481593</v>
          </cell>
          <cell r="Y1556">
            <v>0.65541743807479447</v>
          </cell>
          <cell r="Z1556">
            <v>9792000</v>
          </cell>
          <cell r="AA1556">
            <v>266745665.928</v>
          </cell>
          <cell r="AB1556">
            <v>0.17569794169111322</v>
          </cell>
          <cell r="AD1556">
            <v>0</v>
          </cell>
          <cell r="AE1556">
            <v>0</v>
          </cell>
          <cell r="AF1556">
            <v>0</v>
          </cell>
          <cell r="AG1556">
            <v>0</v>
          </cell>
          <cell r="AH1556">
            <v>12000</v>
          </cell>
          <cell r="AI1556">
            <v>853</v>
          </cell>
          <cell r="AJ1556">
            <v>726</v>
          </cell>
          <cell r="AK1556">
            <v>13579</v>
          </cell>
          <cell r="AL1556">
            <v>162948</v>
          </cell>
          <cell r="AM1556">
            <v>11080464</v>
          </cell>
          <cell r="AN1556">
            <v>40</v>
          </cell>
          <cell r="AO1556">
            <v>0</v>
          </cell>
          <cell r="AP1556">
            <v>0</v>
          </cell>
        </row>
        <row r="1557">
          <cell r="C1557" t="str">
            <v>9-13-0209-01</v>
          </cell>
          <cell r="D1557" t="str">
            <v>MN02010592</v>
          </cell>
          <cell r="E1557" t="str">
            <v xml:space="preserve">PORTA OBJETOS CARGA POSITIVA </v>
          </cell>
          <cell r="F1557">
            <v>60839</v>
          </cell>
          <cell r="G1557" t="str">
            <v>YR</v>
          </cell>
          <cell r="H1557">
            <v>274</v>
          </cell>
          <cell r="I1557" t="str">
            <v>NO</v>
          </cell>
          <cell r="J1557" t="str">
            <v xml:space="preserve">LABORATORIO </v>
          </cell>
          <cell r="K1557" t="str">
            <v>PATOLOGIA</v>
          </cell>
          <cell r="L1557" t="str">
            <v>TRAMITE USUAL</v>
          </cell>
          <cell r="M1557" t="str">
            <v>TRAMITE USUAL</v>
          </cell>
          <cell r="N1557" t="str">
            <v>NO APLICA</v>
          </cell>
          <cell r="O1557" t="str">
            <v>CAJA DE 72</v>
          </cell>
          <cell r="P1557" t="str">
            <v>UNIDAD</v>
          </cell>
          <cell r="Q1557" t="str">
            <v>UNIDAD</v>
          </cell>
          <cell r="R1557">
            <v>35.630000000000003</v>
          </cell>
          <cell r="V1557">
            <v>0</v>
          </cell>
          <cell r="W1557">
            <v>0</v>
          </cell>
          <cell r="X1557">
            <v>44481593</v>
          </cell>
          <cell r="Y1557">
            <v>0.65541743807479447</v>
          </cell>
          <cell r="Z1557">
            <v>0</v>
          </cell>
          <cell r="AA1557">
            <v>266745665.928</v>
          </cell>
          <cell r="AB1557">
            <v>0.17569794169111322</v>
          </cell>
          <cell r="AD1557">
            <v>0</v>
          </cell>
          <cell r="AE1557">
            <v>0</v>
          </cell>
          <cell r="AF1557">
            <v>0</v>
          </cell>
          <cell r="AG1557">
            <v>0</v>
          </cell>
          <cell r="AH1557">
            <v>0</v>
          </cell>
          <cell r="AI1557">
            <v>126</v>
          </cell>
          <cell r="AJ1557">
            <v>68</v>
          </cell>
          <cell r="AK1557">
            <v>194</v>
          </cell>
          <cell r="AL1557">
            <v>2328</v>
          </cell>
          <cell r="AM1557">
            <v>82946.64</v>
          </cell>
          <cell r="AN1557">
            <v>0</v>
          </cell>
          <cell r="AO1557">
            <v>0</v>
          </cell>
          <cell r="AP1557">
            <v>0</v>
          </cell>
        </row>
        <row r="1558">
          <cell r="C1558" t="str">
            <v>9-14-0074-01</v>
          </cell>
          <cell r="D1558" t="str">
            <v>MN02030760</v>
          </cell>
          <cell r="E1558" t="str">
            <v xml:space="preserve">ALCOHOL ISOPROPILICO </v>
          </cell>
          <cell r="F1558">
            <v>34188</v>
          </cell>
          <cell r="G1558" t="str">
            <v>YR</v>
          </cell>
          <cell r="H1558">
            <v>249</v>
          </cell>
          <cell r="I1558" t="str">
            <v>NO</v>
          </cell>
          <cell r="J1558" t="str">
            <v xml:space="preserve">LABORATORIO </v>
          </cell>
          <cell r="K1558" t="str">
            <v>PATOLOGIA</v>
          </cell>
          <cell r="L1558" t="str">
            <v>TRAMITE USUAL</v>
          </cell>
          <cell r="M1558" t="str">
            <v>TRAMITE USUAL</v>
          </cell>
          <cell r="N1558" t="str">
            <v>NO APLICA</v>
          </cell>
          <cell r="O1558" t="str">
            <v>GALON</v>
          </cell>
          <cell r="P1558" t="str">
            <v>UNIDAD</v>
          </cell>
          <cell r="Q1558" t="str">
            <v>UNIDAD</v>
          </cell>
          <cell r="R1558">
            <v>48</v>
          </cell>
          <cell r="V1558">
            <v>9860</v>
          </cell>
          <cell r="W1558">
            <v>118320</v>
          </cell>
          <cell r="X1558">
            <v>44599913</v>
          </cell>
          <cell r="Y1558">
            <v>0.6571608331747183</v>
          </cell>
          <cell r="Z1558">
            <v>5679360</v>
          </cell>
          <cell r="AA1558">
            <v>272425025.92799997</v>
          </cell>
          <cell r="AB1558">
            <v>0.1794387779616908</v>
          </cell>
          <cell r="AD1558">
            <v>0</v>
          </cell>
          <cell r="AE1558">
            <v>0</v>
          </cell>
          <cell r="AF1558">
            <v>0</v>
          </cell>
          <cell r="AG1558">
            <v>0</v>
          </cell>
          <cell r="AH1558">
            <v>9860</v>
          </cell>
          <cell r="AI1558">
            <v>2056</v>
          </cell>
          <cell r="AJ1558">
            <v>7017</v>
          </cell>
          <cell r="AK1558">
            <v>18933</v>
          </cell>
          <cell r="AL1558">
            <v>227196</v>
          </cell>
          <cell r="AM1558">
            <v>10905408</v>
          </cell>
          <cell r="AN1558">
            <v>395</v>
          </cell>
          <cell r="AO1558">
            <v>0</v>
          </cell>
          <cell r="AP1558">
            <v>0</v>
          </cell>
        </row>
        <row r="1559">
          <cell r="C1559" t="str">
            <v>9-14-0054-01</v>
          </cell>
          <cell r="D1559" t="str">
            <v>MN02010571</v>
          </cell>
          <cell r="E1559" t="str">
            <v xml:space="preserve">REACTIVO AZULADO ALCALINIZANTE </v>
          </cell>
          <cell r="F1559">
            <v>109386</v>
          </cell>
          <cell r="G1559" t="str">
            <v>YR</v>
          </cell>
          <cell r="H1559">
            <v>274</v>
          </cell>
          <cell r="I1559" t="str">
            <v>NO</v>
          </cell>
          <cell r="J1559" t="str">
            <v xml:space="preserve">LABORATORIO </v>
          </cell>
          <cell r="K1559" t="str">
            <v>PATOLOGIA</v>
          </cell>
          <cell r="L1559" t="str">
            <v>TRAMITE USUAL</v>
          </cell>
          <cell r="M1559" t="str">
            <v>TRAMITE USUAL</v>
          </cell>
          <cell r="N1559" t="str">
            <v>NO APLICA</v>
          </cell>
          <cell r="O1559" t="str">
            <v>GALON</v>
          </cell>
          <cell r="P1559" t="str">
            <v>UNIDAD</v>
          </cell>
          <cell r="Q1559" t="str">
            <v>UNIDAD</v>
          </cell>
          <cell r="R1559">
            <v>50</v>
          </cell>
          <cell r="V1559">
            <v>12750</v>
          </cell>
          <cell r="W1559">
            <v>153000</v>
          </cell>
          <cell r="X1559">
            <v>44752913</v>
          </cell>
          <cell r="Y1559">
            <v>0.65941522339013714</v>
          </cell>
          <cell r="Z1559">
            <v>7650000</v>
          </cell>
          <cell r="AA1559">
            <v>280075025.92799997</v>
          </cell>
          <cell r="AB1559">
            <v>0.18447761992098177</v>
          </cell>
          <cell r="AD1559">
            <v>0</v>
          </cell>
          <cell r="AE1559">
            <v>0</v>
          </cell>
          <cell r="AF1559">
            <v>0</v>
          </cell>
          <cell r="AG1559">
            <v>0</v>
          </cell>
          <cell r="AH1559">
            <v>12750</v>
          </cell>
          <cell r="AI1559">
            <v>2403</v>
          </cell>
          <cell r="AJ1559">
            <v>3674</v>
          </cell>
          <cell r="AK1559">
            <v>18827</v>
          </cell>
          <cell r="AL1559">
            <v>225924</v>
          </cell>
          <cell r="AM1559">
            <v>11296200</v>
          </cell>
          <cell r="AN1559">
            <v>0</v>
          </cell>
          <cell r="AO1559">
            <v>0</v>
          </cell>
          <cell r="AP1559">
            <v>0</v>
          </cell>
        </row>
        <row r="1560">
          <cell r="C1560" t="str">
            <v>9-14-0021-01</v>
          </cell>
          <cell r="D1560" t="str">
            <v>MN02030741</v>
          </cell>
          <cell r="E1560" t="str">
            <v>TINTE EOSINA EA-65</v>
          </cell>
          <cell r="F1560">
            <v>61738</v>
          </cell>
          <cell r="G1560" t="str">
            <v>YR</v>
          </cell>
          <cell r="H1560">
            <v>274</v>
          </cell>
          <cell r="I1560" t="str">
            <v>NO</v>
          </cell>
          <cell r="J1560" t="str">
            <v xml:space="preserve">LABORATORIO </v>
          </cell>
          <cell r="K1560" t="str">
            <v>PATOLOGIA</v>
          </cell>
          <cell r="L1560" t="str">
            <v>TRAMITE USUAL</v>
          </cell>
          <cell r="M1560" t="str">
            <v>TRAMITE USUAL</v>
          </cell>
          <cell r="N1560" t="str">
            <v>NO APLICA</v>
          </cell>
          <cell r="O1560" t="str">
            <v>GALON</v>
          </cell>
          <cell r="P1560" t="str">
            <v>UNIDAD</v>
          </cell>
          <cell r="Q1560" t="str">
            <v>UNIDAD</v>
          </cell>
          <cell r="R1560">
            <v>210</v>
          </cell>
          <cell r="V1560">
            <v>0</v>
          </cell>
          <cell r="W1560">
            <v>0</v>
          </cell>
          <cell r="X1560">
            <v>44752913</v>
          </cell>
          <cell r="Y1560">
            <v>0.65941522339013714</v>
          </cell>
          <cell r="Z1560">
            <v>0</v>
          </cell>
          <cell r="AA1560">
            <v>280075025.92799997</v>
          </cell>
          <cell r="AB1560">
            <v>0.18447761992098177</v>
          </cell>
          <cell r="AD1560">
            <v>0</v>
          </cell>
          <cell r="AE1560">
            <v>0</v>
          </cell>
          <cell r="AF1560">
            <v>0</v>
          </cell>
          <cell r="AG1560">
            <v>0</v>
          </cell>
          <cell r="AH1560">
            <v>0</v>
          </cell>
          <cell r="AI1560">
            <v>0</v>
          </cell>
          <cell r="AJ1560">
            <v>0</v>
          </cell>
          <cell r="AK1560">
            <v>0</v>
          </cell>
          <cell r="AL1560">
            <v>0</v>
          </cell>
          <cell r="AM1560">
            <v>0</v>
          </cell>
          <cell r="AN1560">
            <v>0</v>
          </cell>
          <cell r="AO1560">
            <v>0</v>
          </cell>
          <cell r="AP1560">
            <v>0</v>
          </cell>
        </row>
        <row r="1561">
          <cell r="C1561" t="str">
            <v>9-14-0063-01</v>
          </cell>
          <cell r="D1561" t="str">
            <v>MN02010585</v>
          </cell>
          <cell r="E1561" t="str">
            <v xml:space="preserve">SOLUCION DESCALIFICADORA DE TEJIDOS </v>
          </cell>
          <cell r="F1561">
            <v>109174</v>
          </cell>
          <cell r="G1561" t="str">
            <v>YR</v>
          </cell>
          <cell r="H1561">
            <v>274</v>
          </cell>
          <cell r="I1561" t="str">
            <v>NO</v>
          </cell>
          <cell r="J1561" t="str">
            <v xml:space="preserve">LABORATORIO </v>
          </cell>
          <cell r="K1561" t="str">
            <v>PATOLOGIA</v>
          </cell>
          <cell r="L1561" t="str">
            <v>TRAMITE USUAL</v>
          </cell>
          <cell r="M1561" t="str">
            <v>TRAMITE USUAL</v>
          </cell>
          <cell r="N1561" t="str">
            <v>NO APLICA</v>
          </cell>
          <cell r="O1561" t="str">
            <v>3.8 LITROS</v>
          </cell>
          <cell r="P1561" t="str">
            <v>UNIDAD</v>
          </cell>
          <cell r="Q1561" t="str">
            <v>UNIDAD</v>
          </cell>
          <cell r="R1561">
            <v>70</v>
          </cell>
          <cell r="V1561">
            <v>10310</v>
          </cell>
          <cell r="W1561">
            <v>123720</v>
          </cell>
          <cell r="X1561">
            <v>44876633</v>
          </cell>
          <cell r="Y1561">
            <v>0.66123818520354649</v>
          </cell>
          <cell r="Z1561">
            <v>8660400</v>
          </cell>
          <cell r="AA1561">
            <v>288735425.92799997</v>
          </cell>
          <cell r="AB1561">
            <v>0.19018198422219007</v>
          </cell>
          <cell r="AD1561">
            <v>0</v>
          </cell>
          <cell r="AE1561">
            <v>0</v>
          </cell>
          <cell r="AF1561">
            <v>0</v>
          </cell>
          <cell r="AG1561">
            <v>0</v>
          </cell>
          <cell r="AH1561">
            <v>10310</v>
          </cell>
          <cell r="AI1561">
            <v>1733</v>
          </cell>
          <cell r="AJ1561">
            <v>2556</v>
          </cell>
          <cell r="AK1561">
            <v>14599</v>
          </cell>
          <cell r="AL1561">
            <v>175188</v>
          </cell>
          <cell r="AM1561">
            <v>12263160</v>
          </cell>
          <cell r="AN1561">
            <v>0</v>
          </cell>
          <cell r="AO1561">
            <v>0</v>
          </cell>
          <cell r="AP1561">
            <v>0</v>
          </cell>
        </row>
        <row r="1562">
          <cell r="C1562" t="str">
            <v>9-14-0068-01</v>
          </cell>
          <cell r="D1562" t="str">
            <v>MN02030754</v>
          </cell>
          <cell r="E1562" t="str">
            <v>HEMATOXILINA DE GILL N°1</v>
          </cell>
          <cell r="F1562">
            <v>109607</v>
          </cell>
          <cell r="G1562" t="str">
            <v>YR</v>
          </cell>
          <cell r="H1562">
            <v>274</v>
          </cell>
          <cell r="I1562" t="str">
            <v>NO</v>
          </cell>
          <cell r="J1562" t="str">
            <v xml:space="preserve">LABORATORIO </v>
          </cell>
          <cell r="K1562" t="str">
            <v>PATOLOGIA</v>
          </cell>
          <cell r="L1562" t="str">
            <v>TRAMITE USUAL</v>
          </cell>
          <cell r="M1562" t="str">
            <v>TRAMITE USUAL</v>
          </cell>
          <cell r="N1562" t="str">
            <v>NO APLICA</v>
          </cell>
          <cell r="O1562" t="str">
            <v>GALON</v>
          </cell>
          <cell r="P1562" t="str">
            <v>UNIDAD</v>
          </cell>
          <cell r="Q1562" t="str">
            <v>UNIDAD</v>
          </cell>
          <cell r="R1562">
            <v>225</v>
          </cell>
          <cell r="V1562">
            <v>510</v>
          </cell>
          <cell r="W1562">
            <v>6120</v>
          </cell>
          <cell r="X1562">
            <v>44882753</v>
          </cell>
          <cell r="Y1562">
            <v>0.66132836081216317</v>
          </cell>
          <cell r="Z1562">
            <v>1377000</v>
          </cell>
          <cell r="AA1562">
            <v>290112425.92799997</v>
          </cell>
          <cell r="AB1562">
            <v>0.19108897577486245</v>
          </cell>
          <cell r="AD1562">
            <v>0</v>
          </cell>
          <cell r="AE1562">
            <v>0</v>
          </cell>
          <cell r="AF1562">
            <v>0</v>
          </cell>
          <cell r="AG1562">
            <v>0</v>
          </cell>
          <cell r="AH1562">
            <v>510</v>
          </cell>
          <cell r="AI1562">
            <v>6</v>
          </cell>
          <cell r="AJ1562">
            <v>150</v>
          </cell>
          <cell r="AK1562">
            <v>666</v>
          </cell>
          <cell r="AL1562">
            <v>7992</v>
          </cell>
          <cell r="AM1562">
            <v>1798200</v>
          </cell>
          <cell r="AN1562">
            <v>0</v>
          </cell>
          <cell r="AO1562">
            <v>0</v>
          </cell>
          <cell r="AP1562">
            <v>0</v>
          </cell>
        </row>
        <row r="1563">
          <cell r="C1563" t="str">
            <v>9-14-0066-01</v>
          </cell>
          <cell r="D1563" t="str">
            <v>MN02010588</v>
          </cell>
          <cell r="E1563" t="str">
            <v>SOLUCION FIJADORA Y DESCALIFICADORA DE MUESTRAS Y TEJIDOS</v>
          </cell>
          <cell r="F1563">
            <v>109175</v>
          </cell>
          <cell r="G1563" t="str">
            <v>YR</v>
          </cell>
          <cell r="H1563">
            <v>274</v>
          </cell>
          <cell r="I1563" t="str">
            <v>NO</v>
          </cell>
          <cell r="J1563" t="str">
            <v xml:space="preserve">LABORATORIO </v>
          </cell>
          <cell r="K1563" t="str">
            <v>PATOLOGIA</v>
          </cell>
          <cell r="L1563" t="str">
            <v>TRAMITE USUAL</v>
          </cell>
          <cell r="M1563" t="str">
            <v>TRAMITE USUAL</v>
          </cell>
          <cell r="N1563" t="str">
            <v>NO APLICA</v>
          </cell>
          <cell r="O1563" t="str">
            <v>3.8 LITROS</v>
          </cell>
          <cell r="P1563" t="str">
            <v>UNIDAD</v>
          </cell>
          <cell r="Q1563" t="str">
            <v>UNIDAD</v>
          </cell>
          <cell r="R1563">
            <v>55</v>
          </cell>
          <cell r="V1563">
            <v>20990</v>
          </cell>
          <cell r="W1563">
            <v>251880</v>
          </cell>
          <cell r="X1563">
            <v>45134633</v>
          </cell>
          <cell r="Y1563">
            <v>0.66503970595895867</v>
          </cell>
          <cell r="Z1563">
            <v>13853400</v>
          </cell>
          <cell r="AA1563">
            <v>303965825.92799997</v>
          </cell>
          <cell r="AB1563">
            <v>0.2002138245590247</v>
          </cell>
          <cell r="AD1563">
            <v>0</v>
          </cell>
          <cell r="AE1563">
            <v>0</v>
          </cell>
          <cell r="AF1563">
            <v>0</v>
          </cell>
          <cell r="AG1563">
            <v>0</v>
          </cell>
          <cell r="AH1563">
            <v>20990</v>
          </cell>
          <cell r="AI1563">
            <v>949</v>
          </cell>
          <cell r="AJ1563">
            <v>1619</v>
          </cell>
          <cell r="AK1563">
            <v>23558</v>
          </cell>
          <cell r="AL1563">
            <v>282696</v>
          </cell>
          <cell r="AM1563">
            <v>15548280</v>
          </cell>
          <cell r="AN1563">
            <v>0</v>
          </cell>
          <cell r="AO1563">
            <v>0</v>
          </cell>
          <cell r="AP1563">
            <v>0</v>
          </cell>
        </row>
        <row r="1564">
          <cell r="C1564" t="str">
            <v>9-14-0071-01</v>
          </cell>
          <cell r="D1564" t="str">
            <v>MN02030757</v>
          </cell>
          <cell r="E1564" t="str">
            <v xml:space="preserve">TINTA PARA TEJIDOS </v>
          </cell>
          <cell r="F1564">
            <v>109388</v>
          </cell>
          <cell r="G1564" t="str">
            <v>YR</v>
          </cell>
          <cell r="H1564">
            <v>274</v>
          </cell>
          <cell r="I1564" t="str">
            <v>NO</v>
          </cell>
          <cell r="J1564" t="str">
            <v xml:space="preserve">LABORATORIO </v>
          </cell>
          <cell r="K1564" t="str">
            <v>PATOLOGIA</v>
          </cell>
          <cell r="L1564" t="str">
            <v>TRAMITE USUAL</v>
          </cell>
          <cell r="M1564" t="str">
            <v>TRAMITE USUAL</v>
          </cell>
          <cell r="N1564" t="str">
            <v>NO APLICA</v>
          </cell>
          <cell r="O1564" t="str">
            <v>BOTELLA 8 ONZAS</v>
          </cell>
          <cell r="P1564" t="str">
            <v>UNIDAD</v>
          </cell>
          <cell r="Q1564" t="str">
            <v>UNIDAD</v>
          </cell>
          <cell r="V1564">
            <v>15</v>
          </cell>
          <cell r="W1564">
            <v>180</v>
          </cell>
          <cell r="X1564">
            <v>45134813</v>
          </cell>
          <cell r="Y1564">
            <v>0.66504235818274149</v>
          </cell>
          <cell r="Z1564">
            <v>0</v>
          </cell>
          <cell r="AA1564">
            <v>303965825.92799997</v>
          </cell>
          <cell r="AB1564">
            <v>0.2002138245590247</v>
          </cell>
          <cell r="AD1564">
            <v>0</v>
          </cell>
          <cell r="AE1564">
            <v>0</v>
          </cell>
          <cell r="AF1564">
            <v>0</v>
          </cell>
          <cell r="AG1564">
            <v>0</v>
          </cell>
          <cell r="AH1564">
            <v>15</v>
          </cell>
          <cell r="AI1564">
            <v>0</v>
          </cell>
          <cell r="AJ1564">
            <v>0</v>
          </cell>
          <cell r="AK1564">
            <v>15</v>
          </cell>
          <cell r="AL1564">
            <v>180</v>
          </cell>
          <cell r="AM1564">
            <v>0</v>
          </cell>
          <cell r="AN1564">
            <v>0</v>
          </cell>
          <cell r="AO1564">
            <v>0</v>
          </cell>
          <cell r="AP1564">
            <v>0</v>
          </cell>
        </row>
        <row r="1565">
          <cell r="C1565" t="str">
            <v>9-14-0135-01</v>
          </cell>
          <cell r="D1565" t="str">
            <v>AP01010036</v>
          </cell>
          <cell r="E1565" t="str">
            <v xml:space="preserve">VIAL CONTENEDORES  DE MUESTRAS GINECOLOGICAS Y NO GINECOLOGICAS </v>
          </cell>
          <cell r="F1565">
            <v>105515</v>
          </cell>
          <cell r="G1565" t="str">
            <v>YR</v>
          </cell>
          <cell r="H1565">
            <v>274</v>
          </cell>
          <cell r="I1565" t="str">
            <v>NO</v>
          </cell>
          <cell r="J1565" t="str">
            <v xml:space="preserve">LABORATORIO </v>
          </cell>
          <cell r="K1565" t="str">
            <v>PATOLOGIA</v>
          </cell>
          <cell r="L1565" t="str">
            <v>TRAMITE USUAL</v>
          </cell>
          <cell r="M1565" t="str">
            <v>TRAMITE USUAL</v>
          </cell>
          <cell r="N1565" t="str">
            <v>NO APLICA</v>
          </cell>
          <cell r="O1565" t="str">
            <v>VAL</v>
          </cell>
          <cell r="P1565" t="str">
            <v>UNIDAD</v>
          </cell>
          <cell r="Q1565" t="str">
            <v>UNIDAD</v>
          </cell>
          <cell r="R1565">
            <v>6.15</v>
          </cell>
          <cell r="V1565">
            <v>49380</v>
          </cell>
          <cell r="W1565">
            <v>592560</v>
          </cell>
          <cell r="X1565">
            <v>45727373</v>
          </cell>
          <cell r="Y1565">
            <v>0.67377347887586958</v>
          </cell>
          <cell r="Z1565">
            <v>3644244</v>
          </cell>
          <cell r="AA1565">
            <v>307610069.92799997</v>
          </cell>
          <cell r="AB1565">
            <v>0.20261418659524619</v>
          </cell>
          <cell r="AD1565">
            <v>0</v>
          </cell>
          <cell r="AE1565">
            <v>0</v>
          </cell>
          <cell r="AF1565">
            <v>0</v>
          </cell>
          <cell r="AG1565">
            <v>0</v>
          </cell>
          <cell r="AH1565">
            <v>49380</v>
          </cell>
          <cell r="AI1565">
            <v>7775</v>
          </cell>
          <cell r="AJ1565">
            <v>5828</v>
          </cell>
          <cell r="AK1565">
            <v>62983</v>
          </cell>
          <cell r="AL1565">
            <v>755796</v>
          </cell>
          <cell r="AM1565">
            <v>4648145.4000000004</v>
          </cell>
          <cell r="AN1565">
            <v>0</v>
          </cell>
          <cell r="AO1565">
            <v>0</v>
          </cell>
          <cell r="AP1565">
            <v>0</v>
          </cell>
        </row>
        <row r="1566">
          <cell r="C1566">
            <v>915241201</v>
          </cell>
          <cell r="D1566" t="str">
            <v>MN02060826</v>
          </cell>
          <cell r="E1566" t="str">
            <v>Juego de Detección para estudio de Inmunohistoquímica sin Biotina. Sistema Indirecto y sin biotina de detección de anticuerpos primarios de conejo, IgG de ratón, e IgM de ratón.</v>
          </cell>
          <cell r="F1566">
            <v>105665</v>
          </cell>
          <cell r="G1566" t="str">
            <v>YR</v>
          </cell>
          <cell r="H1566">
            <v>274</v>
          </cell>
          <cell r="I1566" t="str">
            <v>NO</v>
          </cell>
          <cell r="J1566" t="str">
            <v xml:space="preserve">LABORATORIO </v>
          </cell>
          <cell r="K1566" t="str">
            <v>PATOLOGIA</v>
          </cell>
          <cell r="L1566" t="str">
            <v>TRAMITE USUAL</v>
          </cell>
          <cell r="M1566" t="str">
            <v>TRAMITE USUAL</v>
          </cell>
          <cell r="N1566" t="str">
            <v>NO APLICA</v>
          </cell>
          <cell r="O1566" t="str">
            <v xml:space="preserve">KIT DE 250 PRUEBAS </v>
          </cell>
          <cell r="P1566" t="str">
            <v>UNIDAD</v>
          </cell>
          <cell r="Q1566" t="str">
            <v>UNIDAD</v>
          </cell>
          <cell r="R1566">
            <v>6750</v>
          </cell>
          <cell r="V1566">
            <v>2</v>
          </cell>
          <cell r="W1566">
            <v>24</v>
          </cell>
          <cell r="X1566">
            <v>45727397</v>
          </cell>
          <cell r="Y1566">
            <v>0.67377383250570722</v>
          </cell>
          <cell r="Z1566">
            <v>162000</v>
          </cell>
          <cell r="AA1566">
            <v>307772069.92799997</v>
          </cell>
          <cell r="AB1566">
            <v>0.20272089148379588</v>
          </cell>
          <cell r="AD1566">
            <v>0</v>
          </cell>
          <cell r="AE1566">
            <v>0</v>
          </cell>
          <cell r="AF1566">
            <v>0</v>
          </cell>
          <cell r="AG1566">
            <v>0</v>
          </cell>
          <cell r="AH1566">
            <v>300</v>
          </cell>
          <cell r="AI1566">
            <v>0</v>
          </cell>
          <cell r="AJ1566">
            <v>0</v>
          </cell>
          <cell r="AK1566">
            <v>300</v>
          </cell>
          <cell r="AL1566">
            <v>3600</v>
          </cell>
          <cell r="AM1566">
            <v>24300000</v>
          </cell>
          <cell r="AN1566">
            <v>0</v>
          </cell>
          <cell r="AO1566">
            <v>0</v>
          </cell>
          <cell r="AP1566">
            <v>0</v>
          </cell>
        </row>
        <row r="1567">
          <cell r="C1567">
            <v>915241601</v>
          </cell>
          <cell r="D1567" t="str">
            <v>MN02060827</v>
          </cell>
          <cell r="E1567" t="str">
            <v>Juego de Detección para estudios de Inmunohistoquímica con biotina. Sistema indirecto de estreptavidina-biotina para detectar IgG e IgM de ratón y anticuerpos primarios de conejo.</v>
          </cell>
          <cell r="F1567">
            <v>105666</v>
          </cell>
          <cell r="G1567" t="str">
            <v>YR</v>
          </cell>
          <cell r="H1567">
            <v>274</v>
          </cell>
          <cell r="I1567" t="str">
            <v>NO</v>
          </cell>
          <cell r="J1567" t="str">
            <v xml:space="preserve">LABORATORIO </v>
          </cell>
          <cell r="K1567" t="str">
            <v>PATOLOGIA</v>
          </cell>
          <cell r="L1567" t="str">
            <v>TRAMITE USUAL</v>
          </cell>
          <cell r="M1567" t="str">
            <v>TRAMITE USUAL</v>
          </cell>
          <cell r="N1567" t="str">
            <v>NO APLICA</v>
          </cell>
          <cell r="O1567" t="str">
            <v xml:space="preserve">KIT DE 250 PRUEBAS </v>
          </cell>
          <cell r="P1567" t="str">
            <v>UNIDAD</v>
          </cell>
          <cell r="Q1567" t="str">
            <v>UNIDAD</v>
          </cell>
          <cell r="R1567">
            <v>5750</v>
          </cell>
          <cell r="V1567">
            <v>17220</v>
          </cell>
          <cell r="W1567">
            <v>206640</v>
          </cell>
          <cell r="X1567">
            <v>45934037</v>
          </cell>
          <cell r="Y1567">
            <v>0.67681858540841411</v>
          </cell>
          <cell r="Z1567">
            <v>1188180000</v>
          </cell>
          <cell r="AA1567">
            <v>1495952069.928</v>
          </cell>
          <cell r="AB1567">
            <v>0.9853419685021404</v>
          </cell>
          <cell r="AD1567">
            <v>0</v>
          </cell>
          <cell r="AE1567">
            <v>0</v>
          </cell>
          <cell r="AF1567">
            <v>0</v>
          </cell>
          <cell r="AG1567">
            <v>0</v>
          </cell>
          <cell r="AH1567">
            <v>17220</v>
          </cell>
          <cell r="AI1567">
            <v>2100</v>
          </cell>
          <cell r="AJ1567">
            <v>1051</v>
          </cell>
          <cell r="AK1567">
            <v>20371</v>
          </cell>
          <cell r="AL1567">
            <v>244452</v>
          </cell>
          <cell r="AM1567">
            <v>1405599000</v>
          </cell>
          <cell r="AN1567">
            <v>0</v>
          </cell>
          <cell r="AO1567">
            <v>0</v>
          </cell>
          <cell r="AP1567">
            <v>0</v>
          </cell>
        </row>
        <row r="1568">
          <cell r="C1568">
            <v>915014501</v>
          </cell>
          <cell r="D1568" t="str">
            <v>MN02061246</v>
          </cell>
          <cell r="E1568" t="str">
            <v>GLUCOSA</v>
          </cell>
          <cell r="F1568">
            <v>34292</v>
          </cell>
          <cell r="G1568" t="str">
            <v>MF</v>
          </cell>
          <cell r="H1568">
            <v>274</v>
          </cell>
          <cell r="I1568" t="str">
            <v>NO</v>
          </cell>
          <cell r="J1568" t="str">
            <v xml:space="preserve">LABORATORIO </v>
          </cell>
          <cell r="K1568" t="str">
            <v>QUIMICA</v>
          </cell>
          <cell r="L1568" t="str">
            <v>TRAMITE USUAL</v>
          </cell>
          <cell r="M1568" t="str">
            <v xml:space="preserve">TRAMITE USUAL </v>
          </cell>
          <cell r="N1568" t="str">
            <v>NO APLICA</v>
          </cell>
          <cell r="O1568">
            <v>300</v>
          </cell>
          <cell r="P1568" t="str">
            <v>UNIDAD</v>
          </cell>
          <cell r="Q1568" t="str">
            <v>UNIDAD</v>
          </cell>
          <cell r="R1568">
            <v>0.56999999999999995</v>
          </cell>
          <cell r="S1568">
            <v>0</v>
          </cell>
          <cell r="T1568" t="str">
            <v xml:space="preserve">ORTHO MEDICAL </v>
          </cell>
          <cell r="V1568">
            <v>138600</v>
          </cell>
          <cell r="W1568">
            <v>1663200</v>
          </cell>
          <cell r="X1568">
            <v>47597237</v>
          </cell>
          <cell r="Y1568">
            <v>0.70132513316190848</v>
          </cell>
          <cell r="Z1568">
            <v>948023.99999999988</v>
          </cell>
          <cell r="AA1568">
            <v>1496900093.928</v>
          </cell>
          <cell r="AB1568">
            <v>0.9859664055099332</v>
          </cell>
          <cell r="AD1568">
            <v>0</v>
          </cell>
          <cell r="AE1568">
            <v>0</v>
          </cell>
          <cell r="AF1568">
            <v>0</v>
          </cell>
          <cell r="AG1568">
            <v>0</v>
          </cell>
          <cell r="AH1568">
            <v>138600</v>
          </cell>
          <cell r="AI1568">
            <v>86365</v>
          </cell>
          <cell r="AJ1568">
            <v>28275</v>
          </cell>
          <cell r="AK1568">
            <v>253240</v>
          </cell>
          <cell r="AL1568">
            <v>3038880</v>
          </cell>
          <cell r="AM1568">
            <v>1732161.5999999999</v>
          </cell>
          <cell r="AN1568">
            <v>42300</v>
          </cell>
          <cell r="AO1568">
            <v>0</v>
          </cell>
          <cell r="AP1568">
            <v>0</v>
          </cell>
        </row>
        <row r="1569">
          <cell r="C1569">
            <v>915014601</v>
          </cell>
          <cell r="D1569" t="str">
            <v>MN02061212</v>
          </cell>
          <cell r="E1569" t="str">
            <v>CREATININA</v>
          </cell>
          <cell r="F1569">
            <v>33544</v>
          </cell>
          <cell r="G1569" t="str">
            <v>MF</v>
          </cell>
          <cell r="H1569">
            <v>274</v>
          </cell>
          <cell r="I1569" t="str">
            <v>NO</v>
          </cell>
          <cell r="J1569" t="str">
            <v xml:space="preserve">LABORATORIO </v>
          </cell>
          <cell r="K1569" t="str">
            <v>QUIMICA</v>
          </cell>
          <cell r="L1569" t="str">
            <v>TRAMITE USUAL</v>
          </cell>
          <cell r="M1569" t="str">
            <v xml:space="preserve">TRAMITE USUAL </v>
          </cell>
          <cell r="N1569" t="str">
            <v>NO APLICA</v>
          </cell>
          <cell r="O1569">
            <v>300</v>
          </cell>
          <cell r="P1569" t="str">
            <v>UNIDAD</v>
          </cell>
          <cell r="Q1569" t="str">
            <v>UNIDAD</v>
          </cell>
          <cell r="R1569">
            <v>0.56999999999999995</v>
          </cell>
          <cell r="S1569">
            <v>0</v>
          </cell>
          <cell r="T1569" t="str">
            <v xml:space="preserve">ORTHO MEDICAL </v>
          </cell>
          <cell r="V1569">
            <v>135300</v>
          </cell>
          <cell r="W1569">
            <v>1623600</v>
          </cell>
          <cell r="X1569">
            <v>49220837</v>
          </cell>
          <cell r="Y1569">
            <v>0.72524819168317667</v>
          </cell>
          <cell r="Z1569">
            <v>925451.99999999988</v>
          </cell>
          <cell r="AA1569">
            <v>1497825545.928</v>
          </cell>
          <cell r="AB1569">
            <v>0.98657597496992144</v>
          </cell>
          <cell r="AD1569">
            <v>0</v>
          </cell>
          <cell r="AE1569">
            <v>0</v>
          </cell>
          <cell r="AF1569">
            <v>0</v>
          </cell>
          <cell r="AG1569">
            <v>0</v>
          </cell>
          <cell r="AH1569">
            <v>135300</v>
          </cell>
          <cell r="AI1569">
            <v>86605</v>
          </cell>
          <cell r="AJ1569">
            <v>26600</v>
          </cell>
          <cell r="AK1569">
            <v>248505</v>
          </cell>
          <cell r="AL1569">
            <v>2982060</v>
          </cell>
          <cell r="AM1569">
            <v>1699774.2</v>
          </cell>
          <cell r="AN1569">
            <v>0</v>
          </cell>
          <cell r="AO1569">
            <v>0</v>
          </cell>
          <cell r="AP1569">
            <v>0</v>
          </cell>
        </row>
        <row r="1570">
          <cell r="C1570">
            <v>915014701</v>
          </cell>
          <cell r="D1570" t="str">
            <v>MN02061213</v>
          </cell>
          <cell r="E1570" t="str">
            <v>NITROGENO DE UREA</v>
          </cell>
          <cell r="F1570">
            <v>34293</v>
          </cell>
          <cell r="G1570" t="str">
            <v>MF</v>
          </cell>
          <cell r="H1570">
            <v>274</v>
          </cell>
          <cell r="I1570" t="str">
            <v>NO</v>
          </cell>
          <cell r="J1570" t="str">
            <v xml:space="preserve">LABORATORIO </v>
          </cell>
          <cell r="K1570" t="str">
            <v>QUIMICA</v>
          </cell>
          <cell r="L1570" t="str">
            <v>TRAMITE USUAL</v>
          </cell>
          <cell r="M1570" t="str">
            <v xml:space="preserve">TRAMITE USUAL </v>
          </cell>
          <cell r="N1570" t="str">
            <v>NO APLICA</v>
          </cell>
          <cell r="O1570">
            <v>300</v>
          </cell>
          <cell r="P1570" t="str">
            <v>UNIDAD</v>
          </cell>
          <cell r="Q1570" t="str">
            <v>UNIDAD</v>
          </cell>
          <cell r="R1570">
            <v>0.56999999999999995</v>
          </cell>
          <cell r="S1570">
            <v>0</v>
          </cell>
          <cell r="T1570" t="str">
            <v xml:space="preserve">ORTHO MEDICAL </v>
          </cell>
          <cell r="V1570">
            <v>126933.33</v>
          </cell>
          <cell r="W1570">
            <v>1523199.96</v>
          </cell>
          <cell r="X1570">
            <v>50744036.960000001</v>
          </cell>
          <cell r="Y1570">
            <v>0.74769189812729686</v>
          </cell>
          <cell r="Z1570">
            <v>868223.97719999985</v>
          </cell>
          <cell r="AA1570">
            <v>1498693769.9052</v>
          </cell>
          <cell r="AB1570">
            <v>0.98714784992500348</v>
          </cell>
          <cell r="AD1570">
            <v>0</v>
          </cell>
          <cell r="AE1570">
            <v>0</v>
          </cell>
          <cell r="AF1570">
            <v>0</v>
          </cell>
          <cell r="AG1570">
            <v>0</v>
          </cell>
          <cell r="AH1570">
            <v>126933.33</v>
          </cell>
          <cell r="AI1570">
            <v>77851</v>
          </cell>
          <cell r="AJ1570">
            <v>27642</v>
          </cell>
          <cell r="AK1570">
            <v>232426.33000000002</v>
          </cell>
          <cell r="AL1570">
            <v>2789115.96</v>
          </cell>
          <cell r="AM1570">
            <v>1589796.0971999997</v>
          </cell>
          <cell r="AN1570">
            <v>0</v>
          </cell>
          <cell r="AO1570">
            <v>0</v>
          </cell>
          <cell r="AP1570">
            <v>0</v>
          </cell>
        </row>
        <row r="1571">
          <cell r="C1571">
            <v>915014901</v>
          </cell>
          <cell r="D1571" t="str">
            <v>MN02061214</v>
          </cell>
          <cell r="E1571" t="str">
            <v>ACIDO URICO</v>
          </cell>
          <cell r="F1571">
            <v>34291</v>
          </cell>
          <cell r="G1571" t="str">
            <v>MF</v>
          </cell>
          <cell r="H1571">
            <v>274</v>
          </cell>
          <cell r="I1571" t="str">
            <v>NO</v>
          </cell>
          <cell r="J1571" t="str">
            <v xml:space="preserve">LABORATORIO </v>
          </cell>
          <cell r="K1571" t="str">
            <v>QUIMICA</v>
          </cell>
          <cell r="L1571" t="str">
            <v>TRAMITE USUAL</v>
          </cell>
          <cell r="M1571" t="str">
            <v xml:space="preserve">TRAMITE USUAL </v>
          </cell>
          <cell r="N1571" t="str">
            <v>NO APLICA</v>
          </cell>
          <cell r="O1571">
            <v>300</v>
          </cell>
          <cell r="P1571" t="str">
            <v>UNIDAD</v>
          </cell>
          <cell r="Q1571" t="str">
            <v>UNIDAD</v>
          </cell>
          <cell r="R1571">
            <v>0.56999999999999995</v>
          </cell>
          <cell r="S1571">
            <v>0</v>
          </cell>
          <cell r="T1571" t="str">
            <v xml:space="preserve">ORTHO MEDICAL </v>
          </cell>
          <cell r="V1571">
            <v>102650</v>
          </cell>
          <cell r="W1571">
            <v>1231800</v>
          </cell>
          <cell r="X1571">
            <v>51975836.960000001</v>
          </cell>
          <cell r="Y1571">
            <v>0.7658419495479043</v>
          </cell>
          <cell r="Z1571">
            <v>702125.99999999988</v>
          </cell>
          <cell r="AA1571">
            <v>1499395895.9052</v>
          </cell>
          <cell r="AB1571">
            <v>0.98761032076807664</v>
          </cell>
          <cell r="AD1571">
            <v>0</v>
          </cell>
          <cell r="AE1571">
            <v>0</v>
          </cell>
          <cell r="AF1571">
            <v>0</v>
          </cell>
          <cell r="AG1571">
            <v>0</v>
          </cell>
          <cell r="AH1571">
            <v>102650</v>
          </cell>
          <cell r="AI1571">
            <v>67650</v>
          </cell>
          <cell r="AJ1571">
            <v>20850</v>
          </cell>
          <cell r="AK1571">
            <v>191150</v>
          </cell>
          <cell r="AL1571">
            <v>2293800</v>
          </cell>
          <cell r="AM1571">
            <v>1307466</v>
          </cell>
          <cell r="AN1571">
            <v>45600</v>
          </cell>
          <cell r="AO1571">
            <v>0</v>
          </cell>
          <cell r="AP1571">
            <v>0</v>
          </cell>
        </row>
        <row r="1572">
          <cell r="C1572">
            <v>915015001</v>
          </cell>
          <cell r="D1572" t="str">
            <v>MN02061215</v>
          </cell>
          <cell r="E1572" t="str">
            <v>PROTEINAS TOTALES</v>
          </cell>
          <cell r="F1572">
            <v>34296</v>
          </cell>
          <cell r="G1572" t="str">
            <v>MF</v>
          </cell>
          <cell r="H1572">
            <v>274</v>
          </cell>
          <cell r="I1572" t="str">
            <v>NO</v>
          </cell>
          <cell r="J1572" t="str">
            <v xml:space="preserve">LABORATORIO </v>
          </cell>
          <cell r="K1572" t="str">
            <v>QUIMICA</v>
          </cell>
          <cell r="L1572" t="str">
            <v>TRAMITE USUAL</v>
          </cell>
          <cell r="M1572" t="str">
            <v xml:space="preserve">TRAMITE USUAL </v>
          </cell>
          <cell r="N1572" t="str">
            <v>NO APLICA</v>
          </cell>
          <cell r="O1572">
            <v>250</v>
          </cell>
          <cell r="P1572" t="str">
            <v>UNIDAD</v>
          </cell>
          <cell r="Q1572" t="str">
            <v>UNIDAD</v>
          </cell>
          <cell r="R1572">
            <v>0.56999999999999995</v>
          </cell>
          <cell r="S1572">
            <v>0</v>
          </cell>
          <cell r="T1572" t="str">
            <v xml:space="preserve">ORTHO MEDICAL </v>
          </cell>
          <cell r="V1572">
            <v>25958.33</v>
          </cell>
          <cell r="W1572">
            <v>311499.96000000002</v>
          </cell>
          <cell r="X1572">
            <v>52287336.920000002</v>
          </cell>
          <cell r="Y1572">
            <v>0.77043176956050141</v>
          </cell>
          <cell r="Z1572">
            <v>177554.97719999999</v>
          </cell>
          <cell r="AA1572">
            <v>1499573450.8824</v>
          </cell>
          <cell r="AB1572">
            <v>0.98772727128692583</v>
          </cell>
          <cell r="AD1572">
            <v>0</v>
          </cell>
          <cell r="AE1572">
            <v>0</v>
          </cell>
          <cell r="AF1572">
            <v>0</v>
          </cell>
          <cell r="AG1572">
            <v>0</v>
          </cell>
          <cell r="AH1572">
            <v>25958.33</v>
          </cell>
          <cell r="AI1572">
            <v>19823</v>
          </cell>
          <cell r="AJ1572">
            <v>3535</v>
          </cell>
          <cell r="AK1572">
            <v>49316.33</v>
          </cell>
          <cell r="AL1572">
            <v>591795.96</v>
          </cell>
          <cell r="AM1572">
            <v>337323.69719999994</v>
          </cell>
          <cell r="AN1572">
            <v>26250</v>
          </cell>
          <cell r="AO1572">
            <v>0</v>
          </cell>
          <cell r="AP1572">
            <v>0</v>
          </cell>
        </row>
        <row r="1573">
          <cell r="C1573">
            <v>915015101</v>
          </cell>
          <cell r="D1573" t="str">
            <v>MN02061216</v>
          </cell>
          <cell r="E1573" t="str">
            <v xml:space="preserve">ALBUMINA AUTOMATIZADA </v>
          </cell>
          <cell r="F1573">
            <v>33551</v>
          </cell>
          <cell r="G1573" t="str">
            <v>MF</v>
          </cell>
          <cell r="H1573">
            <v>274</v>
          </cell>
          <cell r="I1573" t="str">
            <v>NO</v>
          </cell>
          <cell r="J1573" t="str">
            <v xml:space="preserve">LABORATORIO </v>
          </cell>
          <cell r="K1573" t="str">
            <v>QUIMICA</v>
          </cell>
          <cell r="L1573" t="str">
            <v>TRAMITE USUAL</v>
          </cell>
          <cell r="M1573" t="str">
            <v xml:space="preserve">TRAMITE USUAL </v>
          </cell>
          <cell r="N1573" t="str">
            <v>NO APLICA</v>
          </cell>
          <cell r="O1573">
            <v>250</v>
          </cell>
          <cell r="P1573" t="str">
            <v>UNIDAD</v>
          </cell>
          <cell r="Q1573" t="str">
            <v>UNIDAD</v>
          </cell>
          <cell r="R1573">
            <v>0.56999999999999995</v>
          </cell>
          <cell r="S1573">
            <v>0</v>
          </cell>
          <cell r="T1573" t="str">
            <v xml:space="preserve">ORTHO MEDICAL </v>
          </cell>
          <cell r="V1573">
            <v>34625</v>
          </cell>
          <cell r="W1573">
            <v>415500</v>
          </cell>
          <cell r="X1573">
            <v>52702836.920000002</v>
          </cell>
          <cell r="Y1573">
            <v>0.77655398612590365</v>
          </cell>
          <cell r="Z1573">
            <v>236834.99999999997</v>
          </cell>
          <cell r="AA1573">
            <v>1499810285.8824</v>
          </cell>
          <cell r="AB1573">
            <v>0.98788326790593606</v>
          </cell>
          <cell r="AD1573">
            <v>0</v>
          </cell>
          <cell r="AE1573">
            <v>0</v>
          </cell>
          <cell r="AF1573">
            <v>0</v>
          </cell>
          <cell r="AG1573">
            <v>0</v>
          </cell>
          <cell r="AH1573">
            <v>34625</v>
          </cell>
          <cell r="AI1573">
            <v>15650</v>
          </cell>
          <cell r="AJ1573">
            <v>7075</v>
          </cell>
          <cell r="AK1573">
            <v>57350</v>
          </cell>
          <cell r="AL1573">
            <v>688200</v>
          </cell>
          <cell r="AM1573">
            <v>392273.99999999994</v>
          </cell>
          <cell r="AN1573">
            <v>28000</v>
          </cell>
          <cell r="AO1573">
            <v>0</v>
          </cell>
          <cell r="AP1573">
            <v>0</v>
          </cell>
        </row>
        <row r="1574">
          <cell r="C1574">
            <v>915015301</v>
          </cell>
          <cell r="D1574" t="str">
            <v>MN02061217</v>
          </cell>
          <cell r="E1574" t="str">
            <v>BILIRRUBINA TOTAL</v>
          </cell>
          <cell r="F1574">
            <v>33534</v>
          </cell>
          <cell r="G1574" t="str">
            <v>MF</v>
          </cell>
          <cell r="H1574">
            <v>274</v>
          </cell>
          <cell r="I1574" t="str">
            <v>NO</v>
          </cell>
          <cell r="J1574" t="str">
            <v xml:space="preserve">LABORATORIO </v>
          </cell>
          <cell r="K1574" t="str">
            <v>QUIMICA</v>
          </cell>
          <cell r="L1574" t="str">
            <v>TRAMITE USUAL</v>
          </cell>
          <cell r="M1574" t="str">
            <v xml:space="preserve">TRAMITE USUAL </v>
          </cell>
          <cell r="N1574" t="str">
            <v>NO APLICA</v>
          </cell>
          <cell r="O1574">
            <v>300</v>
          </cell>
          <cell r="P1574" t="str">
            <v>UNIDAD</v>
          </cell>
          <cell r="Q1574" t="str">
            <v>UNIDAD</v>
          </cell>
          <cell r="R1574">
            <v>0.56999999999999995</v>
          </cell>
          <cell r="S1574">
            <v>0</v>
          </cell>
          <cell r="T1574" t="str">
            <v xml:space="preserve">ORTHO MEDICAL </v>
          </cell>
          <cell r="V1574">
            <v>34000</v>
          </cell>
          <cell r="W1574">
            <v>408000</v>
          </cell>
          <cell r="X1574">
            <v>53110836.920000002</v>
          </cell>
          <cell r="Y1574">
            <v>0.78256569336702053</v>
          </cell>
          <cell r="Z1574">
            <v>232559.99999999997</v>
          </cell>
          <cell r="AA1574">
            <v>1500042845.8824</v>
          </cell>
          <cell r="AB1574">
            <v>0.98803644870149854</v>
          </cell>
          <cell r="AD1574">
            <v>0</v>
          </cell>
          <cell r="AE1574">
            <v>0</v>
          </cell>
          <cell r="AF1574">
            <v>0</v>
          </cell>
          <cell r="AG1574">
            <v>0</v>
          </cell>
          <cell r="AH1574">
            <v>34000</v>
          </cell>
          <cell r="AI1574">
            <v>23975</v>
          </cell>
          <cell r="AJ1574">
            <v>5650</v>
          </cell>
          <cell r="AK1574">
            <v>63625</v>
          </cell>
          <cell r="AL1574">
            <v>763500</v>
          </cell>
          <cell r="AM1574">
            <v>435194.99999999994</v>
          </cell>
          <cell r="AN1574">
            <v>19500</v>
          </cell>
          <cell r="AO1574">
            <v>0</v>
          </cell>
          <cell r="AP1574">
            <v>0</v>
          </cell>
        </row>
        <row r="1575">
          <cell r="C1575">
            <v>915015401</v>
          </cell>
          <cell r="D1575" t="str">
            <v>MN02061218</v>
          </cell>
          <cell r="E1575" t="str">
            <v>BILIRRUBINA CONJUGADA Y NO CONJUGADA</v>
          </cell>
          <cell r="F1575">
            <v>33531</v>
          </cell>
          <cell r="G1575" t="str">
            <v>MF</v>
          </cell>
          <cell r="H1575">
            <v>274</v>
          </cell>
          <cell r="I1575" t="str">
            <v>NO</v>
          </cell>
          <cell r="J1575" t="str">
            <v xml:space="preserve">LABORATORIO </v>
          </cell>
          <cell r="K1575" t="str">
            <v>QUIMICA</v>
          </cell>
          <cell r="L1575" t="str">
            <v>TRAMITE USUAL</v>
          </cell>
          <cell r="M1575" t="str">
            <v xml:space="preserve">TRAMITE USUAL </v>
          </cell>
          <cell r="N1575" t="str">
            <v>NO APLICA</v>
          </cell>
          <cell r="O1575">
            <v>300</v>
          </cell>
          <cell r="P1575" t="str">
            <v>UNIDAD</v>
          </cell>
          <cell r="Q1575" t="str">
            <v>UNIDAD</v>
          </cell>
          <cell r="R1575">
            <v>0.56999999999999995</v>
          </cell>
          <cell r="S1575">
            <v>0</v>
          </cell>
          <cell r="T1575" t="str">
            <v xml:space="preserve">ORTHO MEDICAL </v>
          </cell>
          <cell r="V1575">
            <v>34000</v>
          </cell>
          <cell r="W1575">
            <v>408000</v>
          </cell>
          <cell r="X1575">
            <v>53518836.920000002</v>
          </cell>
          <cell r="Y1575">
            <v>0.78857740060813741</v>
          </cell>
          <cell r="Z1575">
            <v>232559.99999999997</v>
          </cell>
          <cell r="AA1575">
            <v>1500275405.8824</v>
          </cell>
          <cell r="AB1575">
            <v>0.98818962949706102</v>
          </cell>
          <cell r="AD1575">
            <v>0</v>
          </cell>
          <cell r="AE1575">
            <v>0</v>
          </cell>
          <cell r="AF1575">
            <v>0</v>
          </cell>
          <cell r="AG1575">
            <v>0</v>
          </cell>
          <cell r="AH1575">
            <v>34000</v>
          </cell>
          <cell r="AI1575">
            <v>23915</v>
          </cell>
          <cell r="AJ1575">
            <v>5650</v>
          </cell>
          <cell r="AK1575">
            <v>63565</v>
          </cell>
          <cell r="AL1575">
            <v>762780</v>
          </cell>
          <cell r="AM1575">
            <v>434784.6</v>
          </cell>
          <cell r="AN1575">
            <v>36000</v>
          </cell>
          <cell r="AO1575">
            <v>0</v>
          </cell>
          <cell r="AP1575">
            <v>0</v>
          </cell>
        </row>
        <row r="1576">
          <cell r="C1576">
            <v>915015501</v>
          </cell>
          <cell r="D1576" t="str">
            <v>MN02061219</v>
          </cell>
          <cell r="E1576" t="str">
            <v>COLESTEROL</v>
          </cell>
          <cell r="F1576">
            <v>33542</v>
          </cell>
          <cell r="G1576" t="str">
            <v>MF</v>
          </cell>
          <cell r="H1576">
            <v>274</v>
          </cell>
          <cell r="I1576" t="str">
            <v>NO</v>
          </cell>
          <cell r="J1576" t="str">
            <v xml:space="preserve">LABORATORIO </v>
          </cell>
          <cell r="K1576" t="str">
            <v>QUIMICA</v>
          </cell>
          <cell r="L1576" t="str">
            <v>TRAMITE USUAL</v>
          </cell>
          <cell r="M1576" t="str">
            <v xml:space="preserve">TRAMITE USUAL </v>
          </cell>
          <cell r="N1576" t="str">
            <v>NO APLICA</v>
          </cell>
          <cell r="O1576">
            <v>300</v>
          </cell>
          <cell r="P1576" t="str">
            <v>UNIDAD</v>
          </cell>
          <cell r="Q1576" t="str">
            <v>UNIDAD</v>
          </cell>
          <cell r="R1576">
            <v>0.56999999999999995</v>
          </cell>
          <cell r="S1576">
            <v>0</v>
          </cell>
          <cell r="T1576" t="str">
            <v xml:space="preserve">ORTHO MEDICAL </v>
          </cell>
          <cell r="V1576">
            <v>31650</v>
          </cell>
          <cell r="W1576">
            <v>379800</v>
          </cell>
          <cell r="X1576">
            <v>53898636.920000002</v>
          </cell>
          <cell r="Y1576">
            <v>0.79417359278994193</v>
          </cell>
          <cell r="Z1576">
            <v>216485.99999999997</v>
          </cell>
          <cell r="AA1576">
            <v>1500491891.8824</v>
          </cell>
          <cell r="AB1576">
            <v>0.9883322227964596</v>
          </cell>
          <cell r="AD1576">
            <v>0</v>
          </cell>
          <cell r="AE1576">
            <v>0</v>
          </cell>
          <cell r="AF1576">
            <v>0</v>
          </cell>
          <cell r="AG1576">
            <v>0</v>
          </cell>
          <cell r="AH1576">
            <v>31650</v>
          </cell>
          <cell r="AI1576">
            <v>47880</v>
          </cell>
          <cell r="AJ1576">
            <v>22860</v>
          </cell>
          <cell r="AK1576">
            <v>102390</v>
          </cell>
          <cell r="AL1576">
            <v>1228680</v>
          </cell>
          <cell r="AM1576">
            <v>700347.6</v>
          </cell>
          <cell r="AN1576">
            <v>121800</v>
          </cell>
          <cell r="AO1576">
            <v>8400</v>
          </cell>
          <cell r="AP1576">
            <v>4200</v>
          </cell>
        </row>
        <row r="1577">
          <cell r="C1577">
            <v>915015601</v>
          </cell>
          <cell r="D1577" t="str">
            <v>MN02061220</v>
          </cell>
          <cell r="E1577" t="str">
            <v>TRIGLICERIDOS</v>
          </cell>
          <cell r="F1577">
            <v>34297</v>
          </cell>
          <cell r="G1577" t="str">
            <v>MF</v>
          </cell>
          <cell r="H1577">
            <v>274</v>
          </cell>
          <cell r="I1577" t="str">
            <v>NO</v>
          </cell>
          <cell r="J1577" t="str">
            <v xml:space="preserve">LABORATORIO </v>
          </cell>
          <cell r="K1577" t="str">
            <v>QUIMICA</v>
          </cell>
          <cell r="L1577" t="str">
            <v>TRAMITE USUAL</v>
          </cell>
          <cell r="M1577" t="str">
            <v xml:space="preserve">TRAMITE USUAL </v>
          </cell>
          <cell r="N1577" t="str">
            <v>NO APLICA</v>
          </cell>
          <cell r="O1577">
            <v>300</v>
          </cell>
          <cell r="P1577" t="str">
            <v>UNIDAD</v>
          </cell>
          <cell r="Q1577" t="str">
            <v>UNIDAD</v>
          </cell>
          <cell r="R1577">
            <v>0.56999999999999995</v>
          </cell>
          <cell r="S1577">
            <v>0</v>
          </cell>
          <cell r="T1577" t="str">
            <v xml:space="preserve">ORTHO MEDICAL </v>
          </cell>
          <cell r="V1577">
            <v>94350</v>
          </cell>
          <cell r="W1577">
            <v>1132200</v>
          </cell>
          <cell r="X1577">
            <v>55030836.920000002</v>
          </cell>
          <cell r="Y1577">
            <v>0.81085608038404133</v>
          </cell>
          <cell r="Z1577">
            <v>645354</v>
          </cell>
          <cell r="AA1577">
            <v>1501137245.8824</v>
          </cell>
          <cell r="AB1577">
            <v>0.98875729950414537</v>
          </cell>
          <cell r="AD1577">
            <v>0</v>
          </cell>
          <cell r="AE1577">
            <v>0</v>
          </cell>
          <cell r="AF1577">
            <v>0</v>
          </cell>
          <cell r="AG1577">
            <v>0</v>
          </cell>
          <cell r="AH1577">
            <v>94350</v>
          </cell>
          <cell r="AI1577">
            <v>58653</v>
          </cell>
          <cell r="AJ1577">
            <v>21142</v>
          </cell>
          <cell r="AK1577">
            <v>174145</v>
          </cell>
          <cell r="AL1577">
            <v>2089740</v>
          </cell>
          <cell r="AM1577">
            <v>1191151.7999999998</v>
          </cell>
          <cell r="AN1577">
            <v>86700</v>
          </cell>
          <cell r="AO1577">
            <v>42300</v>
          </cell>
          <cell r="AP1577">
            <v>16200</v>
          </cell>
        </row>
        <row r="1578">
          <cell r="C1578">
            <v>915015701</v>
          </cell>
          <cell r="D1578" t="str">
            <v>MN02061221</v>
          </cell>
          <cell r="E1578" t="str">
            <v>HDL COLESTEROL</v>
          </cell>
          <cell r="F1578">
            <v>34298</v>
          </cell>
          <cell r="G1578" t="str">
            <v>MF</v>
          </cell>
          <cell r="H1578">
            <v>274</v>
          </cell>
          <cell r="I1578" t="str">
            <v>NO</v>
          </cell>
          <cell r="J1578" t="str">
            <v xml:space="preserve">LABORATORIO </v>
          </cell>
          <cell r="K1578" t="str">
            <v>QUIMICA</v>
          </cell>
          <cell r="L1578" t="str">
            <v>TRAMITE USUAL</v>
          </cell>
          <cell r="M1578" t="str">
            <v xml:space="preserve">TRAMITE USUAL </v>
          </cell>
          <cell r="N1578" t="str">
            <v>NO APLICA</v>
          </cell>
          <cell r="O1578">
            <v>300</v>
          </cell>
          <cell r="P1578" t="str">
            <v>UNIDAD</v>
          </cell>
          <cell r="Q1578" t="str">
            <v>UNIDAD</v>
          </cell>
          <cell r="R1578">
            <v>0.56999999999999995</v>
          </cell>
          <cell r="S1578">
            <v>0</v>
          </cell>
          <cell r="T1578" t="str">
            <v xml:space="preserve">ORTHO MEDICAL </v>
          </cell>
          <cell r="V1578">
            <v>89500</v>
          </cell>
          <cell r="W1578">
            <v>1074000</v>
          </cell>
          <cell r="X1578">
            <v>56104836.920000002</v>
          </cell>
          <cell r="Y1578">
            <v>0.82668101562168739</v>
          </cell>
          <cell r="Z1578">
            <v>612180</v>
          </cell>
          <cell r="AA1578">
            <v>1501749425.8824</v>
          </cell>
          <cell r="AB1578">
            <v>0.98916052542187594</v>
          </cell>
          <cell r="AD1578">
            <v>0</v>
          </cell>
          <cell r="AE1578">
            <v>0</v>
          </cell>
          <cell r="AF1578">
            <v>0</v>
          </cell>
          <cell r="AG1578">
            <v>0</v>
          </cell>
          <cell r="AH1578">
            <v>89500</v>
          </cell>
          <cell r="AI1578">
            <v>61105</v>
          </cell>
          <cell r="AJ1578">
            <v>16040</v>
          </cell>
          <cell r="AK1578">
            <v>166645</v>
          </cell>
          <cell r="AL1578">
            <v>1999740</v>
          </cell>
          <cell r="AM1578">
            <v>1139851.7999999998</v>
          </cell>
          <cell r="AN1578">
            <v>0</v>
          </cell>
          <cell r="AO1578">
            <v>0</v>
          </cell>
          <cell r="AP1578">
            <v>0</v>
          </cell>
        </row>
        <row r="1579">
          <cell r="C1579">
            <v>915015801</v>
          </cell>
          <cell r="D1579" t="str">
            <v>MN02061222</v>
          </cell>
          <cell r="E1579" t="str">
            <v>LDL COLESTEROL</v>
          </cell>
          <cell r="F1579">
            <v>61907</v>
          </cell>
          <cell r="G1579" t="str">
            <v>MF</v>
          </cell>
          <cell r="H1579">
            <v>274</v>
          </cell>
          <cell r="I1579" t="str">
            <v>NO</v>
          </cell>
          <cell r="J1579" t="str">
            <v xml:space="preserve">LABORATORIO </v>
          </cell>
          <cell r="K1579" t="str">
            <v>QUIMICA</v>
          </cell>
          <cell r="L1579" t="str">
            <v>TRAMITE USUAL</v>
          </cell>
          <cell r="M1579" t="str">
            <v xml:space="preserve">TRAMITE USUAL </v>
          </cell>
          <cell r="N1579" t="str">
            <v>NO APLICA</v>
          </cell>
          <cell r="O1579">
            <v>600</v>
          </cell>
          <cell r="P1579" t="str">
            <v>UNIDAD</v>
          </cell>
          <cell r="Q1579" t="str">
            <v>UNIDAD</v>
          </cell>
          <cell r="R1579">
            <v>0.56999999999999995</v>
          </cell>
          <cell r="S1579">
            <v>0</v>
          </cell>
          <cell r="T1579" t="str">
            <v xml:space="preserve">ORTHO MEDICAL </v>
          </cell>
          <cell r="V1579">
            <v>89300</v>
          </cell>
          <cell r="W1579">
            <v>1071600</v>
          </cell>
          <cell r="X1579">
            <v>57176436.920000002</v>
          </cell>
          <cell r="Y1579">
            <v>0.84247058787556217</v>
          </cell>
          <cell r="Z1579">
            <v>610812</v>
          </cell>
          <cell r="AA1579">
            <v>1502360237.8824</v>
          </cell>
          <cell r="AB1579">
            <v>0.98956285027610313</v>
          </cell>
          <cell r="AD1579">
            <v>0</v>
          </cell>
          <cell r="AE1579">
            <v>0</v>
          </cell>
          <cell r="AF1579">
            <v>0</v>
          </cell>
          <cell r="AG1579">
            <v>0</v>
          </cell>
          <cell r="AH1579">
            <v>89300</v>
          </cell>
          <cell r="AI1579">
            <v>71945</v>
          </cell>
          <cell r="AJ1579">
            <v>9070</v>
          </cell>
          <cell r="AK1579">
            <v>170315</v>
          </cell>
          <cell r="AL1579">
            <v>2043780</v>
          </cell>
          <cell r="AM1579">
            <v>1164954.5999999999</v>
          </cell>
          <cell r="AN1579">
            <v>39000</v>
          </cell>
          <cell r="AO1579">
            <v>33000</v>
          </cell>
          <cell r="AP1579">
            <v>7200</v>
          </cell>
        </row>
        <row r="1580">
          <cell r="C1580">
            <v>915016001</v>
          </cell>
          <cell r="D1580" t="str">
            <v>MN02061223</v>
          </cell>
          <cell r="E1580" t="str">
            <v>AMILASA</v>
          </cell>
          <cell r="F1580">
            <v>33519</v>
          </cell>
          <cell r="G1580" t="str">
            <v>MF</v>
          </cell>
          <cell r="H1580">
            <v>274</v>
          </cell>
          <cell r="I1580" t="str">
            <v>NO</v>
          </cell>
          <cell r="J1580" t="str">
            <v xml:space="preserve">LABORATORIO </v>
          </cell>
          <cell r="K1580" t="str">
            <v>QUIMICA</v>
          </cell>
          <cell r="L1580" t="str">
            <v>TRAMITE USUAL</v>
          </cell>
          <cell r="M1580" t="str">
            <v xml:space="preserve">TRAMITE USUAL </v>
          </cell>
          <cell r="N1580" t="str">
            <v>NO APLICA</v>
          </cell>
          <cell r="O1580">
            <v>300</v>
          </cell>
          <cell r="P1580" t="str">
            <v>UNIDAD</v>
          </cell>
          <cell r="Q1580" t="str">
            <v>UNIDAD</v>
          </cell>
          <cell r="R1580">
            <v>0.56999999999999995</v>
          </cell>
          <cell r="S1580">
            <v>0</v>
          </cell>
          <cell r="T1580" t="str">
            <v xml:space="preserve">ORTHO MEDICAL </v>
          </cell>
          <cell r="V1580">
            <v>44100</v>
          </cell>
          <cell r="W1580">
            <v>529200</v>
          </cell>
          <cell r="X1580">
            <v>57705636.920000002</v>
          </cell>
          <cell r="Y1580">
            <v>0.85026812579712852</v>
          </cell>
          <cell r="Z1580">
            <v>301644</v>
          </cell>
          <cell r="AA1580">
            <v>1502661881.8824</v>
          </cell>
          <cell r="AB1580">
            <v>0.98976153477858264</v>
          </cell>
          <cell r="AD1580">
            <v>0</v>
          </cell>
          <cell r="AE1580">
            <v>0</v>
          </cell>
          <cell r="AF1580">
            <v>0</v>
          </cell>
          <cell r="AG1580">
            <v>0</v>
          </cell>
          <cell r="AH1580">
            <v>44100</v>
          </cell>
          <cell r="AI1580">
            <v>38700</v>
          </cell>
          <cell r="AJ1580">
            <v>5400</v>
          </cell>
          <cell r="AK1580">
            <v>88200</v>
          </cell>
          <cell r="AL1580">
            <v>1058400</v>
          </cell>
          <cell r="AM1580">
            <v>603288</v>
          </cell>
          <cell r="AN1580">
            <v>29700</v>
          </cell>
          <cell r="AO1580">
            <v>0</v>
          </cell>
          <cell r="AP1580">
            <v>0</v>
          </cell>
        </row>
        <row r="1581">
          <cell r="C1581">
            <v>915016101</v>
          </cell>
          <cell r="D1581" t="str">
            <v>MN02061224</v>
          </cell>
          <cell r="E1581" t="str">
            <v>TRASAMINASA OXALACETICA</v>
          </cell>
          <cell r="F1581">
            <v>33527</v>
          </cell>
          <cell r="G1581" t="str">
            <v>MF</v>
          </cell>
          <cell r="H1581">
            <v>274</v>
          </cell>
          <cell r="I1581" t="str">
            <v>NO</v>
          </cell>
          <cell r="J1581" t="str">
            <v xml:space="preserve">LABORATORIO </v>
          </cell>
          <cell r="K1581" t="str">
            <v>QUIMICA</v>
          </cell>
          <cell r="L1581" t="str">
            <v>TRAMITE USUAL</v>
          </cell>
          <cell r="M1581" t="str">
            <v xml:space="preserve">TRAMITE USUAL </v>
          </cell>
          <cell r="N1581" t="str">
            <v>NO APLICA</v>
          </cell>
          <cell r="O1581">
            <v>300</v>
          </cell>
          <cell r="P1581" t="str">
            <v>UNIDAD</v>
          </cell>
          <cell r="Q1581" t="str">
            <v>UNIDAD</v>
          </cell>
          <cell r="R1581">
            <v>0.56999999999999995</v>
          </cell>
          <cell r="S1581">
            <v>0</v>
          </cell>
          <cell r="T1581" t="str">
            <v xml:space="preserve">ORTHO MEDICAL </v>
          </cell>
          <cell r="V1581">
            <v>73041.66</v>
          </cell>
          <cell r="W1581">
            <v>876499.92</v>
          </cell>
          <cell r="X1581">
            <v>58582136.840000004</v>
          </cell>
          <cell r="Y1581">
            <v>0.86318298098316393</v>
          </cell>
          <cell r="Z1581">
            <v>499604.95439999999</v>
          </cell>
          <cell r="AA1581">
            <v>1503161486.8368001</v>
          </cell>
          <cell r="AB1581">
            <v>0.99009061064881809</v>
          </cell>
          <cell r="AD1581">
            <v>0</v>
          </cell>
          <cell r="AE1581">
            <v>0</v>
          </cell>
          <cell r="AF1581">
            <v>0</v>
          </cell>
          <cell r="AG1581">
            <v>0</v>
          </cell>
          <cell r="AH1581">
            <v>73041.66</v>
          </cell>
          <cell r="AI1581">
            <v>49042</v>
          </cell>
          <cell r="AJ1581">
            <v>12345</v>
          </cell>
          <cell r="AK1581">
            <v>134428.66</v>
          </cell>
          <cell r="AL1581">
            <v>1613143.92</v>
          </cell>
          <cell r="AM1581">
            <v>919492.03439999989</v>
          </cell>
          <cell r="AN1581">
            <v>30300</v>
          </cell>
          <cell r="AO1581">
            <v>0</v>
          </cell>
          <cell r="AP1581">
            <v>0</v>
          </cell>
        </row>
        <row r="1582">
          <cell r="C1582">
            <v>915016501</v>
          </cell>
          <cell r="D1582" t="str">
            <v>MN02061201</v>
          </cell>
          <cell r="E1582" t="str">
            <v>LIPASA</v>
          </cell>
          <cell r="F1582">
            <v>34315</v>
          </cell>
          <cell r="G1582" t="str">
            <v>MF</v>
          </cell>
          <cell r="H1582">
            <v>274</v>
          </cell>
          <cell r="I1582" t="str">
            <v>NO</v>
          </cell>
          <cell r="J1582" t="str">
            <v xml:space="preserve">LABORATORIO </v>
          </cell>
          <cell r="K1582" t="str">
            <v>QUIMICA</v>
          </cell>
          <cell r="L1582" t="str">
            <v>TRAMITE USUAL</v>
          </cell>
          <cell r="M1582" t="str">
            <v xml:space="preserve">TRAMITE USUAL </v>
          </cell>
          <cell r="N1582" t="str">
            <v>NO APLICA</v>
          </cell>
          <cell r="O1582">
            <v>300</v>
          </cell>
          <cell r="P1582" t="str">
            <v>UNIDAD</v>
          </cell>
          <cell r="Q1582" t="str">
            <v>UNIDAD</v>
          </cell>
          <cell r="R1582">
            <v>0.56999999999999995</v>
          </cell>
          <cell r="S1582">
            <v>0</v>
          </cell>
          <cell r="T1582" t="str">
            <v xml:space="preserve">ORTHO MEDICAL </v>
          </cell>
          <cell r="V1582">
            <v>3000</v>
          </cell>
          <cell r="W1582">
            <v>36000</v>
          </cell>
          <cell r="X1582">
            <v>58618136.840000004</v>
          </cell>
          <cell r="Y1582">
            <v>0.86371342573973309</v>
          </cell>
          <cell r="Z1582">
            <v>20520</v>
          </cell>
          <cell r="AA1582">
            <v>1503182006.8368001</v>
          </cell>
          <cell r="AB1582">
            <v>0.99010412660136771</v>
          </cell>
          <cell r="AD1582">
            <v>0</v>
          </cell>
          <cell r="AE1582">
            <v>0</v>
          </cell>
          <cell r="AF1582">
            <v>0</v>
          </cell>
          <cell r="AG1582">
            <v>0</v>
          </cell>
          <cell r="AH1582">
            <v>3000</v>
          </cell>
          <cell r="AI1582">
            <v>1045</v>
          </cell>
          <cell r="AJ1582">
            <v>875</v>
          </cell>
          <cell r="AK1582">
            <v>4920</v>
          </cell>
          <cell r="AL1582">
            <v>59040</v>
          </cell>
          <cell r="AM1582">
            <v>33652.799999999996</v>
          </cell>
          <cell r="AN1582">
            <v>0</v>
          </cell>
          <cell r="AO1582">
            <v>0</v>
          </cell>
          <cell r="AP1582">
            <v>0</v>
          </cell>
        </row>
        <row r="1583">
          <cell r="C1583">
            <v>915016601</v>
          </cell>
          <cell r="D1583" t="str">
            <v>MN02061202</v>
          </cell>
          <cell r="E1583" t="str">
            <v>VITAMINA B12</v>
          </cell>
          <cell r="F1583">
            <v>35687</v>
          </cell>
          <cell r="G1583" t="str">
            <v>MF</v>
          </cell>
          <cell r="H1583">
            <v>274</v>
          </cell>
          <cell r="I1583" t="str">
            <v>NO</v>
          </cell>
          <cell r="J1583" t="str">
            <v xml:space="preserve">LABORATORIO </v>
          </cell>
          <cell r="K1583" t="str">
            <v>INMUNOQUIMICA</v>
          </cell>
          <cell r="L1583" t="str">
            <v>TRAMITE USUAL</v>
          </cell>
          <cell r="M1583" t="str">
            <v xml:space="preserve">TRAMITE USUAL </v>
          </cell>
          <cell r="N1583" t="str">
            <v>NO APLICA</v>
          </cell>
          <cell r="O1583">
            <v>100</v>
          </cell>
          <cell r="P1583" t="str">
            <v>UNIDAD</v>
          </cell>
          <cell r="Q1583" t="str">
            <v>UNIDAD</v>
          </cell>
          <cell r="R1583">
            <v>4.5999999999999996</v>
          </cell>
          <cell r="S1583">
            <v>0</v>
          </cell>
          <cell r="T1583" t="str">
            <v xml:space="preserve">ORTHO MEDICAL </v>
          </cell>
          <cell r="V1583">
            <v>6100</v>
          </cell>
          <cell r="W1583">
            <v>73200</v>
          </cell>
          <cell r="X1583">
            <v>58691336.840000004</v>
          </cell>
          <cell r="Y1583">
            <v>0.86479199674475693</v>
          </cell>
          <cell r="Z1583">
            <v>336720</v>
          </cell>
          <cell r="AA1583">
            <v>1503518726.8368001</v>
          </cell>
          <cell r="AB1583">
            <v>0.99032591468823472</v>
          </cell>
          <cell r="AD1583">
            <v>0</v>
          </cell>
          <cell r="AE1583">
            <v>0</v>
          </cell>
          <cell r="AF1583">
            <v>0</v>
          </cell>
          <cell r="AG1583">
            <v>0</v>
          </cell>
          <cell r="AH1583">
            <v>6100</v>
          </cell>
          <cell r="AI1583">
            <v>4619</v>
          </cell>
          <cell r="AJ1583">
            <v>1481</v>
          </cell>
          <cell r="AK1583">
            <v>12200</v>
          </cell>
          <cell r="AL1583">
            <v>146400</v>
          </cell>
          <cell r="AM1583">
            <v>673440</v>
          </cell>
          <cell r="AN1583">
            <v>8300</v>
          </cell>
          <cell r="AO1583">
            <v>0</v>
          </cell>
          <cell r="AP1583">
            <v>0</v>
          </cell>
        </row>
        <row r="1584">
          <cell r="C1584">
            <v>915016801</v>
          </cell>
          <cell r="D1584" t="str">
            <v>MN02061204</v>
          </cell>
          <cell r="E1584" t="str">
            <v>MARIHUNA (METABOLITO)</v>
          </cell>
          <cell r="F1584">
            <v>61978</v>
          </cell>
          <cell r="G1584" t="str">
            <v>MF</v>
          </cell>
          <cell r="H1584">
            <v>274</v>
          </cell>
          <cell r="I1584" t="str">
            <v>NO</v>
          </cell>
          <cell r="J1584" t="str">
            <v xml:space="preserve">LABORATORIO </v>
          </cell>
          <cell r="K1584" t="str">
            <v>QUIMICA</v>
          </cell>
          <cell r="L1584" t="str">
            <v>TRAMITE USUAL</v>
          </cell>
          <cell r="M1584" t="str">
            <v xml:space="preserve">TRAMITE USUAL </v>
          </cell>
          <cell r="N1584" t="str">
            <v>NO APLICA</v>
          </cell>
          <cell r="O1584">
            <v>300</v>
          </cell>
          <cell r="P1584" t="str">
            <v>UNIDAD</v>
          </cell>
          <cell r="Q1584" t="str">
            <v>UNIDAD</v>
          </cell>
          <cell r="R1584">
            <v>0.56999999999999995</v>
          </cell>
          <cell r="S1584">
            <v>0</v>
          </cell>
          <cell r="T1584" t="str">
            <v xml:space="preserve">ORTHO MEDICAL </v>
          </cell>
          <cell r="V1584">
            <v>750</v>
          </cell>
          <cell r="W1584">
            <v>9000</v>
          </cell>
          <cell r="X1584">
            <v>58700336.840000004</v>
          </cell>
          <cell r="Y1584">
            <v>0.86492460793389925</v>
          </cell>
          <cell r="Z1584">
            <v>5130</v>
          </cell>
          <cell r="AA1584">
            <v>1503523856.8368001</v>
          </cell>
          <cell r="AB1584">
            <v>0.99032929367637212</v>
          </cell>
          <cell r="AD1584">
            <v>0</v>
          </cell>
          <cell r="AE1584">
            <v>0</v>
          </cell>
          <cell r="AF1584">
            <v>0</v>
          </cell>
          <cell r="AG1584">
            <v>0</v>
          </cell>
          <cell r="AH1584">
            <v>750</v>
          </cell>
          <cell r="AI1584">
            <v>445</v>
          </cell>
          <cell r="AJ1584">
            <v>255</v>
          </cell>
          <cell r="AK1584">
            <v>1450</v>
          </cell>
          <cell r="AL1584">
            <v>17400</v>
          </cell>
          <cell r="AM1584">
            <v>9918</v>
          </cell>
          <cell r="AN1584">
            <v>0</v>
          </cell>
          <cell r="AO1584">
            <v>0</v>
          </cell>
          <cell r="AP1584">
            <v>0</v>
          </cell>
        </row>
        <row r="1585">
          <cell r="C1585">
            <v>915016901</v>
          </cell>
          <cell r="D1585" t="str">
            <v>MN02061205</v>
          </cell>
          <cell r="E1585" t="str">
            <v>COCAINA</v>
          </cell>
          <cell r="F1585">
            <v>61987</v>
          </cell>
          <cell r="G1585" t="str">
            <v>MF</v>
          </cell>
          <cell r="H1585">
            <v>274</v>
          </cell>
          <cell r="I1585" t="str">
            <v>NO</v>
          </cell>
          <cell r="J1585" t="str">
            <v xml:space="preserve">LABORATORIO </v>
          </cell>
          <cell r="K1585" t="str">
            <v>QUIMICA</v>
          </cell>
          <cell r="L1585" t="str">
            <v>TRAMITE USUAL</v>
          </cell>
          <cell r="M1585" t="str">
            <v xml:space="preserve">TRAMITE USUAL </v>
          </cell>
          <cell r="N1585" t="str">
            <v>NO APLICA</v>
          </cell>
          <cell r="O1585">
            <v>300</v>
          </cell>
          <cell r="P1585" t="str">
            <v>UNIDAD</v>
          </cell>
          <cell r="Q1585" t="str">
            <v>UNIDAD</v>
          </cell>
          <cell r="R1585">
            <v>0.56999999999999995</v>
          </cell>
          <cell r="S1585">
            <v>0</v>
          </cell>
          <cell r="T1585" t="str">
            <v xml:space="preserve">ORTHO MEDICAL </v>
          </cell>
          <cell r="V1585">
            <v>750</v>
          </cell>
          <cell r="W1585">
            <v>9000</v>
          </cell>
          <cell r="X1585">
            <v>58709336.840000004</v>
          </cell>
          <cell r="Y1585">
            <v>0.86505721912304157</v>
          </cell>
          <cell r="Z1585">
            <v>5130</v>
          </cell>
          <cell r="AA1585">
            <v>1503528986.8368001</v>
          </cell>
          <cell r="AB1585">
            <v>0.99033267266450953</v>
          </cell>
          <cell r="AD1585">
            <v>0</v>
          </cell>
          <cell r="AE1585">
            <v>0</v>
          </cell>
          <cell r="AF1585">
            <v>0</v>
          </cell>
          <cell r="AG1585">
            <v>0</v>
          </cell>
          <cell r="AH1585">
            <v>750</v>
          </cell>
          <cell r="AI1585">
            <v>445</v>
          </cell>
          <cell r="AJ1585">
            <v>255</v>
          </cell>
          <cell r="AK1585">
            <v>1450</v>
          </cell>
          <cell r="AL1585">
            <v>17400</v>
          </cell>
          <cell r="AM1585">
            <v>9918</v>
          </cell>
          <cell r="AN1585">
            <v>0</v>
          </cell>
          <cell r="AO1585">
            <v>0</v>
          </cell>
          <cell r="AP1585">
            <v>0</v>
          </cell>
        </row>
        <row r="1586">
          <cell r="C1586">
            <v>915017101</v>
          </cell>
          <cell r="D1586" t="str">
            <v>MN02061207</v>
          </cell>
          <cell r="E1586" t="str">
            <v>AMONIO</v>
          </cell>
          <cell r="F1586">
            <v>62643</v>
          </cell>
          <cell r="G1586" t="str">
            <v>MF</v>
          </cell>
          <cell r="H1586">
            <v>274</v>
          </cell>
          <cell r="I1586" t="str">
            <v>NO</v>
          </cell>
          <cell r="J1586" t="str">
            <v xml:space="preserve">LABORATORIO </v>
          </cell>
          <cell r="K1586" t="str">
            <v>QUIMICA</v>
          </cell>
          <cell r="L1586" t="str">
            <v>TRAMITE USUAL</v>
          </cell>
          <cell r="M1586" t="str">
            <v xml:space="preserve">TRAMITE USUAL </v>
          </cell>
          <cell r="N1586" t="str">
            <v>NO APLICA</v>
          </cell>
          <cell r="O1586">
            <v>300</v>
          </cell>
          <cell r="P1586" t="str">
            <v>UNIDAD</v>
          </cell>
          <cell r="Q1586" t="str">
            <v>UNIDAD</v>
          </cell>
          <cell r="R1586">
            <v>0.56999999999999995</v>
          </cell>
          <cell r="S1586">
            <v>0</v>
          </cell>
          <cell r="T1586" t="str">
            <v xml:space="preserve">ORTHO MEDICAL </v>
          </cell>
          <cell r="V1586">
            <v>600</v>
          </cell>
          <cell r="W1586">
            <v>7200</v>
          </cell>
          <cell r="X1586">
            <v>58716536.840000004</v>
          </cell>
          <cell r="Y1586">
            <v>0.86516330807435537</v>
          </cell>
          <cell r="Z1586">
            <v>4104</v>
          </cell>
          <cell r="AA1586">
            <v>1503533090.8368001</v>
          </cell>
          <cell r="AB1586">
            <v>0.99033537585501941</v>
          </cell>
          <cell r="AD1586">
            <v>0</v>
          </cell>
          <cell r="AE1586">
            <v>0</v>
          </cell>
          <cell r="AF1586">
            <v>0</v>
          </cell>
          <cell r="AG1586">
            <v>0</v>
          </cell>
          <cell r="AH1586">
            <v>600</v>
          </cell>
          <cell r="AI1586">
            <v>580</v>
          </cell>
          <cell r="AJ1586">
            <v>0</v>
          </cell>
          <cell r="AK1586">
            <v>1180</v>
          </cell>
          <cell r="AL1586">
            <v>14160</v>
          </cell>
          <cell r="AM1586">
            <v>8071.1999999999989</v>
          </cell>
          <cell r="AN1586">
            <v>0</v>
          </cell>
          <cell r="AO1586">
            <v>0</v>
          </cell>
          <cell r="AP1586">
            <v>0</v>
          </cell>
        </row>
        <row r="1587">
          <cell r="C1587">
            <v>915017301</v>
          </cell>
          <cell r="D1587" t="str">
            <v>MN02061226</v>
          </cell>
          <cell r="E1587" t="str">
            <v>DESHIDROGENASA LACTICA (LDH)</v>
          </cell>
          <cell r="F1587">
            <v>34288</v>
          </cell>
          <cell r="G1587" t="str">
            <v>MF</v>
          </cell>
          <cell r="H1587">
            <v>274</v>
          </cell>
          <cell r="I1587" t="str">
            <v>NO</v>
          </cell>
          <cell r="J1587" t="str">
            <v xml:space="preserve">LABORATORIO </v>
          </cell>
          <cell r="K1587" t="str">
            <v>QUIMICA</v>
          </cell>
          <cell r="L1587" t="str">
            <v>TRAMITE USUAL</v>
          </cell>
          <cell r="M1587" t="str">
            <v xml:space="preserve">TRAMITE USUAL </v>
          </cell>
          <cell r="N1587" t="str">
            <v>NO APLICA</v>
          </cell>
          <cell r="O1587">
            <v>250</v>
          </cell>
          <cell r="P1587" t="str">
            <v>UNIDAD</v>
          </cell>
          <cell r="Q1587" t="str">
            <v>UNIDAD</v>
          </cell>
          <cell r="R1587">
            <v>0.56999999999999995</v>
          </cell>
          <cell r="S1587">
            <v>0</v>
          </cell>
          <cell r="T1587" t="str">
            <v xml:space="preserve">ORTHO MEDICAL </v>
          </cell>
          <cell r="V1587">
            <v>24166.66</v>
          </cell>
          <cell r="W1587">
            <v>289999.92</v>
          </cell>
          <cell r="X1587">
            <v>59006536.760000005</v>
          </cell>
          <cell r="Y1587">
            <v>0.86943633410128507</v>
          </cell>
          <cell r="Z1587">
            <v>165299.95439999999</v>
          </cell>
          <cell r="AA1587">
            <v>1503698390.7912002</v>
          </cell>
          <cell r="AB1587">
            <v>0.99044425433163374</v>
          </cell>
          <cell r="AD1587">
            <v>0</v>
          </cell>
          <cell r="AE1587">
            <v>0</v>
          </cell>
          <cell r="AF1587">
            <v>0</v>
          </cell>
          <cell r="AG1587">
            <v>0</v>
          </cell>
          <cell r="AH1587">
            <v>24166.66</v>
          </cell>
          <cell r="AI1587">
            <v>20167</v>
          </cell>
          <cell r="AJ1587">
            <v>4000</v>
          </cell>
          <cell r="AK1587">
            <v>48333.66</v>
          </cell>
          <cell r="AL1587">
            <v>580003.92000000004</v>
          </cell>
          <cell r="AM1587">
            <v>330602.23440000002</v>
          </cell>
          <cell r="AN1587">
            <v>0</v>
          </cell>
          <cell r="AO1587">
            <v>0</v>
          </cell>
          <cell r="AP1587">
            <v>0</v>
          </cell>
        </row>
        <row r="1588">
          <cell r="C1588">
            <v>915017401</v>
          </cell>
          <cell r="D1588" t="str">
            <v>MN02061227</v>
          </cell>
          <cell r="E1588" t="str">
            <v>GGT</v>
          </cell>
          <cell r="F1588">
            <v>33550</v>
          </cell>
          <cell r="G1588" t="str">
            <v>MF</v>
          </cell>
          <cell r="H1588">
            <v>274</v>
          </cell>
          <cell r="I1588" t="str">
            <v>NO</v>
          </cell>
          <cell r="J1588" t="str">
            <v xml:space="preserve">LABORATORIO </v>
          </cell>
          <cell r="K1588" t="str">
            <v>QUIMICA</v>
          </cell>
          <cell r="L1588" t="str">
            <v>TRAMITE USUAL</v>
          </cell>
          <cell r="M1588" t="str">
            <v xml:space="preserve">TRAMITE USUAL </v>
          </cell>
          <cell r="N1588" t="str">
            <v>NO APLICA</v>
          </cell>
          <cell r="O1588">
            <v>300</v>
          </cell>
          <cell r="P1588" t="str">
            <v>UNIDAD</v>
          </cell>
          <cell r="Q1588" t="str">
            <v>UNIDAD</v>
          </cell>
          <cell r="R1588">
            <v>0.56999999999999995</v>
          </cell>
          <cell r="S1588">
            <v>0</v>
          </cell>
          <cell r="T1588" t="str">
            <v xml:space="preserve">ORTHO MEDICAL </v>
          </cell>
          <cell r="V1588">
            <v>14583.33</v>
          </cell>
          <cell r="W1588">
            <v>174999.96</v>
          </cell>
          <cell r="X1588">
            <v>59181536.720000006</v>
          </cell>
          <cell r="Y1588">
            <v>0.8720148844118909</v>
          </cell>
          <cell r="Z1588">
            <v>99749.977199999994</v>
          </cell>
          <cell r="AA1588">
            <v>1503798140.7684002</v>
          </cell>
          <cell r="AB1588">
            <v>0.99050995686373233</v>
          </cell>
          <cell r="AD1588">
            <v>0</v>
          </cell>
          <cell r="AE1588">
            <v>0</v>
          </cell>
          <cell r="AF1588">
            <v>0</v>
          </cell>
          <cell r="AG1588">
            <v>0</v>
          </cell>
          <cell r="AH1588">
            <v>14583.33</v>
          </cell>
          <cell r="AI1588">
            <v>10813</v>
          </cell>
          <cell r="AJ1588">
            <v>1575</v>
          </cell>
          <cell r="AK1588">
            <v>26971.33</v>
          </cell>
          <cell r="AL1588">
            <v>323655.96000000002</v>
          </cell>
          <cell r="AM1588">
            <v>184483.89720000001</v>
          </cell>
          <cell r="AN1588">
            <v>0</v>
          </cell>
          <cell r="AO1588">
            <v>0</v>
          </cell>
          <cell r="AP1588">
            <v>0</v>
          </cell>
        </row>
        <row r="1589">
          <cell r="C1589">
            <v>915017501</v>
          </cell>
          <cell r="D1589" t="str">
            <v>MN02061228</v>
          </cell>
          <cell r="E1589" t="str">
            <v>CPK</v>
          </cell>
          <cell r="F1589">
            <v>62644</v>
          </cell>
          <cell r="G1589" t="str">
            <v>MF</v>
          </cell>
          <cell r="H1589">
            <v>274</v>
          </cell>
          <cell r="I1589" t="str">
            <v>NO</v>
          </cell>
          <cell r="J1589" t="str">
            <v xml:space="preserve">LABORATORIO </v>
          </cell>
          <cell r="K1589" t="str">
            <v>QUIMICA</v>
          </cell>
          <cell r="L1589" t="str">
            <v>TRAMITE USUAL</v>
          </cell>
          <cell r="M1589" t="str">
            <v xml:space="preserve">TRAMITE USUAL </v>
          </cell>
          <cell r="N1589" t="str">
            <v>NO APLICA</v>
          </cell>
          <cell r="O1589">
            <v>300</v>
          </cell>
          <cell r="P1589" t="str">
            <v>UNIDAD</v>
          </cell>
          <cell r="Q1589" t="str">
            <v>UNIDAD</v>
          </cell>
          <cell r="R1589">
            <v>0.56999999999999995</v>
          </cell>
          <cell r="S1589">
            <v>0</v>
          </cell>
          <cell r="T1589" t="str">
            <v xml:space="preserve">ORTHO MEDICAL </v>
          </cell>
          <cell r="V1589">
            <v>330</v>
          </cell>
          <cell r="W1589">
            <v>3960</v>
          </cell>
          <cell r="X1589">
            <v>59185496.720000006</v>
          </cell>
          <cell r="Y1589">
            <v>0.87207323333511355</v>
          </cell>
          <cell r="Z1589">
            <v>2257.1999999999998</v>
          </cell>
          <cell r="AA1589">
            <v>1503800397.9684002</v>
          </cell>
          <cell r="AB1589">
            <v>0.99051144361851284</v>
          </cell>
          <cell r="AD1589">
            <v>0</v>
          </cell>
          <cell r="AE1589">
            <v>0</v>
          </cell>
          <cell r="AF1589">
            <v>0</v>
          </cell>
          <cell r="AG1589">
            <v>0</v>
          </cell>
          <cell r="AH1589">
            <v>18300</v>
          </cell>
          <cell r="AI1589">
            <v>14615</v>
          </cell>
          <cell r="AJ1589">
            <v>2320</v>
          </cell>
          <cell r="AK1589">
            <v>35235</v>
          </cell>
          <cell r="AL1589">
            <v>422820</v>
          </cell>
          <cell r="AM1589">
            <v>241007.39999999997</v>
          </cell>
          <cell r="AN1589">
            <v>3900</v>
          </cell>
          <cell r="AO1589">
            <v>0</v>
          </cell>
          <cell r="AP1589">
            <v>0</v>
          </cell>
        </row>
        <row r="1590">
          <cell r="C1590">
            <v>915017601</v>
          </cell>
          <cell r="D1590" t="str">
            <v>MN02061229</v>
          </cell>
          <cell r="E1590" t="str">
            <v>CKMB</v>
          </cell>
          <cell r="F1590">
            <v>34289</v>
          </cell>
          <cell r="G1590" t="str">
            <v>MF</v>
          </cell>
          <cell r="H1590">
            <v>274</v>
          </cell>
          <cell r="I1590" t="str">
            <v>NO</v>
          </cell>
          <cell r="J1590" t="str">
            <v xml:space="preserve">LABORATORIO </v>
          </cell>
          <cell r="K1590" t="str">
            <v>QUIMICA</v>
          </cell>
          <cell r="L1590" t="str">
            <v>TRAMITE USUAL</v>
          </cell>
          <cell r="M1590" t="str">
            <v xml:space="preserve">TRAMITE USUAL </v>
          </cell>
          <cell r="N1590" t="str">
            <v>NO APLICA</v>
          </cell>
          <cell r="O1590">
            <v>90</v>
          </cell>
          <cell r="P1590" t="str">
            <v>UNIDAD</v>
          </cell>
          <cell r="Q1590" t="str">
            <v>UNIDAD</v>
          </cell>
          <cell r="R1590">
            <v>0.56999999999999995</v>
          </cell>
          <cell r="S1590">
            <v>0</v>
          </cell>
          <cell r="T1590" t="str">
            <v xml:space="preserve">ORTHO MEDICAL </v>
          </cell>
          <cell r="V1590">
            <v>6550</v>
          </cell>
          <cell r="W1590">
            <v>78600</v>
          </cell>
          <cell r="X1590">
            <v>59264096.720000006</v>
          </cell>
          <cell r="Y1590">
            <v>0.87323137105362281</v>
          </cell>
          <cell r="Z1590">
            <v>44801.999999999993</v>
          </cell>
          <cell r="AA1590">
            <v>1503845199.9684002</v>
          </cell>
          <cell r="AB1590">
            <v>0.99054095344824622</v>
          </cell>
          <cell r="AD1590">
            <v>0</v>
          </cell>
          <cell r="AE1590">
            <v>0</v>
          </cell>
          <cell r="AF1590">
            <v>0</v>
          </cell>
          <cell r="AG1590">
            <v>0</v>
          </cell>
          <cell r="AH1590">
            <v>6550</v>
          </cell>
          <cell r="AI1590">
            <v>3255</v>
          </cell>
          <cell r="AJ1590">
            <v>1500</v>
          </cell>
          <cell r="AK1590">
            <v>11305</v>
          </cell>
          <cell r="AL1590">
            <v>135660</v>
          </cell>
          <cell r="AM1590">
            <v>77326.2</v>
          </cell>
          <cell r="AN1590">
            <v>8820</v>
          </cell>
          <cell r="AO1590">
            <v>270</v>
          </cell>
          <cell r="AP1590">
            <v>0</v>
          </cell>
        </row>
        <row r="1591">
          <cell r="C1591">
            <v>915017701</v>
          </cell>
          <cell r="D1591" t="str">
            <v>MN02061230</v>
          </cell>
          <cell r="E1591" t="str">
            <v>CALCIO</v>
          </cell>
          <cell r="F1591">
            <v>62619</v>
          </cell>
          <cell r="G1591" t="str">
            <v>MF</v>
          </cell>
          <cell r="H1591">
            <v>274</v>
          </cell>
          <cell r="I1591" t="str">
            <v>NO</v>
          </cell>
          <cell r="J1591" t="str">
            <v xml:space="preserve">LABORATORIO </v>
          </cell>
          <cell r="K1591" t="str">
            <v>QUIMICA</v>
          </cell>
          <cell r="L1591" t="str">
            <v>TRAMITE USUAL</v>
          </cell>
          <cell r="M1591" t="str">
            <v xml:space="preserve">TRAMITE USUAL </v>
          </cell>
          <cell r="N1591" t="str">
            <v>NO APLICA</v>
          </cell>
          <cell r="O1591">
            <v>300</v>
          </cell>
          <cell r="P1591" t="str">
            <v>UNIDAD</v>
          </cell>
          <cell r="Q1591" t="str">
            <v>UNIDAD</v>
          </cell>
          <cell r="R1591">
            <v>0.56999999999999995</v>
          </cell>
          <cell r="S1591">
            <v>0</v>
          </cell>
          <cell r="T1591" t="str">
            <v xml:space="preserve">ORTHO MEDICAL </v>
          </cell>
          <cell r="V1591">
            <v>49600</v>
          </cell>
          <cell r="W1591">
            <v>595200</v>
          </cell>
          <cell r="X1591">
            <v>59859296.720000006</v>
          </cell>
          <cell r="Y1591">
            <v>0.8820013910288993</v>
          </cell>
          <cell r="Z1591">
            <v>339264</v>
          </cell>
          <cell r="AA1591">
            <v>1504184463.9684002</v>
          </cell>
          <cell r="AB1591">
            <v>0.99076441719706665</v>
          </cell>
          <cell r="AD1591">
            <v>0</v>
          </cell>
          <cell r="AE1591">
            <v>0</v>
          </cell>
          <cell r="AF1591">
            <v>0</v>
          </cell>
          <cell r="AG1591">
            <v>0</v>
          </cell>
          <cell r="AH1591">
            <v>49600</v>
          </cell>
          <cell r="AI1591">
            <v>39825</v>
          </cell>
          <cell r="AJ1591">
            <v>9775</v>
          </cell>
          <cell r="AK1591">
            <v>99200</v>
          </cell>
          <cell r="AL1591">
            <v>1190400</v>
          </cell>
          <cell r="AM1591">
            <v>678528</v>
          </cell>
          <cell r="AN1591">
            <v>18300</v>
          </cell>
          <cell r="AO1591">
            <v>0</v>
          </cell>
          <cell r="AP1591">
            <v>0</v>
          </cell>
        </row>
        <row r="1592">
          <cell r="C1592">
            <v>915017801</v>
          </cell>
          <cell r="D1592" t="str">
            <v>MN02061231</v>
          </cell>
          <cell r="E1592" t="str">
            <v>FOSFORO</v>
          </cell>
          <cell r="F1592">
            <v>33549</v>
          </cell>
          <cell r="G1592" t="str">
            <v>MF</v>
          </cell>
          <cell r="H1592">
            <v>274</v>
          </cell>
          <cell r="I1592" t="str">
            <v>NO</v>
          </cell>
          <cell r="J1592" t="str">
            <v xml:space="preserve">LABORATORIO </v>
          </cell>
          <cell r="K1592" t="str">
            <v>QUIMICA</v>
          </cell>
          <cell r="L1592" t="str">
            <v>TRAMITE USUAL</v>
          </cell>
          <cell r="M1592" t="str">
            <v xml:space="preserve">TRAMITE USUAL </v>
          </cell>
          <cell r="N1592" t="str">
            <v>NO APLICA</v>
          </cell>
          <cell r="O1592">
            <v>300</v>
          </cell>
          <cell r="P1592" t="str">
            <v>UNIDAD</v>
          </cell>
          <cell r="Q1592" t="str">
            <v>UNIDAD</v>
          </cell>
          <cell r="R1592">
            <v>0.56999999999999995</v>
          </cell>
          <cell r="S1592">
            <v>0</v>
          </cell>
          <cell r="T1592" t="str">
            <v xml:space="preserve">ORTHO MEDICAL </v>
          </cell>
          <cell r="V1592">
            <v>40600</v>
          </cell>
          <cell r="W1592">
            <v>487200</v>
          </cell>
          <cell r="X1592">
            <v>60346496.720000006</v>
          </cell>
          <cell r="Y1592">
            <v>0.88918007673446831</v>
          </cell>
          <cell r="Z1592">
            <v>277704</v>
          </cell>
          <cell r="AA1592">
            <v>1504462167.9684002</v>
          </cell>
          <cell r="AB1592">
            <v>0.99094733308823835</v>
          </cell>
          <cell r="AD1592">
            <v>0</v>
          </cell>
          <cell r="AE1592">
            <v>0</v>
          </cell>
          <cell r="AF1592">
            <v>0</v>
          </cell>
          <cell r="AG1592">
            <v>0</v>
          </cell>
          <cell r="AH1592">
            <v>40600</v>
          </cell>
          <cell r="AI1592">
            <v>26090</v>
          </cell>
          <cell r="AJ1592">
            <v>7900</v>
          </cell>
          <cell r="AK1592">
            <v>74590</v>
          </cell>
          <cell r="AL1592">
            <v>895080</v>
          </cell>
          <cell r="AM1592">
            <v>510195.6</v>
          </cell>
          <cell r="AN1592">
            <v>15600</v>
          </cell>
          <cell r="AO1592">
            <v>0</v>
          </cell>
          <cell r="AP1592">
            <v>0</v>
          </cell>
        </row>
        <row r="1593">
          <cell r="C1593">
            <v>915017901</v>
          </cell>
          <cell r="D1593" t="str">
            <v>MN02061232</v>
          </cell>
          <cell r="E1593" t="str">
            <v>CO2</v>
          </cell>
          <cell r="F1593">
            <v>33541</v>
          </cell>
          <cell r="G1593" t="str">
            <v>MF</v>
          </cell>
          <cell r="H1593">
            <v>274</v>
          </cell>
          <cell r="I1593" t="str">
            <v>NO</v>
          </cell>
          <cell r="J1593" t="str">
            <v xml:space="preserve">LABORATORIO </v>
          </cell>
          <cell r="K1593" t="str">
            <v>QUIMICA</v>
          </cell>
          <cell r="L1593" t="str">
            <v>TRAMITE USUAL</v>
          </cell>
          <cell r="M1593" t="str">
            <v xml:space="preserve">TRAMITE USUAL </v>
          </cell>
          <cell r="N1593" t="str">
            <v>NO APLICA</v>
          </cell>
          <cell r="O1593">
            <v>300</v>
          </cell>
          <cell r="P1593" t="str">
            <v>UNIDAD</v>
          </cell>
          <cell r="Q1593" t="str">
            <v>UNIDAD</v>
          </cell>
          <cell r="R1593">
            <v>0.56999999999999995</v>
          </cell>
          <cell r="S1593">
            <v>0</v>
          </cell>
          <cell r="T1593" t="str">
            <v xml:space="preserve">ORTHO MEDICAL </v>
          </cell>
          <cell r="V1593">
            <v>29950</v>
          </cell>
          <cell r="W1593">
            <v>359400</v>
          </cell>
          <cell r="X1593">
            <v>60705896.720000006</v>
          </cell>
          <cell r="Y1593">
            <v>0.89447568355421692</v>
          </cell>
          <cell r="Z1593">
            <v>204857.99999999997</v>
          </cell>
          <cell r="AA1593">
            <v>1504667025.9684002</v>
          </cell>
          <cell r="AB1593">
            <v>0.99108226734785876</v>
          </cell>
          <cell r="AD1593">
            <v>0</v>
          </cell>
          <cell r="AE1593">
            <v>0</v>
          </cell>
          <cell r="AF1593">
            <v>0</v>
          </cell>
          <cell r="AG1593">
            <v>0</v>
          </cell>
          <cell r="AH1593">
            <v>29950</v>
          </cell>
          <cell r="AI1593">
            <v>23355</v>
          </cell>
          <cell r="AJ1593">
            <v>3550</v>
          </cell>
          <cell r="AK1593">
            <v>56855</v>
          </cell>
          <cell r="AL1593">
            <v>682260</v>
          </cell>
          <cell r="AM1593">
            <v>388888.19999999995</v>
          </cell>
          <cell r="AN1593">
            <v>0</v>
          </cell>
          <cell r="AO1593">
            <v>0</v>
          </cell>
          <cell r="AP1593">
            <v>0</v>
          </cell>
        </row>
        <row r="1594">
          <cell r="C1594">
            <v>915018001</v>
          </cell>
          <cell r="D1594" t="str">
            <v>MN02061233</v>
          </cell>
          <cell r="E1594" t="str">
            <v>SODIO</v>
          </cell>
          <cell r="F1594">
            <v>34294</v>
          </cell>
          <cell r="G1594" t="str">
            <v>MF</v>
          </cell>
          <cell r="H1594">
            <v>274</v>
          </cell>
          <cell r="I1594" t="str">
            <v>NO</v>
          </cell>
          <cell r="J1594" t="str">
            <v xml:space="preserve">LABORATORIO </v>
          </cell>
          <cell r="K1594" t="str">
            <v>QUIMICA</v>
          </cell>
          <cell r="L1594" t="str">
            <v>TRAMITE USUAL</v>
          </cell>
          <cell r="M1594" t="str">
            <v xml:space="preserve">TRAMITE USUAL </v>
          </cell>
          <cell r="N1594" t="str">
            <v>NO APLICA</v>
          </cell>
          <cell r="O1594">
            <v>250</v>
          </cell>
          <cell r="P1594" t="str">
            <v>UNIDAD</v>
          </cell>
          <cell r="Q1594" t="str">
            <v>UNIDAD</v>
          </cell>
          <cell r="R1594">
            <v>0.56999999999999995</v>
          </cell>
          <cell r="S1594">
            <v>0</v>
          </cell>
          <cell r="T1594" t="str">
            <v xml:space="preserve">ORTHO MEDICAL </v>
          </cell>
          <cell r="V1594">
            <v>71041.66</v>
          </cell>
          <cell r="W1594">
            <v>852499.92</v>
          </cell>
          <cell r="X1594">
            <v>61558396.640000008</v>
          </cell>
          <cell r="Y1594">
            <v>0.90703690890253952</v>
          </cell>
          <cell r="Z1594">
            <v>485924.95439999999</v>
          </cell>
          <cell r="AA1594">
            <v>1505152950.9228003</v>
          </cell>
          <cell r="AB1594">
            <v>0.9914023325830611</v>
          </cell>
          <cell r="AD1594">
            <v>0</v>
          </cell>
          <cell r="AE1594">
            <v>0</v>
          </cell>
          <cell r="AF1594">
            <v>0</v>
          </cell>
          <cell r="AG1594">
            <v>0</v>
          </cell>
          <cell r="AH1594">
            <v>71041.66</v>
          </cell>
          <cell r="AI1594">
            <v>40867</v>
          </cell>
          <cell r="AJ1594">
            <v>16560</v>
          </cell>
          <cell r="AK1594">
            <v>128468.66</v>
          </cell>
          <cell r="AL1594">
            <v>1541623.92</v>
          </cell>
          <cell r="AM1594">
            <v>878725.63439999986</v>
          </cell>
          <cell r="AN1594">
            <v>32500</v>
          </cell>
          <cell r="AO1594">
            <v>500</v>
          </cell>
          <cell r="AP1594">
            <v>0</v>
          </cell>
        </row>
        <row r="1595">
          <cell r="C1595">
            <v>915018101</v>
          </cell>
          <cell r="D1595" t="str">
            <v>MN02061234</v>
          </cell>
          <cell r="E1595" t="str">
            <v>POTASIO</v>
          </cell>
          <cell r="F1595">
            <v>34295</v>
          </cell>
          <cell r="G1595" t="str">
            <v>MF</v>
          </cell>
          <cell r="H1595">
            <v>274</v>
          </cell>
          <cell r="I1595" t="str">
            <v>NO</v>
          </cell>
          <cell r="J1595" t="str">
            <v xml:space="preserve">LABORATORIO </v>
          </cell>
          <cell r="K1595" t="str">
            <v>QUIMICA</v>
          </cell>
          <cell r="L1595" t="str">
            <v>TRAMITE USUAL</v>
          </cell>
          <cell r="M1595" t="str">
            <v xml:space="preserve">TRAMITE USUAL </v>
          </cell>
          <cell r="N1595" t="str">
            <v>NO APLICA</v>
          </cell>
          <cell r="O1595">
            <v>250</v>
          </cell>
          <cell r="P1595" t="str">
            <v>UNIDAD</v>
          </cell>
          <cell r="Q1595" t="str">
            <v>UNIDAD</v>
          </cell>
          <cell r="R1595">
            <v>0.56999999999999995</v>
          </cell>
          <cell r="S1595">
            <v>0</v>
          </cell>
          <cell r="T1595" t="str">
            <v xml:space="preserve">ORTHO MEDICAL </v>
          </cell>
          <cell r="V1595">
            <v>71041.66</v>
          </cell>
          <cell r="W1595">
            <v>852499.92</v>
          </cell>
          <cell r="X1595">
            <v>62410896.56000001</v>
          </cell>
          <cell r="Y1595">
            <v>0.91959813425086212</v>
          </cell>
          <cell r="Z1595">
            <v>485924.95439999999</v>
          </cell>
          <cell r="AA1595">
            <v>1505638875.8772004</v>
          </cell>
          <cell r="AB1595">
            <v>0.99172239781826332</v>
          </cell>
          <cell r="AD1595">
            <v>0</v>
          </cell>
          <cell r="AE1595">
            <v>0</v>
          </cell>
          <cell r="AF1595">
            <v>0</v>
          </cell>
          <cell r="AG1595">
            <v>0</v>
          </cell>
          <cell r="AH1595">
            <v>71041.66</v>
          </cell>
          <cell r="AI1595">
            <v>40897</v>
          </cell>
          <cell r="AJ1595">
            <v>16560</v>
          </cell>
          <cell r="AK1595">
            <v>128498.66</v>
          </cell>
          <cell r="AL1595">
            <v>1541983.92</v>
          </cell>
          <cell r="AM1595">
            <v>878930.83439999993</v>
          </cell>
          <cell r="AN1595">
            <v>18250</v>
          </cell>
          <cell r="AO1595">
            <v>0</v>
          </cell>
          <cell r="AP1595">
            <v>0</v>
          </cell>
        </row>
        <row r="1596">
          <cell r="C1596">
            <v>915018110</v>
          </cell>
          <cell r="D1596" t="str">
            <v>MN02060328</v>
          </cell>
          <cell r="E1596" t="str">
            <v>CAPACIDAD DE FIJACION DEL HIERRO</v>
          </cell>
          <cell r="F1596">
            <v>34314</v>
          </cell>
          <cell r="G1596" t="str">
            <v>MF</v>
          </cell>
          <cell r="H1596">
            <v>274</v>
          </cell>
          <cell r="I1596" t="str">
            <v>NO</v>
          </cell>
          <cell r="J1596" t="str">
            <v xml:space="preserve">LABORATORIO </v>
          </cell>
          <cell r="K1596" t="str">
            <v>QUIMICA</v>
          </cell>
          <cell r="L1596" t="str">
            <v>TRAMITE USUAL</v>
          </cell>
          <cell r="M1596" t="str">
            <v xml:space="preserve">TRAMITE USUAL </v>
          </cell>
          <cell r="N1596" t="str">
            <v>NO APLICA</v>
          </cell>
          <cell r="O1596">
            <v>300</v>
          </cell>
          <cell r="P1596" t="str">
            <v>UNIDAD</v>
          </cell>
          <cell r="Q1596" t="str">
            <v>UNIDAD</v>
          </cell>
          <cell r="R1596">
            <v>0.56999999999999995</v>
          </cell>
          <cell r="S1596">
            <v>0</v>
          </cell>
          <cell r="T1596" t="str">
            <v xml:space="preserve">ORTHO MEDICAL </v>
          </cell>
          <cell r="V1596">
            <v>2600</v>
          </cell>
          <cell r="W1596">
            <v>31200</v>
          </cell>
          <cell r="X1596">
            <v>62442096.56000001</v>
          </cell>
          <cell r="Y1596">
            <v>0.92005785303988863</v>
          </cell>
          <cell r="Z1596">
            <v>17784</v>
          </cell>
          <cell r="AA1596">
            <v>1505656659.8772004</v>
          </cell>
          <cell r="AB1596">
            <v>0.99173411164380632</v>
          </cell>
          <cell r="AD1596">
            <v>0</v>
          </cell>
          <cell r="AE1596">
            <v>0</v>
          </cell>
          <cell r="AF1596">
            <v>0</v>
          </cell>
          <cell r="AG1596">
            <v>0</v>
          </cell>
          <cell r="AH1596">
            <v>2600</v>
          </cell>
          <cell r="AI1596">
            <v>2230</v>
          </cell>
          <cell r="AJ1596">
            <v>370</v>
          </cell>
          <cell r="AK1596">
            <v>5200</v>
          </cell>
          <cell r="AL1596">
            <v>62400</v>
          </cell>
          <cell r="AM1596">
            <v>35568</v>
          </cell>
          <cell r="AN1596">
            <v>0</v>
          </cell>
          <cell r="AO1596">
            <v>0</v>
          </cell>
          <cell r="AP1596">
            <v>0</v>
          </cell>
        </row>
        <row r="1597">
          <cell r="C1597">
            <v>915018201</v>
          </cell>
          <cell r="D1597" t="str">
            <v>MN02061235</v>
          </cell>
          <cell r="E1597" t="str">
            <v>PROTEINA EN ORINA 24 HORAS</v>
          </cell>
          <cell r="F1597">
            <v>34311</v>
          </cell>
          <cell r="G1597" t="str">
            <v>MF</v>
          </cell>
          <cell r="H1597">
            <v>274</v>
          </cell>
          <cell r="I1597" t="str">
            <v>NO</v>
          </cell>
          <cell r="J1597" t="str">
            <v xml:space="preserve">LABORATORIO </v>
          </cell>
          <cell r="K1597" t="str">
            <v>QUIMICA</v>
          </cell>
          <cell r="L1597" t="str">
            <v>TRAMITE USUAL</v>
          </cell>
          <cell r="M1597" t="str">
            <v xml:space="preserve">TRAMITE USUAL </v>
          </cell>
          <cell r="N1597" t="str">
            <v>NO APLICA</v>
          </cell>
          <cell r="O1597">
            <v>90</v>
          </cell>
          <cell r="P1597" t="str">
            <v>UNIDAD</v>
          </cell>
          <cell r="Q1597" t="str">
            <v>UNIDAD</v>
          </cell>
          <cell r="R1597">
            <v>0.56999999999999995</v>
          </cell>
          <cell r="S1597">
            <v>0</v>
          </cell>
          <cell r="T1597" t="str">
            <v xml:space="preserve">ORTHO MEDICAL </v>
          </cell>
          <cell r="V1597">
            <v>1275</v>
          </cell>
          <cell r="W1597">
            <v>15300</v>
          </cell>
          <cell r="X1597">
            <v>62457396.56000001</v>
          </cell>
          <cell r="Y1597">
            <v>0.92028329206143056</v>
          </cell>
          <cell r="Z1597">
            <v>8721</v>
          </cell>
          <cell r="AA1597">
            <v>1505665380.8772004</v>
          </cell>
          <cell r="AB1597">
            <v>0.99173985592364</v>
          </cell>
          <cell r="AD1597">
            <v>0</v>
          </cell>
          <cell r="AE1597">
            <v>0</v>
          </cell>
          <cell r="AF1597">
            <v>0</v>
          </cell>
          <cell r="AG1597">
            <v>0</v>
          </cell>
          <cell r="AH1597">
            <v>1275</v>
          </cell>
          <cell r="AI1597">
            <v>309</v>
          </cell>
          <cell r="AJ1597">
            <v>591</v>
          </cell>
          <cell r="AK1597">
            <v>2175</v>
          </cell>
          <cell r="AL1597">
            <v>26100</v>
          </cell>
          <cell r="AM1597">
            <v>14876.999999999998</v>
          </cell>
          <cell r="AN1597">
            <v>2970</v>
          </cell>
          <cell r="AO1597">
            <v>0</v>
          </cell>
          <cell r="AP1597">
            <v>0</v>
          </cell>
        </row>
        <row r="1598">
          <cell r="C1598">
            <v>915018301</v>
          </cell>
          <cell r="D1598" t="str">
            <v>MN02061236</v>
          </cell>
          <cell r="E1598" t="str">
            <v>LITIO</v>
          </cell>
          <cell r="F1598">
            <v>34309</v>
          </cell>
          <cell r="G1598" t="str">
            <v>MF</v>
          </cell>
          <cell r="H1598">
            <v>274</v>
          </cell>
          <cell r="I1598" t="str">
            <v>NO</v>
          </cell>
          <cell r="J1598" t="str">
            <v xml:space="preserve">LABORATORIO </v>
          </cell>
          <cell r="K1598" t="str">
            <v>QUIMICA</v>
          </cell>
          <cell r="L1598" t="str">
            <v>TRAMITE USUAL</v>
          </cell>
          <cell r="M1598" t="str">
            <v xml:space="preserve">TRAMITE USUAL </v>
          </cell>
          <cell r="N1598" t="str">
            <v>NO APLICA</v>
          </cell>
          <cell r="O1598">
            <v>90</v>
          </cell>
          <cell r="P1598" t="str">
            <v>UNIDAD</v>
          </cell>
          <cell r="Q1598" t="str">
            <v>UNIDAD</v>
          </cell>
          <cell r="R1598">
            <v>0.56999999999999995</v>
          </cell>
          <cell r="S1598">
            <v>0</v>
          </cell>
          <cell r="T1598" t="str">
            <v xml:space="preserve">ORTHO MEDICAL </v>
          </cell>
          <cell r="V1598">
            <v>270</v>
          </cell>
          <cell r="W1598">
            <v>3240</v>
          </cell>
          <cell r="X1598">
            <v>62460636.56000001</v>
          </cell>
          <cell r="Y1598">
            <v>0.92033103208952183</v>
          </cell>
          <cell r="Z1598">
            <v>1846.8</v>
          </cell>
          <cell r="AA1598">
            <v>1505667227.6772003</v>
          </cell>
          <cell r="AB1598">
            <v>0.99174107235936937</v>
          </cell>
          <cell r="AD1598">
            <v>0</v>
          </cell>
          <cell r="AE1598">
            <v>0</v>
          </cell>
          <cell r="AF1598">
            <v>0</v>
          </cell>
          <cell r="AG1598">
            <v>0</v>
          </cell>
          <cell r="AH1598">
            <v>270</v>
          </cell>
          <cell r="AI1598">
            <v>180</v>
          </cell>
          <cell r="AJ1598">
            <v>80</v>
          </cell>
          <cell r="AK1598">
            <v>530</v>
          </cell>
          <cell r="AL1598">
            <v>6360</v>
          </cell>
          <cell r="AM1598">
            <v>3625.2</v>
          </cell>
          <cell r="AN1598">
            <v>0</v>
          </cell>
          <cell r="AO1598">
            <v>0</v>
          </cell>
          <cell r="AP1598">
            <v>0</v>
          </cell>
        </row>
        <row r="1599">
          <cell r="C1599">
            <v>915018401</v>
          </cell>
          <cell r="D1599" t="str">
            <v>MN02061237</v>
          </cell>
          <cell r="E1599" t="str">
            <v>FENOBARBITAL</v>
          </cell>
          <cell r="F1599">
            <v>34342</v>
          </cell>
          <cell r="G1599" t="str">
            <v>MF</v>
          </cell>
          <cell r="H1599">
            <v>274</v>
          </cell>
          <cell r="I1599" t="str">
            <v>NO</v>
          </cell>
          <cell r="J1599" t="str">
            <v xml:space="preserve">LABORATORIO </v>
          </cell>
          <cell r="K1599" t="str">
            <v>QUIMICA</v>
          </cell>
          <cell r="L1599" t="str">
            <v>TRAMITE USUAL</v>
          </cell>
          <cell r="M1599" t="str">
            <v xml:space="preserve">TRAMITE USUAL </v>
          </cell>
          <cell r="N1599" t="str">
            <v>NO APLICA</v>
          </cell>
          <cell r="O1599">
            <v>90</v>
          </cell>
          <cell r="P1599" t="str">
            <v>UNIDAD</v>
          </cell>
          <cell r="Q1599" t="str">
            <v>UNIDAD</v>
          </cell>
          <cell r="R1599">
            <v>0.56999999999999995</v>
          </cell>
          <cell r="S1599">
            <v>0</v>
          </cell>
          <cell r="T1599" t="str">
            <v xml:space="preserve">ORTHO MEDICAL </v>
          </cell>
          <cell r="V1599">
            <v>450</v>
          </cell>
          <cell r="W1599">
            <v>5400</v>
          </cell>
          <cell r="X1599">
            <v>62466036.56000001</v>
          </cell>
          <cell r="Y1599">
            <v>0.92041059880300713</v>
          </cell>
          <cell r="Z1599">
            <v>3077.9999999999995</v>
          </cell>
          <cell r="AA1599">
            <v>1505670305.6772003</v>
          </cell>
          <cell r="AB1599">
            <v>0.99174309975225183</v>
          </cell>
          <cell r="AD1599">
            <v>0</v>
          </cell>
          <cell r="AE1599">
            <v>0</v>
          </cell>
          <cell r="AF1599">
            <v>0</v>
          </cell>
          <cell r="AG1599">
            <v>0</v>
          </cell>
          <cell r="AH1599">
            <v>450</v>
          </cell>
          <cell r="AI1599">
            <v>230</v>
          </cell>
          <cell r="AJ1599">
            <v>210</v>
          </cell>
          <cell r="AK1599">
            <v>890</v>
          </cell>
          <cell r="AL1599">
            <v>10680</v>
          </cell>
          <cell r="AM1599">
            <v>6087.5999999999995</v>
          </cell>
          <cell r="AN1599">
            <v>0</v>
          </cell>
          <cell r="AO1599">
            <v>0</v>
          </cell>
          <cell r="AP1599">
            <v>0</v>
          </cell>
        </row>
        <row r="1600">
          <cell r="C1600">
            <v>915018601</v>
          </cell>
          <cell r="D1600" t="str">
            <v>MN02061239</v>
          </cell>
          <cell r="E1600" t="str">
            <v>CARBAMAZEPINA</v>
          </cell>
          <cell r="F1600">
            <v>34341</v>
          </cell>
          <cell r="G1600" t="str">
            <v>MF</v>
          </cell>
          <cell r="H1600">
            <v>274</v>
          </cell>
          <cell r="I1600" t="str">
            <v>NO</v>
          </cell>
          <cell r="J1600" t="str">
            <v xml:space="preserve">LABORATORIO </v>
          </cell>
          <cell r="K1600" t="str">
            <v>QUIMICA</v>
          </cell>
          <cell r="L1600" t="str">
            <v>TRAMITE USUAL</v>
          </cell>
          <cell r="M1600" t="str">
            <v xml:space="preserve">TRAMITE USUAL </v>
          </cell>
          <cell r="N1600" t="str">
            <v>NO APLICA</v>
          </cell>
          <cell r="O1600">
            <v>90</v>
          </cell>
          <cell r="P1600" t="str">
            <v>UNIDAD</v>
          </cell>
          <cell r="Q1600" t="str">
            <v>UNIDAD</v>
          </cell>
          <cell r="R1600">
            <v>0.56999999999999995</v>
          </cell>
          <cell r="S1600">
            <v>0</v>
          </cell>
          <cell r="T1600" t="str">
            <v xml:space="preserve">ORTHO MEDICAL </v>
          </cell>
          <cell r="V1600">
            <v>345</v>
          </cell>
          <cell r="W1600">
            <v>4140</v>
          </cell>
          <cell r="X1600">
            <v>62470176.56000001</v>
          </cell>
          <cell r="Y1600">
            <v>0.9204715999500126</v>
          </cell>
          <cell r="Z1600">
            <v>2359.7999999999997</v>
          </cell>
          <cell r="AA1600">
            <v>1505672665.4772003</v>
          </cell>
          <cell r="AB1600">
            <v>0.99174465408679502</v>
          </cell>
          <cell r="AD1600">
            <v>0</v>
          </cell>
          <cell r="AE1600">
            <v>0</v>
          </cell>
          <cell r="AF1600">
            <v>0</v>
          </cell>
          <cell r="AG1600">
            <v>0</v>
          </cell>
          <cell r="AH1600">
            <v>345</v>
          </cell>
          <cell r="AI1600">
            <v>180</v>
          </cell>
          <cell r="AJ1600">
            <v>150</v>
          </cell>
          <cell r="AK1600">
            <v>675</v>
          </cell>
          <cell r="AL1600">
            <v>8100</v>
          </cell>
          <cell r="AM1600">
            <v>4617</v>
          </cell>
          <cell r="AN1600">
            <v>0</v>
          </cell>
          <cell r="AO1600">
            <v>0</v>
          </cell>
          <cell r="AP1600">
            <v>0</v>
          </cell>
        </row>
        <row r="1601">
          <cell r="C1601">
            <v>915018701</v>
          </cell>
          <cell r="D1601" t="str">
            <v>MN02061240</v>
          </cell>
          <cell r="E1601" t="str">
            <v>DIGOXINA</v>
          </cell>
          <cell r="F1601">
            <v>33545</v>
          </cell>
          <cell r="G1601" t="str">
            <v>MF</v>
          </cell>
          <cell r="H1601">
            <v>274</v>
          </cell>
          <cell r="I1601" t="str">
            <v>NO</v>
          </cell>
          <cell r="J1601" t="str">
            <v xml:space="preserve">LABORATORIO </v>
          </cell>
          <cell r="K1601" t="str">
            <v>QUIMICA</v>
          </cell>
          <cell r="L1601" t="str">
            <v>TRAMITE USUAL</v>
          </cell>
          <cell r="M1601" t="str">
            <v xml:space="preserve">TRAMITE USUAL </v>
          </cell>
          <cell r="N1601" t="str">
            <v>NO APLICA</v>
          </cell>
          <cell r="O1601">
            <v>90</v>
          </cell>
          <cell r="P1601" t="str">
            <v>UNIDAD</v>
          </cell>
          <cell r="Q1601" t="str">
            <v>UNIDAD</v>
          </cell>
          <cell r="R1601">
            <v>0.56999999999999995</v>
          </cell>
          <cell r="S1601">
            <v>0</v>
          </cell>
          <cell r="T1601" t="str">
            <v xml:space="preserve">ORTHO MEDICAL </v>
          </cell>
          <cell r="V1601">
            <v>525</v>
          </cell>
          <cell r="W1601">
            <v>6300</v>
          </cell>
          <cell r="X1601">
            <v>62476476.56000001</v>
          </cell>
          <cell r="Y1601">
            <v>0.92056442778241221</v>
          </cell>
          <cell r="Z1601">
            <v>3590.9999999999995</v>
          </cell>
          <cell r="AA1601">
            <v>1505676256.4772003</v>
          </cell>
          <cell r="AB1601">
            <v>0.99174701937849119</v>
          </cell>
          <cell r="AD1601">
            <v>0</v>
          </cell>
          <cell r="AE1601">
            <v>0</v>
          </cell>
          <cell r="AF1601">
            <v>0</v>
          </cell>
          <cell r="AG1601">
            <v>0</v>
          </cell>
          <cell r="AH1601">
            <v>525</v>
          </cell>
          <cell r="AI1601">
            <v>355</v>
          </cell>
          <cell r="AJ1601">
            <v>150</v>
          </cell>
          <cell r="AK1601">
            <v>1030</v>
          </cell>
          <cell r="AL1601">
            <v>12360</v>
          </cell>
          <cell r="AM1601">
            <v>7045.2</v>
          </cell>
          <cell r="AN1601">
            <v>0</v>
          </cell>
          <cell r="AO1601">
            <v>0</v>
          </cell>
          <cell r="AP1601">
            <v>0</v>
          </cell>
        </row>
        <row r="1602">
          <cell r="C1602">
            <v>915018801</v>
          </cell>
          <cell r="D1602" t="str">
            <v>MN02061241</v>
          </cell>
          <cell r="E1602" t="str">
            <v xml:space="preserve">PROTEINA C REACTIVA VITROS </v>
          </cell>
          <cell r="F1602">
            <v>35732</v>
          </cell>
          <cell r="G1602" t="str">
            <v>MF</v>
          </cell>
          <cell r="H1602">
            <v>274</v>
          </cell>
          <cell r="I1602" t="str">
            <v>NO</v>
          </cell>
          <cell r="J1602" t="str">
            <v xml:space="preserve">LABORATORIO </v>
          </cell>
          <cell r="K1602" t="str">
            <v>QUIMICA</v>
          </cell>
          <cell r="L1602" t="str">
            <v>TRAMITE USUAL</v>
          </cell>
          <cell r="M1602" t="str">
            <v xml:space="preserve">TRAMITE USUAL </v>
          </cell>
          <cell r="N1602" t="str">
            <v>NO APLICA</v>
          </cell>
          <cell r="O1602">
            <v>90</v>
          </cell>
          <cell r="P1602" t="str">
            <v>UNIDAD</v>
          </cell>
          <cell r="Q1602" t="str">
            <v>UNIDAD</v>
          </cell>
          <cell r="R1602">
            <v>0.56999999999999995</v>
          </cell>
          <cell r="S1602">
            <v>0</v>
          </cell>
          <cell r="T1602" t="str">
            <v xml:space="preserve">ORTHO MEDICAL </v>
          </cell>
          <cell r="V1602">
            <v>19410</v>
          </cell>
          <cell r="W1602">
            <v>232920</v>
          </cell>
          <cell r="X1602">
            <v>62709396.56000001</v>
          </cell>
          <cell r="Y1602">
            <v>0.92399640535741456</v>
          </cell>
          <cell r="Z1602">
            <v>132764.4</v>
          </cell>
          <cell r="AA1602">
            <v>1505809020.8772004</v>
          </cell>
          <cell r="AB1602">
            <v>0.9918344675914873</v>
          </cell>
          <cell r="AD1602">
            <v>0</v>
          </cell>
          <cell r="AE1602">
            <v>0</v>
          </cell>
          <cell r="AF1602">
            <v>0</v>
          </cell>
          <cell r="AG1602">
            <v>0</v>
          </cell>
          <cell r="AH1602">
            <v>19410</v>
          </cell>
          <cell r="AI1602">
            <v>13690</v>
          </cell>
          <cell r="AJ1602">
            <v>2375</v>
          </cell>
          <cell r="AK1602">
            <v>35475</v>
          </cell>
          <cell r="AL1602">
            <v>425700</v>
          </cell>
          <cell r="AM1602">
            <v>242648.99999999997</v>
          </cell>
          <cell r="AN1602">
            <v>0</v>
          </cell>
          <cell r="AO1602">
            <v>0</v>
          </cell>
          <cell r="AP1602">
            <v>0</v>
          </cell>
        </row>
        <row r="1603">
          <cell r="C1603">
            <v>915018901</v>
          </cell>
          <cell r="D1603" t="str">
            <v>MN02061242</v>
          </cell>
          <cell r="E1603" t="str">
            <v>COLINESTERASA</v>
          </cell>
          <cell r="F1603">
            <v>33543</v>
          </cell>
          <cell r="G1603" t="str">
            <v>MF</v>
          </cell>
          <cell r="H1603">
            <v>274</v>
          </cell>
          <cell r="I1603" t="str">
            <v>NO</v>
          </cell>
          <cell r="J1603" t="str">
            <v xml:space="preserve">LABORATORIO </v>
          </cell>
          <cell r="K1603" t="str">
            <v>QUIMICA</v>
          </cell>
          <cell r="L1603" t="str">
            <v>TRAMITE USUAL</v>
          </cell>
          <cell r="M1603" t="str">
            <v xml:space="preserve">TRAMITE USUAL </v>
          </cell>
          <cell r="N1603" t="str">
            <v>NO APLICA</v>
          </cell>
          <cell r="O1603">
            <v>300</v>
          </cell>
          <cell r="P1603" t="str">
            <v>UNIDAD</v>
          </cell>
          <cell r="Q1603" t="str">
            <v>UNIDAD</v>
          </cell>
          <cell r="R1603">
            <v>0.56999999999999995</v>
          </cell>
          <cell r="S1603">
            <v>0</v>
          </cell>
          <cell r="T1603" t="str">
            <v xml:space="preserve">ORTHO MEDICAL </v>
          </cell>
          <cell r="V1603">
            <v>1450</v>
          </cell>
          <cell r="W1603">
            <v>17400</v>
          </cell>
          <cell r="X1603">
            <v>62726796.56000001</v>
          </cell>
          <cell r="Y1603">
            <v>0.92425278698975633</v>
          </cell>
          <cell r="Z1603">
            <v>9918</v>
          </cell>
          <cell r="AA1603">
            <v>1505818938.8772004</v>
          </cell>
          <cell r="AB1603">
            <v>0.99184100030188638</v>
          </cell>
          <cell r="AD1603">
            <v>0</v>
          </cell>
          <cell r="AE1603">
            <v>0</v>
          </cell>
          <cell r="AF1603">
            <v>0</v>
          </cell>
          <cell r="AG1603">
            <v>0</v>
          </cell>
          <cell r="AH1603">
            <v>1450</v>
          </cell>
          <cell r="AI1603">
            <v>235</v>
          </cell>
          <cell r="AJ1603">
            <v>410</v>
          </cell>
          <cell r="AK1603">
            <v>2095</v>
          </cell>
          <cell r="AL1603">
            <v>25140</v>
          </cell>
          <cell r="AM1603">
            <v>14329.8</v>
          </cell>
          <cell r="AN1603">
            <v>0</v>
          </cell>
          <cell r="AO1603">
            <v>270</v>
          </cell>
          <cell r="AP1603">
            <v>0</v>
          </cell>
        </row>
        <row r="1604">
          <cell r="C1604">
            <v>915019001</v>
          </cell>
          <cell r="D1604" t="str">
            <v>MN02061243</v>
          </cell>
          <cell r="E1604" t="str">
            <v>MAGNESIO AUTOMATIZADO</v>
          </cell>
          <cell r="F1604">
            <v>34306</v>
          </cell>
          <cell r="G1604" t="str">
            <v>MF</v>
          </cell>
          <cell r="H1604">
            <v>274</v>
          </cell>
          <cell r="I1604" t="str">
            <v>NO</v>
          </cell>
          <cell r="J1604" t="str">
            <v xml:space="preserve">LABORATORIO </v>
          </cell>
          <cell r="K1604" t="str">
            <v>QUIMICA</v>
          </cell>
          <cell r="L1604" t="str">
            <v>TRAMITE USUAL</v>
          </cell>
          <cell r="M1604" t="str">
            <v xml:space="preserve">TRAMITE USUAL </v>
          </cell>
          <cell r="N1604" t="str">
            <v>NO APLICA</v>
          </cell>
          <cell r="O1604">
            <v>300</v>
          </cell>
          <cell r="P1604" t="str">
            <v>UNIDAD</v>
          </cell>
          <cell r="Q1604" t="str">
            <v>UNIDAD</v>
          </cell>
          <cell r="R1604">
            <v>0.56999999999999995</v>
          </cell>
          <cell r="S1604">
            <v>0</v>
          </cell>
          <cell r="T1604" t="str">
            <v xml:space="preserve">ORTHO MEDICAL </v>
          </cell>
          <cell r="V1604">
            <v>34750</v>
          </cell>
          <cell r="W1604">
            <v>417000</v>
          </cell>
          <cell r="X1604">
            <v>63143796.56000001</v>
          </cell>
          <cell r="Y1604">
            <v>0.93039710542001552</v>
          </cell>
          <cell r="Z1604">
            <v>237689.99999999997</v>
          </cell>
          <cell r="AA1604">
            <v>1506056628.8772004</v>
          </cell>
          <cell r="AB1604">
            <v>0.99199756008558615</v>
          </cell>
          <cell r="AD1604">
            <v>0</v>
          </cell>
          <cell r="AE1604">
            <v>0</v>
          </cell>
          <cell r="AF1604">
            <v>0</v>
          </cell>
          <cell r="AG1604">
            <v>0</v>
          </cell>
          <cell r="AH1604">
            <v>34750</v>
          </cell>
          <cell r="AI1604">
            <v>21830</v>
          </cell>
          <cell r="AJ1604">
            <v>6160</v>
          </cell>
          <cell r="AK1604">
            <v>62740</v>
          </cell>
          <cell r="AL1604">
            <v>752880</v>
          </cell>
          <cell r="AM1604">
            <v>429141.6</v>
          </cell>
          <cell r="AN1604">
            <v>0</v>
          </cell>
          <cell r="AO1604">
            <v>0</v>
          </cell>
          <cell r="AP1604">
            <v>0</v>
          </cell>
        </row>
        <row r="1605">
          <cell r="C1605">
            <v>915019101</v>
          </cell>
          <cell r="D1605" t="str">
            <v>MN02061244</v>
          </cell>
          <cell r="E1605" t="str">
            <v xml:space="preserve">CLORO VITROS </v>
          </cell>
          <cell r="F1605">
            <v>62645</v>
          </cell>
          <cell r="G1605" t="str">
            <v>MF</v>
          </cell>
          <cell r="H1605">
            <v>274</v>
          </cell>
          <cell r="I1605" t="str">
            <v>NO</v>
          </cell>
          <cell r="J1605" t="str">
            <v xml:space="preserve">LABORATORIO </v>
          </cell>
          <cell r="K1605" t="str">
            <v>QUIMICA</v>
          </cell>
          <cell r="L1605" t="str">
            <v>TRAMITE USUAL</v>
          </cell>
          <cell r="M1605" t="str">
            <v xml:space="preserve">TRAMITE USUAL </v>
          </cell>
          <cell r="N1605" t="str">
            <v>NO APLICA</v>
          </cell>
          <cell r="O1605">
            <v>250</v>
          </cell>
          <cell r="P1605" t="str">
            <v>UNIDAD</v>
          </cell>
          <cell r="Q1605" t="str">
            <v>UNIDAD</v>
          </cell>
          <cell r="R1605">
            <v>0.56999999999999995</v>
          </cell>
          <cell r="S1605">
            <v>0</v>
          </cell>
          <cell r="T1605" t="str">
            <v xml:space="preserve">ORTHO MEDICAL </v>
          </cell>
          <cell r="V1605">
            <v>53541.66</v>
          </cell>
          <cell r="W1605">
            <v>642499.92000000004</v>
          </cell>
          <cell r="X1605">
            <v>63786296.480000012</v>
          </cell>
          <cell r="Y1605">
            <v>0.93986406968835146</v>
          </cell>
          <cell r="Z1605">
            <v>366224.95439999999</v>
          </cell>
          <cell r="AA1605">
            <v>1506422853.8316004</v>
          </cell>
          <cell r="AB1605">
            <v>0.992238782264249</v>
          </cell>
          <cell r="AD1605">
            <v>0</v>
          </cell>
          <cell r="AE1605">
            <v>0</v>
          </cell>
          <cell r="AF1605">
            <v>0</v>
          </cell>
          <cell r="AG1605">
            <v>0</v>
          </cell>
          <cell r="AH1605">
            <v>53541.66</v>
          </cell>
          <cell r="AI1605">
            <v>28587</v>
          </cell>
          <cell r="AJ1605">
            <v>16560</v>
          </cell>
          <cell r="AK1605">
            <v>98688.66</v>
          </cell>
          <cell r="AL1605">
            <v>1184263.92</v>
          </cell>
          <cell r="AM1605">
            <v>675030.43439999991</v>
          </cell>
          <cell r="AN1605">
            <v>19750</v>
          </cell>
          <cell r="AO1605">
            <v>250</v>
          </cell>
          <cell r="AP1605">
            <v>0</v>
          </cell>
        </row>
        <row r="1606">
          <cell r="C1606">
            <v>915019201</v>
          </cell>
          <cell r="D1606" t="str">
            <v>MN02061245</v>
          </cell>
          <cell r="E1606" t="str">
            <v xml:space="preserve">MICROALBUMINA EN ORINA VITROS </v>
          </cell>
          <cell r="F1606">
            <v>62722</v>
          </cell>
          <cell r="G1606" t="str">
            <v>MF</v>
          </cell>
          <cell r="H1606">
            <v>274</v>
          </cell>
          <cell r="I1606" t="str">
            <v>NO</v>
          </cell>
          <cell r="J1606" t="str">
            <v xml:space="preserve">LABORATORIO </v>
          </cell>
          <cell r="K1606" t="str">
            <v>QUIMICA</v>
          </cell>
          <cell r="L1606" t="str">
            <v>TRAMITE USUAL</v>
          </cell>
          <cell r="M1606" t="str">
            <v xml:space="preserve">TRAMITE USUAL </v>
          </cell>
          <cell r="N1606" t="str">
            <v>NO APLICA</v>
          </cell>
          <cell r="O1606">
            <v>300</v>
          </cell>
          <cell r="P1606" t="str">
            <v>UNIDAD</v>
          </cell>
          <cell r="Q1606" t="str">
            <v>UNIDAD</v>
          </cell>
          <cell r="R1606">
            <v>0.56999999999999995</v>
          </cell>
          <cell r="S1606">
            <v>0</v>
          </cell>
          <cell r="T1606" t="str">
            <v xml:space="preserve">ORTHO MEDICAL </v>
          </cell>
          <cell r="V1606">
            <v>2200</v>
          </cell>
          <cell r="W1606">
            <v>26400</v>
          </cell>
          <cell r="X1606">
            <v>63812696.480000012</v>
          </cell>
          <cell r="Y1606">
            <v>0.94025306250983554</v>
          </cell>
          <cell r="Z1606">
            <v>15047.999999999998</v>
          </cell>
          <cell r="AA1606">
            <v>1506437901.8316004</v>
          </cell>
          <cell r="AB1606">
            <v>0.99224869396278537</v>
          </cell>
          <cell r="AD1606">
            <v>0</v>
          </cell>
          <cell r="AE1606">
            <v>0</v>
          </cell>
          <cell r="AF1606">
            <v>0</v>
          </cell>
          <cell r="AG1606">
            <v>0</v>
          </cell>
          <cell r="AH1606">
            <v>2200</v>
          </cell>
          <cell r="AI1606">
            <v>1615</v>
          </cell>
          <cell r="AJ1606">
            <v>320</v>
          </cell>
          <cell r="AK1606">
            <v>4135</v>
          </cell>
          <cell r="AL1606">
            <v>49620</v>
          </cell>
          <cell r="AM1606">
            <v>28283.399999999998</v>
          </cell>
          <cell r="AN1606">
            <v>0</v>
          </cell>
          <cell r="AO1606">
            <v>0</v>
          </cell>
          <cell r="AP1606">
            <v>0</v>
          </cell>
        </row>
        <row r="1607">
          <cell r="C1607">
            <v>915019501</v>
          </cell>
          <cell r="D1607" t="str">
            <v>MN02061248</v>
          </cell>
          <cell r="E1607" t="str">
            <v>REACTIVO DE FENITOINA (EPAMIN).</v>
          </cell>
          <cell r="F1607">
            <v>106577</v>
          </cell>
          <cell r="G1607" t="str">
            <v>MF</v>
          </cell>
          <cell r="H1607">
            <v>274</v>
          </cell>
          <cell r="I1607" t="str">
            <v>NO</v>
          </cell>
          <cell r="J1607" t="str">
            <v xml:space="preserve">LABORATORIO </v>
          </cell>
          <cell r="K1607" t="str">
            <v>QUIMICA</v>
          </cell>
          <cell r="L1607" t="str">
            <v>TRAMITE USUAL</v>
          </cell>
          <cell r="M1607" t="str">
            <v xml:space="preserve">TRAMITE USUAL </v>
          </cell>
          <cell r="N1607" t="str">
            <v>NO APLICA</v>
          </cell>
          <cell r="O1607">
            <v>90</v>
          </cell>
          <cell r="P1607" t="str">
            <v>UNIDAD</v>
          </cell>
          <cell r="Q1607" t="str">
            <v>UNIDAD</v>
          </cell>
          <cell r="R1607">
            <v>0.56999999999999995</v>
          </cell>
          <cell r="S1607">
            <v>0</v>
          </cell>
          <cell r="T1607" t="str">
            <v xml:space="preserve">ORTHO MEDICAL </v>
          </cell>
          <cell r="V1607">
            <v>705</v>
          </cell>
          <cell r="W1607">
            <v>8460</v>
          </cell>
          <cell r="X1607">
            <v>63821156.480000012</v>
          </cell>
          <cell r="Y1607">
            <v>0.94037771702762918</v>
          </cell>
          <cell r="Z1607">
            <v>4822.2</v>
          </cell>
          <cell r="AA1607">
            <v>1506442724.0316005</v>
          </cell>
          <cell r="AB1607">
            <v>0.99225187021163452</v>
          </cell>
          <cell r="AD1607">
            <v>0</v>
          </cell>
          <cell r="AE1607">
            <v>0</v>
          </cell>
          <cell r="AF1607">
            <v>0</v>
          </cell>
          <cell r="AG1607">
            <v>0</v>
          </cell>
          <cell r="AH1607">
            <v>705</v>
          </cell>
          <cell r="AI1607">
            <v>460</v>
          </cell>
          <cell r="AJ1607">
            <v>225</v>
          </cell>
          <cell r="AK1607">
            <v>1390</v>
          </cell>
          <cell r="AL1607">
            <v>16680</v>
          </cell>
          <cell r="AM1607">
            <v>9507.5999999999985</v>
          </cell>
          <cell r="AN1607">
            <v>0</v>
          </cell>
          <cell r="AO1607">
            <v>0</v>
          </cell>
          <cell r="AP1607">
            <v>0</v>
          </cell>
        </row>
        <row r="1608">
          <cell r="C1608">
            <v>915019601</v>
          </cell>
          <cell r="D1608" t="str">
            <v>MN02061249</v>
          </cell>
          <cell r="E1608" t="str">
            <v>HIERRO SERICO</v>
          </cell>
          <cell r="F1608">
            <v>34312</v>
          </cell>
          <cell r="G1608" t="str">
            <v>MF</v>
          </cell>
          <cell r="H1608">
            <v>274</v>
          </cell>
          <cell r="I1608" t="str">
            <v>NO</v>
          </cell>
          <cell r="J1608" t="str">
            <v xml:space="preserve">LABORATORIO </v>
          </cell>
          <cell r="K1608" t="str">
            <v>QUIMICA</v>
          </cell>
          <cell r="L1608" t="str">
            <v>TRAMITE USUAL</v>
          </cell>
          <cell r="M1608" t="str">
            <v xml:space="preserve">TRAMITE USUAL </v>
          </cell>
          <cell r="N1608" t="str">
            <v>NO APLICA</v>
          </cell>
          <cell r="O1608">
            <v>300</v>
          </cell>
          <cell r="P1608" t="str">
            <v>UNIDAD</v>
          </cell>
          <cell r="Q1608" t="str">
            <v>UNIDAD</v>
          </cell>
          <cell r="R1608">
            <v>0.56999999999999995</v>
          </cell>
          <cell r="S1608">
            <v>0</v>
          </cell>
          <cell r="T1608" t="str">
            <v xml:space="preserve">ORTHO MEDICAL </v>
          </cell>
          <cell r="V1608">
            <v>3650</v>
          </cell>
          <cell r="W1608">
            <v>43800</v>
          </cell>
          <cell r="X1608">
            <v>63864956.480000012</v>
          </cell>
          <cell r="Y1608">
            <v>0.94102309148145502</v>
          </cell>
          <cell r="Z1608">
            <v>24965.999999999996</v>
          </cell>
          <cell r="AA1608">
            <v>1506467690.0316005</v>
          </cell>
          <cell r="AB1608">
            <v>0.99226831462056997</v>
          </cell>
          <cell r="AD1608">
            <v>0</v>
          </cell>
          <cell r="AE1608">
            <v>0</v>
          </cell>
          <cell r="AF1608">
            <v>0</v>
          </cell>
          <cell r="AG1608">
            <v>0</v>
          </cell>
          <cell r="AH1608">
            <v>3650</v>
          </cell>
          <cell r="AI1608">
            <v>1940</v>
          </cell>
          <cell r="AJ1608">
            <v>655</v>
          </cell>
          <cell r="AK1608">
            <v>6245</v>
          </cell>
          <cell r="AL1608">
            <v>74940</v>
          </cell>
          <cell r="AM1608">
            <v>42715.799999999996</v>
          </cell>
          <cell r="AN1608">
            <v>0</v>
          </cell>
          <cell r="AO1608">
            <v>0</v>
          </cell>
          <cell r="AP1608">
            <v>0</v>
          </cell>
        </row>
        <row r="1609">
          <cell r="C1609">
            <v>915020801</v>
          </cell>
          <cell r="D1609" t="str">
            <v>MN02061253</v>
          </cell>
          <cell r="E1609" t="str">
            <v>T3</v>
          </cell>
          <cell r="F1609">
            <v>35602</v>
          </cell>
          <cell r="G1609" t="str">
            <v>MF</v>
          </cell>
          <cell r="H1609">
            <v>274</v>
          </cell>
          <cell r="I1609" t="str">
            <v>NO</v>
          </cell>
          <cell r="J1609" t="str">
            <v xml:space="preserve">LABORATORIO </v>
          </cell>
          <cell r="K1609" t="str">
            <v>INMUNOQUIMICA</v>
          </cell>
          <cell r="L1609" t="str">
            <v>TRAMITE USUAL</v>
          </cell>
          <cell r="M1609" t="str">
            <v xml:space="preserve">TRAMITE USUAL </v>
          </cell>
          <cell r="N1609" t="str">
            <v>NO APLICA</v>
          </cell>
          <cell r="O1609">
            <v>100</v>
          </cell>
          <cell r="P1609" t="str">
            <v>UNIDAD</v>
          </cell>
          <cell r="Q1609" t="str">
            <v>UNIDAD</v>
          </cell>
          <cell r="R1609">
            <v>4.5999999999999996</v>
          </cell>
          <cell r="S1609">
            <v>0</v>
          </cell>
          <cell r="T1609" t="str">
            <v xml:space="preserve">ORTHO MEDICAL </v>
          </cell>
          <cell r="V1609">
            <v>18100</v>
          </cell>
          <cell r="W1609">
            <v>217200</v>
          </cell>
          <cell r="X1609">
            <v>64082156.480000012</v>
          </cell>
          <cell r="Y1609">
            <v>0.9442234415127555</v>
          </cell>
          <cell r="Z1609">
            <v>999119.99999999988</v>
          </cell>
          <cell r="AA1609">
            <v>1507466810.0316005</v>
          </cell>
          <cell r="AB1609">
            <v>0.99292640714061786</v>
          </cell>
          <cell r="AD1609">
            <v>0</v>
          </cell>
          <cell r="AE1609">
            <v>0</v>
          </cell>
          <cell r="AF1609">
            <v>0</v>
          </cell>
          <cell r="AG1609">
            <v>0</v>
          </cell>
          <cell r="AH1609">
            <v>18100</v>
          </cell>
          <cell r="AI1609">
            <v>12845</v>
          </cell>
          <cell r="AJ1609">
            <v>2745</v>
          </cell>
          <cell r="AK1609">
            <v>33690</v>
          </cell>
          <cell r="AL1609">
            <v>404280</v>
          </cell>
          <cell r="AM1609">
            <v>1859687.9999999998</v>
          </cell>
          <cell r="AN1609">
            <v>22500</v>
          </cell>
          <cell r="AO1609">
            <v>0</v>
          </cell>
          <cell r="AP1609">
            <v>0</v>
          </cell>
        </row>
        <row r="1610">
          <cell r="C1610">
            <v>915020901</v>
          </cell>
          <cell r="D1610" t="str">
            <v>MN02061254</v>
          </cell>
          <cell r="E1610" t="str">
            <v>T4</v>
          </cell>
          <cell r="F1610">
            <v>35637</v>
          </cell>
          <cell r="G1610" t="str">
            <v>MF</v>
          </cell>
          <cell r="H1610">
            <v>274</v>
          </cell>
          <cell r="I1610" t="str">
            <v>NO</v>
          </cell>
          <cell r="J1610" t="str">
            <v xml:space="preserve">LABORATORIO </v>
          </cell>
          <cell r="K1610" t="str">
            <v>INMUNOQUIMICA</v>
          </cell>
          <cell r="L1610" t="str">
            <v>TRAMITE USUAL</v>
          </cell>
          <cell r="M1610" t="str">
            <v xml:space="preserve">TRAMITE USUAL </v>
          </cell>
          <cell r="N1610" t="str">
            <v>NO APLICA</v>
          </cell>
          <cell r="O1610">
            <v>100</v>
          </cell>
          <cell r="P1610" t="str">
            <v>UNIDAD</v>
          </cell>
          <cell r="Q1610" t="str">
            <v>UNIDAD</v>
          </cell>
          <cell r="R1610">
            <v>4.5999999999999996</v>
          </cell>
          <cell r="S1610">
            <v>0</v>
          </cell>
          <cell r="T1610" t="str">
            <v xml:space="preserve">ORTHO MEDICAL </v>
          </cell>
          <cell r="V1610">
            <v>18100</v>
          </cell>
          <cell r="W1610">
            <v>217200</v>
          </cell>
          <cell r="X1610">
            <v>64299356.480000012</v>
          </cell>
          <cell r="Y1610">
            <v>0.94742379154405598</v>
          </cell>
          <cell r="Z1610">
            <v>999119.99999999988</v>
          </cell>
          <cell r="AA1610">
            <v>1508465930.0316005</v>
          </cell>
          <cell r="AB1610">
            <v>0.99358449966066587</v>
          </cell>
          <cell r="AD1610">
            <v>0</v>
          </cell>
          <cell r="AE1610">
            <v>0</v>
          </cell>
          <cell r="AF1610">
            <v>0</v>
          </cell>
          <cell r="AG1610">
            <v>0</v>
          </cell>
          <cell r="AH1610">
            <v>18100</v>
          </cell>
          <cell r="AI1610">
            <v>12115</v>
          </cell>
          <cell r="AJ1610">
            <v>3535</v>
          </cell>
          <cell r="AK1610">
            <v>33750</v>
          </cell>
          <cell r="AL1610">
            <v>405000</v>
          </cell>
          <cell r="AM1610">
            <v>1862999.9999999998</v>
          </cell>
          <cell r="AN1610">
            <v>23100</v>
          </cell>
          <cell r="AO1610">
            <v>0</v>
          </cell>
          <cell r="AP1610">
            <v>0</v>
          </cell>
        </row>
        <row r="1611">
          <cell r="C1611">
            <v>915021001</v>
          </cell>
          <cell r="D1611" t="str">
            <v>MN02061255</v>
          </cell>
          <cell r="E1611" t="str">
            <v>TSH</v>
          </cell>
          <cell r="F1611">
            <v>35597</v>
          </cell>
          <cell r="G1611" t="str">
            <v>MF</v>
          </cell>
          <cell r="H1611">
            <v>274</v>
          </cell>
          <cell r="I1611" t="str">
            <v>NO</v>
          </cell>
          <cell r="J1611" t="str">
            <v xml:space="preserve">LABORATORIO </v>
          </cell>
          <cell r="K1611" t="str">
            <v>INMUNOQUIMICA</v>
          </cell>
          <cell r="L1611" t="str">
            <v>TRAMITE USUAL</v>
          </cell>
          <cell r="M1611" t="str">
            <v xml:space="preserve">TRAMITE USUAL </v>
          </cell>
          <cell r="N1611" t="str">
            <v>NO APLICA</v>
          </cell>
          <cell r="O1611">
            <v>100</v>
          </cell>
          <cell r="P1611" t="str">
            <v>UNIDAD</v>
          </cell>
          <cell r="Q1611" t="str">
            <v>UNIDAD</v>
          </cell>
          <cell r="R1611">
            <v>4.5999999999999996</v>
          </cell>
          <cell r="S1611">
            <v>0</v>
          </cell>
          <cell r="T1611" t="str">
            <v xml:space="preserve">ORTHO MEDICAL </v>
          </cell>
          <cell r="V1611">
            <v>18100</v>
          </cell>
          <cell r="W1611">
            <v>217200</v>
          </cell>
          <cell r="X1611">
            <v>64516556.480000012</v>
          </cell>
          <cell r="Y1611">
            <v>0.95062414157535646</v>
          </cell>
          <cell r="Z1611">
            <v>999119.99999999988</v>
          </cell>
          <cell r="AA1611">
            <v>1509465050.0316005</v>
          </cell>
          <cell r="AB1611">
            <v>0.99424259218071376</v>
          </cell>
          <cell r="AD1611">
            <v>0</v>
          </cell>
          <cell r="AE1611">
            <v>0</v>
          </cell>
          <cell r="AF1611">
            <v>0</v>
          </cell>
          <cell r="AG1611">
            <v>0</v>
          </cell>
          <cell r="AH1611">
            <v>18100</v>
          </cell>
          <cell r="AI1611">
            <v>10845</v>
          </cell>
          <cell r="AJ1611">
            <v>3765</v>
          </cell>
          <cell r="AK1611">
            <v>32710</v>
          </cell>
          <cell r="AL1611">
            <v>392520</v>
          </cell>
          <cell r="AM1611">
            <v>1805591.9999999998</v>
          </cell>
          <cell r="AN1611">
            <v>21300</v>
          </cell>
          <cell r="AO1611">
            <v>0</v>
          </cell>
          <cell r="AP1611">
            <v>0</v>
          </cell>
        </row>
        <row r="1612">
          <cell r="C1612">
            <v>915021101</v>
          </cell>
          <cell r="D1612" t="str">
            <v>MN02061256</v>
          </cell>
          <cell r="E1612" t="str">
            <v>T4 LIBRE</v>
          </cell>
          <cell r="F1612">
            <v>35646</v>
          </cell>
          <cell r="G1612" t="str">
            <v>MF</v>
          </cell>
          <cell r="H1612">
            <v>274</v>
          </cell>
          <cell r="I1612" t="str">
            <v>NO</v>
          </cell>
          <cell r="J1612" t="str">
            <v xml:space="preserve">LABORATORIO </v>
          </cell>
          <cell r="K1612" t="str">
            <v>INMUNOQUIMICA</v>
          </cell>
          <cell r="L1612" t="str">
            <v>TRAMITE USUAL</v>
          </cell>
          <cell r="M1612" t="str">
            <v xml:space="preserve">TRAMITE USUAL </v>
          </cell>
          <cell r="N1612" t="str">
            <v>NO APLICA</v>
          </cell>
          <cell r="O1612">
            <v>100</v>
          </cell>
          <cell r="P1612" t="str">
            <v>UNIDAD</v>
          </cell>
          <cell r="Q1612" t="str">
            <v>UNIDAD</v>
          </cell>
          <cell r="R1612">
            <v>4.5999999999999996</v>
          </cell>
          <cell r="S1612">
            <v>0</v>
          </cell>
          <cell r="T1612" t="str">
            <v xml:space="preserve">ORTHO MEDICAL </v>
          </cell>
          <cell r="V1612">
            <v>18100</v>
          </cell>
          <cell r="W1612">
            <v>217200</v>
          </cell>
          <cell r="X1612">
            <v>64733756.480000012</v>
          </cell>
          <cell r="Y1612">
            <v>0.95382449160665694</v>
          </cell>
          <cell r="Z1612">
            <v>999119.99999999988</v>
          </cell>
          <cell r="AA1612">
            <v>1510464170.0316005</v>
          </cell>
          <cell r="AB1612">
            <v>0.99490068470076176</v>
          </cell>
          <cell r="AD1612">
            <v>0</v>
          </cell>
          <cell r="AE1612">
            <v>0</v>
          </cell>
          <cell r="AF1612">
            <v>0</v>
          </cell>
          <cell r="AG1612">
            <v>0</v>
          </cell>
          <cell r="AH1612">
            <v>18100</v>
          </cell>
          <cell r="AI1612">
            <v>11280</v>
          </cell>
          <cell r="AJ1612">
            <v>3565</v>
          </cell>
          <cell r="AK1612">
            <v>32945</v>
          </cell>
          <cell r="AL1612">
            <v>395340</v>
          </cell>
          <cell r="AM1612">
            <v>1818563.9999999998</v>
          </cell>
          <cell r="AN1612">
            <v>20000</v>
          </cell>
          <cell r="AO1612">
            <v>0</v>
          </cell>
          <cell r="AP1612">
            <v>0</v>
          </cell>
        </row>
        <row r="1613">
          <cell r="C1613">
            <v>915021201</v>
          </cell>
          <cell r="D1613" t="str">
            <v>MN02061257</v>
          </cell>
          <cell r="E1613" t="str">
            <v>T3 LIBRE</v>
          </cell>
          <cell r="F1613">
            <v>35598</v>
          </cell>
          <cell r="G1613" t="str">
            <v>MF</v>
          </cell>
          <cell r="H1613">
            <v>274</v>
          </cell>
          <cell r="I1613" t="str">
            <v>NO</v>
          </cell>
          <cell r="J1613" t="str">
            <v xml:space="preserve">LABORATORIO </v>
          </cell>
          <cell r="K1613" t="str">
            <v>INMUNOQUIMICA</v>
          </cell>
          <cell r="L1613" t="str">
            <v>TRAMITE USUAL</v>
          </cell>
          <cell r="M1613" t="str">
            <v xml:space="preserve">TRAMITE USUAL </v>
          </cell>
          <cell r="N1613" t="str">
            <v>NO APLICA</v>
          </cell>
          <cell r="O1613">
            <v>100</v>
          </cell>
          <cell r="P1613" t="str">
            <v>UNIDAD</v>
          </cell>
          <cell r="Q1613" t="str">
            <v>UNIDAD</v>
          </cell>
          <cell r="R1613">
            <v>4.5999999999999996</v>
          </cell>
          <cell r="S1613">
            <v>0</v>
          </cell>
          <cell r="T1613" t="str">
            <v xml:space="preserve">ORTHO MEDICAL </v>
          </cell>
          <cell r="V1613">
            <v>2500</v>
          </cell>
          <cell r="W1613">
            <v>30000</v>
          </cell>
          <cell r="X1613">
            <v>64763756.480000012</v>
          </cell>
          <cell r="Y1613">
            <v>0.95426652890379793</v>
          </cell>
          <cell r="Z1613">
            <v>138000</v>
          </cell>
          <cell r="AA1613">
            <v>1510602170.0316005</v>
          </cell>
          <cell r="AB1613">
            <v>0.99499158145767441</v>
          </cell>
          <cell r="AD1613">
            <v>0</v>
          </cell>
          <cell r="AE1613">
            <v>0</v>
          </cell>
          <cell r="AF1613">
            <v>0</v>
          </cell>
          <cell r="AG1613">
            <v>0</v>
          </cell>
          <cell r="AH1613">
            <v>2500</v>
          </cell>
          <cell r="AI1613">
            <v>2050</v>
          </cell>
          <cell r="AJ1613">
            <v>225</v>
          </cell>
          <cell r="AK1613">
            <v>4775</v>
          </cell>
          <cell r="AL1613">
            <v>57300</v>
          </cell>
          <cell r="AM1613">
            <v>263580</v>
          </cell>
          <cell r="AN1613">
            <v>0</v>
          </cell>
          <cell r="AO1613">
            <v>0</v>
          </cell>
          <cell r="AP1613">
            <v>0</v>
          </cell>
        </row>
        <row r="1614">
          <cell r="C1614">
            <v>915021301</v>
          </cell>
          <cell r="D1614" t="str">
            <v>MN02061258</v>
          </cell>
          <cell r="E1614" t="str">
            <v>PSA LIBRE</v>
          </cell>
          <cell r="F1614">
            <v>40365</v>
          </cell>
          <cell r="G1614" t="str">
            <v>MF</v>
          </cell>
          <cell r="H1614">
            <v>274</v>
          </cell>
          <cell r="I1614" t="str">
            <v>NO</v>
          </cell>
          <cell r="J1614" t="str">
            <v xml:space="preserve">LABORATORIO </v>
          </cell>
          <cell r="K1614" t="str">
            <v>INMUNOQUIMICA</v>
          </cell>
          <cell r="L1614" t="str">
            <v>TRAMITE USUAL</v>
          </cell>
          <cell r="M1614" t="str">
            <v xml:space="preserve">TRAMITE USUAL </v>
          </cell>
          <cell r="N1614" t="str">
            <v>NO APLICA</v>
          </cell>
          <cell r="O1614">
            <v>100</v>
          </cell>
          <cell r="P1614" t="str">
            <v>UNIDAD</v>
          </cell>
          <cell r="Q1614" t="str">
            <v>UNIDAD</v>
          </cell>
          <cell r="R1614">
            <v>4.5999999999999996</v>
          </cell>
          <cell r="S1614">
            <v>0</v>
          </cell>
          <cell r="T1614" t="str">
            <v xml:space="preserve">ORTHO MEDICAL </v>
          </cell>
          <cell r="V1614">
            <v>9366.66</v>
          </cell>
          <cell r="W1614">
            <v>112399.92</v>
          </cell>
          <cell r="X1614">
            <v>64876156.400000013</v>
          </cell>
          <cell r="Y1614">
            <v>0.95592269413165321</v>
          </cell>
          <cell r="Z1614">
            <v>517039.63199999993</v>
          </cell>
          <cell r="AA1614">
            <v>1511119209.6636004</v>
          </cell>
          <cell r="AB1614">
            <v>0.99533214106451595</v>
          </cell>
          <cell r="AD1614">
            <v>0</v>
          </cell>
          <cell r="AE1614">
            <v>0</v>
          </cell>
          <cell r="AF1614">
            <v>0</v>
          </cell>
          <cell r="AG1614">
            <v>0</v>
          </cell>
          <cell r="AH1614">
            <v>9366.66</v>
          </cell>
          <cell r="AI1614">
            <v>8107</v>
          </cell>
          <cell r="AJ1614">
            <v>1260</v>
          </cell>
          <cell r="AK1614">
            <v>18733.66</v>
          </cell>
          <cell r="AL1614">
            <v>224803.91999999998</v>
          </cell>
          <cell r="AM1614">
            <v>1034098.0319999999</v>
          </cell>
          <cell r="AN1614">
            <v>13500</v>
          </cell>
          <cell r="AO1614">
            <v>0</v>
          </cell>
          <cell r="AP1614">
            <v>400</v>
          </cell>
        </row>
        <row r="1615">
          <cell r="C1615">
            <v>915021401</v>
          </cell>
          <cell r="D1615" t="str">
            <v>MN02061259</v>
          </cell>
          <cell r="E1615" t="str">
            <v>CORTISOL</v>
          </cell>
          <cell r="F1615">
            <v>35673</v>
          </cell>
          <cell r="G1615" t="str">
            <v>MF</v>
          </cell>
          <cell r="H1615">
            <v>274</v>
          </cell>
          <cell r="I1615" t="str">
            <v>NO</v>
          </cell>
          <cell r="J1615" t="str">
            <v xml:space="preserve">LABORATORIO </v>
          </cell>
          <cell r="K1615" t="str">
            <v>INMUNOQUIMICA</v>
          </cell>
          <cell r="L1615" t="str">
            <v>TRAMITE USUAL</v>
          </cell>
          <cell r="M1615" t="str">
            <v xml:space="preserve">TRAMITE USUAL </v>
          </cell>
          <cell r="N1615" t="str">
            <v>NO APLICA</v>
          </cell>
          <cell r="O1615">
            <v>100</v>
          </cell>
          <cell r="P1615" t="str">
            <v>UNIDAD</v>
          </cell>
          <cell r="Q1615" t="str">
            <v>UNIDAD</v>
          </cell>
          <cell r="R1615">
            <v>4.5999999999999996</v>
          </cell>
          <cell r="S1615">
            <v>0</v>
          </cell>
          <cell r="T1615" t="str">
            <v xml:space="preserve">ORTHO MEDICAL </v>
          </cell>
          <cell r="V1615">
            <v>1733</v>
          </cell>
          <cell r="W1615">
            <v>20796</v>
          </cell>
          <cell r="X1615">
            <v>64896952.400000013</v>
          </cell>
          <cell r="Y1615">
            <v>0.95622911438603131</v>
          </cell>
          <cell r="Z1615">
            <v>95661.599999999991</v>
          </cell>
          <cell r="AA1615">
            <v>1511214871.2636003</v>
          </cell>
          <cell r="AB1615">
            <v>0.99539515069640783</v>
          </cell>
          <cell r="AD1615">
            <v>0</v>
          </cell>
          <cell r="AE1615">
            <v>0</v>
          </cell>
          <cell r="AF1615">
            <v>0</v>
          </cell>
          <cell r="AG1615">
            <v>0</v>
          </cell>
          <cell r="AH1615">
            <v>1733</v>
          </cell>
          <cell r="AI1615">
            <v>1248</v>
          </cell>
          <cell r="AJ1615">
            <v>255</v>
          </cell>
          <cell r="AK1615">
            <v>3236</v>
          </cell>
          <cell r="AL1615">
            <v>38832</v>
          </cell>
          <cell r="AM1615">
            <v>178627.19999999998</v>
          </cell>
          <cell r="AN1615">
            <v>2100</v>
          </cell>
          <cell r="AO1615">
            <v>0</v>
          </cell>
          <cell r="AP1615">
            <v>0</v>
          </cell>
        </row>
        <row r="1616">
          <cell r="C1616">
            <v>915021501</v>
          </cell>
          <cell r="D1616" t="str">
            <v>MN02061260</v>
          </cell>
          <cell r="E1616" t="str">
            <v>FSH  HORMONA FOLICULO ESTIMULANTE</v>
          </cell>
          <cell r="F1616">
            <v>35641</v>
          </cell>
          <cell r="G1616" t="str">
            <v>MF</v>
          </cell>
          <cell r="H1616">
            <v>274</v>
          </cell>
          <cell r="I1616" t="str">
            <v>NO</v>
          </cell>
          <cell r="J1616" t="str">
            <v xml:space="preserve">LABORATORIO </v>
          </cell>
          <cell r="K1616" t="str">
            <v>INMUNOQUIMICA</v>
          </cell>
          <cell r="L1616" t="str">
            <v>TRAMITE USUAL</v>
          </cell>
          <cell r="M1616" t="str">
            <v xml:space="preserve">TRAMITE USUAL </v>
          </cell>
          <cell r="N1616" t="str">
            <v>NO APLICA</v>
          </cell>
          <cell r="O1616">
            <v>100</v>
          </cell>
          <cell r="P1616" t="str">
            <v>UNIDAD</v>
          </cell>
          <cell r="Q1616" t="str">
            <v>UNIDAD</v>
          </cell>
          <cell r="R1616">
            <v>4.5999999999999996</v>
          </cell>
          <cell r="S1616">
            <v>0</v>
          </cell>
          <cell r="T1616" t="str">
            <v xml:space="preserve">ORTHO MEDICAL </v>
          </cell>
          <cell r="V1616">
            <v>3116.6666666666665</v>
          </cell>
          <cell r="W1616">
            <v>37400</v>
          </cell>
          <cell r="X1616">
            <v>64934352.400000013</v>
          </cell>
          <cell r="Y1616">
            <v>0.95678018754980043</v>
          </cell>
          <cell r="Z1616">
            <v>172040</v>
          </cell>
          <cell r="AA1616">
            <v>1511386911.2636003</v>
          </cell>
          <cell r="AB1616">
            <v>0.99550846865335896</v>
          </cell>
          <cell r="AD1616">
            <v>0</v>
          </cell>
          <cell r="AE1616">
            <v>0</v>
          </cell>
          <cell r="AF1616">
            <v>0</v>
          </cell>
          <cell r="AG1616">
            <v>0</v>
          </cell>
          <cell r="AH1616">
            <v>3116.6666666666665</v>
          </cell>
          <cell r="AI1616">
            <v>2272</v>
          </cell>
          <cell r="AJ1616">
            <v>660</v>
          </cell>
          <cell r="AK1616">
            <v>6048.6666666666661</v>
          </cell>
          <cell r="AL1616">
            <v>72584</v>
          </cell>
          <cell r="AM1616">
            <v>333886.39999999997</v>
          </cell>
          <cell r="AN1616">
            <v>0</v>
          </cell>
          <cell r="AO1616">
            <v>0</v>
          </cell>
          <cell r="AP1616">
            <v>0</v>
          </cell>
        </row>
        <row r="1617">
          <cell r="C1617">
            <v>915021601</v>
          </cell>
          <cell r="D1617" t="str">
            <v>MN02061261</v>
          </cell>
          <cell r="E1617" t="str">
            <v>HORMONA LUTEINIZANTE</v>
          </cell>
          <cell r="F1617">
            <v>35656</v>
          </cell>
          <cell r="G1617" t="str">
            <v>MF</v>
          </cell>
          <cell r="H1617">
            <v>274</v>
          </cell>
          <cell r="I1617" t="str">
            <v>NO</v>
          </cell>
          <cell r="J1617" t="str">
            <v xml:space="preserve">LABORATORIO </v>
          </cell>
          <cell r="K1617" t="str">
            <v>INMUNOQUIMICA</v>
          </cell>
          <cell r="L1617" t="str">
            <v>TRAMITE USUAL</v>
          </cell>
          <cell r="M1617" t="str">
            <v xml:space="preserve">TRAMITE USUAL </v>
          </cell>
          <cell r="N1617" t="str">
            <v>NO APLICA</v>
          </cell>
          <cell r="O1617">
            <v>100</v>
          </cell>
          <cell r="P1617" t="str">
            <v>UNIDAD</v>
          </cell>
          <cell r="Q1617" t="str">
            <v>UNIDAD</v>
          </cell>
          <cell r="R1617">
            <v>4.5999999999999996</v>
          </cell>
          <cell r="S1617">
            <v>0</v>
          </cell>
          <cell r="T1617" t="str">
            <v xml:space="preserve">ORTHO MEDICAL </v>
          </cell>
          <cell r="V1617">
            <v>3883.3333333333298</v>
          </cell>
          <cell r="W1617">
            <v>46599.999999999956</v>
          </cell>
          <cell r="X1617">
            <v>64980952.400000013</v>
          </cell>
          <cell r="Y1617">
            <v>0.95746681881802598</v>
          </cell>
          <cell r="Z1617">
            <v>214359.9999999998</v>
          </cell>
          <cell r="AA1617">
            <v>1511601271.2636003</v>
          </cell>
          <cell r="AB1617">
            <v>0.9956496616157634</v>
          </cell>
          <cell r="AD1617">
            <v>0</v>
          </cell>
          <cell r="AE1617">
            <v>0</v>
          </cell>
          <cell r="AF1617">
            <v>0</v>
          </cell>
          <cell r="AG1617">
            <v>0</v>
          </cell>
          <cell r="AH1617">
            <v>3883.3333333333298</v>
          </cell>
          <cell r="AI1617">
            <v>2953</v>
          </cell>
          <cell r="AJ1617">
            <v>665</v>
          </cell>
          <cell r="AK1617">
            <v>7501.3333333333303</v>
          </cell>
          <cell r="AL1617">
            <v>90015.999999999971</v>
          </cell>
          <cell r="AM1617">
            <v>414073.59999999986</v>
          </cell>
          <cell r="AN1617">
            <v>0</v>
          </cell>
          <cell r="AO1617">
            <v>0</v>
          </cell>
          <cell r="AP1617">
            <v>200</v>
          </cell>
        </row>
        <row r="1618">
          <cell r="C1618">
            <v>915021701</v>
          </cell>
          <cell r="D1618" t="str">
            <v>MN02061262</v>
          </cell>
          <cell r="E1618" t="str">
            <v>PROLACTINA</v>
          </cell>
          <cell r="F1618">
            <v>35663</v>
          </cell>
          <cell r="G1618" t="str">
            <v>MF</v>
          </cell>
          <cell r="H1618">
            <v>274</v>
          </cell>
          <cell r="I1618" t="str">
            <v>NO</v>
          </cell>
          <cell r="J1618" t="str">
            <v xml:space="preserve">LABORATORIO </v>
          </cell>
          <cell r="K1618" t="str">
            <v>INMUNOQUIMICA</v>
          </cell>
          <cell r="L1618" t="str">
            <v>TRAMITE USUAL</v>
          </cell>
          <cell r="M1618" t="str">
            <v xml:space="preserve">TRAMITE USUAL </v>
          </cell>
          <cell r="N1618" t="str">
            <v>NO APLICA</v>
          </cell>
          <cell r="O1618">
            <v>100</v>
          </cell>
          <cell r="P1618" t="str">
            <v>UNIDAD</v>
          </cell>
          <cell r="Q1618" t="str">
            <v>UNIDAD</v>
          </cell>
          <cell r="R1618">
            <v>4.5999999999999996</v>
          </cell>
          <cell r="S1618">
            <v>0</v>
          </cell>
          <cell r="T1618" t="str">
            <v xml:space="preserve">ORTHO MEDICAL </v>
          </cell>
          <cell r="V1618">
            <v>4166.666666666667</v>
          </cell>
          <cell r="W1618">
            <v>50000</v>
          </cell>
          <cell r="X1618">
            <v>65030952.400000013</v>
          </cell>
          <cell r="Y1618">
            <v>0.95820354764659421</v>
          </cell>
          <cell r="Z1618">
            <v>229999.99999999997</v>
          </cell>
          <cell r="AA1618">
            <v>1511831271.2636003</v>
          </cell>
          <cell r="AB1618">
            <v>0.99580115621061782</v>
          </cell>
          <cell r="AD1618">
            <v>0</v>
          </cell>
          <cell r="AE1618">
            <v>0</v>
          </cell>
          <cell r="AF1618">
            <v>0</v>
          </cell>
          <cell r="AG1618">
            <v>0</v>
          </cell>
          <cell r="AH1618">
            <v>4166.666666666667</v>
          </cell>
          <cell r="AI1618">
            <v>3077</v>
          </cell>
          <cell r="AJ1618">
            <v>690</v>
          </cell>
          <cell r="AK1618">
            <v>7933.666666666667</v>
          </cell>
          <cell r="AL1618">
            <v>95204</v>
          </cell>
          <cell r="AM1618">
            <v>437938.39999999997</v>
          </cell>
          <cell r="AN1618">
            <v>0</v>
          </cell>
          <cell r="AO1618">
            <v>0</v>
          </cell>
          <cell r="AP1618">
            <v>0</v>
          </cell>
        </row>
        <row r="1619">
          <cell r="C1619">
            <v>915021801</v>
          </cell>
          <cell r="D1619" t="str">
            <v>MN02061263</v>
          </cell>
          <cell r="E1619" t="str">
            <v>ESTRADIOL</v>
          </cell>
          <cell r="F1619">
            <v>35658</v>
          </cell>
          <cell r="G1619" t="str">
            <v>MF</v>
          </cell>
          <cell r="H1619">
            <v>274</v>
          </cell>
          <cell r="I1619" t="str">
            <v>NO</v>
          </cell>
          <cell r="J1619" t="str">
            <v xml:space="preserve">LABORATORIO </v>
          </cell>
          <cell r="K1619" t="str">
            <v>INMUNOQUIMICA</v>
          </cell>
          <cell r="L1619" t="str">
            <v>TRAMITE USUAL</v>
          </cell>
          <cell r="M1619" t="str">
            <v xml:space="preserve">TRAMITE USUAL </v>
          </cell>
          <cell r="N1619" t="str">
            <v>NO APLICA</v>
          </cell>
          <cell r="O1619">
            <v>100</v>
          </cell>
          <cell r="P1619" t="str">
            <v>UNIDAD</v>
          </cell>
          <cell r="Q1619" t="str">
            <v>UNIDAD</v>
          </cell>
          <cell r="R1619">
            <v>4.5999999999999996</v>
          </cell>
          <cell r="S1619">
            <v>0</v>
          </cell>
          <cell r="T1619" t="str">
            <v xml:space="preserve">ORTHO MEDICAL </v>
          </cell>
          <cell r="V1619">
            <v>3383.3333333333298</v>
          </cell>
          <cell r="W1619">
            <v>40599.999999999956</v>
          </cell>
          <cell r="X1619">
            <v>65071552.400000013</v>
          </cell>
          <cell r="Y1619">
            <v>0.95880177145539169</v>
          </cell>
          <cell r="Z1619">
            <v>186759.9999999998</v>
          </cell>
          <cell r="AA1619">
            <v>1512018031.2636003</v>
          </cell>
          <cell r="AB1619">
            <v>0.99592416982163967</v>
          </cell>
          <cell r="AD1619">
            <v>0</v>
          </cell>
          <cell r="AE1619">
            <v>0</v>
          </cell>
          <cell r="AF1619">
            <v>0</v>
          </cell>
          <cell r="AG1619">
            <v>0</v>
          </cell>
          <cell r="AH1619">
            <v>3383.3333333333298</v>
          </cell>
          <cell r="AI1619">
            <v>2658</v>
          </cell>
          <cell r="AJ1619">
            <v>510</v>
          </cell>
          <cell r="AK1619">
            <v>6551.3333333333303</v>
          </cell>
          <cell r="AL1619">
            <v>78615.999999999971</v>
          </cell>
          <cell r="AM1619">
            <v>361633.59999999986</v>
          </cell>
          <cell r="AN1619">
            <v>0</v>
          </cell>
          <cell r="AO1619">
            <v>0</v>
          </cell>
          <cell r="AP1619">
            <v>0</v>
          </cell>
        </row>
        <row r="1620">
          <cell r="C1620">
            <v>915021901</v>
          </cell>
          <cell r="D1620" t="str">
            <v>MN02061264</v>
          </cell>
          <cell r="E1620" t="str">
            <v>TESTOSTERONA</v>
          </cell>
          <cell r="F1620">
            <v>35679</v>
          </cell>
          <cell r="G1620" t="str">
            <v>MF</v>
          </cell>
          <cell r="H1620">
            <v>274</v>
          </cell>
          <cell r="I1620" t="str">
            <v>NO</v>
          </cell>
          <cell r="J1620" t="str">
            <v xml:space="preserve">LABORATORIO </v>
          </cell>
          <cell r="K1620" t="str">
            <v>INMUNOQUIMICA</v>
          </cell>
          <cell r="L1620" t="str">
            <v>TRAMITE USUAL</v>
          </cell>
          <cell r="M1620" t="str">
            <v xml:space="preserve">TRAMITE USUAL </v>
          </cell>
          <cell r="N1620" t="str">
            <v>NO APLICA</v>
          </cell>
          <cell r="O1620">
            <v>100</v>
          </cell>
          <cell r="P1620" t="str">
            <v>UNIDAD</v>
          </cell>
          <cell r="Q1620" t="str">
            <v>UNIDAD</v>
          </cell>
          <cell r="R1620">
            <v>4.5999999999999996</v>
          </cell>
          <cell r="S1620">
            <v>0</v>
          </cell>
          <cell r="T1620" t="str">
            <v xml:space="preserve">ORTHO MEDICAL </v>
          </cell>
          <cell r="V1620">
            <v>2366.6666666666665</v>
          </cell>
          <cell r="W1620">
            <v>28400</v>
          </cell>
          <cell r="X1620">
            <v>65099952.400000013</v>
          </cell>
          <cell r="Y1620">
            <v>0.95922023343001839</v>
          </cell>
          <cell r="Z1620">
            <v>130639.99999999999</v>
          </cell>
          <cell r="AA1620">
            <v>1512148671.2636003</v>
          </cell>
          <cell r="AB1620">
            <v>0.99601021875151707</v>
          </cell>
          <cell r="AD1620">
            <v>0</v>
          </cell>
          <cell r="AE1620">
            <v>0</v>
          </cell>
          <cell r="AF1620">
            <v>0</v>
          </cell>
          <cell r="AG1620">
            <v>0</v>
          </cell>
          <cell r="AH1620">
            <v>2366.6666666666665</v>
          </cell>
          <cell r="AI1620">
            <v>1862</v>
          </cell>
          <cell r="AJ1620">
            <v>350</v>
          </cell>
          <cell r="AK1620">
            <v>4578.6666666666661</v>
          </cell>
          <cell r="AL1620">
            <v>54943.999999999993</v>
          </cell>
          <cell r="AM1620">
            <v>252742.39999999994</v>
          </cell>
          <cell r="AN1620">
            <v>3200</v>
          </cell>
          <cell r="AO1620">
            <v>0</v>
          </cell>
          <cell r="AP1620">
            <v>0</v>
          </cell>
        </row>
        <row r="1621">
          <cell r="C1621">
            <v>915022001</v>
          </cell>
          <cell r="D1621" t="str">
            <v>MN02061265</v>
          </cell>
          <cell r="E1621" t="str">
            <v>PROGESTERONA</v>
          </cell>
          <cell r="F1621">
            <v>35667</v>
          </cell>
          <cell r="G1621" t="str">
            <v>MF</v>
          </cell>
          <cell r="H1621">
            <v>274</v>
          </cell>
          <cell r="I1621" t="str">
            <v>NO</v>
          </cell>
          <cell r="J1621" t="str">
            <v xml:space="preserve">LABORATORIO </v>
          </cell>
          <cell r="K1621" t="str">
            <v>INMUNOQUIMICA</v>
          </cell>
          <cell r="L1621" t="str">
            <v>TRAMITE USUAL</v>
          </cell>
          <cell r="M1621" t="str">
            <v xml:space="preserve">TRAMITE USUAL </v>
          </cell>
          <cell r="N1621" t="str">
            <v>NO APLICA</v>
          </cell>
          <cell r="O1621">
            <v>100</v>
          </cell>
          <cell r="P1621" t="str">
            <v>UNIDAD</v>
          </cell>
          <cell r="Q1621" t="str">
            <v>UNIDAD</v>
          </cell>
          <cell r="R1621">
            <v>4.5999999999999996</v>
          </cell>
          <cell r="S1621">
            <v>0</v>
          </cell>
          <cell r="T1621" t="str">
            <v xml:space="preserve">ORTHO MEDICAL </v>
          </cell>
          <cell r="V1621">
            <v>2716.6666666666665</v>
          </cell>
          <cell r="W1621">
            <v>32600</v>
          </cell>
          <cell r="X1621">
            <v>65132552.400000013</v>
          </cell>
          <cell r="Y1621">
            <v>0.95970058062624497</v>
          </cell>
          <cell r="Z1621">
            <v>149960</v>
          </cell>
          <cell r="AA1621">
            <v>1512298631.2636003</v>
          </cell>
          <cell r="AB1621">
            <v>0.99610899322736224</v>
          </cell>
          <cell r="AD1621">
            <v>0</v>
          </cell>
          <cell r="AE1621">
            <v>0</v>
          </cell>
          <cell r="AF1621">
            <v>0</v>
          </cell>
          <cell r="AG1621">
            <v>0</v>
          </cell>
          <cell r="AH1621">
            <v>2716.6666666666665</v>
          </cell>
          <cell r="AI1621">
            <v>2047</v>
          </cell>
          <cell r="AJ1621">
            <v>500</v>
          </cell>
          <cell r="AK1621">
            <v>5263.6666666666661</v>
          </cell>
          <cell r="AL1621">
            <v>63163.999999999993</v>
          </cell>
          <cell r="AM1621">
            <v>290554.39999999997</v>
          </cell>
          <cell r="AN1621">
            <v>0</v>
          </cell>
          <cell r="AO1621">
            <v>0</v>
          </cell>
          <cell r="AP1621">
            <v>0</v>
          </cell>
        </row>
        <row r="1622">
          <cell r="C1622">
            <v>915022101</v>
          </cell>
          <cell r="D1622" t="str">
            <v>MN02061266</v>
          </cell>
          <cell r="E1622" t="str">
            <v>ALFAFETOPROTEINA ECI</v>
          </cell>
          <cell r="F1622">
            <v>35694</v>
          </cell>
          <cell r="G1622" t="str">
            <v>MF</v>
          </cell>
          <cell r="H1622">
            <v>274</v>
          </cell>
          <cell r="I1622" t="str">
            <v>NO</v>
          </cell>
          <cell r="J1622" t="str">
            <v xml:space="preserve">LABORATORIO </v>
          </cell>
          <cell r="K1622" t="str">
            <v>INMUNOQUIMICA</v>
          </cell>
          <cell r="L1622" t="str">
            <v>TRAMITE USUAL</v>
          </cell>
          <cell r="M1622" t="str">
            <v xml:space="preserve">TRAMITE USUAL </v>
          </cell>
          <cell r="N1622" t="str">
            <v>NO APLICA</v>
          </cell>
          <cell r="O1622">
            <v>100</v>
          </cell>
          <cell r="P1622" t="str">
            <v>UNIDAD</v>
          </cell>
          <cell r="Q1622" t="str">
            <v>UNIDAD</v>
          </cell>
          <cell r="R1622">
            <v>4.5999999999999996</v>
          </cell>
          <cell r="S1622">
            <v>0</v>
          </cell>
          <cell r="T1622" t="str">
            <v xml:space="preserve">ORTHO MEDICAL </v>
          </cell>
          <cell r="V1622">
            <v>2366.6666666666665</v>
          </cell>
          <cell r="W1622">
            <v>28400</v>
          </cell>
          <cell r="X1622">
            <v>65160952.400000013</v>
          </cell>
          <cell r="Y1622">
            <v>0.96011904260087166</v>
          </cell>
          <cell r="Z1622">
            <v>130639.99999999999</v>
          </cell>
          <cell r="AA1622">
            <v>1512429271.2636003</v>
          </cell>
          <cell r="AB1622">
            <v>0.99619504215723953</v>
          </cell>
          <cell r="AD1622">
            <v>0</v>
          </cell>
          <cell r="AE1622">
            <v>0</v>
          </cell>
          <cell r="AF1622">
            <v>0</v>
          </cell>
          <cell r="AG1622">
            <v>0</v>
          </cell>
          <cell r="AH1622">
            <v>2366.6666666666665</v>
          </cell>
          <cell r="AI1622">
            <v>1927</v>
          </cell>
          <cell r="AJ1622">
            <v>150</v>
          </cell>
          <cell r="AK1622">
            <v>4443.6666666666661</v>
          </cell>
          <cell r="AL1622">
            <v>53323.999999999993</v>
          </cell>
          <cell r="AM1622">
            <v>245290.39999999994</v>
          </cell>
          <cell r="AN1622">
            <v>3700</v>
          </cell>
          <cell r="AO1622">
            <v>0</v>
          </cell>
          <cell r="AP1622">
            <v>0</v>
          </cell>
        </row>
        <row r="1623">
          <cell r="C1623">
            <v>915022201</v>
          </cell>
          <cell r="D1623" t="str">
            <v>MN02061267</v>
          </cell>
          <cell r="E1623" t="str">
            <v>PARATOHORMONA</v>
          </cell>
          <cell r="F1623">
            <v>62007</v>
          </cell>
          <cell r="G1623" t="str">
            <v>MF</v>
          </cell>
          <cell r="H1623">
            <v>274</v>
          </cell>
          <cell r="I1623" t="str">
            <v>NO</v>
          </cell>
          <cell r="J1623" t="str">
            <v xml:space="preserve">LABORATORIO </v>
          </cell>
          <cell r="K1623" t="str">
            <v>INMUNOQUIMICA</v>
          </cell>
          <cell r="L1623" t="str">
            <v>TRAMITE USUAL</v>
          </cell>
          <cell r="M1623" t="str">
            <v xml:space="preserve">TRAMITE USUAL </v>
          </cell>
          <cell r="N1623" t="str">
            <v>NO APLICA</v>
          </cell>
          <cell r="O1623">
            <v>100</v>
          </cell>
          <cell r="P1623" t="str">
            <v>UNIDAD</v>
          </cell>
          <cell r="Q1623" t="str">
            <v>UNIDAD</v>
          </cell>
          <cell r="R1623">
            <v>4.5999999999999996</v>
          </cell>
          <cell r="S1623">
            <v>0</v>
          </cell>
          <cell r="T1623" t="str">
            <v xml:space="preserve">ORTHO MEDICAL </v>
          </cell>
          <cell r="V1623">
            <v>3200</v>
          </cell>
          <cell r="W1623">
            <v>38400</v>
          </cell>
          <cell r="X1623">
            <v>65199352.400000013</v>
          </cell>
          <cell r="Y1623">
            <v>0.96068485034121209</v>
          </cell>
          <cell r="Z1623">
            <v>176640</v>
          </cell>
          <cell r="AA1623">
            <v>1512605911.2636003</v>
          </cell>
          <cell r="AB1623">
            <v>0.99631139000608782</v>
          </cell>
          <cell r="AD1623">
            <v>0</v>
          </cell>
          <cell r="AE1623">
            <v>0</v>
          </cell>
          <cell r="AF1623">
            <v>0</v>
          </cell>
          <cell r="AG1623">
            <v>0</v>
          </cell>
          <cell r="AH1623">
            <v>3200</v>
          </cell>
          <cell r="AI1623">
            <v>2515</v>
          </cell>
          <cell r="AJ1623">
            <v>330</v>
          </cell>
          <cell r="AK1623">
            <v>6045</v>
          </cell>
          <cell r="AL1623">
            <v>72540</v>
          </cell>
          <cell r="AM1623">
            <v>333684</v>
          </cell>
          <cell r="AN1623">
            <v>900</v>
          </cell>
          <cell r="AO1623">
            <v>0</v>
          </cell>
          <cell r="AP1623">
            <v>0</v>
          </cell>
        </row>
        <row r="1624">
          <cell r="C1624">
            <v>915022301</v>
          </cell>
          <cell r="D1624" t="str">
            <v>MN02061268</v>
          </cell>
          <cell r="E1624" t="str">
            <v>TROPONINA I</v>
          </cell>
          <cell r="F1624">
            <v>35666</v>
          </cell>
          <cell r="G1624" t="str">
            <v>MF</v>
          </cell>
          <cell r="H1624">
            <v>274</v>
          </cell>
          <cell r="I1624" t="str">
            <v>NO</v>
          </cell>
          <cell r="J1624" t="str">
            <v xml:space="preserve">LABORATORIO </v>
          </cell>
          <cell r="K1624" t="str">
            <v>INMUNOQUIMICA</v>
          </cell>
          <cell r="L1624" t="str">
            <v>TRAMITE USUAL</v>
          </cell>
          <cell r="M1624" t="str">
            <v xml:space="preserve">TRAMITE USUAL </v>
          </cell>
          <cell r="N1624" t="str">
            <v>NO APLICA</v>
          </cell>
          <cell r="O1624">
            <v>100</v>
          </cell>
          <cell r="P1624" t="str">
            <v>UNIDAD</v>
          </cell>
          <cell r="Q1624" t="str">
            <v>UNIDAD</v>
          </cell>
          <cell r="R1624">
            <v>4.5999999999999996</v>
          </cell>
          <cell r="S1624">
            <v>0</v>
          </cell>
          <cell r="T1624" t="str">
            <v xml:space="preserve">ORTHO MEDICAL </v>
          </cell>
          <cell r="V1624">
            <v>3350</v>
          </cell>
          <cell r="W1624">
            <v>40200</v>
          </cell>
          <cell r="X1624">
            <v>65239552.400000013</v>
          </cell>
          <cell r="Y1624">
            <v>0.96127718031938103</v>
          </cell>
          <cell r="Z1624">
            <v>184920</v>
          </cell>
          <cell r="AA1624">
            <v>1512790831.2636003</v>
          </cell>
          <cell r="AB1624">
            <v>0.99643319166035083</v>
          </cell>
          <cell r="AD1624">
            <v>0</v>
          </cell>
          <cell r="AE1624">
            <v>0</v>
          </cell>
          <cell r="AF1624">
            <v>0</v>
          </cell>
          <cell r="AG1624">
            <v>0</v>
          </cell>
          <cell r="AH1624">
            <v>3350</v>
          </cell>
          <cell r="AI1624">
            <v>3350</v>
          </cell>
          <cell r="AJ1624">
            <v>0</v>
          </cell>
          <cell r="AK1624">
            <v>6700</v>
          </cell>
          <cell r="AL1624">
            <v>80400</v>
          </cell>
          <cell r="AM1624">
            <v>369840</v>
          </cell>
          <cell r="AN1624">
            <v>0</v>
          </cell>
          <cell r="AO1624">
            <v>0</v>
          </cell>
          <cell r="AP1624">
            <v>0</v>
          </cell>
        </row>
        <row r="1625">
          <cell r="C1625">
            <v>915022501</v>
          </cell>
          <cell r="D1625" t="str">
            <v>MN02061269</v>
          </cell>
          <cell r="E1625" t="str">
            <v xml:space="preserve">FOLATO TOTAL </v>
          </cell>
          <cell r="F1625">
            <v>35690</v>
          </cell>
          <cell r="G1625" t="str">
            <v>MF</v>
          </cell>
          <cell r="H1625">
            <v>274</v>
          </cell>
          <cell r="I1625" t="str">
            <v>NO</v>
          </cell>
          <cell r="J1625" t="str">
            <v xml:space="preserve">LABORATORIO </v>
          </cell>
          <cell r="K1625" t="str">
            <v>INMUNOQUIMICA</v>
          </cell>
          <cell r="L1625" t="str">
            <v>TRAMITE USUAL</v>
          </cell>
          <cell r="M1625" t="str">
            <v xml:space="preserve">TRAMITE USUAL </v>
          </cell>
          <cell r="N1625" t="str">
            <v>NO APLICA</v>
          </cell>
          <cell r="O1625">
            <v>100</v>
          </cell>
          <cell r="P1625" t="str">
            <v>UNIDAD</v>
          </cell>
          <cell r="Q1625" t="str">
            <v>UNIDAD</v>
          </cell>
          <cell r="R1625">
            <v>4.5999999999999996</v>
          </cell>
          <cell r="S1625">
            <v>0</v>
          </cell>
          <cell r="T1625" t="str">
            <v xml:space="preserve">ORTHO MEDICAL </v>
          </cell>
          <cell r="V1625">
            <v>4316.666666666667</v>
          </cell>
          <cell r="W1625">
            <v>51800</v>
          </cell>
          <cell r="X1625">
            <v>65291352.400000013</v>
          </cell>
          <cell r="Y1625">
            <v>0.96204043138577766</v>
          </cell>
          <cell r="Z1625">
            <v>238279.99999999997</v>
          </cell>
          <cell r="AA1625">
            <v>1513029111.2636003</v>
          </cell>
          <cell r="AB1625">
            <v>0.99659014006062008</v>
          </cell>
          <cell r="AD1625">
            <v>0</v>
          </cell>
          <cell r="AE1625">
            <v>0</v>
          </cell>
          <cell r="AF1625">
            <v>0</v>
          </cell>
          <cell r="AG1625">
            <v>0</v>
          </cell>
          <cell r="AH1625">
            <v>4316.666666666667</v>
          </cell>
          <cell r="AI1625">
            <v>2122</v>
          </cell>
          <cell r="AJ1625">
            <v>895</v>
          </cell>
          <cell r="AK1625">
            <v>7333.666666666667</v>
          </cell>
          <cell r="AL1625">
            <v>88004</v>
          </cell>
          <cell r="AM1625">
            <v>404818.39999999997</v>
          </cell>
          <cell r="AN1625">
            <v>7100</v>
          </cell>
          <cell r="AO1625">
            <v>0</v>
          </cell>
          <cell r="AP1625">
            <v>0</v>
          </cell>
        </row>
        <row r="1626">
          <cell r="C1626">
            <v>915022601</v>
          </cell>
          <cell r="D1626" t="str">
            <v>MN02061270</v>
          </cell>
          <cell r="E1626" t="str">
            <v>FERRITINA</v>
          </cell>
          <cell r="F1626">
            <v>35676</v>
          </cell>
          <cell r="G1626" t="str">
            <v>MF</v>
          </cell>
          <cell r="H1626">
            <v>274</v>
          </cell>
          <cell r="I1626" t="str">
            <v>NO</v>
          </cell>
          <cell r="J1626" t="str">
            <v xml:space="preserve">LABORATORIO </v>
          </cell>
          <cell r="K1626" t="str">
            <v>INMUNOQUIMICA</v>
          </cell>
          <cell r="L1626" t="str">
            <v>TRAMITE USUAL</v>
          </cell>
          <cell r="M1626" t="str">
            <v xml:space="preserve">TRAMITE USUAL </v>
          </cell>
          <cell r="N1626" t="str">
            <v>NO APLICA</v>
          </cell>
          <cell r="O1626">
            <v>100</v>
          </cell>
          <cell r="P1626" t="str">
            <v>UNIDAD</v>
          </cell>
          <cell r="Q1626" t="str">
            <v>UNIDAD</v>
          </cell>
          <cell r="R1626">
            <v>4.5999999999999996</v>
          </cell>
          <cell r="S1626">
            <v>0</v>
          </cell>
          <cell r="T1626" t="str">
            <v xml:space="preserve">ORTHO MEDICAL </v>
          </cell>
          <cell r="V1626">
            <v>4433.333333333333</v>
          </cell>
          <cell r="W1626">
            <v>53200</v>
          </cell>
          <cell r="X1626">
            <v>65344552.400000013</v>
          </cell>
          <cell r="Y1626">
            <v>0.96282431085937437</v>
          </cell>
          <cell r="Z1626">
            <v>244719.99999999997</v>
          </cell>
          <cell r="AA1626">
            <v>1513273831.2636003</v>
          </cell>
          <cell r="AB1626">
            <v>0.99675133030954532</v>
          </cell>
          <cell r="AD1626">
            <v>0</v>
          </cell>
          <cell r="AE1626">
            <v>0</v>
          </cell>
          <cell r="AF1626">
            <v>0</v>
          </cell>
          <cell r="AG1626">
            <v>0</v>
          </cell>
          <cell r="AH1626">
            <v>4433.333333333333</v>
          </cell>
          <cell r="AI1626">
            <v>2863</v>
          </cell>
          <cell r="AJ1626">
            <v>610</v>
          </cell>
          <cell r="AK1626">
            <v>7906.333333333333</v>
          </cell>
          <cell r="AL1626">
            <v>94876</v>
          </cell>
          <cell r="AM1626">
            <v>436429.6</v>
          </cell>
          <cell r="AN1626">
            <v>7700</v>
          </cell>
          <cell r="AO1626">
            <v>0</v>
          </cell>
          <cell r="AP1626">
            <v>0</v>
          </cell>
        </row>
        <row r="1627">
          <cell r="C1627">
            <v>915022701</v>
          </cell>
          <cell r="D1627" t="str">
            <v>MN02061271</v>
          </cell>
          <cell r="E1627" t="str">
            <v>(CEA) ANTIGENO CARCINOEMBRIONARIO</v>
          </cell>
          <cell r="F1627">
            <v>35692</v>
          </cell>
          <cell r="G1627" t="str">
            <v>MF</v>
          </cell>
          <cell r="H1627">
            <v>274</v>
          </cell>
          <cell r="I1627" t="str">
            <v>NO</v>
          </cell>
          <cell r="J1627" t="str">
            <v xml:space="preserve">LABORATORIO </v>
          </cell>
          <cell r="K1627" t="str">
            <v>INMUNOQUIMICA</v>
          </cell>
          <cell r="L1627" t="str">
            <v>TRAMITE USUAL</v>
          </cell>
          <cell r="M1627" t="str">
            <v xml:space="preserve">TRAMITE USUAL </v>
          </cell>
          <cell r="N1627" t="str">
            <v>NO APLICA</v>
          </cell>
          <cell r="O1627">
            <v>100</v>
          </cell>
          <cell r="P1627" t="str">
            <v>UNIDAD</v>
          </cell>
          <cell r="Q1627" t="str">
            <v>UNIDAD</v>
          </cell>
          <cell r="R1627">
            <v>4.5999999999999996</v>
          </cell>
          <cell r="S1627">
            <v>0</v>
          </cell>
          <cell r="T1627" t="str">
            <v xml:space="preserve">ORTHO MEDICAL </v>
          </cell>
          <cell r="V1627">
            <v>3666.6666666666665</v>
          </cell>
          <cell r="W1627">
            <v>44000</v>
          </cell>
          <cell r="X1627">
            <v>65388552.400000013</v>
          </cell>
          <cell r="Y1627">
            <v>0.96347263222851443</v>
          </cell>
          <cell r="Z1627">
            <v>202399.99999999997</v>
          </cell>
          <cell r="AA1627">
            <v>1513476231.2636003</v>
          </cell>
          <cell r="AB1627">
            <v>0.99688464555301726</v>
          </cell>
          <cell r="AD1627">
            <v>0</v>
          </cell>
          <cell r="AE1627">
            <v>0</v>
          </cell>
          <cell r="AF1627">
            <v>0</v>
          </cell>
          <cell r="AG1627">
            <v>0</v>
          </cell>
          <cell r="AH1627">
            <v>3666.6666666666665</v>
          </cell>
          <cell r="AI1627">
            <v>2862</v>
          </cell>
          <cell r="AJ1627">
            <v>435</v>
          </cell>
          <cell r="AK1627">
            <v>6963.6666666666661</v>
          </cell>
          <cell r="AL1627">
            <v>83564</v>
          </cell>
          <cell r="AM1627">
            <v>384394.39999999997</v>
          </cell>
          <cell r="AN1627">
            <v>0</v>
          </cell>
          <cell r="AO1627">
            <v>0</v>
          </cell>
          <cell r="AP1627">
            <v>0</v>
          </cell>
        </row>
        <row r="1628">
          <cell r="C1628">
            <v>915022801</v>
          </cell>
          <cell r="D1628" t="str">
            <v>MN02061272</v>
          </cell>
          <cell r="E1628" t="str">
            <v>CA 125</v>
          </cell>
          <cell r="F1628">
            <v>35664</v>
          </cell>
          <cell r="G1628" t="str">
            <v>MF</v>
          </cell>
          <cell r="H1628">
            <v>274</v>
          </cell>
          <cell r="I1628" t="str">
            <v>NO</v>
          </cell>
          <cell r="J1628" t="str">
            <v xml:space="preserve">LABORATORIO </v>
          </cell>
          <cell r="K1628" t="str">
            <v>INMUNOQUIMICA</v>
          </cell>
          <cell r="L1628" t="str">
            <v>TRAMITE USUAL</v>
          </cell>
          <cell r="M1628" t="str">
            <v xml:space="preserve">TRAMITE USUAL </v>
          </cell>
          <cell r="N1628" t="str">
            <v>NO APLICA</v>
          </cell>
          <cell r="O1628">
            <v>100</v>
          </cell>
          <cell r="P1628" t="str">
            <v>UNIDAD</v>
          </cell>
          <cell r="Q1628" t="str">
            <v>UNIDAD</v>
          </cell>
          <cell r="R1628">
            <v>4.5999999999999996</v>
          </cell>
          <cell r="S1628">
            <v>0</v>
          </cell>
          <cell r="T1628" t="str">
            <v xml:space="preserve">ORTHO MEDICAL </v>
          </cell>
          <cell r="V1628">
            <v>2983.3333333333335</v>
          </cell>
          <cell r="W1628">
            <v>35800</v>
          </cell>
          <cell r="X1628">
            <v>65424352.400000013</v>
          </cell>
          <cell r="Y1628">
            <v>0.96400013006976926</v>
          </cell>
          <cell r="Z1628">
            <v>164680</v>
          </cell>
          <cell r="AA1628">
            <v>1513640911.2636003</v>
          </cell>
          <cell r="AB1628">
            <v>0.99699311568293303</v>
          </cell>
          <cell r="AD1628">
            <v>0</v>
          </cell>
          <cell r="AE1628">
            <v>0</v>
          </cell>
          <cell r="AF1628">
            <v>0</v>
          </cell>
          <cell r="AG1628">
            <v>0</v>
          </cell>
          <cell r="AH1628">
            <v>2983.3333333333335</v>
          </cell>
          <cell r="AI1628">
            <v>2208</v>
          </cell>
          <cell r="AJ1628">
            <v>450</v>
          </cell>
          <cell r="AK1628">
            <v>5641.3333333333339</v>
          </cell>
          <cell r="AL1628">
            <v>67696</v>
          </cell>
          <cell r="AM1628">
            <v>311401.59999999998</v>
          </cell>
          <cell r="AN1628">
            <v>4200</v>
          </cell>
          <cell r="AO1628">
            <v>0</v>
          </cell>
          <cell r="AP1628">
            <v>0</v>
          </cell>
        </row>
        <row r="1629">
          <cell r="C1629">
            <v>915022901</v>
          </cell>
          <cell r="D1629" t="str">
            <v>MN02061273</v>
          </cell>
          <cell r="E1629" t="str">
            <v>CA 19-9</v>
          </cell>
          <cell r="F1629">
            <v>35681</v>
          </cell>
          <cell r="G1629" t="str">
            <v>MF</v>
          </cell>
          <cell r="H1629">
            <v>274</v>
          </cell>
          <cell r="I1629" t="str">
            <v>NO</v>
          </cell>
          <cell r="J1629" t="str">
            <v xml:space="preserve">LABORATORIO </v>
          </cell>
          <cell r="K1629" t="str">
            <v>INMUNOQUIMICA</v>
          </cell>
          <cell r="L1629" t="str">
            <v>TRAMITE USUAL</v>
          </cell>
          <cell r="M1629" t="str">
            <v xml:space="preserve">TRAMITE USUAL </v>
          </cell>
          <cell r="N1629" t="str">
            <v>NO APLICA</v>
          </cell>
          <cell r="O1629">
            <v>100</v>
          </cell>
          <cell r="P1629" t="str">
            <v>UNIDAD</v>
          </cell>
          <cell r="Q1629" t="str">
            <v>UNIDAD</v>
          </cell>
          <cell r="R1629">
            <v>4.5999999999999996</v>
          </cell>
          <cell r="S1629">
            <v>0</v>
          </cell>
          <cell r="T1629" t="str">
            <v xml:space="preserve">ORTHO MEDICAL </v>
          </cell>
          <cell r="V1629">
            <v>3150</v>
          </cell>
          <cell r="W1629">
            <v>37800</v>
          </cell>
          <cell r="X1629">
            <v>65462152.400000013</v>
          </cell>
          <cell r="Y1629">
            <v>0.96455709706416681</v>
          </cell>
          <cell r="Z1629">
            <v>173880</v>
          </cell>
          <cell r="AA1629">
            <v>1513814791.2636003</v>
          </cell>
          <cell r="AB1629">
            <v>0.99710764559664311</v>
          </cell>
          <cell r="AD1629">
            <v>0</v>
          </cell>
          <cell r="AE1629">
            <v>0</v>
          </cell>
          <cell r="AF1629">
            <v>0</v>
          </cell>
          <cell r="AG1629">
            <v>0</v>
          </cell>
          <cell r="AH1629">
            <v>3150</v>
          </cell>
          <cell r="AI1629">
            <v>2430</v>
          </cell>
          <cell r="AJ1629">
            <v>360</v>
          </cell>
          <cell r="AK1629">
            <v>5940</v>
          </cell>
          <cell r="AL1629">
            <v>71280</v>
          </cell>
          <cell r="AM1629">
            <v>327888</v>
          </cell>
          <cell r="AN1629">
            <v>4200</v>
          </cell>
          <cell r="AO1629">
            <v>0</v>
          </cell>
          <cell r="AP1629">
            <v>0</v>
          </cell>
        </row>
        <row r="1630">
          <cell r="C1630">
            <v>915023001</v>
          </cell>
          <cell r="D1630" t="str">
            <v>MN02061274</v>
          </cell>
          <cell r="E1630" t="str">
            <v>CA 15-3</v>
          </cell>
          <cell r="F1630">
            <v>35678</v>
          </cell>
          <cell r="G1630" t="str">
            <v>MF</v>
          </cell>
          <cell r="H1630">
            <v>274</v>
          </cell>
          <cell r="I1630" t="str">
            <v>NO</v>
          </cell>
          <cell r="J1630" t="str">
            <v xml:space="preserve">LABORATORIO </v>
          </cell>
          <cell r="K1630" t="str">
            <v>INMUNOQUIMICA</v>
          </cell>
          <cell r="L1630" t="str">
            <v>TRAMITE USUAL</v>
          </cell>
          <cell r="M1630" t="str">
            <v xml:space="preserve">TRAMITE USUAL </v>
          </cell>
          <cell r="N1630" t="str">
            <v>NO APLICA</v>
          </cell>
          <cell r="O1630">
            <v>100</v>
          </cell>
          <cell r="P1630" t="str">
            <v>UNIDAD</v>
          </cell>
          <cell r="Q1630" t="str">
            <v>UNIDAD</v>
          </cell>
          <cell r="R1630">
            <v>4.5999999999999996</v>
          </cell>
          <cell r="S1630">
            <v>0</v>
          </cell>
          <cell r="T1630" t="str">
            <v xml:space="preserve">ORTHO MEDICAL </v>
          </cell>
          <cell r="V1630">
            <v>2400</v>
          </cell>
          <cell r="W1630">
            <v>28800</v>
          </cell>
          <cell r="X1630">
            <v>65490952.400000013</v>
          </cell>
          <cell r="Y1630">
            <v>0.96498145286942216</v>
          </cell>
          <cell r="Z1630">
            <v>132480</v>
          </cell>
          <cell r="AA1630">
            <v>1513947271.2636003</v>
          </cell>
          <cell r="AB1630">
            <v>0.99719490648327924</v>
          </cell>
          <cell r="AD1630">
            <v>0</v>
          </cell>
          <cell r="AE1630">
            <v>0</v>
          </cell>
          <cell r="AF1630">
            <v>0</v>
          </cell>
          <cell r="AG1630">
            <v>0</v>
          </cell>
          <cell r="AH1630">
            <v>2400</v>
          </cell>
          <cell r="AI1630">
            <v>1880</v>
          </cell>
          <cell r="AJ1630">
            <v>305</v>
          </cell>
          <cell r="AK1630">
            <v>4585</v>
          </cell>
          <cell r="AL1630">
            <v>55020</v>
          </cell>
          <cell r="AM1630">
            <v>253091.99999999997</v>
          </cell>
          <cell r="AN1630">
            <v>3300</v>
          </cell>
          <cell r="AO1630">
            <v>0</v>
          </cell>
          <cell r="AP1630">
            <v>0</v>
          </cell>
        </row>
        <row r="1631">
          <cell r="C1631">
            <v>915023101</v>
          </cell>
          <cell r="D1631" t="str">
            <v>MN02061275</v>
          </cell>
          <cell r="E1631" t="str">
            <v>CITOMEGALOVIRUS IGG</v>
          </cell>
          <cell r="F1631">
            <v>106618</v>
          </cell>
          <cell r="G1631" t="str">
            <v>MF</v>
          </cell>
          <cell r="H1631">
            <v>274</v>
          </cell>
          <cell r="I1631" t="str">
            <v>NO</v>
          </cell>
          <cell r="J1631" t="str">
            <v xml:space="preserve">LABORATORIO </v>
          </cell>
          <cell r="K1631" t="str">
            <v>INMUNOQUIMICA</v>
          </cell>
          <cell r="L1631" t="str">
            <v>TRAMITE USUAL</v>
          </cell>
          <cell r="M1631" t="str">
            <v xml:space="preserve">TRAMITE USUAL </v>
          </cell>
          <cell r="N1631" t="str">
            <v>NO APLICA</v>
          </cell>
          <cell r="O1631">
            <v>100</v>
          </cell>
          <cell r="P1631" t="str">
            <v>UNIDAD</v>
          </cell>
          <cell r="Q1631" t="str">
            <v>UNIDAD</v>
          </cell>
          <cell r="R1631">
            <v>4.5999999999999996</v>
          </cell>
          <cell r="S1631">
            <v>0</v>
          </cell>
          <cell r="T1631" t="str">
            <v xml:space="preserve">ORTHO MEDICAL </v>
          </cell>
          <cell r="V1631">
            <v>2450</v>
          </cell>
          <cell r="W1631">
            <v>29400</v>
          </cell>
          <cell r="X1631">
            <v>65520352.400000013</v>
          </cell>
          <cell r="Y1631">
            <v>0.96541464942062027</v>
          </cell>
          <cell r="Z1631">
            <v>135240</v>
          </cell>
          <cell r="AA1631">
            <v>1514082511.2636003</v>
          </cell>
          <cell r="AB1631">
            <v>0.99728398530505369</v>
          </cell>
          <cell r="AD1631">
            <v>0</v>
          </cell>
          <cell r="AE1631">
            <v>0</v>
          </cell>
          <cell r="AF1631">
            <v>0</v>
          </cell>
          <cell r="AG1631">
            <v>0</v>
          </cell>
          <cell r="AH1631">
            <v>2450</v>
          </cell>
          <cell r="AI1631">
            <v>2090</v>
          </cell>
          <cell r="AJ1631">
            <v>215</v>
          </cell>
          <cell r="AK1631">
            <v>4755</v>
          </cell>
          <cell r="AL1631">
            <v>57060</v>
          </cell>
          <cell r="AM1631">
            <v>262476</v>
          </cell>
          <cell r="AN1631">
            <v>0</v>
          </cell>
          <cell r="AO1631">
            <v>0</v>
          </cell>
          <cell r="AP1631">
            <v>0</v>
          </cell>
        </row>
        <row r="1632">
          <cell r="C1632">
            <v>915023201</v>
          </cell>
          <cell r="D1632" t="str">
            <v>MN02061276</v>
          </cell>
          <cell r="E1632" t="str">
            <v>CITOMEGALOVIRUS IGM</v>
          </cell>
          <cell r="F1632">
            <v>106620</v>
          </cell>
          <cell r="G1632" t="str">
            <v>MF</v>
          </cell>
          <cell r="H1632">
            <v>274</v>
          </cell>
          <cell r="I1632" t="str">
            <v>NO</v>
          </cell>
          <cell r="J1632" t="str">
            <v xml:space="preserve">LABORATORIO </v>
          </cell>
          <cell r="K1632" t="str">
            <v>INMUNOQUIMICA</v>
          </cell>
          <cell r="L1632" t="str">
            <v>TRAMITE USUAL</v>
          </cell>
          <cell r="M1632" t="str">
            <v xml:space="preserve">TRAMITE USUAL </v>
          </cell>
          <cell r="N1632" t="str">
            <v>NO APLICA</v>
          </cell>
          <cell r="O1632">
            <v>100</v>
          </cell>
          <cell r="P1632" t="str">
            <v>UNIDAD</v>
          </cell>
          <cell r="Q1632" t="str">
            <v>UNIDAD</v>
          </cell>
          <cell r="R1632">
            <v>4.5999999999999996</v>
          </cell>
          <cell r="S1632">
            <v>0</v>
          </cell>
          <cell r="T1632" t="str">
            <v xml:space="preserve">ORTHO MEDICAL </v>
          </cell>
          <cell r="V1632">
            <v>2483.3333333333335</v>
          </cell>
          <cell r="W1632">
            <v>29800</v>
          </cell>
          <cell r="X1632">
            <v>65550152.400000013</v>
          </cell>
          <cell r="Y1632">
            <v>0.96585373980244693</v>
          </cell>
          <cell r="Z1632">
            <v>137080</v>
          </cell>
          <cell r="AA1632">
            <v>1514219591.2636003</v>
          </cell>
          <cell r="AB1632">
            <v>0.99737427608358697</v>
          </cell>
          <cell r="AD1632">
            <v>0</v>
          </cell>
          <cell r="AE1632">
            <v>0</v>
          </cell>
          <cell r="AF1632">
            <v>0</v>
          </cell>
          <cell r="AG1632">
            <v>0</v>
          </cell>
          <cell r="AH1632">
            <v>2483.3333333333335</v>
          </cell>
          <cell r="AI1632">
            <v>2183</v>
          </cell>
          <cell r="AJ1632">
            <v>165</v>
          </cell>
          <cell r="AK1632">
            <v>4831.3333333333339</v>
          </cell>
          <cell r="AL1632">
            <v>57976.000000000007</v>
          </cell>
          <cell r="AM1632">
            <v>266689.60000000003</v>
          </cell>
          <cell r="AN1632">
            <v>0</v>
          </cell>
          <cell r="AO1632">
            <v>0</v>
          </cell>
          <cell r="AP1632">
            <v>0</v>
          </cell>
        </row>
        <row r="1633">
          <cell r="C1633">
            <v>915023301</v>
          </cell>
          <cell r="D1633" t="str">
            <v>MN02061277</v>
          </cell>
          <cell r="E1633" t="str">
            <v>RUBEOLA IGG</v>
          </cell>
          <cell r="F1633">
            <v>60437</v>
          </cell>
          <cell r="G1633" t="str">
            <v>MF</v>
          </cell>
          <cell r="H1633">
            <v>274</v>
          </cell>
          <cell r="I1633" t="str">
            <v>NO</v>
          </cell>
          <cell r="J1633" t="str">
            <v xml:space="preserve">LABORATORIO </v>
          </cell>
          <cell r="K1633" t="str">
            <v>INMUNOQUIMICA</v>
          </cell>
          <cell r="L1633" t="str">
            <v>TRAMITE USUAL</v>
          </cell>
          <cell r="M1633" t="str">
            <v xml:space="preserve">TRAMITE USUAL </v>
          </cell>
          <cell r="N1633" t="str">
            <v>NO APLICA</v>
          </cell>
          <cell r="O1633">
            <v>100</v>
          </cell>
          <cell r="P1633" t="str">
            <v>UNIDAD</v>
          </cell>
          <cell r="Q1633" t="str">
            <v>UNIDAD</v>
          </cell>
          <cell r="R1633">
            <v>4.5999999999999996</v>
          </cell>
          <cell r="S1633">
            <v>0</v>
          </cell>
          <cell r="T1633" t="str">
            <v xml:space="preserve">ORTHO MEDICAL </v>
          </cell>
          <cell r="V1633">
            <v>2433.3333333333335</v>
          </cell>
          <cell r="W1633">
            <v>29200</v>
          </cell>
          <cell r="X1633">
            <v>65579352.400000013</v>
          </cell>
          <cell r="Y1633">
            <v>0.96628398943833083</v>
          </cell>
          <cell r="Z1633">
            <v>134320</v>
          </cell>
          <cell r="AA1633">
            <v>1514353911.2636003</v>
          </cell>
          <cell r="AB1633">
            <v>0.99746274892698206</v>
          </cell>
          <cell r="AD1633">
            <v>0</v>
          </cell>
          <cell r="AE1633">
            <v>0</v>
          </cell>
          <cell r="AF1633">
            <v>0</v>
          </cell>
          <cell r="AG1633">
            <v>0</v>
          </cell>
          <cell r="AH1633">
            <v>2433.3333333333335</v>
          </cell>
          <cell r="AI1633">
            <v>2193</v>
          </cell>
          <cell r="AJ1633">
            <v>155</v>
          </cell>
          <cell r="AK1633">
            <v>4781.3333333333339</v>
          </cell>
          <cell r="AL1633">
            <v>57376.000000000007</v>
          </cell>
          <cell r="AM1633">
            <v>263929.60000000003</v>
          </cell>
          <cell r="AN1633">
            <v>2200</v>
          </cell>
          <cell r="AO1633">
            <v>500</v>
          </cell>
          <cell r="AP1633">
            <v>0</v>
          </cell>
        </row>
        <row r="1634">
          <cell r="C1634">
            <v>915023401</v>
          </cell>
          <cell r="D1634" t="str">
            <v>MN02061278</v>
          </cell>
          <cell r="E1634" t="str">
            <v>RUBEOLA IGM</v>
          </cell>
          <cell r="F1634">
            <v>106621</v>
          </cell>
          <cell r="G1634" t="str">
            <v>MF</v>
          </cell>
          <cell r="H1634">
            <v>274</v>
          </cell>
          <cell r="I1634" t="str">
            <v>NO</v>
          </cell>
          <cell r="J1634" t="str">
            <v xml:space="preserve">LABORATORIO </v>
          </cell>
          <cell r="K1634" t="str">
            <v>INMUNOQUIMICA</v>
          </cell>
          <cell r="L1634" t="str">
            <v>TRAMITE USUAL</v>
          </cell>
          <cell r="M1634" t="str">
            <v xml:space="preserve">TRAMITE USUAL </v>
          </cell>
          <cell r="N1634" t="str">
            <v>NO APLICA</v>
          </cell>
          <cell r="O1634">
            <v>100</v>
          </cell>
          <cell r="P1634" t="str">
            <v>UNIDAD</v>
          </cell>
          <cell r="Q1634" t="str">
            <v>UNIDAD</v>
          </cell>
          <cell r="R1634">
            <v>4.5999999999999996</v>
          </cell>
          <cell r="S1634">
            <v>0</v>
          </cell>
          <cell r="T1634" t="str">
            <v xml:space="preserve">ORTHO MEDICAL </v>
          </cell>
          <cell r="V1634">
            <v>2433.3333333333335</v>
          </cell>
          <cell r="W1634">
            <v>29200</v>
          </cell>
          <cell r="X1634">
            <v>65608552.400000013</v>
          </cell>
          <cell r="Y1634">
            <v>0.96671423907421472</v>
          </cell>
          <cell r="Z1634">
            <v>134320</v>
          </cell>
          <cell r="AA1634">
            <v>1514488231.2636003</v>
          </cell>
          <cell r="AB1634">
            <v>0.99755122177037703</v>
          </cell>
          <cell r="AD1634">
            <v>0</v>
          </cell>
          <cell r="AE1634">
            <v>0</v>
          </cell>
          <cell r="AF1634">
            <v>0</v>
          </cell>
          <cell r="AG1634">
            <v>0</v>
          </cell>
          <cell r="AH1634">
            <v>2433.3333333333335</v>
          </cell>
          <cell r="AI1634">
            <v>2133</v>
          </cell>
          <cell r="AJ1634">
            <v>185</v>
          </cell>
          <cell r="AK1634">
            <v>4751.3333333333339</v>
          </cell>
          <cell r="AL1634">
            <v>57016.000000000007</v>
          </cell>
          <cell r="AM1634">
            <v>262273.60000000003</v>
          </cell>
          <cell r="AN1634">
            <v>0</v>
          </cell>
          <cell r="AO1634">
            <v>0</v>
          </cell>
          <cell r="AP1634">
            <v>0</v>
          </cell>
        </row>
        <row r="1635">
          <cell r="C1635">
            <v>915023501</v>
          </cell>
          <cell r="D1635" t="str">
            <v>MN02061279</v>
          </cell>
          <cell r="E1635" t="str">
            <v>TOXOPLASMA IGG</v>
          </cell>
          <cell r="F1635">
            <v>60439</v>
          </cell>
          <cell r="G1635" t="str">
            <v>MF</v>
          </cell>
          <cell r="H1635">
            <v>274</v>
          </cell>
          <cell r="I1635" t="str">
            <v>NO</v>
          </cell>
          <cell r="J1635" t="str">
            <v xml:space="preserve">LABORATORIO </v>
          </cell>
          <cell r="K1635" t="str">
            <v>INMUNOQUIMICA</v>
          </cell>
          <cell r="L1635" t="str">
            <v>TRAMITE USUAL</v>
          </cell>
          <cell r="M1635" t="str">
            <v xml:space="preserve">TRAMITE USUAL </v>
          </cell>
          <cell r="N1635" t="str">
            <v>NO APLICA</v>
          </cell>
          <cell r="O1635">
            <v>100</v>
          </cell>
          <cell r="P1635" t="str">
            <v>UNIDAD</v>
          </cell>
          <cell r="Q1635" t="str">
            <v>UNIDAD</v>
          </cell>
          <cell r="R1635">
            <v>4.5999999999999996</v>
          </cell>
          <cell r="S1635">
            <v>0</v>
          </cell>
          <cell r="T1635" t="str">
            <v xml:space="preserve">ORTHO MEDICAL </v>
          </cell>
          <cell r="V1635">
            <v>5783.333333333333</v>
          </cell>
          <cell r="W1635">
            <v>69400</v>
          </cell>
          <cell r="X1635">
            <v>65677952.400000013</v>
          </cell>
          <cell r="Y1635">
            <v>0.96773681868826744</v>
          </cell>
          <cell r="Z1635">
            <v>319240</v>
          </cell>
          <cell r="AA1635">
            <v>1514807471.2636003</v>
          </cell>
          <cell r="AB1635">
            <v>0.99776149626803512</v>
          </cell>
          <cell r="AD1635">
            <v>0</v>
          </cell>
          <cell r="AE1635">
            <v>0</v>
          </cell>
          <cell r="AF1635">
            <v>0</v>
          </cell>
          <cell r="AG1635">
            <v>0</v>
          </cell>
          <cell r="AH1635">
            <v>5783.333333333333</v>
          </cell>
          <cell r="AI1635">
            <v>4753</v>
          </cell>
          <cell r="AJ1635">
            <v>470</v>
          </cell>
          <cell r="AK1635">
            <v>11006.333333333332</v>
          </cell>
          <cell r="AL1635">
            <v>132076</v>
          </cell>
          <cell r="AM1635">
            <v>607549.6</v>
          </cell>
          <cell r="AN1635">
            <v>10100</v>
          </cell>
          <cell r="AO1635">
            <v>0</v>
          </cell>
          <cell r="AP1635">
            <v>0</v>
          </cell>
        </row>
        <row r="1636">
          <cell r="C1636">
            <v>915023601</v>
          </cell>
          <cell r="D1636" t="str">
            <v>MN02061280</v>
          </cell>
          <cell r="E1636" t="str">
            <v>TOXOPLASMA IGM</v>
          </cell>
          <cell r="F1636">
            <v>104547</v>
          </cell>
          <cell r="G1636" t="str">
            <v>MF</v>
          </cell>
          <cell r="H1636">
            <v>274</v>
          </cell>
          <cell r="I1636" t="str">
            <v>NO</v>
          </cell>
          <cell r="J1636" t="str">
            <v xml:space="preserve">LABORATORIO </v>
          </cell>
          <cell r="K1636" t="str">
            <v>INMUNOQUIMICA</v>
          </cell>
          <cell r="L1636" t="str">
            <v>TRAMITE USUAL</v>
          </cell>
          <cell r="M1636" t="str">
            <v xml:space="preserve">TRAMITE USUAL </v>
          </cell>
          <cell r="N1636" t="str">
            <v>NO APLICA</v>
          </cell>
          <cell r="O1636">
            <v>100</v>
          </cell>
          <cell r="P1636" t="str">
            <v>UNIDAD</v>
          </cell>
          <cell r="Q1636" t="str">
            <v>UNIDAD</v>
          </cell>
          <cell r="R1636">
            <v>4.5999999999999996</v>
          </cell>
          <cell r="S1636">
            <v>0</v>
          </cell>
          <cell r="T1636" t="str">
            <v xml:space="preserve">ORTHO MEDICAL </v>
          </cell>
          <cell r="V1636">
            <v>5200</v>
          </cell>
          <cell r="W1636">
            <v>62400</v>
          </cell>
          <cell r="X1636">
            <v>65740352.400000013</v>
          </cell>
          <cell r="Y1636">
            <v>0.96865625626632057</v>
          </cell>
          <cell r="Z1636">
            <v>287040</v>
          </cell>
          <cell r="AA1636">
            <v>1515094511.2636003</v>
          </cell>
          <cell r="AB1636">
            <v>0.99795056152241346</v>
          </cell>
          <cell r="AD1636">
            <v>0</v>
          </cell>
          <cell r="AE1636">
            <v>0</v>
          </cell>
          <cell r="AF1636">
            <v>0</v>
          </cell>
          <cell r="AG1636">
            <v>0</v>
          </cell>
          <cell r="AH1636">
            <v>5200</v>
          </cell>
          <cell r="AI1636">
            <v>4330</v>
          </cell>
          <cell r="AJ1636">
            <v>440</v>
          </cell>
          <cell r="AK1636">
            <v>9970</v>
          </cell>
          <cell r="AL1636">
            <v>119640</v>
          </cell>
          <cell r="AM1636">
            <v>550344</v>
          </cell>
          <cell r="AN1636">
            <v>900</v>
          </cell>
          <cell r="AO1636">
            <v>0</v>
          </cell>
          <cell r="AP1636">
            <v>0</v>
          </cell>
        </row>
        <row r="1637">
          <cell r="C1637">
            <v>915023701</v>
          </cell>
          <cell r="D1637" t="str">
            <v>MN02061281</v>
          </cell>
          <cell r="E1637" t="str">
            <v>HBSAG</v>
          </cell>
          <cell r="F1637">
            <v>37009</v>
          </cell>
          <cell r="G1637" t="str">
            <v>MF</v>
          </cell>
          <cell r="H1637">
            <v>274</v>
          </cell>
          <cell r="I1637" t="str">
            <v>NO</v>
          </cell>
          <cell r="J1637" t="str">
            <v xml:space="preserve">LABORATORIO </v>
          </cell>
          <cell r="K1637" t="str">
            <v>INMUNOQUIMICA</v>
          </cell>
          <cell r="L1637" t="str">
            <v>TRAMITE USUAL</v>
          </cell>
          <cell r="M1637" t="str">
            <v xml:space="preserve">TRAMITE USUAL </v>
          </cell>
          <cell r="N1637" t="str">
            <v>NO APLICA</v>
          </cell>
          <cell r="O1637">
            <v>100</v>
          </cell>
          <cell r="P1637" t="str">
            <v>UNIDAD</v>
          </cell>
          <cell r="Q1637" t="str">
            <v>UNIDAD</v>
          </cell>
          <cell r="R1637">
            <v>4.5999999999999996</v>
          </cell>
          <cell r="S1637">
            <v>0</v>
          </cell>
          <cell r="T1637" t="str">
            <v xml:space="preserve">ORTHO MEDICAL </v>
          </cell>
          <cell r="V1637">
            <v>4500</v>
          </cell>
          <cell r="W1637">
            <v>54000</v>
          </cell>
          <cell r="X1637">
            <v>65794352.400000013</v>
          </cell>
          <cell r="Y1637">
            <v>0.96945192340117436</v>
          </cell>
          <cell r="Z1637">
            <v>248399.99999999997</v>
          </cell>
          <cell r="AA1637">
            <v>1515342911.2636003</v>
          </cell>
          <cell r="AB1637">
            <v>0.99811417568485639</v>
          </cell>
          <cell r="AD1637">
            <v>0</v>
          </cell>
          <cell r="AE1637">
            <v>0</v>
          </cell>
          <cell r="AF1637">
            <v>0</v>
          </cell>
          <cell r="AG1637">
            <v>0</v>
          </cell>
          <cell r="AH1637">
            <v>4500</v>
          </cell>
          <cell r="AI1637">
            <v>3585</v>
          </cell>
          <cell r="AJ1637">
            <v>345</v>
          </cell>
          <cell r="AK1637">
            <v>8430</v>
          </cell>
          <cell r="AL1637">
            <v>101160</v>
          </cell>
          <cell r="AM1637">
            <v>465335.99999999994</v>
          </cell>
          <cell r="AN1637">
            <v>10000</v>
          </cell>
          <cell r="AO1637">
            <v>500</v>
          </cell>
          <cell r="AP1637">
            <v>0</v>
          </cell>
        </row>
        <row r="1638">
          <cell r="C1638">
            <v>915023801</v>
          </cell>
          <cell r="D1638" t="str">
            <v>MN02061282</v>
          </cell>
          <cell r="E1638" t="str">
            <v>HEPATITIS B CORE (HBC AB)</v>
          </cell>
          <cell r="F1638">
            <v>39380</v>
          </cell>
          <cell r="G1638" t="str">
            <v>MF</v>
          </cell>
          <cell r="H1638">
            <v>274</v>
          </cell>
          <cell r="I1638" t="str">
            <v>NO</v>
          </cell>
          <cell r="J1638" t="str">
            <v xml:space="preserve">LABORATORIO </v>
          </cell>
          <cell r="K1638" t="str">
            <v>INMUNOQUIMICA</v>
          </cell>
          <cell r="L1638" t="str">
            <v>TRAMITE USUAL</v>
          </cell>
          <cell r="M1638" t="str">
            <v xml:space="preserve">TRAMITE USUAL </v>
          </cell>
          <cell r="N1638" t="str">
            <v>NO APLICA</v>
          </cell>
          <cell r="O1638">
            <v>100</v>
          </cell>
          <cell r="P1638" t="str">
            <v>UNIDAD</v>
          </cell>
          <cell r="Q1638" t="str">
            <v>UNIDAD</v>
          </cell>
          <cell r="R1638">
            <v>4.5999999999999996</v>
          </cell>
          <cell r="S1638">
            <v>0</v>
          </cell>
          <cell r="T1638" t="str">
            <v xml:space="preserve">ORTHO MEDICAL </v>
          </cell>
          <cell r="V1638">
            <v>433.33333333333331</v>
          </cell>
          <cell r="W1638">
            <v>5200</v>
          </cell>
          <cell r="X1638">
            <v>65799552.400000013</v>
          </cell>
          <cell r="Y1638">
            <v>0.96952854319934545</v>
          </cell>
          <cell r="Z1638">
            <v>23919.999999999996</v>
          </cell>
          <cell r="AA1638">
            <v>1515366831.2636003</v>
          </cell>
          <cell r="AB1638">
            <v>0.99812993112272119</v>
          </cell>
          <cell r="AD1638">
            <v>0</v>
          </cell>
          <cell r="AE1638">
            <v>0</v>
          </cell>
          <cell r="AF1638">
            <v>0</v>
          </cell>
          <cell r="AG1638">
            <v>0</v>
          </cell>
          <cell r="AH1638">
            <v>433.33333333333331</v>
          </cell>
          <cell r="AI1638">
            <v>408</v>
          </cell>
          <cell r="AJ1638">
            <v>25</v>
          </cell>
          <cell r="AK1638">
            <v>866.33333333333326</v>
          </cell>
          <cell r="AL1638">
            <v>10396</v>
          </cell>
          <cell r="AM1638">
            <v>47821.599999999999</v>
          </cell>
          <cell r="AN1638">
            <v>600</v>
          </cell>
          <cell r="AO1638">
            <v>0</v>
          </cell>
          <cell r="AP1638">
            <v>0</v>
          </cell>
        </row>
        <row r="1639">
          <cell r="C1639">
            <v>915265401</v>
          </cell>
          <cell r="D1639" t="str">
            <v>MN02061283</v>
          </cell>
          <cell r="E1639" t="str">
            <v>VIH</v>
          </cell>
          <cell r="F1639">
            <v>106273</v>
          </cell>
          <cell r="G1639" t="str">
            <v>MF</v>
          </cell>
          <cell r="H1639">
            <v>274</v>
          </cell>
          <cell r="I1639" t="str">
            <v>NO</v>
          </cell>
          <cell r="J1639" t="str">
            <v xml:space="preserve">LABORATORIO </v>
          </cell>
          <cell r="K1639" t="str">
            <v>INMUNOQUIMICA</v>
          </cell>
          <cell r="L1639" t="str">
            <v>TRAMITE USUAL</v>
          </cell>
          <cell r="M1639" t="str">
            <v xml:space="preserve">TRAMITE USUAL </v>
          </cell>
          <cell r="N1639" t="str">
            <v>NO APLICA</v>
          </cell>
          <cell r="O1639">
            <v>100</v>
          </cell>
          <cell r="P1639" t="str">
            <v>UNIDAD</v>
          </cell>
          <cell r="Q1639" t="str">
            <v>UNIDAD</v>
          </cell>
          <cell r="R1639">
            <v>4.5999999999999996</v>
          </cell>
          <cell r="S1639">
            <v>0</v>
          </cell>
          <cell r="T1639" t="str">
            <v xml:space="preserve">ORTHO MEDICAL </v>
          </cell>
          <cell r="V1639">
            <v>3000</v>
          </cell>
          <cell r="W1639">
            <v>36000</v>
          </cell>
          <cell r="X1639">
            <v>65835552.400000013</v>
          </cell>
          <cell r="Y1639">
            <v>0.9700589879559145</v>
          </cell>
          <cell r="Z1639">
            <v>165600</v>
          </cell>
          <cell r="AA1639">
            <v>1515532431.2636003</v>
          </cell>
          <cell r="AB1639">
            <v>0.99823900723101644</v>
          </cell>
          <cell r="AD1639">
            <v>0</v>
          </cell>
          <cell r="AE1639">
            <v>0</v>
          </cell>
          <cell r="AF1639">
            <v>0</v>
          </cell>
          <cell r="AG1639">
            <v>0</v>
          </cell>
          <cell r="AH1639">
            <v>3000</v>
          </cell>
          <cell r="AI1639">
            <v>868</v>
          </cell>
          <cell r="AJ1639">
            <v>1263</v>
          </cell>
          <cell r="AK1639">
            <v>5131</v>
          </cell>
          <cell r="AL1639">
            <v>61572</v>
          </cell>
          <cell r="AM1639">
            <v>283231.19999999995</v>
          </cell>
          <cell r="AN1639" t="e">
            <v>#N/A</v>
          </cell>
          <cell r="AO1639">
            <v>0</v>
          </cell>
          <cell r="AP1639">
            <v>0</v>
          </cell>
        </row>
        <row r="1640">
          <cell r="C1640">
            <v>915024001</v>
          </cell>
          <cell r="D1640" t="str">
            <v>MN02061284</v>
          </cell>
          <cell r="E1640" t="str">
            <v>ANTI HAV IGM</v>
          </cell>
          <cell r="F1640">
            <v>38199</v>
          </cell>
          <cell r="G1640" t="str">
            <v>MF</v>
          </cell>
          <cell r="H1640">
            <v>274</v>
          </cell>
          <cell r="I1640" t="str">
            <v>NO</v>
          </cell>
          <cell r="J1640" t="str">
            <v xml:space="preserve">LABORATORIO </v>
          </cell>
          <cell r="K1640" t="str">
            <v>INMUNOQUIMICA</v>
          </cell>
          <cell r="L1640" t="str">
            <v>TRAMITE USUAL</v>
          </cell>
          <cell r="M1640" t="str">
            <v xml:space="preserve">TRAMITE USUAL </v>
          </cell>
          <cell r="N1640" t="str">
            <v>NO APLICA</v>
          </cell>
          <cell r="O1640">
            <v>100</v>
          </cell>
          <cell r="P1640" t="str">
            <v>UNIDAD</v>
          </cell>
          <cell r="Q1640" t="str">
            <v>UNIDAD</v>
          </cell>
          <cell r="R1640">
            <v>4.5999999999999996</v>
          </cell>
          <cell r="S1640">
            <v>0</v>
          </cell>
          <cell r="T1640" t="str">
            <v xml:space="preserve">ORTHO MEDICAL </v>
          </cell>
          <cell r="V1640">
            <v>1100</v>
          </cell>
          <cell r="W1640">
            <v>13200</v>
          </cell>
          <cell r="X1640">
            <v>65848752.400000013</v>
          </cell>
          <cell r="Y1640">
            <v>0.97025348436665659</v>
          </cell>
          <cell r="Z1640">
            <v>60719.999999999993</v>
          </cell>
          <cell r="AA1640">
            <v>1515593151.2636003</v>
          </cell>
          <cell r="AB1640">
            <v>0.99827900180405804</v>
          </cell>
          <cell r="AD1640">
            <v>0</v>
          </cell>
          <cell r="AE1640">
            <v>0</v>
          </cell>
          <cell r="AF1640">
            <v>0</v>
          </cell>
          <cell r="AG1640">
            <v>0</v>
          </cell>
          <cell r="AH1640">
            <v>1100</v>
          </cell>
          <cell r="AI1640">
            <v>945</v>
          </cell>
          <cell r="AJ1640">
            <v>50</v>
          </cell>
          <cell r="AK1640">
            <v>2095</v>
          </cell>
          <cell r="AL1640">
            <v>25140</v>
          </cell>
          <cell r="AM1640">
            <v>115643.99999999999</v>
          </cell>
          <cell r="AN1640">
            <v>1400</v>
          </cell>
          <cell r="AO1640">
            <v>0</v>
          </cell>
          <cell r="AP1640">
            <v>0</v>
          </cell>
        </row>
        <row r="1641">
          <cell r="C1641">
            <v>915024101</v>
          </cell>
          <cell r="D1641" t="str">
            <v>MN02061285</v>
          </cell>
          <cell r="E1641" t="str">
            <v>HEPATITIS C HCV</v>
          </cell>
          <cell r="F1641">
            <v>37011</v>
          </cell>
          <cell r="G1641" t="str">
            <v>MF</v>
          </cell>
          <cell r="H1641">
            <v>274</v>
          </cell>
          <cell r="I1641" t="str">
            <v>NO</v>
          </cell>
          <cell r="J1641" t="str">
            <v xml:space="preserve">LABORATORIO </v>
          </cell>
          <cell r="K1641" t="str">
            <v>INMUNOQUIMICA</v>
          </cell>
          <cell r="L1641" t="str">
            <v>TRAMITE USUAL</v>
          </cell>
          <cell r="M1641" t="str">
            <v xml:space="preserve">TRAMITE USUAL </v>
          </cell>
          <cell r="N1641" t="str">
            <v>NO APLICA</v>
          </cell>
          <cell r="O1641">
            <v>100</v>
          </cell>
          <cell r="P1641" t="str">
            <v>UNIDAD</v>
          </cell>
          <cell r="Q1641" t="str">
            <v>UNIDAD</v>
          </cell>
          <cell r="R1641">
            <v>4.5999999999999996</v>
          </cell>
          <cell r="S1641">
            <v>0</v>
          </cell>
          <cell r="T1641" t="str">
            <v xml:space="preserve">ORTHO MEDICAL </v>
          </cell>
          <cell r="V1641">
            <v>3100</v>
          </cell>
          <cell r="W1641">
            <v>37200</v>
          </cell>
          <cell r="X1641">
            <v>65885952.400000013</v>
          </cell>
          <cell r="Y1641">
            <v>0.97080161061511139</v>
          </cell>
          <cell r="Z1641">
            <v>171120</v>
          </cell>
          <cell r="AA1641">
            <v>1515764271.2636003</v>
          </cell>
          <cell r="AB1641">
            <v>0.99839171378262981</v>
          </cell>
          <cell r="AD1641">
            <v>0</v>
          </cell>
          <cell r="AE1641">
            <v>0</v>
          </cell>
          <cell r="AF1641">
            <v>0</v>
          </cell>
          <cell r="AG1641">
            <v>0</v>
          </cell>
          <cell r="AH1641">
            <v>3100</v>
          </cell>
          <cell r="AI1641">
            <v>2805</v>
          </cell>
          <cell r="AJ1641">
            <v>70</v>
          </cell>
          <cell r="AK1641">
            <v>5975</v>
          </cell>
          <cell r="AL1641">
            <v>71700</v>
          </cell>
          <cell r="AM1641">
            <v>329820</v>
          </cell>
          <cell r="AN1641">
            <v>0</v>
          </cell>
          <cell r="AO1641">
            <v>0</v>
          </cell>
          <cell r="AP1641">
            <v>0</v>
          </cell>
        </row>
        <row r="1642">
          <cell r="C1642">
            <v>915025901</v>
          </cell>
          <cell r="D1642" t="str">
            <v>MN02061303</v>
          </cell>
          <cell r="E1642" t="str">
            <v>ACIDO VALPROICO</v>
          </cell>
          <cell r="F1642">
            <v>61955</v>
          </cell>
          <cell r="G1642" t="str">
            <v>MF</v>
          </cell>
          <cell r="H1642">
            <v>274</v>
          </cell>
          <cell r="I1642" t="str">
            <v>NO</v>
          </cell>
          <cell r="J1642" t="str">
            <v xml:space="preserve">LABORATORIO </v>
          </cell>
          <cell r="K1642" t="str">
            <v>QUIMICA</v>
          </cell>
          <cell r="L1642" t="str">
            <v>TRAMITE USUAL</v>
          </cell>
          <cell r="M1642" t="str">
            <v xml:space="preserve">TRAMITE USUAL </v>
          </cell>
          <cell r="N1642" t="str">
            <v>NO APLICA</v>
          </cell>
          <cell r="O1642">
            <v>300</v>
          </cell>
          <cell r="P1642" t="str">
            <v>UNIDAD</v>
          </cell>
          <cell r="Q1642" t="str">
            <v>UNIDAD</v>
          </cell>
          <cell r="R1642">
            <v>0.56999999999999995</v>
          </cell>
          <cell r="S1642">
            <v>0</v>
          </cell>
          <cell r="T1642" t="str">
            <v xml:space="preserve">ORTHO MEDICAL </v>
          </cell>
          <cell r="V1642">
            <v>1100</v>
          </cell>
          <cell r="W1642">
            <v>13200</v>
          </cell>
          <cell r="X1642">
            <v>65899152.400000013</v>
          </cell>
          <cell r="Y1642">
            <v>0.97099610702585337</v>
          </cell>
          <cell r="Z1642">
            <v>7523.9999999999991</v>
          </cell>
          <cell r="AA1642">
            <v>1515771795.2636003</v>
          </cell>
          <cell r="AB1642">
            <v>0.99839666963189799</v>
          </cell>
          <cell r="AD1642">
            <v>0</v>
          </cell>
          <cell r="AE1642">
            <v>0</v>
          </cell>
          <cell r="AF1642">
            <v>0</v>
          </cell>
          <cell r="AG1642">
            <v>0</v>
          </cell>
          <cell r="AH1642">
            <v>1100</v>
          </cell>
          <cell r="AI1642">
            <v>885</v>
          </cell>
          <cell r="AJ1642">
            <v>180</v>
          </cell>
          <cell r="AK1642">
            <v>2165</v>
          </cell>
          <cell r="AL1642">
            <v>25980</v>
          </cell>
          <cell r="AM1642">
            <v>14808.599999999999</v>
          </cell>
          <cell r="AN1642">
            <v>300</v>
          </cell>
          <cell r="AO1642">
            <v>0</v>
          </cell>
          <cell r="AP1642">
            <v>0</v>
          </cell>
        </row>
        <row r="1643">
          <cell r="C1643">
            <v>915026001</v>
          </cell>
          <cell r="D1643" t="str">
            <v>MN02061304</v>
          </cell>
          <cell r="E1643" t="str">
            <v>ANTIESTREPTOLISINA</v>
          </cell>
          <cell r="F1643">
            <v>62078</v>
          </cell>
          <cell r="G1643" t="str">
            <v>MF</v>
          </cell>
          <cell r="H1643">
            <v>274</v>
          </cell>
          <cell r="I1643" t="str">
            <v>NO</v>
          </cell>
          <cell r="J1643" t="str">
            <v xml:space="preserve">LABORATORIO </v>
          </cell>
          <cell r="K1643" t="str">
            <v>QUIMICA</v>
          </cell>
          <cell r="L1643" t="str">
            <v>TRAMITE USUAL</v>
          </cell>
          <cell r="M1643" t="str">
            <v xml:space="preserve">TRAMITE USUAL </v>
          </cell>
          <cell r="N1643" t="str">
            <v>NO APLICA</v>
          </cell>
          <cell r="O1643">
            <v>300</v>
          </cell>
          <cell r="P1643" t="str">
            <v>UNIDAD</v>
          </cell>
          <cell r="Q1643" t="str">
            <v>UNIDAD</v>
          </cell>
          <cell r="R1643">
            <v>0.56999999999999995</v>
          </cell>
          <cell r="S1643">
            <v>0</v>
          </cell>
          <cell r="T1643" t="str">
            <v xml:space="preserve">ORTHO MEDICAL </v>
          </cell>
          <cell r="V1643">
            <v>4100</v>
          </cell>
          <cell r="W1643">
            <v>49200</v>
          </cell>
          <cell r="X1643">
            <v>65948352.400000013</v>
          </cell>
          <cell r="Y1643">
            <v>0.97172104819316452</v>
          </cell>
          <cell r="Z1643">
            <v>28043.999999999996</v>
          </cell>
          <cell r="AA1643">
            <v>1515799839.2636003</v>
          </cell>
          <cell r="AB1643">
            <v>0.99841514143371579</v>
          </cell>
          <cell r="AD1643">
            <v>0</v>
          </cell>
          <cell r="AE1643">
            <v>0</v>
          </cell>
          <cell r="AF1643">
            <v>0</v>
          </cell>
          <cell r="AG1643">
            <v>0</v>
          </cell>
          <cell r="AH1643">
            <v>4100</v>
          </cell>
          <cell r="AI1643">
            <v>3390</v>
          </cell>
          <cell r="AJ1643">
            <v>310</v>
          </cell>
          <cell r="AK1643">
            <v>7800</v>
          </cell>
          <cell r="AL1643">
            <v>93600</v>
          </cell>
          <cell r="AM1643">
            <v>53351.999999999993</v>
          </cell>
          <cell r="AN1643">
            <v>0</v>
          </cell>
          <cell r="AO1643">
            <v>0</v>
          </cell>
          <cell r="AP1643">
            <v>0</v>
          </cell>
        </row>
        <row r="1644">
          <cell r="C1644">
            <v>915026101</v>
          </cell>
          <cell r="D1644" t="str">
            <v>MN02061305</v>
          </cell>
          <cell r="E1644" t="str">
            <v>FACTOR REUMATOIDEO</v>
          </cell>
          <cell r="F1644">
            <v>62723</v>
          </cell>
          <cell r="G1644" t="str">
            <v>MF</v>
          </cell>
          <cell r="H1644">
            <v>274</v>
          </cell>
          <cell r="I1644" t="str">
            <v>NO</v>
          </cell>
          <cell r="J1644" t="str">
            <v xml:space="preserve">LABORATORIO </v>
          </cell>
          <cell r="K1644" t="str">
            <v>QUIMICA</v>
          </cell>
          <cell r="L1644" t="str">
            <v>TRAMITE USUAL</v>
          </cell>
          <cell r="M1644" t="str">
            <v xml:space="preserve">TRAMITE USUAL </v>
          </cell>
          <cell r="N1644" t="str">
            <v>NO APLICA</v>
          </cell>
          <cell r="O1644">
            <v>300</v>
          </cell>
          <cell r="P1644" t="str">
            <v>UNIDAD</v>
          </cell>
          <cell r="Q1644" t="str">
            <v>UNIDAD</v>
          </cell>
          <cell r="R1644">
            <v>0.56999999999999995</v>
          </cell>
          <cell r="S1644">
            <v>0</v>
          </cell>
          <cell r="T1644" t="str">
            <v xml:space="preserve">ORTHO MEDICAL </v>
          </cell>
          <cell r="V1644">
            <v>11100</v>
          </cell>
          <cell r="W1644">
            <v>133200</v>
          </cell>
          <cell r="X1644">
            <v>66081552.400000013</v>
          </cell>
          <cell r="Y1644">
            <v>0.97368369379247033</v>
          </cell>
          <cell r="Z1644">
            <v>75924</v>
          </cell>
          <cell r="AA1644">
            <v>1515875763.2636003</v>
          </cell>
          <cell r="AB1644">
            <v>0.99846515045814943</v>
          </cell>
          <cell r="AD1644">
            <v>0</v>
          </cell>
          <cell r="AE1644">
            <v>0</v>
          </cell>
          <cell r="AF1644">
            <v>0</v>
          </cell>
          <cell r="AG1644">
            <v>0</v>
          </cell>
          <cell r="AH1644">
            <v>11100</v>
          </cell>
          <cell r="AI1644">
            <v>9860</v>
          </cell>
          <cell r="AJ1644">
            <v>1240</v>
          </cell>
          <cell r="AK1644">
            <v>22200</v>
          </cell>
          <cell r="AL1644">
            <v>266400</v>
          </cell>
          <cell r="AM1644">
            <v>151848</v>
          </cell>
          <cell r="AN1644">
            <v>0</v>
          </cell>
          <cell r="AO1644">
            <v>0</v>
          </cell>
          <cell r="AP1644">
            <v>0</v>
          </cell>
        </row>
        <row r="1645">
          <cell r="C1645">
            <v>915026201</v>
          </cell>
          <cell r="D1645" t="str">
            <v>MN02061306</v>
          </cell>
          <cell r="E1645" t="str">
            <v>PREALBUMINA VITROS</v>
          </cell>
          <cell r="F1645">
            <v>61957</v>
          </cell>
          <cell r="G1645" t="str">
            <v>MF</v>
          </cell>
          <cell r="H1645">
            <v>274</v>
          </cell>
          <cell r="I1645" t="str">
            <v>NO</v>
          </cell>
          <cell r="J1645" t="str">
            <v xml:space="preserve">LABORATORIO </v>
          </cell>
          <cell r="K1645" t="str">
            <v>QUIMICA</v>
          </cell>
          <cell r="L1645" t="str">
            <v>TRAMITE USUAL</v>
          </cell>
          <cell r="M1645" t="str">
            <v xml:space="preserve">TRAMITE USUAL </v>
          </cell>
          <cell r="N1645" t="str">
            <v>NO APLICA</v>
          </cell>
          <cell r="O1645">
            <v>300</v>
          </cell>
          <cell r="P1645" t="str">
            <v>UNIDAD</v>
          </cell>
          <cell r="Q1645" t="str">
            <v>UNIDAD</v>
          </cell>
          <cell r="R1645">
            <v>0.56999999999999995</v>
          </cell>
          <cell r="S1645">
            <v>0</v>
          </cell>
          <cell r="T1645" t="str">
            <v xml:space="preserve">ORTHO MEDICAL </v>
          </cell>
          <cell r="V1645">
            <v>500</v>
          </cell>
          <cell r="W1645">
            <v>6000</v>
          </cell>
          <cell r="X1645">
            <v>66087552.400000013</v>
          </cell>
          <cell r="Y1645">
            <v>0.9737721012518985</v>
          </cell>
          <cell r="Z1645">
            <v>3419.9999999999995</v>
          </cell>
          <cell r="AA1645">
            <v>1515879183.2636003</v>
          </cell>
          <cell r="AB1645">
            <v>0.99846740311690774</v>
          </cell>
          <cell r="AD1645">
            <v>0</v>
          </cell>
          <cell r="AE1645">
            <v>0</v>
          </cell>
          <cell r="AF1645">
            <v>0</v>
          </cell>
          <cell r="AG1645">
            <v>0</v>
          </cell>
          <cell r="AH1645">
            <v>500</v>
          </cell>
          <cell r="AI1645">
            <v>420</v>
          </cell>
          <cell r="AJ1645">
            <v>80</v>
          </cell>
          <cell r="AK1645">
            <v>1000</v>
          </cell>
          <cell r="AL1645">
            <v>12000</v>
          </cell>
          <cell r="AM1645">
            <v>6839.9999999999991</v>
          </cell>
          <cell r="AN1645">
            <v>600</v>
          </cell>
          <cell r="AO1645">
            <v>0</v>
          </cell>
          <cell r="AP1645">
            <v>0</v>
          </cell>
        </row>
        <row r="1646">
          <cell r="C1646">
            <v>915026301</v>
          </cell>
          <cell r="D1646" t="str">
            <v>MN02061307</v>
          </cell>
          <cell r="E1646" t="str">
            <v>GPT/ALT -TRANSAMINASA PIRUVICA</v>
          </cell>
          <cell r="F1646">
            <v>33516</v>
          </cell>
          <cell r="G1646" t="str">
            <v>MF</v>
          </cell>
          <cell r="H1646">
            <v>274</v>
          </cell>
          <cell r="I1646" t="str">
            <v>NO</v>
          </cell>
          <cell r="J1646" t="str">
            <v xml:space="preserve">LABORATORIO </v>
          </cell>
          <cell r="K1646" t="str">
            <v>QUIMICA</v>
          </cell>
          <cell r="L1646" t="str">
            <v>TRAMITE USUAL</v>
          </cell>
          <cell r="M1646" t="str">
            <v xml:space="preserve">TRAMITE USUAL </v>
          </cell>
          <cell r="N1646" t="str">
            <v>NO APLICA</v>
          </cell>
          <cell r="O1646">
            <v>300</v>
          </cell>
          <cell r="P1646" t="str">
            <v>UNIDAD</v>
          </cell>
          <cell r="Q1646" t="str">
            <v>UNIDAD</v>
          </cell>
          <cell r="R1646">
            <v>0.56999999999999995</v>
          </cell>
          <cell r="S1646">
            <v>0</v>
          </cell>
          <cell r="T1646" t="str">
            <v xml:space="preserve">ORTHO MEDICAL </v>
          </cell>
          <cell r="V1646">
            <v>73041.66</v>
          </cell>
          <cell r="W1646">
            <v>876499.92</v>
          </cell>
          <cell r="X1646">
            <v>66964052.320000015</v>
          </cell>
          <cell r="Y1646">
            <v>0.98668695643793392</v>
          </cell>
          <cell r="Z1646">
            <v>499604.95439999999</v>
          </cell>
          <cell r="AA1646">
            <v>1516378788.2180004</v>
          </cell>
          <cell r="AB1646">
            <v>0.99879647898714308</v>
          </cell>
          <cell r="AD1646">
            <v>0</v>
          </cell>
          <cell r="AE1646">
            <v>0</v>
          </cell>
          <cell r="AF1646">
            <v>0</v>
          </cell>
          <cell r="AG1646">
            <v>0</v>
          </cell>
          <cell r="AH1646">
            <v>73041.66</v>
          </cell>
          <cell r="AI1646">
            <v>48972</v>
          </cell>
          <cell r="AJ1646">
            <v>12345</v>
          </cell>
          <cell r="AK1646">
            <v>134358.66</v>
          </cell>
          <cell r="AL1646">
            <v>1612303.92</v>
          </cell>
          <cell r="AM1646">
            <v>919013.23439999984</v>
          </cell>
          <cell r="AN1646">
            <v>41000</v>
          </cell>
          <cell r="AO1646">
            <v>0</v>
          </cell>
          <cell r="AP1646">
            <v>0</v>
          </cell>
        </row>
        <row r="1647">
          <cell r="C1647">
            <v>915026401</v>
          </cell>
          <cell r="D1647" t="str">
            <v>MN02061308</v>
          </cell>
          <cell r="E1647" t="str">
            <v>TRANSFERRINA</v>
          </cell>
          <cell r="F1647">
            <v>62725</v>
          </cell>
          <cell r="G1647" t="str">
            <v>MF</v>
          </cell>
          <cell r="H1647">
            <v>274</v>
          </cell>
          <cell r="I1647" t="str">
            <v>NO</v>
          </cell>
          <cell r="J1647" t="str">
            <v xml:space="preserve">LABORATORIO </v>
          </cell>
          <cell r="K1647" t="str">
            <v>QUIMICA</v>
          </cell>
          <cell r="L1647" t="str">
            <v>TRAMITE USUAL</v>
          </cell>
          <cell r="M1647" t="str">
            <v xml:space="preserve">TRAMITE USUAL </v>
          </cell>
          <cell r="N1647" t="str">
            <v>NO APLICA</v>
          </cell>
          <cell r="O1647">
            <v>300</v>
          </cell>
          <cell r="P1647" t="str">
            <v>UNIDAD</v>
          </cell>
          <cell r="Q1647" t="str">
            <v>UNIDAD</v>
          </cell>
          <cell r="R1647">
            <v>0.56999999999999995</v>
          </cell>
          <cell r="S1647">
            <v>0</v>
          </cell>
          <cell r="T1647" t="str">
            <v xml:space="preserve">ORTHO MEDICAL </v>
          </cell>
          <cell r="V1647">
            <v>3100</v>
          </cell>
          <cell r="W1647">
            <v>37200</v>
          </cell>
          <cell r="X1647">
            <v>67001252.320000015</v>
          </cell>
          <cell r="Y1647">
            <v>0.98723508268638871</v>
          </cell>
          <cell r="Z1647">
            <v>21204</v>
          </cell>
          <cell r="AA1647">
            <v>1516399992.2180004</v>
          </cell>
          <cell r="AB1647">
            <v>0.99881044547144437</v>
          </cell>
          <cell r="AD1647">
            <v>0</v>
          </cell>
          <cell r="AE1647">
            <v>0</v>
          </cell>
          <cell r="AF1647">
            <v>0</v>
          </cell>
          <cell r="AG1647">
            <v>0</v>
          </cell>
          <cell r="AH1647">
            <v>3100</v>
          </cell>
          <cell r="AI1647">
            <v>1738</v>
          </cell>
          <cell r="AJ1647">
            <v>592</v>
          </cell>
          <cell r="AK1647">
            <v>5430</v>
          </cell>
          <cell r="AL1647">
            <v>65160</v>
          </cell>
          <cell r="AM1647">
            <v>37141.199999999997</v>
          </cell>
          <cell r="AN1647">
            <v>0</v>
          </cell>
          <cell r="AO1647">
            <v>0</v>
          </cell>
          <cell r="AP1647">
            <v>0</v>
          </cell>
        </row>
        <row r="1648">
          <cell r="C1648">
            <v>915026601</v>
          </cell>
          <cell r="D1648" t="str">
            <v>MN02061309</v>
          </cell>
          <cell r="E1648" t="str">
            <v>FOSFATASA ALCALINA</v>
          </cell>
          <cell r="F1648">
            <v>62646</v>
          </cell>
          <cell r="G1648" t="str">
            <v>MF</v>
          </cell>
          <cell r="H1648">
            <v>274</v>
          </cell>
          <cell r="I1648" t="str">
            <v>NO</v>
          </cell>
          <cell r="J1648" t="str">
            <v xml:space="preserve">LABORATORIO </v>
          </cell>
          <cell r="K1648" t="str">
            <v>QUIMICA</v>
          </cell>
          <cell r="L1648" t="str">
            <v>TRAMITE USUAL</v>
          </cell>
          <cell r="M1648" t="str">
            <v xml:space="preserve">TRAMITE USUAL </v>
          </cell>
          <cell r="N1648" t="str">
            <v>NO APLICA</v>
          </cell>
          <cell r="O1648">
            <v>300</v>
          </cell>
          <cell r="P1648" t="str">
            <v>UNIDAD</v>
          </cell>
          <cell r="Q1648" t="str">
            <v>UNIDAD</v>
          </cell>
          <cell r="R1648">
            <v>0.56999999999999995</v>
          </cell>
          <cell r="S1648">
            <v>0</v>
          </cell>
          <cell r="T1648" t="str">
            <v xml:space="preserve">ORTHO MEDICAL </v>
          </cell>
          <cell r="V1648">
            <v>44700</v>
          </cell>
          <cell r="W1648">
            <v>536400</v>
          </cell>
          <cell r="X1648">
            <v>67537652.320000023</v>
          </cell>
          <cell r="Y1648">
            <v>0.99513870955926897</v>
          </cell>
          <cell r="Z1648">
            <v>305748</v>
          </cell>
          <cell r="AA1648">
            <v>1516705740.2180004</v>
          </cell>
          <cell r="AB1648">
            <v>0.99901183316443387</v>
          </cell>
          <cell r="AD1648">
            <v>0</v>
          </cell>
          <cell r="AE1648">
            <v>0</v>
          </cell>
          <cell r="AF1648">
            <v>0</v>
          </cell>
          <cell r="AG1648">
            <v>0</v>
          </cell>
          <cell r="AH1648">
            <v>44700</v>
          </cell>
          <cell r="AI1648">
            <v>33751</v>
          </cell>
          <cell r="AJ1648">
            <v>6049</v>
          </cell>
          <cell r="AK1648">
            <v>84500</v>
          </cell>
          <cell r="AL1648">
            <v>1014000</v>
          </cell>
          <cell r="AM1648">
            <v>577980</v>
          </cell>
          <cell r="AN1648">
            <v>46200</v>
          </cell>
          <cell r="AO1648">
            <v>300</v>
          </cell>
          <cell r="AP1648">
            <v>0</v>
          </cell>
        </row>
        <row r="1649">
          <cell r="C1649">
            <v>915026701</v>
          </cell>
          <cell r="D1649" t="str">
            <v>MN02061310</v>
          </cell>
          <cell r="E1649" t="str">
            <v>MICROPROTEINA LIQUIDO CEFALORAQUIDEO (LCR)</v>
          </cell>
          <cell r="F1649">
            <v>34316</v>
          </cell>
          <cell r="G1649" t="str">
            <v>MF</v>
          </cell>
          <cell r="H1649">
            <v>274</v>
          </cell>
          <cell r="I1649" t="str">
            <v>NO</v>
          </cell>
          <cell r="J1649" t="str">
            <v xml:space="preserve">LABORATORIO </v>
          </cell>
          <cell r="K1649" t="str">
            <v>QUIMICA</v>
          </cell>
          <cell r="L1649" t="str">
            <v>TRAMITE USUAL</v>
          </cell>
          <cell r="M1649" t="str">
            <v xml:space="preserve">TRAMITE USUAL </v>
          </cell>
          <cell r="N1649" t="str">
            <v>NO APLICA</v>
          </cell>
          <cell r="O1649">
            <v>300</v>
          </cell>
          <cell r="P1649" t="str">
            <v>UNIDAD</v>
          </cell>
          <cell r="Q1649" t="str">
            <v>UNIDAD</v>
          </cell>
          <cell r="R1649">
            <v>0.56999999999999995</v>
          </cell>
          <cell r="S1649">
            <v>0</v>
          </cell>
          <cell r="T1649" t="str">
            <v xml:space="preserve">ORTHO MEDICAL </v>
          </cell>
          <cell r="V1649">
            <v>360</v>
          </cell>
          <cell r="W1649">
            <v>4320</v>
          </cell>
          <cell r="X1649">
            <v>67541972.320000023</v>
          </cell>
          <cell r="Y1649">
            <v>0.99520236293005726</v>
          </cell>
          <cell r="Z1649">
            <v>2462.3999999999996</v>
          </cell>
          <cell r="AA1649">
            <v>1516708202.6180005</v>
          </cell>
          <cell r="AB1649">
            <v>0.99901345507873984</v>
          </cell>
          <cell r="AD1649">
            <v>0</v>
          </cell>
          <cell r="AE1649">
            <v>0</v>
          </cell>
          <cell r="AF1649">
            <v>0</v>
          </cell>
          <cell r="AG1649">
            <v>0</v>
          </cell>
          <cell r="AH1649">
            <v>360</v>
          </cell>
          <cell r="AI1649">
            <v>280</v>
          </cell>
          <cell r="AJ1649">
            <v>80</v>
          </cell>
          <cell r="AK1649">
            <v>720</v>
          </cell>
          <cell r="AL1649">
            <v>8640</v>
          </cell>
          <cell r="AM1649">
            <v>4924.7999999999993</v>
          </cell>
          <cell r="AN1649">
            <v>90</v>
          </cell>
          <cell r="AO1649">
            <v>0</v>
          </cell>
          <cell r="AP1649">
            <v>0</v>
          </cell>
        </row>
        <row r="1650">
          <cell r="C1650">
            <v>915028201</v>
          </cell>
          <cell r="D1650" t="str">
            <v>MN02061319</v>
          </cell>
          <cell r="E1650" t="str">
            <v>INSULINA</v>
          </cell>
          <cell r="F1650">
            <v>106252</v>
          </cell>
          <cell r="G1650" t="str">
            <v>MF</v>
          </cell>
          <cell r="H1650">
            <v>274</v>
          </cell>
          <cell r="I1650" t="str">
            <v>NO</v>
          </cell>
          <cell r="J1650" t="str">
            <v xml:space="preserve">LABORATORIO </v>
          </cell>
          <cell r="K1650" t="str">
            <v>INMUNOQUIMICA</v>
          </cell>
          <cell r="L1650" t="str">
            <v>TRAMITE USUAL</v>
          </cell>
          <cell r="M1650" t="str">
            <v xml:space="preserve">TRAMITE USUAL </v>
          </cell>
          <cell r="N1650" t="str">
            <v>NO APLICA</v>
          </cell>
          <cell r="O1650">
            <v>100</v>
          </cell>
          <cell r="P1650" t="str">
            <v>UNIDAD</v>
          </cell>
          <cell r="Q1650" t="str">
            <v>UNIDAD</v>
          </cell>
          <cell r="R1650">
            <v>4.5999999999999996</v>
          </cell>
          <cell r="S1650">
            <v>0</v>
          </cell>
          <cell r="T1650" t="str">
            <v xml:space="preserve">ORTHO MEDICAL </v>
          </cell>
          <cell r="V1650">
            <v>3116.6666666666665</v>
          </cell>
          <cell r="W1650">
            <v>37400</v>
          </cell>
          <cell r="X1650">
            <v>67579372.320000023</v>
          </cell>
          <cell r="Y1650">
            <v>0.99575343609382627</v>
          </cell>
          <cell r="Z1650">
            <v>172040</v>
          </cell>
          <cell r="AA1650">
            <v>1516880242.6180005</v>
          </cell>
          <cell r="AB1650">
            <v>0.99912677303569097</v>
          </cell>
          <cell r="AD1650">
            <v>0</v>
          </cell>
          <cell r="AE1650">
            <v>0</v>
          </cell>
          <cell r="AF1650">
            <v>0</v>
          </cell>
          <cell r="AG1650">
            <v>0</v>
          </cell>
          <cell r="AH1650">
            <v>3116.6666666666665</v>
          </cell>
          <cell r="AI1650">
            <v>2482</v>
          </cell>
          <cell r="AJ1650">
            <v>270</v>
          </cell>
          <cell r="AK1650">
            <v>5868.6666666666661</v>
          </cell>
          <cell r="AL1650">
            <v>70424</v>
          </cell>
          <cell r="AM1650">
            <v>323950.39999999997</v>
          </cell>
          <cell r="AN1650">
            <v>3800</v>
          </cell>
          <cell r="AO1650">
            <v>100</v>
          </cell>
          <cell r="AP1650">
            <v>0</v>
          </cell>
        </row>
        <row r="1651">
          <cell r="C1651">
            <v>915256001</v>
          </cell>
          <cell r="D1651" t="str">
            <v>MN02060854</v>
          </cell>
          <cell r="E1651" t="str">
            <v>HCG CUANTITATIVA ECI</v>
          </cell>
          <cell r="F1651">
            <v>35660</v>
          </cell>
          <cell r="G1651" t="str">
            <v>MF</v>
          </cell>
          <cell r="H1651">
            <v>274</v>
          </cell>
          <cell r="I1651" t="str">
            <v>NO</v>
          </cell>
          <cell r="J1651" t="str">
            <v xml:space="preserve">LABORATORIO </v>
          </cell>
          <cell r="K1651" t="str">
            <v>INMUNOQUIMICA</v>
          </cell>
          <cell r="L1651" t="str">
            <v>TRAMITE USUAL</v>
          </cell>
          <cell r="M1651" t="str">
            <v xml:space="preserve">TRAMITE USUAL </v>
          </cell>
          <cell r="N1651" t="str">
            <v>NO APLICA</v>
          </cell>
          <cell r="O1651">
            <v>100</v>
          </cell>
          <cell r="P1651" t="str">
            <v>UNIDAD</v>
          </cell>
          <cell r="Q1651" t="str">
            <v>UNIDAD</v>
          </cell>
          <cell r="R1651">
            <v>4.5999999999999996</v>
          </cell>
          <cell r="S1651">
            <v>0</v>
          </cell>
          <cell r="T1651" t="str">
            <v xml:space="preserve">ORTHO MEDICAL </v>
          </cell>
          <cell r="V1651">
            <v>1700</v>
          </cell>
          <cell r="W1651">
            <v>20400</v>
          </cell>
          <cell r="X1651">
            <v>67599772.320000023</v>
          </cell>
          <cell r="Y1651">
            <v>0.99605402145588218</v>
          </cell>
          <cell r="Z1651">
            <v>93840</v>
          </cell>
          <cell r="AA1651">
            <v>1516974082.6180005</v>
          </cell>
          <cell r="AB1651">
            <v>0.99918858283039169</v>
          </cell>
          <cell r="AD1651">
            <v>0</v>
          </cell>
          <cell r="AE1651">
            <v>0</v>
          </cell>
          <cell r="AF1651">
            <v>0</v>
          </cell>
          <cell r="AG1651">
            <v>0</v>
          </cell>
          <cell r="AH1651">
            <v>1700</v>
          </cell>
          <cell r="AI1651">
            <v>1700</v>
          </cell>
          <cell r="AJ1651">
            <v>0</v>
          </cell>
          <cell r="AK1651">
            <v>3400</v>
          </cell>
          <cell r="AL1651">
            <v>40800</v>
          </cell>
          <cell r="AM1651">
            <v>187680</v>
          </cell>
          <cell r="AN1651">
            <v>2500</v>
          </cell>
          <cell r="AO1651">
            <v>0</v>
          </cell>
          <cell r="AP1651">
            <v>0</v>
          </cell>
        </row>
        <row r="1652">
          <cell r="C1652">
            <v>915028101</v>
          </cell>
          <cell r="D1652" t="str">
            <v>MN02061318</v>
          </cell>
          <cell r="E1652" t="str">
            <v>PSA TOTAL</v>
          </cell>
          <cell r="F1652">
            <v>106260</v>
          </cell>
          <cell r="G1652" t="str">
            <v>MF</v>
          </cell>
          <cell r="H1652">
            <v>274</v>
          </cell>
          <cell r="I1652" t="str">
            <v>NO</v>
          </cell>
          <cell r="J1652" t="str">
            <v xml:space="preserve">LABORATORIO </v>
          </cell>
          <cell r="K1652" t="str">
            <v>INMUNOQUIMICA</v>
          </cell>
          <cell r="L1652" t="str">
            <v>TRAMITE USUAL</v>
          </cell>
          <cell r="M1652" t="str">
            <v xml:space="preserve">TRAMITE USUAL </v>
          </cell>
          <cell r="N1652" t="str">
            <v>NO APLICA</v>
          </cell>
          <cell r="O1652">
            <v>100</v>
          </cell>
          <cell r="P1652" t="str">
            <v>UNIDAD</v>
          </cell>
          <cell r="Q1652" t="str">
            <v>UNIDAD</v>
          </cell>
          <cell r="R1652">
            <v>4.5999999999999996</v>
          </cell>
          <cell r="S1652">
            <v>0</v>
          </cell>
          <cell r="T1652" t="str">
            <v xml:space="preserve">ORTHO MEDICAL </v>
          </cell>
          <cell r="V1652">
            <v>18100</v>
          </cell>
          <cell r="W1652">
            <v>217200</v>
          </cell>
          <cell r="X1652">
            <v>67816972.320000023</v>
          </cell>
          <cell r="Y1652">
            <v>0.99925437148718266</v>
          </cell>
          <cell r="Z1652">
            <v>999119.99999999988</v>
          </cell>
          <cell r="AA1652">
            <v>1517973202.6180005</v>
          </cell>
          <cell r="AB1652">
            <v>0.99984667535043958</v>
          </cell>
          <cell r="AD1652">
            <v>0</v>
          </cell>
          <cell r="AE1652">
            <v>0</v>
          </cell>
          <cell r="AF1652">
            <v>0</v>
          </cell>
          <cell r="AG1652">
            <v>0</v>
          </cell>
          <cell r="AH1652">
            <v>18100</v>
          </cell>
          <cell r="AI1652">
            <v>12810</v>
          </cell>
          <cell r="AJ1652">
            <v>3050</v>
          </cell>
          <cell r="AK1652">
            <v>33960</v>
          </cell>
          <cell r="AL1652">
            <v>407520</v>
          </cell>
          <cell r="AM1652">
            <v>1874591.9999999998</v>
          </cell>
          <cell r="AN1652">
            <v>0</v>
          </cell>
          <cell r="AO1652">
            <v>0</v>
          </cell>
          <cell r="AP1652">
            <v>0</v>
          </cell>
        </row>
        <row r="1653">
          <cell r="C1653">
            <v>915320801</v>
          </cell>
          <cell r="D1653" t="str">
            <v>MN02060531</v>
          </cell>
          <cell r="E1653" t="str">
            <v>VITAMINA D TOTAL</v>
          </cell>
          <cell r="F1653">
            <v>103369</v>
          </cell>
          <cell r="G1653" t="str">
            <v>MF</v>
          </cell>
          <cell r="H1653">
            <v>274</v>
          </cell>
          <cell r="I1653" t="str">
            <v>NO</v>
          </cell>
          <cell r="J1653" t="str">
            <v xml:space="preserve">LABORATORIO </v>
          </cell>
          <cell r="K1653" t="str">
            <v>INMUNOQUIMICA</v>
          </cell>
          <cell r="L1653" t="str">
            <v>TRAMITE USUAL</v>
          </cell>
          <cell r="M1653" t="str">
            <v xml:space="preserve">TRAMITE USUAL </v>
          </cell>
          <cell r="N1653" t="str">
            <v>NO APLICA</v>
          </cell>
          <cell r="O1653">
            <v>100</v>
          </cell>
          <cell r="P1653" t="str">
            <v>UNIDAD</v>
          </cell>
          <cell r="Q1653" t="str">
            <v>UNIDAD</v>
          </cell>
          <cell r="R1653">
            <v>4.5999999999999996</v>
          </cell>
          <cell r="S1653">
            <v>0</v>
          </cell>
          <cell r="T1653" t="str">
            <v xml:space="preserve">ORTHO MEDICAL </v>
          </cell>
          <cell r="V1653">
            <v>4217</v>
          </cell>
          <cell r="W1653">
            <v>50604</v>
          </cell>
          <cell r="X1653">
            <v>67867576.320000023</v>
          </cell>
          <cell r="Y1653">
            <v>1</v>
          </cell>
          <cell r="Z1653">
            <v>232778.4</v>
          </cell>
          <cell r="AA1653">
            <v>1518205981.0180006</v>
          </cell>
          <cell r="AB1653">
            <v>1</v>
          </cell>
          <cell r="AD1653">
            <v>0</v>
          </cell>
          <cell r="AE1653">
            <v>0</v>
          </cell>
          <cell r="AF1653">
            <v>0</v>
          </cell>
          <cell r="AG1653">
            <v>0</v>
          </cell>
          <cell r="AH1653">
            <v>4217</v>
          </cell>
          <cell r="AI1653">
            <v>1779</v>
          </cell>
          <cell r="AJ1653">
            <v>1088</v>
          </cell>
          <cell r="AK1653">
            <v>7084</v>
          </cell>
          <cell r="AL1653">
            <v>85008</v>
          </cell>
          <cell r="AM1653">
            <v>391036.8</v>
          </cell>
          <cell r="AN1653">
            <v>5700</v>
          </cell>
          <cell r="AO1653">
            <v>0</v>
          </cell>
          <cell r="AP1653">
            <v>0</v>
          </cell>
        </row>
        <row r="1654">
          <cell r="C1654">
            <v>915023901</v>
          </cell>
          <cell r="D1654">
            <v>0</v>
          </cell>
          <cell r="E1654" t="str">
            <v>V.i.h. - met cliaa</v>
          </cell>
          <cell r="F1654">
            <v>0</v>
          </cell>
          <cell r="G1654" t="str">
            <v>MF</v>
          </cell>
          <cell r="H1654">
            <v>274</v>
          </cell>
          <cell r="I1654" t="str">
            <v>NO</v>
          </cell>
          <cell r="J1654" t="str">
            <v xml:space="preserve">LABORATORIO </v>
          </cell>
          <cell r="K1654" t="str">
            <v>INMUNOQUIMICA</v>
          </cell>
          <cell r="L1654" t="str">
            <v>TRAMITE USUAL</v>
          </cell>
          <cell r="M1654" t="str">
            <v xml:space="preserve">TRAMITE USUAL </v>
          </cell>
          <cell r="N1654" t="str">
            <v>NO APLICA</v>
          </cell>
          <cell r="O1654">
            <v>0</v>
          </cell>
          <cell r="P1654">
            <v>0</v>
          </cell>
          <cell r="Q1654">
            <v>0</v>
          </cell>
          <cell r="R1654">
            <v>0</v>
          </cell>
          <cell r="S1654">
            <v>0</v>
          </cell>
          <cell r="T1654">
            <v>0</v>
          </cell>
          <cell r="U1654">
            <v>0</v>
          </cell>
          <cell r="V1654">
            <v>0</v>
          </cell>
          <cell r="W1654">
            <v>0</v>
          </cell>
          <cell r="X1654">
            <v>67867576.320000023</v>
          </cell>
          <cell r="Y1654">
            <v>1</v>
          </cell>
          <cell r="Z1654">
            <v>0</v>
          </cell>
          <cell r="AA1654">
            <v>1518205981.0180006</v>
          </cell>
          <cell r="AB1654">
            <v>1</v>
          </cell>
          <cell r="AC1654">
            <v>0</v>
          </cell>
          <cell r="AD1654">
            <v>0</v>
          </cell>
          <cell r="AE1654">
            <v>0</v>
          </cell>
          <cell r="AF1654">
            <v>0</v>
          </cell>
          <cell r="AG1654">
            <v>0</v>
          </cell>
          <cell r="AH1654">
            <v>0</v>
          </cell>
          <cell r="AI1654">
            <v>0</v>
          </cell>
          <cell r="AJ1654">
            <v>0</v>
          </cell>
          <cell r="AK1654">
            <v>0</v>
          </cell>
          <cell r="AL1654">
            <v>0</v>
          </cell>
          <cell r="AM1654">
            <v>0</v>
          </cell>
          <cell r="AN1654">
            <v>150</v>
          </cell>
          <cell r="AO1654">
            <v>0</v>
          </cell>
          <cell r="AP1654">
            <v>0</v>
          </cell>
        </row>
        <row r="1655">
          <cell r="C1655">
            <v>915323801</v>
          </cell>
          <cell r="D1655">
            <v>0</v>
          </cell>
          <cell r="E1655" t="str">
            <v>prueba rapid cuantita p/troponi  alt sen</v>
          </cell>
          <cell r="F1655">
            <v>0</v>
          </cell>
          <cell r="G1655" t="str">
            <v>MF</v>
          </cell>
          <cell r="H1655">
            <v>274</v>
          </cell>
          <cell r="I1655" t="str">
            <v>NO</v>
          </cell>
          <cell r="J1655" t="str">
            <v xml:space="preserve">LABORATORIO </v>
          </cell>
          <cell r="K1655" t="str">
            <v>QUIMICA</v>
          </cell>
          <cell r="L1655" t="str">
            <v>TRAMITE USUAL</v>
          </cell>
          <cell r="M1655" t="str">
            <v xml:space="preserve">TRAMITE USUAL </v>
          </cell>
          <cell r="N1655" t="str">
            <v>NO APLICA</v>
          </cell>
          <cell r="O1655">
            <v>0</v>
          </cell>
          <cell r="P1655">
            <v>0</v>
          </cell>
          <cell r="Q1655">
            <v>0</v>
          </cell>
          <cell r="R1655">
            <v>0</v>
          </cell>
          <cell r="S1655">
            <v>0</v>
          </cell>
          <cell r="T1655">
            <v>0</v>
          </cell>
          <cell r="U1655">
            <v>0</v>
          </cell>
          <cell r="V1655">
            <v>0</v>
          </cell>
          <cell r="W1655">
            <v>0</v>
          </cell>
          <cell r="X1655">
            <v>67867576.320000023</v>
          </cell>
          <cell r="Y1655">
            <v>1</v>
          </cell>
          <cell r="Z1655">
            <v>0</v>
          </cell>
          <cell r="AA1655">
            <v>1518205981.0180006</v>
          </cell>
          <cell r="AB1655">
            <v>1</v>
          </cell>
          <cell r="AC1655">
            <v>0</v>
          </cell>
          <cell r="AD1655">
            <v>0</v>
          </cell>
          <cell r="AE1655">
            <v>0</v>
          </cell>
          <cell r="AF1655">
            <v>0</v>
          </cell>
          <cell r="AG1655">
            <v>0</v>
          </cell>
          <cell r="AH1655">
            <v>0</v>
          </cell>
          <cell r="AI1655">
            <v>0</v>
          </cell>
          <cell r="AJ1655">
            <v>0</v>
          </cell>
          <cell r="AK1655">
            <v>0</v>
          </cell>
          <cell r="AL1655">
            <v>0</v>
          </cell>
          <cell r="AM1655">
            <v>0</v>
          </cell>
          <cell r="AN1655">
            <v>150</v>
          </cell>
          <cell r="AO1655">
            <v>0</v>
          </cell>
          <cell r="AP1655">
            <v>0</v>
          </cell>
        </row>
        <row r="1656">
          <cell r="W1656">
            <v>67867576.320000023</v>
          </cell>
          <cell r="Z1656">
            <v>1518205981.0180006</v>
          </cell>
        </row>
        <row r="1657">
          <cell r="C1657">
            <v>209008804</v>
          </cell>
          <cell r="D1657" t="str">
            <v>MA01010077</v>
          </cell>
          <cell r="E1657" t="str">
            <v xml:space="preserve">APÓSITO DE POVIDONA YODADA NO ADHERENTE, SE SOLICITA TAMAÑO  9.5cm X 9.5cm  </v>
          </cell>
          <cell r="F1657">
            <v>101239</v>
          </cell>
          <cell r="G1657" t="str">
            <v>MAR</v>
          </cell>
          <cell r="H1657">
            <v>274</v>
          </cell>
          <cell r="I1657">
            <v>0</v>
          </cell>
          <cell r="J1657" t="str">
            <v>CLÍNICA DE HERIDAS</v>
          </cell>
          <cell r="K1657" t="str">
            <v>APÓSITO GASA Y COMPRESA</v>
          </cell>
          <cell r="L1657" t="str">
            <v>PRECIO UNICO</v>
          </cell>
          <cell r="M1657" t="str">
            <v>PU 06-2026</v>
          </cell>
          <cell r="N1657" t="str">
            <v>I CONV</v>
          </cell>
          <cell r="O1657" t="str">
            <v>UNIDAD</v>
          </cell>
          <cell r="P1657">
            <v>0</v>
          </cell>
          <cell r="Q1657">
            <v>0</v>
          </cell>
          <cell r="R1657">
            <v>2.5499999999999998</v>
          </cell>
          <cell r="S1657" t="str">
            <v>SIN NUM.</v>
          </cell>
          <cell r="T1657" t="str">
            <v>SIN PROVEEDOR</v>
          </cell>
          <cell r="U1657">
            <v>0</v>
          </cell>
          <cell r="V1657">
            <v>4500</v>
          </cell>
          <cell r="W1657">
            <v>54000</v>
          </cell>
          <cell r="X1657">
            <v>54000</v>
          </cell>
          <cell r="Y1657">
            <v>8.4002240059734931E-2</v>
          </cell>
          <cell r="Z1657">
            <v>137700</v>
          </cell>
          <cell r="AA1657">
            <v>137700</v>
          </cell>
          <cell r="AB1657">
            <v>1.4642366420785501E-2</v>
          </cell>
          <cell r="AC1657">
            <v>3500</v>
          </cell>
          <cell r="AD1657">
            <v>800</v>
          </cell>
          <cell r="AE1657">
            <v>200</v>
          </cell>
          <cell r="AF1657">
            <v>4500</v>
          </cell>
          <cell r="AG1657">
            <v>11475</v>
          </cell>
          <cell r="AH1657">
            <v>2900</v>
          </cell>
          <cell r="AI1657">
            <v>800</v>
          </cell>
          <cell r="AJ1657">
            <v>800</v>
          </cell>
          <cell r="AK1657">
            <v>4500</v>
          </cell>
          <cell r="AL1657">
            <v>54000</v>
          </cell>
          <cell r="AM1657">
            <v>137700</v>
          </cell>
          <cell r="AN1657">
            <v>0</v>
          </cell>
          <cell r="AO1657">
            <v>0</v>
          </cell>
          <cell r="AP1657">
            <v>0</v>
          </cell>
        </row>
        <row r="1658">
          <cell r="C1658">
            <v>209019008</v>
          </cell>
          <cell r="D1658" t="str">
            <v>MA01010069</v>
          </cell>
          <cell r="E1658" t="str">
            <v>APÓSITO A BASE DE COLÁGENO Y ALGINATO, SE  SOLICITA TAMAÑO 10.2cm x 11.1cm (4” x 4 3/8”).</v>
          </cell>
          <cell r="F1658">
            <v>100570</v>
          </cell>
          <cell r="G1658" t="str">
            <v>MAR</v>
          </cell>
          <cell r="H1658">
            <v>274</v>
          </cell>
          <cell r="I1658">
            <v>0</v>
          </cell>
          <cell r="J1658" t="str">
            <v>CLÍNICA DE HERIDAS</v>
          </cell>
          <cell r="K1658" t="str">
            <v>APÓSITO GASA Y COMPRESA</v>
          </cell>
          <cell r="L1658" t="str">
            <v>PRECIO UNICO</v>
          </cell>
          <cell r="M1658" t="str">
            <v>PU 06-2026</v>
          </cell>
          <cell r="N1658" t="str">
            <v>I CONV</v>
          </cell>
          <cell r="O1658" t="str">
            <v>UNIDAD</v>
          </cell>
          <cell r="P1658">
            <v>0</v>
          </cell>
          <cell r="Q1658">
            <v>0</v>
          </cell>
          <cell r="R1658">
            <v>21.51</v>
          </cell>
          <cell r="S1658" t="str">
            <v>SIN NUM.</v>
          </cell>
          <cell r="T1658" t="str">
            <v>SIN PROVEEDOR</v>
          </cell>
          <cell r="U1658">
            <v>0</v>
          </cell>
          <cell r="V1658">
            <v>3200</v>
          </cell>
          <cell r="W1658">
            <v>38400</v>
          </cell>
          <cell r="X1658">
            <v>92400</v>
          </cell>
          <cell r="Y1658">
            <v>0.14373716632443531</v>
          </cell>
          <cell r="Z1658">
            <v>825984.00000000012</v>
          </cell>
          <cell r="AA1658">
            <v>963684.00000000012</v>
          </cell>
          <cell r="AB1658">
            <v>0.10247359652758356</v>
          </cell>
          <cell r="AC1658">
            <v>2000</v>
          </cell>
          <cell r="AD1658">
            <v>600</v>
          </cell>
          <cell r="AE1658">
            <v>600</v>
          </cell>
          <cell r="AF1658">
            <v>3200</v>
          </cell>
          <cell r="AG1658">
            <v>68832</v>
          </cell>
          <cell r="AH1658">
            <v>2000</v>
          </cell>
          <cell r="AI1658">
            <v>600</v>
          </cell>
          <cell r="AJ1658">
            <v>600</v>
          </cell>
          <cell r="AK1658">
            <v>3200</v>
          </cell>
          <cell r="AL1658">
            <v>38400</v>
          </cell>
          <cell r="AM1658">
            <v>825984.00000000012</v>
          </cell>
          <cell r="AN1658">
            <v>0</v>
          </cell>
          <cell r="AO1658">
            <v>0</v>
          </cell>
          <cell r="AP1658">
            <v>0</v>
          </cell>
        </row>
        <row r="1659">
          <cell r="C1659">
            <v>209022601</v>
          </cell>
          <cell r="D1659" t="str">
            <v>MA01010013</v>
          </cell>
          <cell r="E1659" t="str">
            <v>APÓSITO DE CARBÓN ACTIVADO Y PLATA,  SE SOLICITA TAMAÑO 10.5cm x 10.5cm (4” x 4”).</v>
          </cell>
          <cell r="F1659">
            <v>100573</v>
          </cell>
          <cell r="G1659" t="str">
            <v>MAR</v>
          </cell>
          <cell r="H1659">
            <v>274</v>
          </cell>
          <cell r="I1659">
            <v>0</v>
          </cell>
          <cell r="J1659" t="str">
            <v>CLÍNICA DE HERIDAS</v>
          </cell>
          <cell r="K1659" t="str">
            <v>APÓSITO GASA Y COMPRESA</v>
          </cell>
          <cell r="L1659" t="str">
            <v>TRAMITE USUAL</v>
          </cell>
          <cell r="M1659" t="str">
            <v>SIN LIC.</v>
          </cell>
          <cell r="N1659">
            <v>0</v>
          </cell>
          <cell r="O1659">
            <v>0</v>
          </cell>
          <cell r="P1659">
            <v>0</v>
          </cell>
          <cell r="Q1659">
            <v>0</v>
          </cell>
          <cell r="R1659">
            <v>3.319</v>
          </cell>
          <cell r="S1659" t="str">
            <v>SIN NUM.</v>
          </cell>
          <cell r="T1659" t="str">
            <v>SIN PROVEEDOR</v>
          </cell>
          <cell r="U1659">
            <v>0</v>
          </cell>
          <cell r="V1659">
            <v>2000</v>
          </cell>
          <cell r="W1659">
            <v>24000</v>
          </cell>
          <cell r="X1659">
            <v>116400</v>
          </cell>
          <cell r="Y1659">
            <v>0.18107149523987306</v>
          </cell>
          <cell r="Z1659">
            <v>79656</v>
          </cell>
          <cell r="AA1659">
            <v>1043340.0000000001</v>
          </cell>
          <cell r="AB1659">
            <v>0.11094383864533294</v>
          </cell>
          <cell r="AC1659">
            <v>1100</v>
          </cell>
          <cell r="AD1659">
            <v>400</v>
          </cell>
          <cell r="AE1659">
            <v>500</v>
          </cell>
          <cell r="AF1659">
            <v>2000</v>
          </cell>
          <cell r="AG1659">
            <v>6638</v>
          </cell>
          <cell r="AH1659">
            <v>1100</v>
          </cell>
          <cell r="AI1659">
            <v>400</v>
          </cell>
          <cell r="AJ1659">
            <v>500</v>
          </cell>
          <cell r="AK1659">
            <v>2000</v>
          </cell>
          <cell r="AL1659">
            <v>24000</v>
          </cell>
          <cell r="AM1659">
            <v>79656</v>
          </cell>
          <cell r="AN1659">
            <v>0</v>
          </cell>
          <cell r="AO1659">
            <v>1290</v>
          </cell>
          <cell r="AP1659">
            <v>0</v>
          </cell>
        </row>
        <row r="1660">
          <cell r="C1660">
            <v>209082001</v>
          </cell>
          <cell r="D1660" t="str">
            <v>MA01050140</v>
          </cell>
          <cell r="E1660" t="str">
            <v>APOSITO DE CONTACTO PARA TRANSFERENCIA DE FLUIDOS. SE SOLICITA CAPA DE CONTACTO BILATERAL DE SILICONA 20.3CM X 30.5 CM.</v>
          </cell>
          <cell r="F1660">
            <v>107369</v>
          </cell>
          <cell r="G1660" t="str">
            <v>MAR</v>
          </cell>
          <cell r="H1660">
            <v>274</v>
          </cell>
          <cell r="I1660">
            <v>0</v>
          </cell>
          <cell r="J1660" t="str">
            <v>CLÍNICA DE HERIDAS</v>
          </cell>
          <cell r="K1660" t="str">
            <v>APÓSITO GASA Y COMPRESA</v>
          </cell>
          <cell r="L1660" t="str">
            <v>PRECIO UNICO</v>
          </cell>
          <cell r="M1660" t="str">
            <v>PU 06-2026</v>
          </cell>
          <cell r="N1660" t="str">
            <v>I CONV</v>
          </cell>
          <cell r="O1660" t="str">
            <v>UNIDAD</v>
          </cell>
          <cell r="P1660">
            <v>0</v>
          </cell>
          <cell r="Q1660">
            <v>0</v>
          </cell>
          <cell r="R1660">
            <v>20.65</v>
          </cell>
          <cell r="S1660" t="str">
            <v>SIN NUM.</v>
          </cell>
          <cell r="T1660" t="str">
            <v>SIN PROVEEDOR</v>
          </cell>
          <cell r="U1660">
            <v>0</v>
          </cell>
          <cell r="V1660">
            <v>600</v>
          </cell>
          <cell r="W1660">
            <v>7200</v>
          </cell>
          <cell r="X1660">
            <v>123600</v>
          </cell>
          <cell r="Y1660">
            <v>0.19227179391450439</v>
          </cell>
          <cell r="Z1660">
            <v>148680</v>
          </cell>
          <cell r="AA1660">
            <v>1192020</v>
          </cell>
          <cell r="AB1660">
            <v>0.12675376631012877</v>
          </cell>
          <cell r="AC1660">
            <v>200</v>
          </cell>
          <cell r="AD1660">
            <v>200</v>
          </cell>
          <cell r="AE1660">
            <v>200</v>
          </cell>
          <cell r="AF1660">
            <v>600</v>
          </cell>
          <cell r="AG1660">
            <v>12390</v>
          </cell>
          <cell r="AH1660">
            <v>200</v>
          </cell>
          <cell r="AI1660">
            <v>200</v>
          </cell>
          <cell r="AJ1660">
            <v>200</v>
          </cell>
          <cell r="AK1660">
            <v>600</v>
          </cell>
          <cell r="AL1660">
            <v>7200</v>
          </cell>
          <cell r="AM1660">
            <v>148680</v>
          </cell>
          <cell r="AN1660">
            <v>0</v>
          </cell>
          <cell r="AO1660">
            <v>0</v>
          </cell>
          <cell r="AP1660">
            <v>0</v>
          </cell>
        </row>
        <row r="1661">
          <cell r="C1661">
            <v>209085101</v>
          </cell>
          <cell r="D1661" t="str">
            <v>MN03030026</v>
          </cell>
          <cell r="E1661" t="str">
            <v xml:space="preserve">BARRERA  PROTECTORA CUTÁNEA, SE SOLICITA AEREOSOL - ATOMIZADOR DE 50 ML.          </v>
          </cell>
          <cell r="F1661">
            <v>103797</v>
          </cell>
          <cell r="G1661" t="str">
            <v>MAR</v>
          </cell>
          <cell r="H1661">
            <v>274</v>
          </cell>
          <cell r="I1661">
            <v>0</v>
          </cell>
          <cell r="J1661" t="str">
            <v>CLÍNICA DE HERIDAS</v>
          </cell>
          <cell r="K1661" t="str">
            <v>APÓSITO GASA Y COMPRESA</v>
          </cell>
          <cell r="L1661" t="str">
            <v>TRAMITE USUAL</v>
          </cell>
          <cell r="M1661" t="str">
            <v>SIN LIC.</v>
          </cell>
          <cell r="N1661">
            <v>0</v>
          </cell>
          <cell r="O1661">
            <v>0</v>
          </cell>
          <cell r="P1661">
            <v>0</v>
          </cell>
          <cell r="Q1661">
            <v>0</v>
          </cell>
          <cell r="R1661">
            <v>35</v>
          </cell>
          <cell r="S1661" t="str">
            <v>SIN NUM.</v>
          </cell>
          <cell r="T1661" t="str">
            <v>SIN PROVEEDOR</v>
          </cell>
          <cell r="U1661">
            <v>0</v>
          </cell>
          <cell r="V1661">
            <v>600</v>
          </cell>
          <cell r="W1661">
            <v>7200</v>
          </cell>
          <cell r="X1661">
            <v>130800</v>
          </cell>
          <cell r="Y1661">
            <v>0.20347209258913571</v>
          </cell>
          <cell r="Z1661">
            <v>252000</v>
          </cell>
          <cell r="AA1661">
            <v>1444020</v>
          </cell>
          <cell r="AB1661">
            <v>0.15355025387757937</v>
          </cell>
          <cell r="AC1661">
            <v>200</v>
          </cell>
          <cell r="AD1661">
            <v>200</v>
          </cell>
          <cell r="AE1661">
            <v>200</v>
          </cell>
          <cell r="AF1661">
            <v>600</v>
          </cell>
          <cell r="AG1661">
            <v>21000</v>
          </cell>
          <cell r="AH1661">
            <v>200</v>
          </cell>
          <cell r="AI1661">
            <v>200</v>
          </cell>
          <cell r="AJ1661">
            <v>200</v>
          </cell>
          <cell r="AK1661">
            <v>600</v>
          </cell>
          <cell r="AL1661">
            <v>7200</v>
          </cell>
          <cell r="AM1661">
            <v>252000</v>
          </cell>
          <cell r="AN1661">
            <v>0</v>
          </cell>
          <cell r="AO1661">
            <v>88</v>
          </cell>
          <cell r="AP1661">
            <v>0</v>
          </cell>
        </row>
        <row r="1662">
          <cell r="C1662">
            <v>209111904</v>
          </cell>
          <cell r="D1662" t="str">
            <v>MA01010045</v>
          </cell>
          <cell r="E1662" t="str">
            <v>APOSITO DE ALGINATO DE CALCIO CON MIEL ACTIVA TIPO LEPTOSPERMUN,  SE SOLICITA TAMAÑO GASA 4´” x  5” (10.2 cm x 12.7 cm).</v>
          </cell>
          <cell r="F1662">
            <v>101247</v>
          </cell>
          <cell r="G1662" t="str">
            <v>MAR</v>
          </cell>
          <cell r="H1662">
            <v>274</v>
          </cell>
          <cell r="I1662">
            <v>0</v>
          </cell>
          <cell r="J1662" t="str">
            <v>CLÍNICA DE HERIDAS</v>
          </cell>
          <cell r="K1662" t="str">
            <v>APÓSITO GASA Y COMPRESA</v>
          </cell>
          <cell r="L1662" t="str">
            <v>TRAMITE USUAL</v>
          </cell>
          <cell r="M1662" t="str">
            <v>SIN LIC.</v>
          </cell>
          <cell r="N1662">
            <v>0</v>
          </cell>
          <cell r="O1662">
            <v>0</v>
          </cell>
          <cell r="P1662">
            <v>0</v>
          </cell>
          <cell r="Q1662">
            <v>0</v>
          </cell>
          <cell r="R1662">
            <v>10.968999999999999</v>
          </cell>
          <cell r="S1662" t="str">
            <v>SIN NUM.</v>
          </cell>
          <cell r="T1662" t="str">
            <v>SIN PROVEEDOR</v>
          </cell>
          <cell r="U1662">
            <v>0</v>
          </cell>
          <cell r="V1662">
            <v>1400</v>
          </cell>
          <cell r="W1662">
            <v>16800</v>
          </cell>
          <cell r="X1662">
            <v>147600</v>
          </cell>
          <cell r="Y1662">
            <v>0.22960612282994214</v>
          </cell>
          <cell r="Z1662">
            <v>184279.19999999998</v>
          </cell>
          <cell r="AA1662">
            <v>1628299.2</v>
          </cell>
          <cell r="AB1662">
            <v>0.17314563201940372</v>
          </cell>
          <cell r="AC1662">
            <v>600</v>
          </cell>
          <cell r="AD1662">
            <v>500</v>
          </cell>
          <cell r="AE1662">
            <v>300</v>
          </cell>
          <cell r="AF1662">
            <v>1400</v>
          </cell>
          <cell r="AG1662">
            <v>15356.599999999999</v>
          </cell>
          <cell r="AH1662">
            <v>600</v>
          </cell>
          <cell r="AI1662">
            <v>500</v>
          </cell>
          <cell r="AJ1662">
            <v>300</v>
          </cell>
          <cell r="AK1662">
            <v>1400</v>
          </cell>
          <cell r="AL1662">
            <v>16800</v>
          </cell>
          <cell r="AM1662">
            <v>184279.19999999998</v>
          </cell>
          <cell r="AN1662">
            <v>0</v>
          </cell>
          <cell r="AO1662">
            <v>1475</v>
          </cell>
          <cell r="AP1662">
            <v>0</v>
          </cell>
        </row>
        <row r="1663">
          <cell r="C1663">
            <v>209111908</v>
          </cell>
          <cell r="D1663" t="str">
            <v>MA12040092</v>
          </cell>
          <cell r="E1663" t="str">
            <v>MATRIZ DE CELULOSA OXIDADA REGENERADA, COLAGENO Y PLATA. SE SOLICITA TAMAÑO 123cm².</v>
          </cell>
          <cell r="F1663">
            <v>101230</v>
          </cell>
          <cell r="G1663" t="str">
            <v>MAR</v>
          </cell>
          <cell r="H1663">
            <v>274</v>
          </cell>
          <cell r="I1663">
            <v>0</v>
          </cell>
          <cell r="J1663" t="str">
            <v>CLÍNICA DE HERIDAS</v>
          </cell>
          <cell r="K1663" t="str">
            <v>MATERIAL INTRAOPERADOR</v>
          </cell>
          <cell r="L1663" t="str">
            <v>PRECIO UNICO</v>
          </cell>
          <cell r="M1663" t="str">
            <v>PU 06-2026</v>
          </cell>
          <cell r="N1663" t="str">
            <v>I CONV</v>
          </cell>
          <cell r="O1663" t="str">
            <v>UNIDAD</v>
          </cell>
          <cell r="P1663">
            <v>0</v>
          </cell>
          <cell r="Q1663">
            <v>0</v>
          </cell>
          <cell r="R1663">
            <v>58.47</v>
          </cell>
          <cell r="S1663" t="str">
            <v>SIN NUM.</v>
          </cell>
          <cell r="T1663" t="str">
            <v>SIN PROVEEDOR</v>
          </cell>
          <cell r="U1663">
            <v>0</v>
          </cell>
          <cell r="V1663">
            <v>500</v>
          </cell>
          <cell r="W1663">
            <v>6000</v>
          </cell>
          <cell r="X1663">
            <v>153600</v>
          </cell>
          <cell r="Y1663">
            <v>0.23893970505880158</v>
          </cell>
          <cell r="Z1663">
            <v>350820</v>
          </cell>
          <cell r="AA1663">
            <v>1979119.2</v>
          </cell>
          <cell r="AB1663">
            <v>0.21045017078294742</v>
          </cell>
          <cell r="AC1663">
            <v>200</v>
          </cell>
          <cell r="AD1663">
            <v>150</v>
          </cell>
          <cell r="AE1663">
            <v>150</v>
          </cell>
          <cell r="AF1663">
            <v>500</v>
          </cell>
          <cell r="AG1663">
            <v>29235</v>
          </cell>
          <cell r="AH1663">
            <v>200</v>
          </cell>
          <cell r="AI1663">
            <v>150</v>
          </cell>
          <cell r="AJ1663">
            <v>150</v>
          </cell>
          <cell r="AK1663">
            <v>500</v>
          </cell>
          <cell r="AL1663">
            <v>6000</v>
          </cell>
          <cell r="AM1663">
            <v>350820</v>
          </cell>
          <cell r="AN1663">
            <v>0</v>
          </cell>
          <cell r="AO1663">
            <v>0</v>
          </cell>
          <cell r="AP1663">
            <v>0</v>
          </cell>
        </row>
        <row r="1664">
          <cell r="C1664">
            <v>209168801</v>
          </cell>
          <cell r="D1664" t="str">
            <v>MA09010017</v>
          </cell>
          <cell r="E1664" t="str">
            <v xml:space="preserve">CINTA ADHESIVA MICROPOROSA COLOR PIEL, SE SOLICITA TAMAÑO DE  2´´  X  10 YARDAS. </v>
          </cell>
          <cell r="F1664">
            <v>23386</v>
          </cell>
          <cell r="G1664" t="str">
            <v>MAR</v>
          </cell>
          <cell r="H1664">
            <v>274</v>
          </cell>
          <cell r="I1664">
            <v>0</v>
          </cell>
          <cell r="J1664" t="str">
            <v>CLÍNICA DE HERIDAS</v>
          </cell>
          <cell r="K1664" t="str">
            <v>ESPARADRAPO FIJACIÓN VENDA E INMOVILIZACIÓN</v>
          </cell>
          <cell r="L1664" t="str">
            <v>TRAMITE USUAL</v>
          </cell>
          <cell r="M1664" t="str">
            <v>SIN LIC.</v>
          </cell>
          <cell r="N1664">
            <v>0</v>
          </cell>
          <cell r="O1664">
            <v>0</v>
          </cell>
          <cell r="P1664">
            <v>0</v>
          </cell>
          <cell r="Q1664">
            <v>0</v>
          </cell>
          <cell r="R1664">
            <v>1.87</v>
          </cell>
          <cell r="S1664" t="str">
            <v>SIN NUM.</v>
          </cell>
          <cell r="T1664" t="str">
            <v>SIN PROVEEDOR</v>
          </cell>
          <cell r="U1664">
            <v>0</v>
          </cell>
          <cell r="V1664">
            <v>1200</v>
          </cell>
          <cell r="W1664">
            <v>14400</v>
          </cell>
          <cell r="X1664">
            <v>168000</v>
          </cell>
          <cell r="Y1664">
            <v>0.26134030240806422</v>
          </cell>
          <cell r="Z1664">
            <v>26928</v>
          </cell>
          <cell r="AA1664">
            <v>2006047.2</v>
          </cell>
          <cell r="AB1664">
            <v>0.21331356688301215</v>
          </cell>
          <cell r="AC1664">
            <v>600</v>
          </cell>
          <cell r="AD1664">
            <v>500</v>
          </cell>
          <cell r="AE1664">
            <v>100</v>
          </cell>
          <cell r="AF1664">
            <v>1200</v>
          </cell>
          <cell r="AG1664">
            <v>2244</v>
          </cell>
          <cell r="AH1664">
            <v>600</v>
          </cell>
          <cell r="AI1664">
            <v>500</v>
          </cell>
          <cell r="AJ1664">
            <v>100</v>
          </cell>
          <cell r="AK1664">
            <v>1200</v>
          </cell>
          <cell r="AL1664">
            <v>14400</v>
          </cell>
          <cell r="AM1664">
            <v>26928</v>
          </cell>
          <cell r="AN1664">
            <v>1386</v>
          </cell>
          <cell r="AO1664">
            <v>0</v>
          </cell>
          <cell r="AP1664">
            <v>0</v>
          </cell>
        </row>
        <row r="1665">
          <cell r="C1665">
            <v>209214301</v>
          </cell>
          <cell r="D1665" t="str">
            <v>MA01010189</v>
          </cell>
          <cell r="E1665" t="str">
            <v xml:space="preserve">APOSITO EPITELIZANTE CON ZINC Y PLATA,  SE SOLICITA TAMAÑO SIN ADHESIVO 10.16 cm x 10.16 cm (4" x 4").   </v>
          </cell>
          <cell r="F1665">
            <v>103958</v>
          </cell>
          <cell r="G1665" t="str">
            <v>MAR</v>
          </cell>
          <cell r="H1665">
            <v>274</v>
          </cell>
          <cell r="I1665">
            <v>0</v>
          </cell>
          <cell r="J1665" t="str">
            <v>CLÍNICA DE HERIDAS</v>
          </cell>
          <cell r="K1665" t="str">
            <v>APÓSITO GASA Y COMPRESA</v>
          </cell>
          <cell r="L1665" t="str">
            <v>PRECIO UNICO</v>
          </cell>
          <cell r="M1665" t="str">
            <v>PU 06-2026</v>
          </cell>
          <cell r="N1665" t="str">
            <v>I CONV</v>
          </cell>
          <cell r="O1665" t="str">
            <v>UNIDAD</v>
          </cell>
          <cell r="P1665">
            <v>0</v>
          </cell>
          <cell r="Q1665">
            <v>0</v>
          </cell>
          <cell r="R1665">
            <v>29</v>
          </cell>
          <cell r="S1665" t="str">
            <v>SIN NUM.</v>
          </cell>
          <cell r="T1665" t="str">
            <v>SIN PROVEEDOR</v>
          </cell>
          <cell r="U1665">
            <v>0</v>
          </cell>
          <cell r="V1665">
            <v>400</v>
          </cell>
          <cell r="W1665">
            <v>4800</v>
          </cell>
          <cell r="X1665">
            <v>172800</v>
          </cell>
          <cell r="Y1665">
            <v>0.26880716819115175</v>
          </cell>
          <cell r="Z1665">
            <v>139200</v>
          </cell>
          <cell r="AA1665">
            <v>2145247.2000000002</v>
          </cell>
          <cell r="AB1665">
            <v>0.22811543620598487</v>
          </cell>
          <cell r="AC1665">
            <v>200</v>
          </cell>
          <cell r="AD1665">
            <v>100</v>
          </cell>
          <cell r="AE1665">
            <v>100</v>
          </cell>
          <cell r="AF1665">
            <v>400</v>
          </cell>
          <cell r="AG1665">
            <v>11600</v>
          </cell>
          <cell r="AH1665">
            <v>200</v>
          </cell>
          <cell r="AI1665">
            <v>100</v>
          </cell>
          <cell r="AJ1665">
            <v>100</v>
          </cell>
          <cell r="AK1665">
            <v>400</v>
          </cell>
          <cell r="AL1665">
            <v>4800</v>
          </cell>
          <cell r="AM1665">
            <v>139200</v>
          </cell>
          <cell r="AN1665">
            <v>0</v>
          </cell>
          <cell r="AO1665">
            <v>0</v>
          </cell>
          <cell r="AP1665">
            <v>0</v>
          </cell>
        </row>
        <row r="1666">
          <cell r="C1666">
            <v>209252601</v>
          </cell>
          <cell r="D1666" t="str">
            <v>MA01010085</v>
          </cell>
          <cell r="E1666" t="str">
            <v xml:space="preserve">ALGINATO DE CALCIO EN APÒSITO, CORDÒN O CUERDA, SE SOLICITA APÓSITO DE 8X4 (20.3CM X 10 CM). </v>
          </cell>
          <cell r="F1666">
            <v>100568</v>
          </cell>
          <cell r="G1666" t="str">
            <v>MAR</v>
          </cell>
          <cell r="H1666">
            <v>274</v>
          </cell>
          <cell r="I1666">
            <v>0</v>
          </cell>
          <cell r="J1666" t="str">
            <v>CLÍNICA DE HERIDAS</v>
          </cell>
          <cell r="K1666" t="str">
            <v>APÓSITO GASA Y COMPRESA</v>
          </cell>
          <cell r="L1666" t="str">
            <v>TRAMITE USUAL</v>
          </cell>
          <cell r="M1666" t="str">
            <v>SIN LIC.</v>
          </cell>
          <cell r="N1666">
            <v>0</v>
          </cell>
          <cell r="O1666">
            <v>0</v>
          </cell>
          <cell r="P1666">
            <v>0</v>
          </cell>
          <cell r="Q1666">
            <v>0</v>
          </cell>
          <cell r="R1666">
            <v>2.9590000000000001</v>
          </cell>
          <cell r="S1666" t="str">
            <v>SIN NUM.</v>
          </cell>
          <cell r="T1666" t="str">
            <v>SIN PROVEEDOR</v>
          </cell>
          <cell r="U1666">
            <v>0</v>
          </cell>
          <cell r="V1666">
            <v>1000</v>
          </cell>
          <cell r="W1666">
            <v>12000</v>
          </cell>
          <cell r="X1666">
            <v>184800</v>
          </cell>
          <cell r="Y1666">
            <v>0.28747433264887062</v>
          </cell>
          <cell r="Z1666">
            <v>35508</v>
          </cell>
          <cell r="AA1666">
            <v>2180755.2000000002</v>
          </cell>
          <cell r="AB1666">
            <v>0.23189118890656041</v>
          </cell>
          <cell r="AC1666">
            <v>400</v>
          </cell>
          <cell r="AD1666">
            <v>300</v>
          </cell>
          <cell r="AE1666">
            <v>300</v>
          </cell>
          <cell r="AF1666">
            <v>1000</v>
          </cell>
          <cell r="AG1666">
            <v>2959</v>
          </cell>
          <cell r="AH1666">
            <v>400</v>
          </cell>
          <cell r="AI1666">
            <v>300</v>
          </cell>
          <cell r="AJ1666">
            <v>300</v>
          </cell>
          <cell r="AK1666">
            <v>1000</v>
          </cell>
          <cell r="AL1666">
            <v>12000</v>
          </cell>
          <cell r="AM1666">
            <v>35508</v>
          </cell>
          <cell r="AN1666">
            <v>0</v>
          </cell>
          <cell r="AO1666">
            <v>1180</v>
          </cell>
          <cell r="AP1666">
            <v>1490</v>
          </cell>
        </row>
        <row r="1667">
          <cell r="C1667">
            <v>209299401</v>
          </cell>
          <cell r="D1667" t="str">
            <v>MA01010279</v>
          </cell>
          <cell r="E1667" t="str">
            <v xml:space="preserve">APÓSITO DE SILICONA,  SE SOLICITA TAMAÑO MEDIANO 2.4cm.    </v>
          </cell>
          <cell r="F1667">
            <v>104284</v>
          </cell>
          <cell r="G1667" t="str">
            <v>MAR</v>
          </cell>
          <cell r="H1667">
            <v>274</v>
          </cell>
          <cell r="I1667">
            <v>0</v>
          </cell>
          <cell r="J1667" t="str">
            <v>CLÍNICA DE HERIDAS</v>
          </cell>
          <cell r="K1667" t="str">
            <v>APÓSITO GASA Y COMPRESA</v>
          </cell>
          <cell r="L1667" t="str">
            <v>TRAMITE USUAL</v>
          </cell>
          <cell r="M1667" t="str">
            <v>SIN LIC.</v>
          </cell>
          <cell r="N1667">
            <v>0</v>
          </cell>
          <cell r="O1667">
            <v>0</v>
          </cell>
          <cell r="P1667">
            <v>0</v>
          </cell>
          <cell r="Q1667">
            <v>0</v>
          </cell>
          <cell r="R1667">
            <v>7.6</v>
          </cell>
          <cell r="S1667" t="str">
            <v>SIN NUM.</v>
          </cell>
          <cell r="T1667" t="str">
            <v>SIN PROVEEDOR</v>
          </cell>
          <cell r="U1667">
            <v>0</v>
          </cell>
          <cell r="V1667">
            <v>700</v>
          </cell>
          <cell r="W1667">
            <v>8400</v>
          </cell>
          <cell r="X1667">
            <v>193200</v>
          </cell>
          <cell r="Y1667">
            <v>0.30054134776927383</v>
          </cell>
          <cell r="Z1667">
            <v>63840</v>
          </cell>
          <cell r="AA1667">
            <v>2244595.2000000002</v>
          </cell>
          <cell r="AB1667">
            <v>0.2386796324236479</v>
          </cell>
          <cell r="AC1667">
            <v>500</v>
          </cell>
          <cell r="AD1667">
            <v>100</v>
          </cell>
          <cell r="AE1667">
            <v>100</v>
          </cell>
          <cell r="AF1667">
            <v>700</v>
          </cell>
          <cell r="AG1667">
            <v>5320</v>
          </cell>
          <cell r="AH1667">
            <v>500</v>
          </cell>
          <cell r="AI1667">
            <v>100</v>
          </cell>
          <cell r="AJ1667">
            <v>100</v>
          </cell>
          <cell r="AK1667">
            <v>700</v>
          </cell>
          <cell r="AL1667">
            <v>8400</v>
          </cell>
          <cell r="AM1667">
            <v>63840</v>
          </cell>
          <cell r="AN1667">
            <v>540</v>
          </cell>
          <cell r="AO1667">
            <v>0</v>
          </cell>
          <cell r="AP1667">
            <v>45</v>
          </cell>
        </row>
        <row r="1668">
          <cell r="C1668">
            <v>209299501</v>
          </cell>
          <cell r="D1668" t="str">
            <v>MA01010280</v>
          </cell>
          <cell r="E1668" t="str">
            <v xml:space="preserve">APOSITO DE SILICONA,  SE SOLICITA TAMAÑO GRANDE 2.8 cm.
</v>
          </cell>
          <cell r="F1668">
            <v>104284</v>
          </cell>
          <cell r="G1668" t="str">
            <v>MAR</v>
          </cell>
          <cell r="H1668">
            <v>274</v>
          </cell>
          <cell r="I1668">
            <v>0</v>
          </cell>
          <cell r="J1668" t="str">
            <v>CLÍNICA DE HERIDAS</v>
          </cell>
          <cell r="K1668" t="str">
            <v>APÓSITO GASA Y COMPRESA</v>
          </cell>
          <cell r="L1668" t="str">
            <v>TRAMITE USUAL</v>
          </cell>
          <cell r="M1668" t="str">
            <v>SIN LIC.</v>
          </cell>
          <cell r="N1668">
            <v>0</v>
          </cell>
          <cell r="O1668">
            <v>0</v>
          </cell>
          <cell r="P1668">
            <v>0</v>
          </cell>
          <cell r="Q1668">
            <v>0</v>
          </cell>
          <cell r="R1668">
            <v>7.02</v>
          </cell>
          <cell r="S1668" t="str">
            <v>SIN NUM.</v>
          </cell>
          <cell r="T1668" t="str">
            <v>SIN PROVEEDOR</v>
          </cell>
          <cell r="U1668">
            <v>0</v>
          </cell>
          <cell r="V1668">
            <v>700</v>
          </cell>
          <cell r="W1668">
            <v>8400</v>
          </cell>
          <cell r="X1668">
            <v>201600</v>
          </cell>
          <cell r="Y1668">
            <v>0.31360836288967708</v>
          </cell>
          <cell r="Z1668">
            <v>58968</v>
          </cell>
          <cell r="AA1668">
            <v>2303563.2000000002</v>
          </cell>
          <cell r="AB1668">
            <v>0.24495001051443135</v>
          </cell>
          <cell r="AC1668">
            <v>500</v>
          </cell>
          <cell r="AD1668">
            <v>100</v>
          </cell>
          <cell r="AE1668">
            <v>100</v>
          </cell>
          <cell r="AF1668">
            <v>700</v>
          </cell>
          <cell r="AG1668">
            <v>4914</v>
          </cell>
          <cell r="AH1668">
            <v>500</v>
          </cell>
          <cell r="AI1668">
            <v>100</v>
          </cell>
          <cell r="AJ1668">
            <v>100</v>
          </cell>
          <cell r="AK1668">
            <v>700</v>
          </cell>
          <cell r="AL1668">
            <v>8400</v>
          </cell>
          <cell r="AM1668">
            <v>58968</v>
          </cell>
          <cell r="AN1668">
            <v>250</v>
          </cell>
          <cell r="AO1668">
            <v>0</v>
          </cell>
          <cell r="AP1668">
            <v>0</v>
          </cell>
        </row>
        <row r="1669">
          <cell r="C1669">
            <v>209299601</v>
          </cell>
          <cell r="D1669" t="str">
            <v>MA01010281</v>
          </cell>
          <cell r="E1669" t="str">
            <v xml:space="preserve">APÓSITO DE SILICONA,  SE SOLICITA TAMAÑO: EXTRA GRANDE 3cm.                                                                                                                                                                                                                                                                           </v>
          </cell>
          <cell r="F1669">
            <v>104284</v>
          </cell>
          <cell r="G1669" t="str">
            <v>MAR</v>
          </cell>
          <cell r="H1669">
            <v>274</v>
          </cell>
          <cell r="I1669">
            <v>0</v>
          </cell>
          <cell r="J1669" t="str">
            <v>CLÍNICA DE HERIDAS</v>
          </cell>
          <cell r="K1669" t="str">
            <v>APÓSITO GASA Y COMPRESA</v>
          </cell>
          <cell r="L1669" t="str">
            <v>PRECIO UNICO</v>
          </cell>
          <cell r="M1669" t="str">
            <v>PU 06-2026</v>
          </cell>
          <cell r="N1669" t="str">
            <v>I CONV</v>
          </cell>
          <cell r="O1669" t="str">
            <v>UNIDAD</v>
          </cell>
          <cell r="P1669">
            <v>0</v>
          </cell>
          <cell r="Q1669">
            <v>0</v>
          </cell>
          <cell r="R1669">
            <v>7.01</v>
          </cell>
          <cell r="S1669" t="str">
            <v>SIN NUM.</v>
          </cell>
          <cell r="T1669" t="str">
            <v>SIN PROVEEDOR</v>
          </cell>
          <cell r="U1669">
            <v>0</v>
          </cell>
          <cell r="V1669">
            <v>900</v>
          </cell>
          <cell r="W1669">
            <v>10800</v>
          </cell>
          <cell r="X1669">
            <v>212400</v>
          </cell>
          <cell r="Y1669">
            <v>0.33040881090162405</v>
          </cell>
          <cell r="Z1669">
            <v>75708</v>
          </cell>
          <cell r="AA1669">
            <v>2379271.2000000002</v>
          </cell>
          <cell r="AB1669">
            <v>0.25300044099362401</v>
          </cell>
          <cell r="AC1669">
            <v>500</v>
          </cell>
          <cell r="AD1669">
            <v>100</v>
          </cell>
          <cell r="AE1669">
            <v>300</v>
          </cell>
          <cell r="AF1669">
            <v>900</v>
          </cell>
          <cell r="AG1669">
            <v>6309</v>
          </cell>
          <cell r="AH1669">
            <v>500</v>
          </cell>
          <cell r="AI1669">
            <v>100</v>
          </cell>
          <cell r="AJ1669">
            <v>300</v>
          </cell>
          <cell r="AK1669">
            <v>900</v>
          </cell>
          <cell r="AL1669">
            <v>10800</v>
          </cell>
          <cell r="AM1669">
            <v>75708</v>
          </cell>
          <cell r="AN1669">
            <v>270</v>
          </cell>
          <cell r="AO1669">
            <v>1250</v>
          </cell>
          <cell r="AP1669">
            <v>0</v>
          </cell>
        </row>
        <row r="1670">
          <cell r="C1670">
            <v>209299701</v>
          </cell>
          <cell r="D1670" t="str">
            <v xml:space="preserve">MA01010282 </v>
          </cell>
          <cell r="E1670" t="str">
            <v xml:space="preserve">APÓSITO DE SILICONA,  SE SOLICITA TAMAÑO PRIMER ARTEJO DEL PIE 2.8cm.                                                                                                                                      </v>
          </cell>
          <cell r="F1670">
            <v>104284</v>
          </cell>
          <cell r="G1670" t="str">
            <v>MAR</v>
          </cell>
          <cell r="H1670">
            <v>274</v>
          </cell>
          <cell r="I1670">
            <v>0</v>
          </cell>
          <cell r="J1670" t="str">
            <v>CLÍNICA DE HERIDAS</v>
          </cell>
          <cell r="K1670" t="str">
            <v>APÓSITO GASA Y COMPRESA</v>
          </cell>
          <cell r="L1670" t="str">
            <v>TRAMITE USUAL</v>
          </cell>
          <cell r="M1670" t="str">
            <v>SIN LIC.</v>
          </cell>
          <cell r="N1670">
            <v>0</v>
          </cell>
          <cell r="O1670">
            <v>0</v>
          </cell>
          <cell r="P1670">
            <v>0</v>
          </cell>
          <cell r="Q1670">
            <v>0</v>
          </cell>
          <cell r="R1670">
            <v>7.01</v>
          </cell>
          <cell r="S1670" t="str">
            <v>SIN NUM.</v>
          </cell>
          <cell r="T1670" t="str">
            <v>SIN PROVEEDOR</v>
          </cell>
          <cell r="U1670">
            <v>0</v>
          </cell>
          <cell r="V1670">
            <v>900</v>
          </cell>
          <cell r="W1670">
            <v>10800</v>
          </cell>
          <cell r="X1670">
            <v>223200</v>
          </cell>
          <cell r="Y1670">
            <v>0.34720925891357102</v>
          </cell>
          <cell r="Z1670">
            <v>75708</v>
          </cell>
          <cell r="AA1670">
            <v>2454979.2000000002</v>
          </cell>
          <cell r="AB1670">
            <v>0.26105087147281664</v>
          </cell>
          <cell r="AC1670">
            <v>300</v>
          </cell>
          <cell r="AD1670">
            <v>300</v>
          </cell>
          <cell r="AE1670">
            <v>300</v>
          </cell>
          <cell r="AF1670">
            <v>900</v>
          </cell>
          <cell r="AG1670">
            <v>6309</v>
          </cell>
          <cell r="AH1670">
            <v>300</v>
          </cell>
          <cell r="AI1670">
            <v>300</v>
          </cell>
          <cell r="AJ1670">
            <v>300</v>
          </cell>
          <cell r="AK1670">
            <v>900</v>
          </cell>
          <cell r="AL1670">
            <v>10800</v>
          </cell>
          <cell r="AM1670">
            <v>75708</v>
          </cell>
          <cell r="AN1670">
            <v>710</v>
          </cell>
          <cell r="AO1670">
            <v>1800</v>
          </cell>
          <cell r="AP1670">
            <v>630</v>
          </cell>
        </row>
        <row r="1671">
          <cell r="C1671">
            <v>209320101</v>
          </cell>
          <cell r="D1671" t="str">
            <v xml:space="preserve">MA01010298          </v>
          </cell>
          <cell r="E1671" t="str">
            <v xml:space="preserve">APÓSITO DE ALGINATO DE CALCIO Y SODIO, SE SOLICITA LÁMINA DE FIBRA DE CALCIO Y SODIO CON ACIDO GULORÓNICO Y ACIDO MANURÓNICO. 10 CM X 10 CM.                                                                                                                                                                                                                                                                                                                                                                                                                  </v>
          </cell>
          <cell r="F1671">
            <v>104455</v>
          </cell>
          <cell r="G1671" t="str">
            <v>MAR</v>
          </cell>
          <cell r="H1671">
            <v>274</v>
          </cell>
          <cell r="I1671">
            <v>0</v>
          </cell>
          <cell r="J1671" t="str">
            <v>CLÍNICA DE HERIDAS</v>
          </cell>
          <cell r="K1671" t="str">
            <v>APÓSITO GASA Y COMPRESA</v>
          </cell>
          <cell r="L1671" t="str">
            <v>TRAMITE USUAL</v>
          </cell>
          <cell r="M1671" t="str">
            <v>SIN LIC.</v>
          </cell>
          <cell r="N1671">
            <v>0</v>
          </cell>
          <cell r="O1671">
            <v>0</v>
          </cell>
          <cell r="P1671">
            <v>0</v>
          </cell>
          <cell r="Q1671">
            <v>0</v>
          </cell>
          <cell r="R1671">
            <v>2.25</v>
          </cell>
          <cell r="S1671" t="str">
            <v>SIN NUM.</v>
          </cell>
          <cell r="T1671" t="str">
            <v>SIN PROVEEDOR</v>
          </cell>
          <cell r="U1671">
            <v>0</v>
          </cell>
          <cell r="V1671">
            <v>1000</v>
          </cell>
          <cell r="W1671">
            <v>12000</v>
          </cell>
          <cell r="X1671">
            <v>235200</v>
          </cell>
          <cell r="Y1671">
            <v>0.36587642337128989</v>
          </cell>
          <cell r="Z1671">
            <v>27000</v>
          </cell>
          <cell r="AA1671">
            <v>2481979.2000000002</v>
          </cell>
          <cell r="AB1671">
            <v>0.26392192371218637</v>
          </cell>
          <cell r="AC1671">
            <v>400</v>
          </cell>
          <cell r="AD1671">
            <v>300</v>
          </cell>
          <cell r="AE1671">
            <v>300</v>
          </cell>
          <cell r="AF1671">
            <v>1000</v>
          </cell>
          <cell r="AG1671">
            <v>2250</v>
          </cell>
          <cell r="AH1671">
            <v>400</v>
          </cell>
          <cell r="AI1671">
            <v>300</v>
          </cell>
          <cell r="AJ1671">
            <v>300</v>
          </cell>
          <cell r="AK1671">
            <v>1000</v>
          </cell>
          <cell r="AL1671">
            <v>12000</v>
          </cell>
          <cell r="AM1671">
            <v>27000</v>
          </cell>
          <cell r="AN1671">
            <v>0</v>
          </cell>
          <cell r="AO1671">
            <v>839</v>
          </cell>
          <cell r="AP1671">
            <v>0</v>
          </cell>
        </row>
        <row r="1672">
          <cell r="C1672">
            <v>209338601</v>
          </cell>
          <cell r="D1672" t="str">
            <v>MA01010190</v>
          </cell>
          <cell r="E1672" t="str">
            <v xml:space="preserve">ALGINATO DE CALCIO EN APOSITO, CORDÓN O CUERDA,  SE SOLICITA DE CORDÓN, TAMAÑO MÍNIMO 30cm  Ó MÁS  DE LONGITUD. 
</v>
          </cell>
          <cell r="F1672">
            <v>100568</v>
          </cell>
          <cell r="G1672" t="str">
            <v>MAR</v>
          </cell>
          <cell r="H1672">
            <v>274</v>
          </cell>
          <cell r="I1672">
            <v>0</v>
          </cell>
          <cell r="J1672" t="str">
            <v>CLÍNICA DE HERIDAS</v>
          </cell>
          <cell r="K1672" t="str">
            <v>APÓSITO GASA Y COMPRESA</v>
          </cell>
          <cell r="L1672" t="str">
            <v>TRAMITE USUAL</v>
          </cell>
          <cell r="M1672" t="str">
            <v>SIN LIC.</v>
          </cell>
          <cell r="N1672">
            <v>0</v>
          </cell>
          <cell r="O1672">
            <v>0</v>
          </cell>
          <cell r="P1672">
            <v>0</v>
          </cell>
          <cell r="Q1672">
            <v>0</v>
          </cell>
          <cell r="R1672">
            <v>3.04</v>
          </cell>
          <cell r="S1672" t="str">
            <v>SIN NUM.</v>
          </cell>
          <cell r="T1672" t="str">
            <v>SIN PROVEEDOR</v>
          </cell>
          <cell r="U1672">
            <v>0</v>
          </cell>
          <cell r="V1672">
            <v>2680</v>
          </cell>
          <cell r="W1672">
            <v>32160</v>
          </cell>
          <cell r="X1672">
            <v>267360</v>
          </cell>
          <cell r="Y1672">
            <v>0.41590442411797646</v>
          </cell>
          <cell r="Z1672">
            <v>97766.399999999994</v>
          </cell>
          <cell r="AA1672">
            <v>2579745.6</v>
          </cell>
          <cell r="AB1672">
            <v>0.27431794006978316</v>
          </cell>
          <cell r="AC1672">
            <v>1690</v>
          </cell>
          <cell r="AD1672">
            <v>680</v>
          </cell>
          <cell r="AE1672">
            <v>310</v>
          </cell>
          <cell r="AF1672">
            <v>2680</v>
          </cell>
          <cell r="AG1672">
            <v>8147.2</v>
          </cell>
          <cell r="AH1672">
            <v>1690</v>
          </cell>
          <cell r="AI1672">
            <v>680</v>
          </cell>
          <cell r="AJ1672">
            <v>310</v>
          </cell>
          <cell r="AK1672">
            <v>2680</v>
          </cell>
          <cell r="AL1672">
            <v>32160</v>
          </cell>
          <cell r="AM1672">
            <v>97766.399999999994</v>
          </cell>
          <cell r="AN1672">
            <v>420</v>
          </cell>
          <cell r="AO1672">
            <v>3140</v>
          </cell>
          <cell r="AP1672">
            <v>1145</v>
          </cell>
        </row>
        <row r="1673">
          <cell r="C1673">
            <v>209385101</v>
          </cell>
          <cell r="D1673" t="str">
            <v>MA01010321</v>
          </cell>
          <cell r="E1673" t="str">
            <v xml:space="preserve">APOSITO HIDROCONDUCTIVO PARA LA REPARACION DEL LECHO DE LA HERIDA,  SE SOLICITA TAMAÑO 4" x 4" (10CM x 10CM).                                                                                                                   </v>
          </cell>
          <cell r="F1673">
            <v>104817</v>
          </cell>
          <cell r="G1673" t="str">
            <v>MAR</v>
          </cell>
          <cell r="H1673">
            <v>274</v>
          </cell>
          <cell r="I1673">
            <v>0</v>
          </cell>
          <cell r="J1673" t="str">
            <v>CLÍNICA DE HERIDAS</v>
          </cell>
          <cell r="K1673" t="str">
            <v>APÓSITO GASA Y COMPRESA</v>
          </cell>
          <cell r="L1673" t="str">
            <v>TRAMITE USUAL</v>
          </cell>
          <cell r="M1673" t="str">
            <v>SIN LIC.</v>
          </cell>
          <cell r="N1673">
            <v>0</v>
          </cell>
          <cell r="O1673">
            <v>0</v>
          </cell>
          <cell r="P1673">
            <v>0</v>
          </cell>
          <cell r="Q1673">
            <v>0</v>
          </cell>
          <cell r="R1673">
            <v>4.9390000000000001</v>
          </cell>
          <cell r="S1673" t="str">
            <v>SIN NUM.</v>
          </cell>
          <cell r="T1673" t="str">
            <v>SIN PROVEEDOR</v>
          </cell>
          <cell r="U1673">
            <v>0</v>
          </cell>
          <cell r="V1673">
            <v>500</v>
          </cell>
          <cell r="W1673">
            <v>6000</v>
          </cell>
          <cell r="X1673">
            <v>273360</v>
          </cell>
          <cell r="Y1673">
            <v>0.4252380063468359</v>
          </cell>
          <cell r="Z1673">
            <v>29634</v>
          </cell>
          <cell r="AA1673">
            <v>2609379.6</v>
          </cell>
          <cell r="AB1673">
            <v>0.27746907940539361</v>
          </cell>
          <cell r="AC1673">
            <v>200</v>
          </cell>
          <cell r="AD1673">
            <v>150</v>
          </cell>
          <cell r="AE1673">
            <v>150</v>
          </cell>
          <cell r="AF1673">
            <v>500</v>
          </cell>
          <cell r="AG1673">
            <v>2469.5</v>
          </cell>
          <cell r="AH1673">
            <v>350</v>
          </cell>
          <cell r="AI1673">
            <v>75</v>
          </cell>
          <cell r="AJ1673">
            <v>75</v>
          </cell>
          <cell r="AK1673">
            <v>500</v>
          </cell>
          <cell r="AL1673">
            <v>6000</v>
          </cell>
          <cell r="AM1673">
            <v>29634</v>
          </cell>
          <cell r="AN1673">
            <v>0</v>
          </cell>
          <cell r="AO1673">
            <v>0</v>
          </cell>
          <cell r="AP1673">
            <v>0</v>
          </cell>
        </row>
        <row r="1674">
          <cell r="C1674">
            <v>209392601</v>
          </cell>
          <cell r="D1674" t="str">
            <v>MA01010342</v>
          </cell>
          <cell r="E1674" t="str">
            <v xml:space="preserve">ALGINATO DE CALCIO CON CMC Y PLATA IONICA, SE SOLICITA TAMAÑO DE LA LÁMINA 15CM X 15 CM.                                                                                                                                                                                             </v>
          </cell>
          <cell r="F1674">
            <v>104742</v>
          </cell>
          <cell r="G1674" t="str">
            <v>MAR</v>
          </cell>
          <cell r="H1674">
            <v>274</v>
          </cell>
          <cell r="I1674">
            <v>0</v>
          </cell>
          <cell r="J1674" t="str">
            <v>CLÍNICA DE HERIDAS</v>
          </cell>
          <cell r="K1674" t="str">
            <v>APÓSITO GASA Y COMPRESA</v>
          </cell>
          <cell r="L1674" t="str">
            <v>TRAMITE USUAL</v>
          </cell>
          <cell r="M1674" t="str">
            <v>SIN LIC.</v>
          </cell>
          <cell r="N1674">
            <v>0</v>
          </cell>
          <cell r="O1674">
            <v>0</v>
          </cell>
          <cell r="P1674">
            <v>0</v>
          </cell>
          <cell r="Q1674">
            <v>0</v>
          </cell>
          <cell r="R1674">
            <v>6.75</v>
          </cell>
          <cell r="S1674" t="str">
            <v>SIN NUM.</v>
          </cell>
          <cell r="T1674" t="str">
            <v>SIN PROVEEDOR</v>
          </cell>
          <cell r="U1674">
            <v>0</v>
          </cell>
          <cell r="V1674">
            <v>450</v>
          </cell>
          <cell r="W1674">
            <v>5400</v>
          </cell>
          <cell r="X1674">
            <v>278760</v>
          </cell>
          <cell r="Y1674">
            <v>0.43363823035280941</v>
          </cell>
          <cell r="Z1674">
            <v>36450</v>
          </cell>
          <cell r="AA1674">
            <v>2645829.6</v>
          </cell>
          <cell r="AB1674">
            <v>0.28134499992854273</v>
          </cell>
          <cell r="AC1674">
            <v>150</v>
          </cell>
          <cell r="AD1674">
            <v>150</v>
          </cell>
          <cell r="AE1674">
            <v>150</v>
          </cell>
          <cell r="AF1674">
            <v>450</v>
          </cell>
          <cell r="AG1674">
            <v>3037.5</v>
          </cell>
          <cell r="AH1674">
            <v>300</v>
          </cell>
          <cell r="AI1674">
            <v>75</v>
          </cell>
          <cell r="AJ1674">
            <v>75</v>
          </cell>
          <cell r="AK1674">
            <v>450</v>
          </cell>
          <cell r="AL1674">
            <v>5400</v>
          </cell>
          <cell r="AM1674">
            <v>36450</v>
          </cell>
          <cell r="AN1674">
            <v>0</v>
          </cell>
          <cell r="AO1674">
            <v>0</v>
          </cell>
          <cell r="AP1674">
            <v>0</v>
          </cell>
        </row>
        <row r="1675">
          <cell r="C1675">
            <v>209470801</v>
          </cell>
          <cell r="D1675" t="str">
            <v>MA01050081</v>
          </cell>
          <cell r="E1675" t="str">
            <v xml:space="preserve">ALMOHADILLA DE POLIESTER,  SE SOLICITA TAMAÑO 10cm x 10cm.
</v>
          </cell>
          <cell r="F1675">
            <v>105159</v>
          </cell>
          <cell r="G1675" t="str">
            <v>MAR</v>
          </cell>
          <cell r="H1675">
            <v>274</v>
          </cell>
          <cell r="I1675">
            <v>0</v>
          </cell>
          <cell r="J1675" t="str">
            <v>CLÍNICA DE HERIDAS</v>
          </cell>
          <cell r="K1675" t="str">
            <v>APÓSITO GASA Y COMPRESA</v>
          </cell>
          <cell r="L1675" t="str">
            <v>PRECIO UNICO</v>
          </cell>
          <cell r="M1675" t="str">
            <v>PU 06-2026</v>
          </cell>
          <cell r="N1675" t="str">
            <v>I CONV</v>
          </cell>
          <cell r="O1675" t="str">
            <v>UNIDAD</v>
          </cell>
          <cell r="P1675">
            <v>0</v>
          </cell>
          <cell r="Q1675">
            <v>0</v>
          </cell>
          <cell r="R1675">
            <v>17</v>
          </cell>
          <cell r="S1675" t="str">
            <v>SIN NUM.</v>
          </cell>
          <cell r="T1675" t="str">
            <v>SIN PROVEEDOR</v>
          </cell>
          <cell r="U1675">
            <v>0</v>
          </cell>
          <cell r="V1675">
            <v>800</v>
          </cell>
          <cell r="W1675">
            <v>9600</v>
          </cell>
          <cell r="X1675">
            <v>288360</v>
          </cell>
          <cell r="Y1675">
            <v>0.44857196191898452</v>
          </cell>
          <cell r="Z1675">
            <v>163200</v>
          </cell>
          <cell r="AA1675">
            <v>2809029.6</v>
          </cell>
          <cell r="AB1675">
            <v>0.29869891568651075</v>
          </cell>
          <cell r="AC1675">
            <v>400</v>
          </cell>
          <cell r="AD1675">
            <v>200</v>
          </cell>
          <cell r="AE1675">
            <v>200</v>
          </cell>
          <cell r="AF1675">
            <v>800</v>
          </cell>
          <cell r="AG1675">
            <v>13600</v>
          </cell>
          <cell r="AH1675">
            <v>400</v>
          </cell>
          <cell r="AI1675">
            <v>200</v>
          </cell>
          <cell r="AJ1675">
            <v>200</v>
          </cell>
          <cell r="AK1675">
            <v>800</v>
          </cell>
          <cell r="AL1675">
            <v>9600</v>
          </cell>
          <cell r="AM1675">
            <v>163200</v>
          </cell>
          <cell r="AN1675">
            <v>0</v>
          </cell>
          <cell r="AO1675">
            <v>0</v>
          </cell>
          <cell r="AP1675">
            <v>0</v>
          </cell>
        </row>
        <row r="1676">
          <cell r="C1676">
            <v>209478601</v>
          </cell>
          <cell r="D1676" t="str">
            <v>MA01010352</v>
          </cell>
          <cell r="E1676" t="str">
            <v xml:space="preserve">APOSITO DE COLAGENO,  SE SOLICITA TAMAÑO  4cm x 6cm x 0.8cm (1.6” x 2.4” x 0.3”).                                                                                 </v>
          </cell>
          <cell r="F1676">
            <v>104289</v>
          </cell>
          <cell r="G1676" t="str">
            <v>MAR</v>
          </cell>
          <cell r="H1676">
            <v>274</v>
          </cell>
          <cell r="I1676">
            <v>0</v>
          </cell>
          <cell r="J1676" t="str">
            <v>CLÍNICA DE HERIDAS</v>
          </cell>
          <cell r="K1676" t="str">
            <v>APÓSITO GASA Y COMPRESA</v>
          </cell>
          <cell r="L1676" t="str">
            <v>TRAMITE USUAL</v>
          </cell>
          <cell r="M1676" t="str">
            <v>SIN LIC.</v>
          </cell>
          <cell r="N1676">
            <v>0</v>
          </cell>
          <cell r="O1676">
            <v>0</v>
          </cell>
          <cell r="P1676">
            <v>0</v>
          </cell>
          <cell r="Q1676">
            <v>0</v>
          </cell>
          <cell r="R1676">
            <v>11.95</v>
          </cell>
          <cell r="S1676" t="str">
            <v>SIN NUM.</v>
          </cell>
          <cell r="T1676" t="str">
            <v>SIN PROVEEDOR</v>
          </cell>
          <cell r="U1676">
            <v>0</v>
          </cell>
          <cell r="V1676">
            <v>400</v>
          </cell>
          <cell r="W1676">
            <v>4800</v>
          </cell>
          <cell r="X1676">
            <v>293160</v>
          </cell>
          <cell r="Y1676">
            <v>0.45603882770207205</v>
          </cell>
          <cell r="Z1676">
            <v>57360</v>
          </cell>
          <cell r="AA1676">
            <v>2866389.6</v>
          </cell>
          <cell r="AB1676">
            <v>0.30479830666614949</v>
          </cell>
          <cell r="AC1676">
            <v>200</v>
          </cell>
          <cell r="AD1676">
            <v>100</v>
          </cell>
          <cell r="AE1676">
            <v>100</v>
          </cell>
          <cell r="AF1676">
            <v>400</v>
          </cell>
          <cell r="AG1676">
            <v>4780</v>
          </cell>
          <cell r="AH1676">
            <v>200</v>
          </cell>
          <cell r="AI1676">
            <v>100</v>
          </cell>
          <cell r="AJ1676">
            <v>100</v>
          </cell>
          <cell r="AK1676">
            <v>400</v>
          </cell>
          <cell r="AL1676">
            <v>4800</v>
          </cell>
          <cell r="AM1676">
            <v>57360</v>
          </cell>
          <cell r="AN1676">
            <v>0</v>
          </cell>
          <cell r="AO1676">
            <v>0</v>
          </cell>
          <cell r="AP1676">
            <v>210</v>
          </cell>
        </row>
        <row r="1677">
          <cell r="C1677">
            <v>209547301</v>
          </cell>
          <cell r="D1677" t="str">
            <v>MA01010054</v>
          </cell>
          <cell r="E1677" t="str">
            <v>APOSITO A BASE DE CLORURO DE DIALQUILCARBAMILO CON HIDROGEL,  SE SOLICITA TAMAÑO 7.5cm x 7.5cm.</v>
          </cell>
          <cell r="F1677">
            <v>100847</v>
          </cell>
          <cell r="G1677" t="str">
            <v>MAR</v>
          </cell>
          <cell r="H1677">
            <v>274</v>
          </cell>
          <cell r="I1677">
            <v>0</v>
          </cell>
          <cell r="J1677" t="str">
            <v>CLÍNICA DE HERIDAS</v>
          </cell>
          <cell r="K1677" t="str">
            <v>APÓSITO GASA Y COMPRESA</v>
          </cell>
          <cell r="L1677" t="str">
            <v>PRECIO UNICO</v>
          </cell>
          <cell r="M1677" t="str">
            <v>PU 06-2026</v>
          </cell>
          <cell r="N1677" t="str">
            <v>I CONV</v>
          </cell>
          <cell r="O1677" t="str">
            <v>UNIDAD</v>
          </cell>
          <cell r="P1677">
            <v>0</v>
          </cell>
          <cell r="Q1677">
            <v>0</v>
          </cell>
          <cell r="R1677">
            <v>8.3000000000000007</v>
          </cell>
          <cell r="S1677" t="str">
            <v>SIN NUM.</v>
          </cell>
          <cell r="T1677" t="str">
            <v>SIN PROVEEDOR</v>
          </cell>
          <cell r="U1677">
            <v>0</v>
          </cell>
          <cell r="V1677">
            <v>3600</v>
          </cell>
          <cell r="W1677">
            <v>43200</v>
          </cell>
          <cell r="X1677">
            <v>336360</v>
          </cell>
          <cell r="Y1677">
            <v>0.52324061974986003</v>
          </cell>
          <cell r="Z1677">
            <v>358560.00000000006</v>
          </cell>
          <cell r="AA1677">
            <v>3224949.6</v>
          </cell>
          <cell r="AB1677">
            <v>0.34292588040497918</v>
          </cell>
          <cell r="AC1677">
            <v>2000</v>
          </cell>
          <cell r="AD1677">
            <v>900</v>
          </cell>
          <cell r="AE1677">
            <v>700</v>
          </cell>
          <cell r="AF1677">
            <v>3600</v>
          </cell>
          <cell r="AG1677">
            <v>29880.000000000004</v>
          </cell>
          <cell r="AH1677">
            <v>2000</v>
          </cell>
          <cell r="AI1677">
            <v>800</v>
          </cell>
          <cell r="AJ1677">
            <v>800</v>
          </cell>
          <cell r="AK1677">
            <v>3600</v>
          </cell>
          <cell r="AL1677">
            <v>43200</v>
          </cell>
          <cell r="AM1677">
            <v>358560.00000000006</v>
          </cell>
          <cell r="AN1677">
            <v>0</v>
          </cell>
          <cell r="AO1677">
            <v>0</v>
          </cell>
          <cell r="AP1677">
            <v>0</v>
          </cell>
        </row>
        <row r="1678">
          <cell r="C1678">
            <v>209549401</v>
          </cell>
          <cell r="D1678" t="str">
            <v>MA01010363</v>
          </cell>
          <cell r="E1678" t="str">
            <v xml:space="preserve">SISTEMA DE MEMBRANA Y GEL DE HEMICELULOSA DE NANOESTRUCTURA,  SE SOLICITA MEMBRANA TAMAÑO 8cm x 8cm.
                                                                                                                                                                                                                                                          </v>
          </cell>
          <cell r="F1678">
            <v>105295</v>
          </cell>
          <cell r="G1678" t="str">
            <v>MAR</v>
          </cell>
          <cell r="H1678">
            <v>274</v>
          </cell>
          <cell r="I1678">
            <v>0</v>
          </cell>
          <cell r="J1678" t="str">
            <v>CLÍNICA DE HERIDAS</v>
          </cell>
          <cell r="K1678" t="str">
            <v>APÓSITO GASA Y COMPRESA</v>
          </cell>
          <cell r="L1678" t="str">
            <v>PRECIO UNICO</v>
          </cell>
          <cell r="M1678" t="str">
            <v>PU 06-2026</v>
          </cell>
          <cell r="N1678" t="str">
            <v>I CONV</v>
          </cell>
          <cell r="O1678" t="str">
            <v>UNIDAD</v>
          </cell>
          <cell r="P1678">
            <v>0</v>
          </cell>
          <cell r="Q1678">
            <v>0</v>
          </cell>
          <cell r="R1678">
            <v>68</v>
          </cell>
          <cell r="S1678" t="str">
            <v>SIN NUM.</v>
          </cell>
          <cell r="T1678" t="str">
            <v>SIN PROVEEDOR</v>
          </cell>
          <cell r="U1678">
            <v>0</v>
          </cell>
          <cell r="V1678">
            <v>100</v>
          </cell>
          <cell r="W1678">
            <v>1200</v>
          </cell>
          <cell r="X1678">
            <v>337560</v>
          </cell>
          <cell r="Y1678">
            <v>0.52510733619563188</v>
          </cell>
          <cell r="Z1678">
            <v>81600</v>
          </cell>
          <cell r="AA1678">
            <v>3306549.6</v>
          </cell>
          <cell r="AB1678">
            <v>0.35160283828396316</v>
          </cell>
          <cell r="AC1678">
            <v>50</v>
          </cell>
          <cell r="AD1678">
            <v>25</v>
          </cell>
          <cell r="AE1678">
            <v>25</v>
          </cell>
          <cell r="AF1678">
            <v>100</v>
          </cell>
          <cell r="AG1678">
            <v>6800</v>
          </cell>
          <cell r="AH1678">
            <v>50</v>
          </cell>
          <cell r="AI1678">
            <v>25</v>
          </cell>
          <cell r="AJ1678">
            <v>25</v>
          </cell>
          <cell r="AK1678">
            <v>100</v>
          </cell>
          <cell r="AL1678">
            <v>1200</v>
          </cell>
          <cell r="AM1678">
            <v>81600</v>
          </cell>
          <cell r="AN1678">
            <v>580</v>
          </cell>
          <cell r="AO1678">
            <v>40</v>
          </cell>
          <cell r="AP1678">
            <v>0</v>
          </cell>
        </row>
        <row r="1679">
          <cell r="C1679">
            <v>209549801</v>
          </cell>
          <cell r="D1679" t="str">
            <v>MA01010367</v>
          </cell>
          <cell r="E1679" t="str">
            <v xml:space="preserve">SISTEMA DE MEMBRANA Y GEL DE HEMICELULOSA DE NANOESTRUCTURA, SE SOLICITA TAMAÑO GEL 90ml.                                                                        </v>
          </cell>
          <cell r="F1679">
            <v>105295</v>
          </cell>
          <cell r="G1679" t="str">
            <v>MAR</v>
          </cell>
          <cell r="H1679">
            <v>274</v>
          </cell>
          <cell r="I1679">
            <v>0</v>
          </cell>
          <cell r="J1679" t="str">
            <v>CLÍNICA DE HERIDAS</v>
          </cell>
          <cell r="K1679" t="str">
            <v>APÓSITO GASA Y COMPRESA</v>
          </cell>
          <cell r="L1679" t="str">
            <v>PRECIO UNICO</v>
          </cell>
          <cell r="M1679" t="str">
            <v>PU 06-2026</v>
          </cell>
          <cell r="N1679" t="str">
            <v>I CONV</v>
          </cell>
          <cell r="O1679" t="str">
            <v>UNIDAD</v>
          </cell>
          <cell r="P1679">
            <v>0</v>
          </cell>
          <cell r="Q1679">
            <v>0</v>
          </cell>
          <cell r="R1679">
            <v>34</v>
          </cell>
          <cell r="S1679" t="str">
            <v>SIN NUM.</v>
          </cell>
          <cell r="T1679" t="str">
            <v>SIN PROVEEDOR</v>
          </cell>
          <cell r="U1679">
            <v>0</v>
          </cell>
          <cell r="V1679">
            <v>100</v>
          </cell>
          <cell r="W1679">
            <v>1200</v>
          </cell>
          <cell r="X1679">
            <v>338760</v>
          </cell>
          <cell r="Y1679">
            <v>0.52697405264140373</v>
          </cell>
          <cell r="Z1679">
            <v>40800</v>
          </cell>
          <cell r="AA1679">
            <v>3347349.6</v>
          </cell>
          <cell r="AB1679">
            <v>0.35594131722345518</v>
          </cell>
          <cell r="AC1679">
            <v>50</v>
          </cell>
          <cell r="AD1679">
            <v>25</v>
          </cell>
          <cell r="AE1679">
            <v>25</v>
          </cell>
          <cell r="AF1679">
            <v>100</v>
          </cell>
          <cell r="AG1679">
            <v>3400</v>
          </cell>
          <cell r="AH1679">
            <v>50</v>
          </cell>
          <cell r="AI1679">
            <v>25</v>
          </cell>
          <cell r="AJ1679">
            <v>25</v>
          </cell>
          <cell r="AK1679">
            <v>100</v>
          </cell>
          <cell r="AL1679">
            <v>1200</v>
          </cell>
          <cell r="AM1679">
            <v>40800</v>
          </cell>
          <cell r="AN1679">
            <v>880</v>
          </cell>
          <cell r="AO1679">
            <v>0</v>
          </cell>
          <cell r="AP1679">
            <v>0</v>
          </cell>
        </row>
        <row r="1680">
          <cell r="C1680">
            <v>209552101</v>
          </cell>
          <cell r="D1680" t="str">
            <v>MA12040690</v>
          </cell>
          <cell r="E1680" t="str">
            <v xml:space="preserve">MATRIZ  TRIDIMENSIONAL DE COLAGENO LIOFILIZADA DE POROS ABIERTOS,  SE SOLICITA TAMAÑO 102 x 102 x 3mm.
</v>
          </cell>
          <cell r="F1680">
            <v>105362</v>
          </cell>
          <cell r="G1680" t="str">
            <v>MAR</v>
          </cell>
          <cell r="H1680">
            <v>274</v>
          </cell>
          <cell r="I1680">
            <v>0</v>
          </cell>
          <cell r="J1680" t="str">
            <v>CLÍNICA DE HERIDAS</v>
          </cell>
          <cell r="K1680" t="str">
            <v>MATERIAL INTRAOPERADOR</v>
          </cell>
          <cell r="L1680" t="str">
            <v>PRECIO UNICO</v>
          </cell>
          <cell r="M1680" t="str">
            <v>PU 06-2026</v>
          </cell>
          <cell r="N1680" t="str">
            <v>I CONV</v>
          </cell>
          <cell r="O1680" t="str">
            <v>UNIDAD</v>
          </cell>
          <cell r="P1680">
            <v>0</v>
          </cell>
          <cell r="Q1680">
            <v>0</v>
          </cell>
          <cell r="R1680">
            <v>16</v>
          </cell>
          <cell r="S1680" t="str">
            <v>SIN NUM.</v>
          </cell>
          <cell r="T1680" t="str">
            <v>SIN PROVEEDOR</v>
          </cell>
          <cell r="U1680">
            <v>0</v>
          </cell>
          <cell r="V1680">
            <v>300</v>
          </cell>
          <cell r="W1680">
            <v>3600</v>
          </cell>
          <cell r="X1680">
            <v>342360</v>
          </cell>
          <cell r="Y1680">
            <v>0.53257420197871941</v>
          </cell>
          <cell r="Z1680">
            <v>57600</v>
          </cell>
          <cell r="AA1680">
            <v>3404949.6</v>
          </cell>
          <cell r="AB1680">
            <v>0.36206622866744387</v>
          </cell>
          <cell r="AC1680">
            <v>100</v>
          </cell>
          <cell r="AD1680">
            <v>100</v>
          </cell>
          <cell r="AE1680">
            <v>100</v>
          </cell>
          <cell r="AF1680">
            <v>300</v>
          </cell>
          <cell r="AG1680">
            <v>4800</v>
          </cell>
          <cell r="AH1680">
            <v>100</v>
          </cell>
          <cell r="AI1680">
            <v>100</v>
          </cell>
          <cell r="AJ1680">
            <v>100</v>
          </cell>
          <cell r="AK1680">
            <v>300</v>
          </cell>
          <cell r="AL1680">
            <v>3600</v>
          </cell>
          <cell r="AM1680">
            <v>57600</v>
          </cell>
          <cell r="AN1680">
            <v>380</v>
          </cell>
          <cell r="AO1680">
            <v>0</v>
          </cell>
          <cell r="AP1680">
            <v>0</v>
          </cell>
        </row>
        <row r="1681">
          <cell r="C1681">
            <v>209581101</v>
          </cell>
          <cell r="D1681" t="str">
            <v>AP03010036</v>
          </cell>
          <cell r="E1681" t="str">
            <v>ELECTROESTIMULADOR NEUROMUSCULAR PORTATIL,  SE SOLICITA ACCESORIO ELECTRODOS DESECHABLES.</v>
          </cell>
          <cell r="F1681">
            <v>105447</v>
          </cell>
          <cell r="G1681" t="str">
            <v>MAR</v>
          </cell>
          <cell r="H1681">
            <v>274</v>
          </cell>
          <cell r="I1681">
            <v>0</v>
          </cell>
          <cell r="J1681" t="str">
            <v>CLÍNICA DE HERIDAS</v>
          </cell>
          <cell r="K1681" t="str">
            <v xml:space="preserve">ELECTRODO DIAGNÓSTICO </v>
          </cell>
          <cell r="L1681" t="str">
            <v>TRAMITE USUAL</v>
          </cell>
          <cell r="M1681" t="str">
            <v>SIN LIC.</v>
          </cell>
          <cell r="N1681">
            <v>0</v>
          </cell>
          <cell r="O1681">
            <v>0</v>
          </cell>
          <cell r="P1681">
            <v>0</v>
          </cell>
          <cell r="Q1681">
            <v>0</v>
          </cell>
          <cell r="R1681">
            <v>9.1</v>
          </cell>
          <cell r="S1681" t="str">
            <v>SIN NUM.</v>
          </cell>
          <cell r="T1681" t="str">
            <v>SIN PROVEEDOR</v>
          </cell>
          <cell r="U1681">
            <v>0</v>
          </cell>
          <cell r="V1681">
            <v>4400</v>
          </cell>
          <cell r="W1681">
            <v>52800</v>
          </cell>
          <cell r="X1681">
            <v>395160</v>
          </cell>
          <cell r="Y1681">
            <v>0.61470972559268244</v>
          </cell>
          <cell r="Z1681">
            <v>480480</v>
          </cell>
          <cell r="AA1681">
            <v>3885429.6</v>
          </cell>
          <cell r="AB1681">
            <v>0.41315819829604966</v>
          </cell>
          <cell r="AC1681">
            <v>2000</v>
          </cell>
          <cell r="AD1681">
            <v>1200</v>
          </cell>
          <cell r="AE1681">
            <v>1200</v>
          </cell>
          <cell r="AF1681">
            <v>4400</v>
          </cell>
          <cell r="AG1681">
            <v>40040</v>
          </cell>
          <cell r="AH1681">
            <v>2000</v>
          </cell>
          <cell r="AI1681">
            <v>1200</v>
          </cell>
          <cell r="AJ1681">
            <v>1200</v>
          </cell>
          <cell r="AK1681">
            <v>4400</v>
          </cell>
          <cell r="AL1681">
            <v>52800</v>
          </cell>
          <cell r="AM1681">
            <v>480480</v>
          </cell>
          <cell r="AN1681">
            <v>0</v>
          </cell>
          <cell r="AO1681">
            <v>660</v>
          </cell>
          <cell r="AP1681">
            <v>0</v>
          </cell>
        </row>
        <row r="1682">
          <cell r="C1682">
            <v>209603301</v>
          </cell>
          <cell r="D1682" t="str">
            <v>AP02061161</v>
          </cell>
          <cell r="E1682" t="str">
            <v>COBERTOR MULTICAPAS PARA SUPERFICIES,  SE SOLICITA TAMAÑO  58.42cm x 91.44cm (23” x 36”).</v>
          </cell>
          <cell r="F1682">
            <v>105614</v>
          </cell>
          <cell r="G1682" t="str">
            <v>MAR</v>
          </cell>
          <cell r="H1682">
            <v>219</v>
          </cell>
          <cell r="I1682">
            <v>0</v>
          </cell>
          <cell r="J1682" t="str">
            <v>CLÍNICA DE HERIDAS</v>
          </cell>
          <cell r="K1682" t="str">
            <v>OTRO ACCESORIO</v>
          </cell>
          <cell r="L1682" t="str">
            <v>PRECIO UNICO</v>
          </cell>
          <cell r="M1682" t="str">
            <v>PU 06-2026</v>
          </cell>
          <cell r="N1682" t="str">
            <v>I CONV</v>
          </cell>
          <cell r="O1682" t="str">
            <v>UNIDAD</v>
          </cell>
          <cell r="P1682">
            <v>0</v>
          </cell>
          <cell r="Q1682">
            <v>0</v>
          </cell>
          <cell r="R1682">
            <v>0.94</v>
          </cell>
          <cell r="S1682" t="str">
            <v>SIN NUM.</v>
          </cell>
          <cell r="T1682" t="str">
            <v>SIN PROVEEDOR</v>
          </cell>
          <cell r="U1682">
            <v>0</v>
          </cell>
          <cell r="V1682">
            <v>8500</v>
          </cell>
          <cell r="W1682">
            <v>102000</v>
          </cell>
          <cell r="X1682">
            <v>497160</v>
          </cell>
          <cell r="Y1682">
            <v>0.77338062348329284</v>
          </cell>
          <cell r="Z1682">
            <v>95880</v>
          </cell>
          <cell r="AA1682">
            <v>3981309.6</v>
          </cell>
          <cell r="AB1682">
            <v>0.42335362380385588</v>
          </cell>
          <cell r="AC1682">
            <v>4900</v>
          </cell>
          <cell r="AD1682">
            <v>1200</v>
          </cell>
          <cell r="AE1682">
            <v>2400</v>
          </cell>
          <cell r="AF1682">
            <v>8500</v>
          </cell>
          <cell r="AG1682">
            <v>7990</v>
          </cell>
          <cell r="AH1682">
            <v>5100</v>
          </cell>
          <cell r="AI1682">
            <v>1700</v>
          </cell>
          <cell r="AJ1682">
            <v>1700</v>
          </cell>
          <cell r="AK1682">
            <v>8500</v>
          </cell>
          <cell r="AL1682">
            <v>102000</v>
          </cell>
          <cell r="AM1682">
            <v>95880</v>
          </cell>
          <cell r="AN1682">
            <v>0</v>
          </cell>
          <cell r="AO1682">
            <v>0</v>
          </cell>
          <cell r="AP1682">
            <v>0</v>
          </cell>
        </row>
        <row r="1683">
          <cell r="C1683">
            <v>209603401</v>
          </cell>
          <cell r="D1683" t="str">
            <v>MA01010394</v>
          </cell>
          <cell r="E1683" t="str">
            <v>APOSITO DE HIDROBALANCE DE ACCIÓN ANTIMICROBIANA,  SE SOLICITA  TAMAÑO  5cm x 5cm.</v>
          </cell>
          <cell r="F1683">
            <v>105615</v>
          </cell>
          <cell r="G1683" t="str">
            <v>MAR</v>
          </cell>
          <cell r="H1683">
            <v>274</v>
          </cell>
          <cell r="I1683">
            <v>0</v>
          </cell>
          <cell r="J1683" t="str">
            <v>CLÍNICA DE HERIDAS</v>
          </cell>
          <cell r="K1683" t="str">
            <v>APÓSITO GASA Y COMPRESA</v>
          </cell>
          <cell r="L1683" t="str">
            <v>TRAMITE USUAL</v>
          </cell>
          <cell r="M1683" t="str">
            <v>SIN LIC.</v>
          </cell>
          <cell r="N1683">
            <v>0</v>
          </cell>
          <cell r="O1683">
            <v>0</v>
          </cell>
          <cell r="P1683">
            <v>0</v>
          </cell>
          <cell r="Q1683">
            <v>0</v>
          </cell>
          <cell r="R1683">
            <v>9</v>
          </cell>
          <cell r="S1683" t="str">
            <v>SIN NUM.</v>
          </cell>
          <cell r="T1683" t="str">
            <v>SIN PROVEEDOR</v>
          </cell>
          <cell r="U1683">
            <v>0</v>
          </cell>
          <cell r="V1683">
            <v>1690</v>
          </cell>
          <cell r="W1683">
            <v>20280</v>
          </cell>
          <cell r="X1683">
            <v>517440</v>
          </cell>
          <cell r="Y1683">
            <v>0.80492813141683783</v>
          </cell>
          <cell r="Z1683">
            <v>182520</v>
          </cell>
          <cell r="AA1683">
            <v>4163829.6</v>
          </cell>
          <cell r="AB1683">
            <v>0.44276193694199506</v>
          </cell>
          <cell r="AC1683">
            <v>1010</v>
          </cell>
          <cell r="AD1683">
            <v>425</v>
          </cell>
          <cell r="AE1683">
            <v>255</v>
          </cell>
          <cell r="AF1683">
            <v>1690</v>
          </cell>
          <cell r="AG1683">
            <v>15210</v>
          </cell>
          <cell r="AH1683">
            <v>1010</v>
          </cell>
          <cell r="AI1683">
            <v>425</v>
          </cell>
          <cell r="AJ1683">
            <v>255</v>
          </cell>
          <cell r="AK1683">
            <v>1690</v>
          </cell>
          <cell r="AL1683">
            <v>20280</v>
          </cell>
          <cell r="AM1683">
            <v>182520</v>
          </cell>
          <cell r="AN1683">
            <v>0</v>
          </cell>
          <cell r="AO1683">
            <v>0</v>
          </cell>
          <cell r="AP1683">
            <v>0</v>
          </cell>
        </row>
        <row r="1684">
          <cell r="C1684">
            <v>209603501</v>
          </cell>
          <cell r="D1684" t="str">
            <v>MA01010395</v>
          </cell>
          <cell r="E1684" t="str">
            <v>APOSITO DE HIDROBALANCE DE ACCIÓN ANTIMICROBIANA,  SE SOLICITA TAMAÑO 9cm x 9cm.</v>
          </cell>
          <cell r="F1684">
            <v>105615</v>
          </cell>
          <cell r="G1684" t="str">
            <v>MAR</v>
          </cell>
          <cell r="H1684">
            <v>274</v>
          </cell>
          <cell r="I1684">
            <v>0</v>
          </cell>
          <cell r="J1684" t="str">
            <v>CLÍNICA DE HERIDAS</v>
          </cell>
          <cell r="K1684" t="str">
            <v>APÓSITO GASA Y COMPRESA</v>
          </cell>
          <cell r="L1684" t="str">
            <v>PRECIO UNICO</v>
          </cell>
          <cell r="M1684" t="str">
            <v>PU 06-2026</v>
          </cell>
          <cell r="N1684" t="str">
            <v>I CONV</v>
          </cell>
          <cell r="O1684" t="str">
            <v>UNIDAD</v>
          </cell>
          <cell r="P1684">
            <v>0</v>
          </cell>
          <cell r="Q1684">
            <v>0</v>
          </cell>
          <cell r="R1684">
            <v>17</v>
          </cell>
          <cell r="S1684" t="str">
            <v>SIN NUM.</v>
          </cell>
          <cell r="T1684" t="str">
            <v>SIN PROVEEDOR</v>
          </cell>
          <cell r="U1684">
            <v>0</v>
          </cell>
          <cell r="V1684">
            <v>250</v>
          </cell>
          <cell r="W1684">
            <v>3000</v>
          </cell>
          <cell r="X1684">
            <v>520440</v>
          </cell>
          <cell r="Y1684">
            <v>0.80959492253126752</v>
          </cell>
          <cell r="Z1684">
            <v>51000</v>
          </cell>
          <cell r="AA1684">
            <v>4214829.5999999996</v>
          </cell>
          <cell r="AB1684">
            <v>0.44818503561636003</v>
          </cell>
          <cell r="AC1684">
            <v>150</v>
          </cell>
          <cell r="AD1684">
            <v>50</v>
          </cell>
          <cell r="AE1684">
            <v>50</v>
          </cell>
          <cell r="AF1684">
            <v>250</v>
          </cell>
          <cell r="AG1684">
            <v>4250</v>
          </cell>
          <cell r="AH1684">
            <v>150</v>
          </cell>
          <cell r="AI1684">
            <v>50</v>
          </cell>
          <cell r="AJ1684">
            <v>50</v>
          </cell>
          <cell r="AK1684">
            <v>250</v>
          </cell>
          <cell r="AL1684">
            <v>3000</v>
          </cell>
          <cell r="AM1684">
            <v>51000</v>
          </cell>
          <cell r="AN1684">
            <v>0</v>
          </cell>
          <cell r="AO1684">
            <v>0</v>
          </cell>
          <cell r="AP1684">
            <v>0</v>
          </cell>
        </row>
        <row r="1685">
          <cell r="C1685">
            <v>209717101</v>
          </cell>
          <cell r="D1685" t="str">
            <v>MA09050124</v>
          </cell>
          <cell r="E1685" t="str">
            <v xml:space="preserve">CUBIERTA PROTECTORA DE HERIDAS, SE SOLICITA PIERNA CORTA ADULTA LONGITUD 650 MM Y ANCHO ENTRE 307 MM Y 452 MM.      </v>
          </cell>
          <cell r="F1685">
            <v>108558</v>
          </cell>
          <cell r="G1685" t="str">
            <v>MAR</v>
          </cell>
          <cell r="H1685">
            <v>274</v>
          </cell>
          <cell r="I1685">
            <v>0</v>
          </cell>
          <cell r="J1685" t="str">
            <v>CLÍNICA DE HERIDAS</v>
          </cell>
          <cell r="K1685" t="str">
            <v>FIJACIÓN VENDA E INMOVILIZACIÓN</v>
          </cell>
          <cell r="L1685" t="str">
            <v>PRECIO UNICO</v>
          </cell>
          <cell r="M1685" t="str">
            <v>PU 06-2026</v>
          </cell>
          <cell r="N1685" t="str">
            <v>I CONV</v>
          </cell>
          <cell r="O1685" t="str">
            <v>UNIDAD</v>
          </cell>
          <cell r="P1685">
            <v>0</v>
          </cell>
          <cell r="Q1685">
            <v>0</v>
          </cell>
          <cell r="R1685">
            <v>23.95</v>
          </cell>
          <cell r="S1685" t="str">
            <v>SIN NUM.</v>
          </cell>
          <cell r="T1685" t="str">
            <v>SIN PROVEEDOR</v>
          </cell>
          <cell r="U1685">
            <v>0</v>
          </cell>
          <cell r="V1685">
            <v>250</v>
          </cell>
          <cell r="W1685">
            <v>3000</v>
          </cell>
          <cell r="X1685">
            <v>523440</v>
          </cell>
          <cell r="Y1685">
            <v>0.81426171364569722</v>
          </cell>
          <cell r="Z1685">
            <v>71850</v>
          </cell>
          <cell r="AA1685">
            <v>4286679.5999999996</v>
          </cell>
          <cell r="AB1685">
            <v>0.45582522463112718</v>
          </cell>
          <cell r="AC1685">
            <v>150</v>
          </cell>
          <cell r="AD1685">
            <v>50</v>
          </cell>
          <cell r="AE1685">
            <v>50</v>
          </cell>
          <cell r="AF1685">
            <v>250</v>
          </cell>
          <cell r="AG1685">
            <v>5987.5</v>
          </cell>
          <cell r="AH1685">
            <v>150</v>
          </cell>
          <cell r="AI1685">
            <v>50</v>
          </cell>
          <cell r="AJ1685">
            <v>50</v>
          </cell>
          <cell r="AK1685">
            <v>250</v>
          </cell>
          <cell r="AL1685">
            <v>3000</v>
          </cell>
          <cell r="AM1685">
            <v>71850</v>
          </cell>
          <cell r="AN1685">
            <v>0</v>
          </cell>
          <cell r="AO1685">
            <v>0</v>
          </cell>
          <cell r="AP1685">
            <v>0</v>
          </cell>
        </row>
        <row r="1686">
          <cell r="C1686">
            <v>209818701</v>
          </cell>
          <cell r="D1686" t="str">
            <v>MA01010416</v>
          </cell>
          <cell r="E1686" t="str">
            <v xml:space="preserve">APOSITO SUPERABSORBENTE AUTOADAPTABLE Y AUTORREGULADOR,  SE SOLICITA TAMAÑO:15 cm x 15 cm.                                                                                                                                                                                                      </v>
          </cell>
          <cell r="F1686">
            <v>106062</v>
          </cell>
          <cell r="G1686" t="str">
            <v>MAR</v>
          </cell>
          <cell r="H1686">
            <v>274</v>
          </cell>
          <cell r="I1686">
            <v>0</v>
          </cell>
          <cell r="J1686" t="str">
            <v>CLÍNICA DE HERIDAS</v>
          </cell>
          <cell r="K1686" t="str">
            <v>APÓSITO GASA Y COMPRESA</v>
          </cell>
          <cell r="L1686" t="str">
            <v>PRECIO UNICO</v>
          </cell>
          <cell r="M1686" t="str">
            <v>PU 06-2026</v>
          </cell>
          <cell r="N1686" t="str">
            <v>I CONV</v>
          </cell>
          <cell r="O1686" t="str">
            <v>UNIDAD</v>
          </cell>
          <cell r="P1686">
            <v>0</v>
          </cell>
          <cell r="Q1686">
            <v>0</v>
          </cell>
          <cell r="R1686">
            <v>35.03</v>
          </cell>
          <cell r="S1686" t="str">
            <v>SIN NUM.</v>
          </cell>
          <cell r="T1686" t="str">
            <v>SIN PROVEEDOR</v>
          </cell>
          <cell r="U1686">
            <v>0</v>
          </cell>
          <cell r="V1686">
            <v>600</v>
          </cell>
          <cell r="W1686">
            <v>7200</v>
          </cell>
          <cell r="X1686">
            <v>530640</v>
          </cell>
          <cell r="Y1686">
            <v>0.82546201232032856</v>
          </cell>
          <cell r="Z1686">
            <v>252216</v>
          </cell>
          <cell r="AA1686">
            <v>4538895.5999999996</v>
          </cell>
          <cell r="AB1686">
            <v>0.48264468061649274</v>
          </cell>
          <cell r="AC1686">
            <v>200</v>
          </cell>
          <cell r="AD1686">
            <v>200</v>
          </cell>
          <cell r="AE1686">
            <v>200</v>
          </cell>
          <cell r="AF1686">
            <v>600</v>
          </cell>
          <cell r="AG1686">
            <v>21018</v>
          </cell>
          <cell r="AH1686">
            <v>200</v>
          </cell>
          <cell r="AI1686">
            <v>200</v>
          </cell>
          <cell r="AJ1686">
            <v>200</v>
          </cell>
          <cell r="AK1686">
            <v>600</v>
          </cell>
          <cell r="AL1686">
            <v>7200</v>
          </cell>
          <cell r="AM1686">
            <v>252216</v>
          </cell>
          <cell r="AN1686">
            <v>0</v>
          </cell>
          <cell r="AO1686">
            <v>0</v>
          </cell>
          <cell r="AP1686">
            <v>0</v>
          </cell>
        </row>
        <row r="1687">
          <cell r="C1687">
            <v>209889501</v>
          </cell>
          <cell r="D1687" t="str">
            <v>SC02030370</v>
          </cell>
          <cell r="E1687" t="str">
            <v>CALZADO PARA DESCARGA AMBIDIESTRO, SOLICITAMOS TAMAÑO GRANDE</v>
          </cell>
          <cell r="F1687">
            <v>106545</v>
          </cell>
          <cell r="G1687" t="str">
            <v>MAR</v>
          </cell>
          <cell r="H1687">
            <v>278</v>
          </cell>
          <cell r="I1687">
            <v>0</v>
          </cell>
          <cell r="J1687" t="str">
            <v>CLÍNICA DE HERIDAS</v>
          </cell>
          <cell r="K1687" t="str">
            <v>PROTECCIÓN AL PACIENTE</v>
          </cell>
          <cell r="L1687" t="str">
            <v>PRECIO UNICO</v>
          </cell>
          <cell r="M1687" t="str">
            <v>PU 06-2026</v>
          </cell>
          <cell r="N1687" t="str">
            <v>I CONV</v>
          </cell>
          <cell r="O1687" t="str">
            <v>UNIDAD</v>
          </cell>
          <cell r="P1687">
            <v>0</v>
          </cell>
          <cell r="Q1687">
            <v>0</v>
          </cell>
          <cell r="R1687">
            <v>150.15</v>
          </cell>
          <cell r="S1687" t="str">
            <v>SIN NUM.</v>
          </cell>
          <cell r="T1687" t="str">
            <v>SIN PROVEEDOR</v>
          </cell>
          <cell r="U1687">
            <v>0</v>
          </cell>
          <cell r="V1687">
            <v>50</v>
          </cell>
          <cell r="W1687">
            <v>600</v>
          </cell>
          <cell r="X1687">
            <v>531240</v>
          </cell>
          <cell r="Y1687">
            <v>0.82639537054321444</v>
          </cell>
          <cell r="Z1687">
            <v>90090</v>
          </cell>
          <cell r="AA1687">
            <v>4628985.5999999996</v>
          </cell>
          <cell r="AB1687">
            <v>0.49222442492185631</v>
          </cell>
          <cell r="AC1687">
            <v>30</v>
          </cell>
          <cell r="AD1687">
            <v>10</v>
          </cell>
          <cell r="AE1687">
            <v>10</v>
          </cell>
          <cell r="AF1687">
            <v>50</v>
          </cell>
          <cell r="AG1687">
            <v>7507.5</v>
          </cell>
          <cell r="AH1687">
            <v>30</v>
          </cell>
          <cell r="AI1687">
            <v>10</v>
          </cell>
          <cell r="AJ1687">
            <v>10</v>
          </cell>
          <cell r="AK1687">
            <v>50</v>
          </cell>
          <cell r="AL1687">
            <v>600</v>
          </cell>
          <cell r="AM1687">
            <v>90090</v>
          </cell>
          <cell r="AN1687">
            <v>0</v>
          </cell>
          <cell r="AO1687">
            <v>0</v>
          </cell>
          <cell r="AP1687">
            <v>0</v>
          </cell>
        </row>
        <row r="1688">
          <cell r="C1688">
            <v>209889601</v>
          </cell>
          <cell r="D1688" t="str">
            <v>SC02030371</v>
          </cell>
          <cell r="E1688" t="str">
            <v>CALZADO PARA DESCARGA AMBIDIESTRO, SOLICITAMOS TAMAÑO EXTRA GRANDE.</v>
          </cell>
          <cell r="F1688">
            <v>106545</v>
          </cell>
          <cell r="G1688" t="str">
            <v>MAR</v>
          </cell>
          <cell r="H1688">
            <v>278</v>
          </cell>
          <cell r="I1688">
            <v>0</v>
          </cell>
          <cell r="J1688" t="str">
            <v>CLÍNICA DE HERIDAS</v>
          </cell>
          <cell r="K1688" t="str">
            <v>PROTECCIÓN AL PACIENTE</v>
          </cell>
          <cell r="L1688" t="str">
            <v>PRECIO UNICO</v>
          </cell>
          <cell r="M1688" t="str">
            <v>PU 06-2026</v>
          </cell>
          <cell r="N1688" t="str">
            <v>I CONV</v>
          </cell>
          <cell r="O1688" t="str">
            <v>UNIDAD</v>
          </cell>
          <cell r="P1688">
            <v>0</v>
          </cell>
          <cell r="Q1688">
            <v>0</v>
          </cell>
          <cell r="R1688">
            <v>150.15</v>
          </cell>
          <cell r="S1688" t="str">
            <v>SIN NUM.</v>
          </cell>
          <cell r="T1688" t="str">
            <v>SIN PROVEEDOR</v>
          </cell>
          <cell r="U1688">
            <v>0</v>
          </cell>
          <cell r="V1688">
            <v>50</v>
          </cell>
          <cell r="W1688">
            <v>600</v>
          </cell>
          <cell r="X1688">
            <v>531840</v>
          </cell>
          <cell r="Y1688">
            <v>0.82732872876610042</v>
          </cell>
          <cell r="Z1688">
            <v>90090</v>
          </cell>
          <cell r="AA1688">
            <v>4719075.5999999996</v>
          </cell>
          <cell r="AB1688">
            <v>0.50180416922721993</v>
          </cell>
          <cell r="AC1688">
            <v>30</v>
          </cell>
          <cell r="AD1688">
            <v>10</v>
          </cell>
          <cell r="AE1688">
            <v>10</v>
          </cell>
          <cell r="AF1688">
            <v>50</v>
          </cell>
          <cell r="AG1688">
            <v>7507.5</v>
          </cell>
          <cell r="AH1688">
            <v>30</v>
          </cell>
          <cell r="AI1688">
            <v>10</v>
          </cell>
          <cell r="AJ1688">
            <v>10</v>
          </cell>
          <cell r="AK1688">
            <v>50</v>
          </cell>
          <cell r="AL1688">
            <v>600</v>
          </cell>
          <cell r="AM1688">
            <v>90090</v>
          </cell>
          <cell r="AN1688">
            <v>0</v>
          </cell>
          <cell r="AO1688">
            <v>0</v>
          </cell>
          <cell r="AP1688">
            <v>0</v>
          </cell>
        </row>
        <row r="1689">
          <cell r="C1689">
            <v>209890001</v>
          </cell>
          <cell r="D1689" t="str">
            <v>SC02030375</v>
          </cell>
          <cell r="E1689" t="str">
            <v xml:space="preserve">CALZADO PARA DESCARGA AMBIDIESTRO, SOLICITAMOS ACCESORIOS: JUEGO DE PLANTILLA DE TRES CAPAS DE DENSIDAD SEGÚN LO DESCRITO EN EL PUNTO. TAMAÑO: GRANDE. </v>
          </cell>
          <cell r="F1689">
            <v>106545</v>
          </cell>
          <cell r="G1689" t="str">
            <v>MAR</v>
          </cell>
          <cell r="H1689">
            <v>278</v>
          </cell>
          <cell r="I1689">
            <v>0</v>
          </cell>
          <cell r="J1689" t="str">
            <v>CLÍNICA DE HERIDAS</v>
          </cell>
          <cell r="K1689" t="str">
            <v>PROTECCIÓN AL PACIENTE</v>
          </cell>
          <cell r="L1689" t="str">
            <v>PRECIO UNICO</v>
          </cell>
          <cell r="M1689" t="str">
            <v>PU 06-2026</v>
          </cell>
          <cell r="N1689" t="str">
            <v>I CONV</v>
          </cell>
          <cell r="O1689" t="str">
            <v>UNIDAD</v>
          </cell>
          <cell r="P1689">
            <v>0</v>
          </cell>
          <cell r="Q1689">
            <v>0</v>
          </cell>
          <cell r="R1689">
            <v>30.03</v>
          </cell>
          <cell r="S1689" t="str">
            <v>SIN NUM.</v>
          </cell>
          <cell r="T1689" t="str">
            <v>SIN PROVEEDOR</v>
          </cell>
          <cell r="U1689">
            <v>0</v>
          </cell>
          <cell r="V1689">
            <v>50</v>
          </cell>
          <cell r="W1689">
            <v>600</v>
          </cell>
          <cell r="X1689">
            <v>532440</v>
          </cell>
          <cell r="Y1689">
            <v>0.8282620869889864</v>
          </cell>
          <cell r="Z1689">
            <v>18018</v>
          </cell>
          <cell r="AA1689">
            <v>4737093.5999999996</v>
          </cell>
          <cell r="AB1689">
            <v>0.50372011808829265</v>
          </cell>
          <cell r="AC1689">
            <v>30</v>
          </cell>
          <cell r="AD1689">
            <v>10</v>
          </cell>
          <cell r="AE1689">
            <v>10</v>
          </cell>
          <cell r="AF1689">
            <v>50</v>
          </cell>
          <cell r="AG1689">
            <v>1501.5</v>
          </cell>
          <cell r="AH1689">
            <v>30</v>
          </cell>
          <cell r="AI1689">
            <v>10</v>
          </cell>
          <cell r="AJ1689">
            <v>10</v>
          </cell>
          <cell r="AK1689">
            <v>50</v>
          </cell>
          <cell r="AL1689">
            <v>600</v>
          </cell>
          <cell r="AM1689">
            <v>18018</v>
          </cell>
          <cell r="AN1689">
            <v>140</v>
          </cell>
          <cell r="AO1689">
            <v>0</v>
          </cell>
          <cell r="AP1689">
            <v>30</v>
          </cell>
        </row>
        <row r="1690">
          <cell r="C1690">
            <v>209890101</v>
          </cell>
          <cell r="D1690" t="str">
            <v>SC02030376</v>
          </cell>
          <cell r="E1690" t="str">
            <v>CALZADO PARA DESCARGA AMBIDIESTRO, SOLICITAMOS ACCESORIOS: JUEGO DE PLANTILLA DE TRES CAPAS DE DENSIDAD SEGÚN LO DESCRITO EN EL PUNTO. TAMAÑO: EXTRA GRANDE.</v>
          </cell>
          <cell r="F1690">
            <v>106545</v>
          </cell>
          <cell r="G1690" t="str">
            <v>MAR</v>
          </cell>
          <cell r="H1690">
            <v>278</v>
          </cell>
          <cell r="I1690">
            <v>0</v>
          </cell>
          <cell r="J1690" t="str">
            <v>CLÍNICA DE HERIDAS</v>
          </cell>
          <cell r="K1690" t="str">
            <v>PROTECCIÓN AL PACIENTE</v>
          </cell>
          <cell r="L1690" t="str">
            <v>PRECIO UNICO</v>
          </cell>
          <cell r="M1690" t="str">
            <v>PU 06-2026</v>
          </cell>
          <cell r="N1690" t="str">
            <v>I CONV</v>
          </cell>
          <cell r="O1690" t="str">
            <v>UNIDAD</v>
          </cell>
          <cell r="P1690">
            <v>0</v>
          </cell>
          <cell r="Q1690">
            <v>0</v>
          </cell>
          <cell r="R1690">
            <v>30.03</v>
          </cell>
          <cell r="S1690" t="str">
            <v>SIN NUM.</v>
          </cell>
          <cell r="T1690" t="str">
            <v>SIN PROVEEDOR</v>
          </cell>
          <cell r="U1690">
            <v>0</v>
          </cell>
          <cell r="V1690">
            <v>50</v>
          </cell>
          <cell r="W1690">
            <v>600</v>
          </cell>
          <cell r="X1690">
            <v>533040</v>
          </cell>
          <cell r="Y1690">
            <v>0.82919544521187227</v>
          </cell>
          <cell r="Z1690">
            <v>18018</v>
          </cell>
          <cell r="AA1690">
            <v>4755111.5999999996</v>
          </cell>
          <cell r="AB1690">
            <v>0.50563606694936536</v>
          </cell>
          <cell r="AC1690">
            <v>30</v>
          </cell>
          <cell r="AD1690">
            <v>10</v>
          </cell>
          <cell r="AE1690">
            <v>10</v>
          </cell>
          <cell r="AF1690">
            <v>50</v>
          </cell>
          <cell r="AG1690">
            <v>1501.5</v>
          </cell>
          <cell r="AH1690">
            <v>30</v>
          </cell>
          <cell r="AI1690">
            <v>10</v>
          </cell>
          <cell r="AJ1690">
            <v>10</v>
          </cell>
          <cell r="AK1690">
            <v>50</v>
          </cell>
          <cell r="AL1690">
            <v>600</v>
          </cell>
          <cell r="AM1690">
            <v>18018</v>
          </cell>
          <cell r="AN1690">
            <v>128</v>
          </cell>
          <cell r="AO1690">
            <v>55</v>
          </cell>
          <cell r="AP1690">
            <v>30</v>
          </cell>
        </row>
        <row r="1691">
          <cell r="C1691">
            <v>210055901</v>
          </cell>
          <cell r="D1691" t="str">
            <v>MA01010506</v>
          </cell>
          <cell r="E1691" t="str">
            <v xml:space="preserve">APÓSITO COMBINADO A BASE DE ESPUMA HIDROCELULAR CON ADHESIVO DE SILICONA. SE SOLICITA FORMA CUADRILOBULAR TAMAÑO 21.6 CM X 23 CM. </v>
          </cell>
          <cell r="F1691">
            <v>108611</v>
          </cell>
          <cell r="G1691" t="str">
            <v>MAR</v>
          </cell>
          <cell r="H1691">
            <v>274</v>
          </cell>
          <cell r="I1691">
            <v>0</v>
          </cell>
          <cell r="J1691" t="str">
            <v>CLÍNICA DE HERIDAS</v>
          </cell>
          <cell r="K1691" t="str">
            <v>APÓSITO GASA Y COMPRESA</v>
          </cell>
          <cell r="L1691" t="str">
            <v>TRAMITE USUAL</v>
          </cell>
          <cell r="M1691" t="str">
            <v>SIN LIC.</v>
          </cell>
          <cell r="N1691">
            <v>0</v>
          </cell>
          <cell r="O1691">
            <v>0</v>
          </cell>
          <cell r="P1691">
            <v>0</v>
          </cell>
          <cell r="Q1691">
            <v>0</v>
          </cell>
          <cell r="R1691">
            <v>32</v>
          </cell>
          <cell r="S1691" t="str">
            <v>SIN NUM.</v>
          </cell>
          <cell r="T1691" t="str">
            <v>SIN PROVEEDOR</v>
          </cell>
          <cell r="U1691">
            <v>0</v>
          </cell>
          <cell r="V1691">
            <v>950</v>
          </cell>
          <cell r="W1691">
            <v>11400</v>
          </cell>
          <cell r="X1691">
            <v>544440</v>
          </cell>
          <cell r="Y1691">
            <v>0.84692925144670528</v>
          </cell>
          <cell r="Z1691">
            <v>364800</v>
          </cell>
          <cell r="AA1691">
            <v>5119911.5999999996</v>
          </cell>
          <cell r="AB1691">
            <v>0.54442717276129382</v>
          </cell>
          <cell r="AC1691">
            <v>350</v>
          </cell>
          <cell r="AD1691">
            <v>300</v>
          </cell>
          <cell r="AE1691">
            <v>300</v>
          </cell>
          <cell r="AF1691">
            <v>950</v>
          </cell>
          <cell r="AG1691">
            <v>30400</v>
          </cell>
          <cell r="AH1691">
            <v>423</v>
          </cell>
          <cell r="AI1691">
            <v>50</v>
          </cell>
          <cell r="AJ1691">
            <v>72</v>
          </cell>
          <cell r="AK1691">
            <v>545</v>
          </cell>
          <cell r="AL1691">
            <v>6540</v>
          </cell>
          <cell r="AM1691">
            <v>209280</v>
          </cell>
          <cell r="AN1691">
            <v>0</v>
          </cell>
          <cell r="AO1691">
            <v>0</v>
          </cell>
          <cell r="AP1691">
            <v>0</v>
          </cell>
        </row>
        <row r="1692">
          <cell r="C1692">
            <v>210056101</v>
          </cell>
          <cell r="D1692" t="str">
            <v>MA01010508</v>
          </cell>
          <cell r="E1692" t="str">
            <v>APÓSITO COMBINADO A BASE DE ESPUMA HIDROCELULAR CON ADHESIVO DE SILICONA. SE SOLICITA FORMA CUADRILOBULAR 15.4 CM X 15.4 CM</v>
          </cell>
          <cell r="F1692">
            <v>108611</v>
          </cell>
          <cell r="G1692" t="str">
            <v>MAR</v>
          </cell>
          <cell r="H1692">
            <v>274</v>
          </cell>
          <cell r="I1692">
            <v>0</v>
          </cell>
          <cell r="J1692" t="str">
            <v>CLÍNICA DE HERIDAS</v>
          </cell>
          <cell r="K1692" t="str">
            <v>APÓSITO GASA Y COMPRESA</v>
          </cell>
          <cell r="L1692" t="str">
            <v>TRAMITE USUAL</v>
          </cell>
          <cell r="M1692" t="str">
            <v>SIN LIC.</v>
          </cell>
          <cell r="N1692">
            <v>0</v>
          </cell>
          <cell r="O1692">
            <v>0</v>
          </cell>
          <cell r="P1692">
            <v>0</v>
          </cell>
          <cell r="Q1692">
            <v>0</v>
          </cell>
          <cell r="R1692">
            <v>26</v>
          </cell>
          <cell r="S1692" t="str">
            <v>SIN NUM.</v>
          </cell>
          <cell r="T1692" t="str">
            <v>SIN PROVEEDOR</v>
          </cell>
          <cell r="U1692">
            <v>0</v>
          </cell>
          <cell r="V1692">
            <v>950</v>
          </cell>
          <cell r="W1692">
            <v>11400</v>
          </cell>
          <cell r="X1692">
            <v>555840</v>
          </cell>
          <cell r="Y1692">
            <v>0.86466305768153817</v>
          </cell>
          <cell r="Z1692">
            <v>296400</v>
          </cell>
          <cell r="AA1692">
            <v>5416311.5999999996</v>
          </cell>
          <cell r="AB1692">
            <v>0.57594494623348569</v>
          </cell>
          <cell r="AC1692">
            <v>350</v>
          </cell>
          <cell r="AD1692">
            <v>300</v>
          </cell>
          <cell r="AE1692">
            <v>300</v>
          </cell>
          <cell r="AF1692">
            <v>950</v>
          </cell>
          <cell r="AG1692">
            <v>24700</v>
          </cell>
          <cell r="AH1692">
            <v>510</v>
          </cell>
          <cell r="AI1692">
            <v>75</v>
          </cell>
          <cell r="AJ1692">
            <v>85</v>
          </cell>
          <cell r="AK1692">
            <v>670</v>
          </cell>
          <cell r="AL1692">
            <v>8040</v>
          </cell>
          <cell r="AM1692">
            <v>209040</v>
          </cell>
          <cell r="AN1692">
            <v>0</v>
          </cell>
          <cell r="AO1692">
            <v>0</v>
          </cell>
          <cell r="AP1692">
            <v>50</v>
          </cell>
        </row>
        <row r="1693">
          <cell r="C1693">
            <v>210058001</v>
          </cell>
          <cell r="D1693" t="str">
            <v>MA01010517</v>
          </cell>
          <cell r="E1693" t="str">
            <v>APÓSITO HIDROCELULAR TRILAMINAR, SE SOLICITA TAMAÑO SIN ADHESIVO 10.5 CM X 13.5 CM.</v>
          </cell>
          <cell r="F1693">
            <v>108607</v>
          </cell>
          <cell r="G1693" t="str">
            <v>MAR</v>
          </cell>
          <cell r="H1693">
            <v>274</v>
          </cell>
          <cell r="I1693">
            <v>0</v>
          </cell>
          <cell r="J1693" t="str">
            <v>CLÍNICA DE HERIDAS</v>
          </cell>
          <cell r="K1693" t="str">
            <v>APÓSITO GASA Y COMPRESA</v>
          </cell>
          <cell r="L1693" t="str">
            <v>PRECIO UNICO</v>
          </cell>
          <cell r="M1693" t="str">
            <v>PU 06-2026</v>
          </cell>
          <cell r="N1693" t="str">
            <v>I CONV</v>
          </cell>
          <cell r="O1693" t="str">
            <v>UNIDAD</v>
          </cell>
          <cell r="P1693">
            <v>0</v>
          </cell>
          <cell r="Q1693">
            <v>0</v>
          </cell>
          <cell r="R1693">
            <v>17.5</v>
          </cell>
          <cell r="S1693" t="str">
            <v>SIN NUM.</v>
          </cell>
          <cell r="T1693" t="str">
            <v>SIN PROVEEDOR</v>
          </cell>
          <cell r="U1693">
            <v>0</v>
          </cell>
          <cell r="V1693">
            <v>700</v>
          </cell>
          <cell r="W1693">
            <v>8400</v>
          </cell>
          <cell r="X1693">
            <v>564240</v>
          </cell>
          <cell r="Y1693">
            <v>0.87773007280194137</v>
          </cell>
          <cell r="Z1693">
            <v>147000</v>
          </cell>
          <cell r="AA1693">
            <v>5563311.5999999996</v>
          </cell>
          <cell r="AB1693">
            <v>0.59157623064783182</v>
          </cell>
          <cell r="AC1693">
            <v>400</v>
          </cell>
          <cell r="AD1693">
            <v>100</v>
          </cell>
          <cell r="AE1693">
            <v>200</v>
          </cell>
          <cell r="AF1693">
            <v>700</v>
          </cell>
          <cell r="AG1693">
            <v>12250</v>
          </cell>
          <cell r="AH1693">
            <v>500</v>
          </cell>
          <cell r="AI1693">
            <v>100</v>
          </cell>
          <cell r="AJ1693">
            <v>100</v>
          </cell>
          <cell r="AK1693">
            <v>700</v>
          </cell>
          <cell r="AL1693">
            <v>8400</v>
          </cell>
          <cell r="AM1693">
            <v>147000</v>
          </cell>
          <cell r="AN1693">
            <v>0</v>
          </cell>
          <cell r="AO1693">
            <v>0</v>
          </cell>
          <cell r="AP1693">
            <v>0</v>
          </cell>
        </row>
        <row r="1694">
          <cell r="C1694">
            <v>210059601</v>
          </cell>
          <cell r="D1694" t="str">
            <v>MA01010518</v>
          </cell>
          <cell r="E1694" t="str">
            <v>APÓSITO HIDROFIBRA,  SE SOLICITA TAMAÑO LÁMINA (ALMOHADILLA) 10 CM X 10 CM.</v>
          </cell>
          <cell r="F1694">
            <v>108573</v>
          </cell>
          <cell r="G1694" t="str">
            <v>MAR</v>
          </cell>
          <cell r="H1694">
            <v>274</v>
          </cell>
          <cell r="I1694">
            <v>0</v>
          </cell>
          <cell r="J1694" t="str">
            <v>CLÍNICA DE HERIDAS</v>
          </cell>
          <cell r="K1694" t="str">
            <v>APÓSITO GASA Y COMPRESA</v>
          </cell>
          <cell r="L1694" t="str">
            <v>PRECIO UNICO</v>
          </cell>
          <cell r="M1694" t="str">
            <v>PU 06-2026</v>
          </cell>
          <cell r="N1694" t="str">
            <v>I CONV</v>
          </cell>
          <cell r="O1694" t="str">
            <v>UNIDAD</v>
          </cell>
          <cell r="P1694">
            <v>0</v>
          </cell>
          <cell r="Q1694">
            <v>0</v>
          </cell>
          <cell r="R1694">
            <v>16.37</v>
          </cell>
          <cell r="S1694" t="str">
            <v>SIN NUM.</v>
          </cell>
          <cell r="T1694" t="str">
            <v>SIN PROVEEDOR</v>
          </cell>
          <cell r="U1694">
            <v>0</v>
          </cell>
          <cell r="V1694">
            <v>500</v>
          </cell>
          <cell r="W1694">
            <v>6000</v>
          </cell>
          <cell r="X1694">
            <v>570240</v>
          </cell>
          <cell r="Y1694">
            <v>0.88706365503080087</v>
          </cell>
          <cell r="Z1694">
            <v>98220</v>
          </cell>
          <cell r="AA1694">
            <v>5661531.5999999996</v>
          </cell>
          <cell r="AB1694">
            <v>0.60202048068305014</v>
          </cell>
          <cell r="AC1694">
            <v>300</v>
          </cell>
          <cell r="AD1694">
            <v>100</v>
          </cell>
          <cell r="AE1694">
            <v>100</v>
          </cell>
          <cell r="AF1694">
            <v>500</v>
          </cell>
          <cell r="AG1694">
            <v>8185.0000000000009</v>
          </cell>
          <cell r="AH1694">
            <v>300</v>
          </cell>
          <cell r="AI1694">
            <v>100</v>
          </cell>
          <cell r="AJ1694">
            <v>100</v>
          </cell>
          <cell r="AK1694">
            <v>500</v>
          </cell>
          <cell r="AL1694">
            <v>6000</v>
          </cell>
          <cell r="AM1694">
            <v>98220</v>
          </cell>
          <cell r="AN1694">
            <v>1640</v>
          </cell>
          <cell r="AO1694">
            <v>0</v>
          </cell>
          <cell r="AP1694">
            <v>240</v>
          </cell>
        </row>
        <row r="1695">
          <cell r="C1695">
            <v>210070701</v>
          </cell>
          <cell r="D1695" t="str">
            <v>MA01010530</v>
          </cell>
          <cell r="E1695" t="str">
            <v>APÓSITO HIDROCOLOIDE DE ESPUMA DUAL. SE SOLICITA 10 CM. X 10 CM.</v>
          </cell>
          <cell r="F1695">
            <v>109013</v>
          </cell>
          <cell r="G1695" t="str">
            <v>MAR</v>
          </cell>
          <cell r="H1695">
            <v>274</v>
          </cell>
          <cell r="I1695">
            <v>0</v>
          </cell>
          <cell r="J1695" t="str">
            <v>CLÍNICA DE HERIDAS</v>
          </cell>
          <cell r="K1695" t="str">
            <v>APÓSITO GASA Y COMPRESA</v>
          </cell>
          <cell r="L1695" t="str">
            <v>TRAMITE USUAL</v>
          </cell>
          <cell r="M1695" t="str">
            <v>SIN LIC.</v>
          </cell>
          <cell r="N1695">
            <v>0</v>
          </cell>
          <cell r="O1695">
            <v>0</v>
          </cell>
          <cell r="P1695">
            <v>0</v>
          </cell>
          <cell r="Q1695">
            <v>0</v>
          </cell>
          <cell r="R1695">
            <v>14.63</v>
          </cell>
          <cell r="S1695" t="str">
            <v>SIN NUM.</v>
          </cell>
          <cell r="T1695" t="str">
            <v>SIN PROVEEDOR</v>
          </cell>
          <cell r="U1695">
            <v>0</v>
          </cell>
          <cell r="V1695">
            <v>750</v>
          </cell>
          <cell r="W1695">
            <v>9000</v>
          </cell>
          <cell r="X1695">
            <v>579240</v>
          </cell>
          <cell r="Y1695">
            <v>0.90106402837408994</v>
          </cell>
          <cell r="Z1695">
            <v>131670</v>
          </cell>
          <cell r="AA1695">
            <v>5793201.5999999996</v>
          </cell>
          <cell r="AB1695">
            <v>0.61602164543704307</v>
          </cell>
          <cell r="AC1695">
            <v>250</v>
          </cell>
          <cell r="AD1695">
            <v>250</v>
          </cell>
          <cell r="AE1695">
            <v>250</v>
          </cell>
          <cell r="AF1695">
            <v>750</v>
          </cell>
          <cell r="AG1695">
            <v>10972.5</v>
          </cell>
          <cell r="AH1695">
            <v>250</v>
          </cell>
          <cell r="AI1695">
            <v>250</v>
          </cell>
          <cell r="AJ1695">
            <v>250</v>
          </cell>
          <cell r="AK1695">
            <v>750</v>
          </cell>
          <cell r="AL1695">
            <v>9000</v>
          </cell>
          <cell r="AM1695">
            <v>131670</v>
          </cell>
          <cell r="AN1695">
            <v>0</v>
          </cell>
          <cell r="AO1695">
            <v>160</v>
          </cell>
          <cell r="AP1695">
            <v>0</v>
          </cell>
        </row>
        <row r="1696">
          <cell r="C1696">
            <v>210070801</v>
          </cell>
          <cell r="D1696" t="str">
            <v>MA01010531</v>
          </cell>
          <cell r="E1696" t="str">
            <v>APÓSITO EXTRA-ANTIMICROBIANO TRILAMINADO. SE SOLICITA 10 CM. X10 CM</v>
          </cell>
          <cell r="F1696">
            <v>109012</v>
          </cell>
          <cell r="G1696" t="str">
            <v>MAR</v>
          </cell>
          <cell r="H1696">
            <v>274</v>
          </cell>
          <cell r="I1696">
            <v>0</v>
          </cell>
          <cell r="J1696" t="str">
            <v>CLÍNICA DE HERIDAS</v>
          </cell>
          <cell r="K1696" t="str">
            <v>APÓSITO GASA Y COMPRESA</v>
          </cell>
          <cell r="L1696" t="str">
            <v>TRAMITE USUAL</v>
          </cell>
          <cell r="M1696" t="str">
            <v>SIN LIC.</v>
          </cell>
          <cell r="N1696">
            <v>0</v>
          </cell>
          <cell r="O1696">
            <v>0</v>
          </cell>
          <cell r="P1696">
            <v>0</v>
          </cell>
          <cell r="Q1696">
            <v>0</v>
          </cell>
          <cell r="R1696">
            <v>18.38</v>
          </cell>
          <cell r="S1696" t="str">
            <v>SIN NUM.</v>
          </cell>
          <cell r="T1696" t="str">
            <v>SIN PROVEEDOR</v>
          </cell>
          <cell r="U1696">
            <v>0</v>
          </cell>
          <cell r="V1696">
            <v>1000</v>
          </cell>
          <cell r="W1696">
            <v>12000</v>
          </cell>
          <cell r="X1696">
            <v>591240</v>
          </cell>
          <cell r="Y1696">
            <v>0.91973119283180882</v>
          </cell>
          <cell r="Z1696">
            <v>220560</v>
          </cell>
          <cell r="AA1696">
            <v>6013761.5999999996</v>
          </cell>
          <cell r="AB1696">
            <v>0.63947495217464978</v>
          </cell>
          <cell r="AC1696">
            <v>500</v>
          </cell>
          <cell r="AD1696">
            <v>250</v>
          </cell>
          <cell r="AE1696">
            <v>250</v>
          </cell>
          <cell r="AF1696">
            <v>1000</v>
          </cell>
          <cell r="AG1696">
            <v>18380</v>
          </cell>
          <cell r="AH1696">
            <v>725</v>
          </cell>
          <cell r="AI1696">
            <v>100</v>
          </cell>
          <cell r="AJ1696">
            <v>125</v>
          </cell>
          <cell r="AK1696">
            <v>950</v>
          </cell>
          <cell r="AL1696">
            <v>11400</v>
          </cell>
          <cell r="AM1696">
            <v>209532</v>
          </cell>
          <cell r="AN1696">
            <v>0</v>
          </cell>
          <cell r="AO1696">
            <v>0</v>
          </cell>
          <cell r="AP1696">
            <v>0</v>
          </cell>
        </row>
        <row r="1697">
          <cell r="C1697">
            <v>210070901</v>
          </cell>
          <cell r="D1697" t="str">
            <v>MA01010532</v>
          </cell>
          <cell r="E1697" t="str">
            <v>APÓSITO HIDROCOLOIDE CON EFECTO REGULADOR. SE SOLICITA 15 CM X 15 CM</v>
          </cell>
          <cell r="F1697">
            <v>109011</v>
          </cell>
          <cell r="G1697" t="str">
            <v>MAR</v>
          </cell>
          <cell r="H1697">
            <v>274</v>
          </cell>
          <cell r="I1697">
            <v>0</v>
          </cell>
          <cell r="J1697" t="str">
            <v>CLÍNICA DE HERIDAS</v>
          </cell>
          <cell r="K1697" t="str">
            <v>APÓSITO GASA Y COMPRESA</v>
          </cell>
          <cell r="L1697" t="str">
            <v>PRECIO UNICO</v>
          </cell>
          <cell r="M1697" t="str">
            <v>PU 06-2026</v>
          </cell>
          <cell r="N1697" t="str">
            <v>I CONV</v>
          </cell>
          <cell r="O1697" t="str">
            <v>UNIDAD</v>
          </cell>
          <cell r="P1697">
            <v>0</v>
          </cell>
          <cell r="Q1697">
            <v>0</v>
          </cell>
          <cell r="R1697">
            <v>19.46</v>
          </cell>
          <cell r="S1697" t="str">
            <v>SIN NUM.</v>
          </cell>
          <cell r="T1697" t="str">
            <v>SIN PROVEEDOR</v>
          </cell>
          <cell r="U1697">
            <v>0</v>
          </cell>
          <cell r="V1697">
            <v>1000</v>
          </cell>
          <cell r="W1697">
            <v>12000</v>
          </cell>
          <cell r="X1697">
            <v>603240</v>
          </cell>
          <cell r="Y1697">
            <v>0.9383983572895277</v>
          </cell>
          <cell r="Z1697">
            <v>233520</v>
          </cell>
          <cell r="AA1697">
            <v>6247281.5999999996</v>
          </cell>
          <cell r="AB1697">
            <v>0.66430636398715404</v>
          </cell>
          <cell r="AC1697">
            <v>500</v>
          </cell>
          <cell r="AD1697">
            <v>250</v>
          </cell>
          <cell r="AE1697">
            <v>250</v>
          </cell>
          <cell r="AF1697">
            <v>1000</v>
          </cell>
          <cell r="AG1697">
            <v>19460</v>
          </cell>
          <cell r="AH1697">
            <v>500</v>
          </cell>
          <cell r="AI1697">
            <v>200</v>
          </cell>
          <cell r="AJ1697">
            <v>300</v>
          </cell>
          <cell r="AK1697">
            <v>1000</v>
          </cell>
          <cell r="AL1697">
            <v>12000</v>
          </cell>
          <cell r="AM1697">
            <v>233520</v>
          </cell>
          <cell r="AN1697">
            <v>2900</v>
          </cell>
          <cell r="AO1697">
            <v>0</v>
          </cell>
          <cell r="AP1697">
            <v>0</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dascboard"/>
      <sheetName val="DATA"/>
      <sheetName val="BASE"/>
      <sheetName val="DET DE MEDICMENTOS"/>
      <sheetName val="RENG DIF ADQUISICION"/>
      <sheetName val="TD"/>
      <sheetName val="NEW"/>
      <sheetName val="Buscador"/>
      <sheetName val="Existencias"/>
      <sheetName val="BASE PARA EXISTENCIAS"/>
      <sheetName val="Resumen"/>
      <sheetName val="bas para prov"/>
      <sheetName val="Para Proved"/>
    </sheetNames>
    <sheetDataSet>
      <sheetData sheetId="0" refreshError="1"/>
      <sheetData sheetId="1" refreshError="1"/>
      <sheetData sheetId="2">
        <row r="3">
          <cell r="C3">
            <v>101097501</v>
          </cell>
          <cell r="D3" t="str">
            <v>J05AF00014</v>
          </cell>
          <cell r="E3" t="str">
            <v>ABACAVIR 300mg, tableta, V.O.</v>
          </cell>
          <cell r="F3">
            <v>11591</v>
          </cell>
          <cell r="G3" t="str">
            <v>DD</v>
          </cell>
          <cell r="H3">
            <v>244</v>
          </cell>
          <cell r="I3" t="str">
            <v>SI</v>
          </cell>
          <cell r="J3" t="str">
            <v>MEDICAMENTO</v>
          </cell>
          <cell r="K3" t="str">
            <v>Antivirales para uso sistémico: De Acción Directa, Nucleósidos y Nucleótidos Inhibidores de la Transcriptasa Inversa</v>
          </cell>
          <cell r="L3" t="str">
            <v>TRAMITE USUAL</v>
          </cell>
          <cell r="M3" t="str">
            <v>NO APLICA</v>
          </cell>
          <cell r="N3" t="str">
            <v>NO APLICA</v>
          </cell>
          <cell r="P3">
            <v>0</v>
          </cell>
          <cell r="Q3">
            <v>0</v>
          </cell>
          <cell r="R3">
            <v>0.54</v>
          </cell>
          <cell r="S3" t="str">
            <v>NO APLICA</v>
          </cell>
          <cell r="T3" t="str">
            <v>NO APLICA</v>
          </cell>
          <cell r="V3">
            <v>1842</v>
          </cell>
          <cell r="W3">
            <v>22104</v>
          </cell>
          <cell r="X3">
            <v>22104</v>
          </cell>
          <cell r="Y3">
            <v>3.2907480404461873E-5</v>
          </cell>
          <cell r="Z3">
            <v>11936.160000000002</v>
          </cell>
          <cell r="AA3">
            <v>11936.160000000002</v>
          </cell>
          <cell r="AB3">
            <v>6.1627909467067806E-10</v>
          </cell>
          <cell r="AC3">
            <v>2160</v>
          </cell>
          <cell r="AD3">
            <v>0</v>
          </cell>
          <cell r="AE3">
            <v>200</v>
          </cell>
          <cell r="AF3">
            <v>2360</v>
          </cell>
          <cell r="AG3">
            <v>1274.4000000000001</v>
          </cell>
          <cell r="AH3">
            <v>1057</v>
          </cell>
          <cell r="AI3">
            <v>0</v>
          </cell>
          <cell r="AJ3">
            <v>0</v>
          </cell>
          <cell r="AK3">
            <v>1057</v>
          </cell>
          <cell r="AL3">
            <v>12684</v>
          </cell>
          <cell r="AM3">
            <v>6849.3600000000006</v>
          </cell>
          <cell r="AN3">
            <v>0</v>
          </cell>
          <cell r="AO3">
            <v>0</v>
          </cell>
          <cell r="AP3">
            <v>0</v>
          </cell>
          <cell r="AQ3">
            <v>0</v>
          </cell>
        </row>
        <row r="4">
          <cell r="C4">
            <v>101099901</v>
          </cell>
          <cell r="D4" t="str">
            <v>L02BX00001</v>
          </cell>
          <cell r="E4" t="str">
            <v>ABIRATERONA 250mg, tableta, V.O.</v>
          </cell>
          <cell r="F4">
            <v>104810</v>
          </cell>
          <cell r="G4" t="str">
            <v>DD</v>
          </cell>
          <cell r="H4">
            <v>244</v>
          </cell>
          <cell r="I4" t="str">
            <v>SI</v>
          </cell>
          <cell r="J4" t="str">
            <v>MEDICAMENTO</v>
          </cell>
          <cell r="K4" t="str">
            <v>Terapia Endocrina: Antagonistas de hormonas y agentes relacionados, Otros</v>
          </cell>
          <cell r="L4" t="str">
            <v>PRECIO UNICO</v>
          </cell>
          <cell r="M4" t="str">
            <v>PU 11-2026</v>
          </cell>
          <cell r="N4" t="str">
            <v>I CONV</v>
          </cell>
          <cell r="O4" t="str">
            <v>CAJA DE CARTON CON BLISTER X 30 TABELTAS</v>
          </cell>
          <cell r="P4">
            <v>0</v>
          </cell>
          <cell r="Q4">
            <v>0</v>
          </cell>
          <cell r="R4">
            <v>0.67</v>
          </cell>
          <cell r="S4">
            <v>2</v>
          </cell>
          <cell r="T4" t="str">
            <v>SEVEN PHARMA PANAMA</v>
          </cell>
          <cell r="U4" t="str">
            <v>INDIA</v>
          </cell>
          <cell r="V4">
            <v>23475</v>
          </cell>
          <cell r="W4">
            <v>281700</v>
          </cell>
          <cell r="X4">
            <v>303804</v>
          </cell>
          <cell r="Y4">
            <v>4.5229027220399637E-4</v>
          </cell>
          <cell r="Z4">
            <v>203548.68000000002</v>
          </cell>
          <cell r="AA4">
            <v>215484.84000000003</v>
          </cell>
          <cell r="AB4">
            <v>1.1125755863733053E-8</v>
          </cell>
          <cell r="AC4">
            <v>33010.169491525427</v>
          </cell>
          <cell r="AD4">
            <v>12480</v>
          </cell>
          <cell r="AE4">
            <v>13440</v>
          </cell>
          <cell r="AF4">
            <v>58930.169491525427</v>
          </cell>
          <cell r="AG4">
            <v>39483.213559322037</v>
          </cell>
          <cell r="AH4">
            <v>22264</v>
          </cell>
          <cell r="AI4">
            <v>2062</v>
          </cell>
          <cell r="AJ4">
            <v>2206</v>
          </cell>
          <cell r="AK4">
            <v>26532</v>
          </cell>
          <cell r="AL4">
            <v>318384</v>
          </cell>
          <cell r="AM4">
            <v>213317.28</v>
          </cell>
          <cell r="AN4">
            <v>0</v>
          </cell>
          <cell r="AO4">
            <v>4200</v>
          </cell>
          <cell r="AP4">
            <v>0</v>
          </cell>
          <cell r="AQ4">
            <v>4200</v>
          </cell>
        </row>
        <row r="5">
          <cell r="C5">
            <v>101000901</v>
          </cell>
          <cell r="D5" t="str">
            <v>L01XE00017</v>
          </cell>
          <cell r="E5" t="str">
            <v>ACALABRUTINIB 100mg, cápsula, V.O.</v>
          </cell>
          <cell r="F5">
            <v>108042</v>
          </cell>
          <cell r="G5" t="str">
            <v>FM</v>
          </cell>
          <cell r="H5">
            <v>244</v>
          </cell>
          <cell r="I5" t="str">
            <v>NO APLICA</v>
          </cell>
          <cell r="J5" t="str">
            <v>MEDICAMENTO</v>
          </cell>
          <cell r="K5" t="str">
            <v>Antineoplásicos: Inhibidores de la Protein-quinasa, Inhibidores de la Tirosin-quinasa de Bruton (BTK)</v>
          </cell>
          <cell r="L5" t="str">
            <v>PRECIO UNICO</v>
          </cell>
          <cell r="M5" t="str">
            <v>PU 01-2026</v>
          </cell>
          <cell r="N5" t="str">
            <v>I CONV</v>
          </cell>
          <cell r="O5" t="str">
            <v>CAJA X 60 CÁPSULAS + INSERTO</v>
          </cell>
          <cell r="P5">
            <v>0</v>
          </cell>
          <cell r="Q5">
            <v>0</v>
          </cell>
          <cell r="R5">
            <v>99.5</v>
          </cell>
          <cell r="S5">
            <v>1</v>
          </cell>
          <cell r="T5" t="str">
            <v>CORPORACIÓN IMPA-DOEL, S.A.</v>
          </cell>
          <cell r="V5">
            <v>3100</v>
          </cell>
          <cell r="W5">
            <v>37200</v>
          </cell>
          <cell r="X5">
            <v>341004</v>
          </cell>
          <cell r="Y5">
            <v>5.0767202532768355E-4</v>
          </cell>
          <cell r="Z5">
            <v>33929898</v>
          </cell>
          <cell r="AA5">
            <v>34145382.840000004</v>
          </cell>
          <cell r="AB5">
            <v>1.7629694662118223E-6</v>
          </cell>
          <cell r="AC5">
            <v>14320</v>
          </cell>
          <cell r="AD5">
            <v>60</v>
          </cell>
          <cell r="AE5">
            <v>600</v>
          </cell>
          <cell r="AF5">
            <v>14980</v>
          </cell>
          <cell r="AG5">
            <v>1490510</v>
          </cell>
          <cell r="AH5">
            <v>3120</v>
          </cell>
          <cell r="AI5">
            <v>0</v>
          </cell>
          <cell r="AJ5">
            <v>0</v>
          </cell>
          <cell r="AK5">
            <v>3120</v>
          </cell>
          <cell r="AL5">
            <v>37440</v>
          </cell>
          <cell r="AM5">
            <v>3725280</v>
          </cell>
          <cell r="AN5">
            <v>0</v>
          </cell>
          <cell r="AO5">
            <v>0</v>
          </cell>
          <cell r="AP5">
            <v>600</v>
          </cell>
          <cell r="AQ5">
            <v>600</v>
          </cell>
        </row>
        <row r="6">
          <cell r="C6">
            <v>101007801</v>
          </cell>
          <cell r="D6" t="str">
            <v>S01EC00002</v>
          </cell>
          <cell r="E6" t="str">
            <v>ACETAZOLAMIDA, 250MG, TABLETA, V.O.</v>
          </cell>
          <cell r="F6">
            <v>10582</v>
          </cell>
          <cell r="G6" t="str">
            <v>EM</v>
          </cell>
          <cell r="H6">
            <v>244</v>
          </cell>
          <cell r="I6" t="str">
            <v>NO</v>
          </cell>
          <cell r="J6" t="str">
            <v>MEDICAMENTO</v>
          </cell>
          <cell r="K6" t="str">
            <v>Oftalmológicos: Antiglaucoma y Mióticos, Inhibidores de la Anhidrasa Carbónica</v>
          </cell>
          <cell r="L6" t="str">
            <v>TRAMITE USUAL</v>
          </cell>
          <cell r="M6" t="str">
            <v>No aplica</v>
          </cell>
          <cell r="N6" t="str">
            <v>No aplica</v>
          </cell>
          <cell r="O6" t="str">
            <v>No aplica</v>
          </cell>
          <cell r="P6">
            <v>0</v>
          </cell>
          <cell r="Q6">
            <v>0</v>
          </cell>
          <cell r="R6">
            <v>0.13</v>
          </cell>
          <cell r="S6" t="str">
            <v>No aplica</v>
          </cell>
          <cell r="T6" t="str">
            <v>No aplica</v>
          </cell>
          <cell r="V6">
            <v>6769</v>
          </cell>
          <cell r="W6">
            <v>81228</v>
          </cell>
          <cell r="X6">
            <v>422232</v>
          </cell>
          <cell r="Y6">
            <v>6.286007630355025E-4</v>
          </cell>
          <cell r="Z6">
            <v>54890.16</v>
          </cell>
          <cell r="AA6">
            <v>34200273</v>
          </cell>
          <cell r="AB6">
            <v>1.7658035148598906E-6</v>
          </cell>
          <cell r="AC6">
            <v>15789</v>
          </cell>
          <cell r="AD6">
            <v>1200</v>
          </cell>
          <cell r="AE6">
            <v>4690</v>
          </cell>
          <cell r="AF6">
            <v>21679</v>
          </cell>
          <cell r="AG6">
            <v>2818.27</v>
          </cell>
          <cell r="AH6">
            <v>4927</v>
          </cell>
          <cell r="AI6">
            <v>672</v>
          </cell>
          <cell r="AJ6">
            <v>1170</v>
          </cell>
          <cell r="AK6">
            <v>6769</v>
          </cell>
          <cell r="AL6">
            <v>81228</v>
          </cell>
          <cell r="AM6">
            <v>10559.640000000001</v>
          </cell>
          <cell r="AN6">
            <v>39920</v>
          </cell>
          <cell r="AO6">
            <v>25500</v>
          </cell>
          <cell r="AP6">
            <v>21270</v>
          </cell>
          <cell r="AQ6">
            <v>86690</v>
          </cell>
        </row>
        <row r="7">
          <cell r="C7">
            <v>101038201</v>
          </cell>
          <cell r="D7" t="str">
            <v>B01AC00002</v>
          </cell>
          <cell r="E7" t="str">
            <v>ACETIL SALICÍLICO ÁCIDO, 75-100MG, TABLETA, V.O.</v>
          </cell>
          <cell r="F7">
            <v>10680</v>
          </cell>
          <cell r="G7" t="str">
            <v>FM</v>
          </cell>
          <cell r="H7">
            <v>244</v>
          </cell>
          <cell r="I7" t="str">
            <v>NO APLICA</v>
          </cell>
          <cell r="J7" t="str">
            <v>MEDICAMENTO</v>
          </cell>
          <cell r="K7" t="str">
            <v>Antitrombóticos: Inhibidores de la agregación plaquetaria excluyendo Heparina</v>
          </cell>
          <cell r="L7" t="str">
            <v>TRAMITE USUAL</v>
          </cell>
          <cell r="M7" t="str">
            <v>No aplica</v>
          </cell>
          <cell r="N7" t="str">
            <v>No aplica</v>
          </cell>
          <cell r="O7" t="str">
            <v>No aplica</v>
          </cell>
          <cell r="P7">
            <v>0</v>
          </cell>
          <cell r="Q7">
            <v>0</v>
          </cell>
          <cell r="R7">
            <v>0.01</v>
          </cell>
          <cell r="S7" t="str">
            <v>No aplica</v>
          </cell>
          <cell r="T7" t="str">
            <v>No aplica</v>
          </cell>
          <cell r="V7">
            <v>769000</v>
          </cell>
          <cell r="W7">
            <v>9228000</v>
          </cell>
          <cell r="X7">
            <v>9650232</v>
          </cell>
          <cell r="Y7">
            <v>1.4366848554040487E-2</v>
          </cell>
          <cell r="Z7">
            <v>96502.32</v>
          </cell>
          <cell r="AA7">
            <v>34296775.32</v>
          </cell>
          <cell r="AB7">
            <v>1.7707860521585881E-6</v>
          </cell>
          <cell r="AC7">
            <v>668476.04175032268</v>
          </cell>
          <cell r="AD7">
            <v>185992.5</v>
          </cell>
          <cell r="AE7">
            <v>122470.66666666667</v>
          </cell>
          <cell r="AF7">
            <v>976939.20841698931</v>
          </cell>
          <cell r="AG7">
            <v>9769.3920841698928</v>
          </cell>
          <cell r="AH7">
            <v>490518</v>
          </cell>
          <cell r="AI7">
            <v>162424</v>
          </cell>
          <cell r="AJ7">
            <v>116728</v>
          </cell>
          <cell r="AK7">
            <v>769670</v>
          </cell>
          <cell r="AL7">
            <v>9236040</v>
          </cell>
          <cell r="AM7">
            <v>92360.400000000009</v>
          </cell>
          <cell r="AN7">
            <v>27200</v>
          </cell>
          <cell r="AO7">
            <v>7200</v>
          </cell>
          <cell r="AP7">
            <v>116800</v>
          </cell>
          <cell r="AQ7">
            <v>151200</v>
          </cell>
        </row>
        <row r="8">
          <cell r="C8">
            <v>102048801</v>
          </cell>
          <cell r="D8" t="str">
            <v>S01EB00001</v>
          </cell>
          <cell r="E8" t="str">
            <v>ACETILCOLINA CLORURO 1:100 o CARBACOL 0.01%, solución estéril, Vía Oftálmica.</v>
          </cell>
          <cell r="F8">
            <v>11015</v>
          </cell>
          <cell r="G8" t="str">
            <v>DH</v>
          </cell>
          <cell r="H8">
            <v>244</v>
          </cell>
          <cell r="I8" t="str">
            <v>NO APLICA</v>
          </cell>
          <cell r="J8" t="str">
            <v>MEDICAMENTO</v>
          </cell>
          <cell r="K8" t="str">
            <v>Oftalmológicos: Antiglaucoma y Mióticos, Parasimpaticomiméticos</v>
          </cell>
          <cell r="L8" t="str">
            <v>PRECIO UNICO</v>
          </cell>
          <cell r="M8" t="str">
            <v>PU 01-2026</v>
          </cell>
          <cell r="N8" t="str">
            <v>I CONV</v>
          </cell>
          <cell r="O8" t="str">
            <v>CAJA CON 12 VIALES</v>
          </cell>
          <cell r="P8">
            <v>0</v>
          </cell>
          <cell r="Q8">
            <v>0</v>
          </cell>
          <cell r="R8">
            <v>33.24</v>
          </cell>
          <cell r="S8">
            <v>4</v>
          </cell>
          <cell r="T8" t="str">
            <v>HORACIO ICAZA Y CÍA, S.A.</v>
          </cell>
          <cell r="U8" t="str">
            <v xml:space="preserve">NO </v>
          </cell>
          <cell r="V8">
            <v>38</v>
          </cell>
          <cell r="W8">
            <v>456</v>
          </cell>
          <cell r="X8">
            <v>9650688</v>
          </cell>
          <cell r="Y8">
            <v>1.4367527427143294E-2</v>
          </cell>
          <cell r="Z8">
            <v>320788869.12</v>
          </cell>
          <cell r="AA8">
            <v>355085644.44</v>
          </cell>
          <cell r="AB8">
            <v>1.8333522630899508E-5</v>
          </cell>
          <cell r="AC8">
            <v>77</v>
          </cell>
          <cell r="AD8">
            <v>30</v>
          </cell>
          <cell r="AE8">
            <v>26</v>
          </cell>
          <cell r="AF8">
            <v>133</v>
          </cell>
          <cell r="AG8">
            <v>4420.92</v>
          </cell>
          <cell r="AH8">
            <v>50</v>
          </cell>
          <cell r="AI8">
            <v>10</v>
          </cell>
          <cell r="AJ8">
            <v>10</v>
          </cell>
          <cell r="AK8">
            <v>70</v>
          </cell>
          <cell r="AL8">
            <v>840</v>
          </cell>
          <cell r="AM8">
            <v>27921.600000000002</v>
          </cell>
          <cell r="AN8">
            <v>4</v>
          </cell>
          <cell r="AO8">
            <v>64</v>
          </cell>
          <cell r="AP8">
            <v>36</v>
          </cell>
          <cell r="AQ8">
            <v>104</v>
          </cell>
        </row>
        <row r="9">
          <cell r="C9">
            <v>102073301</v>
          </cell>
          <cell r="D9" t="str">
            <v>J05AB00001</v>
          </cell>
          <cell r="E9" t="str">
            <v>ACICLOVIR 25mg/ml, polvo liofilizado, I.V.</v>
          </cell>
          <cell r="F9">
            <v>10255</v>
          </cell>
          <cell r="G9" t="str">
            <v>DH</v>
          </cell>
          <cell r="H9">
            <v>244</v>
          </cell>
          <cell r="I9" t="str">
            <v>NO APLICA</v>
          </cell>
          <cell r="J9" t="str">
            <v>MEDICAMENTO</v>
          </cell>
          <cell r="K9" t="str">
            <v>Antivirales para uso sistémico: De Acción Directa, Nucleósidos y Nucleótidos excluyendo Inhibidores de la Transcriptasa Inversa</v>
          </cell>
          <cell r="L9" t="str">
            <v>PRECIO UNICO</v>
          </cell>
          <cell r="M9" t="str">
            <v>PU 01-2026</v>
          </cell>
          <cell r="N9" t="str">
            <v>I CONV</v>
          </cell>
          <cell r="O9" t="str">
            <v>CAJA CON 5 VIALES</v>
          </cell>
          <cell r="P9">
            <v>0</v>
          </cell>
          <cell r="Q9">
            <v>0</v>
          </cell>
          <cell r="R9">
            <v>1.68</v>
          </cell>
          <cell r="S9">
            <v>5</v>
          </cell>
          <cell r="T9" t="str">
            <v>PISA FARMACEUTICA DE PANAMA,S.A.</v>
          </cell>
          <cell r="U9" t="str">
            <v>MEXICO</v>
          </cell>
          <cell r="V9">
            <v>2066</v>
          </cell>
          <cell r="W9">
            <v>24792</v>
          </cell>
          <cell r="X9">
            <v>9675480</v>
          </cell>
          <cell r="Y9">
            <v>1.4404436685837983E-2</v>
          </cell>
          <cell r="Z9">
            <v>16254806.399999999</v>
          </cell>
          <cell r="AA9">
            <v>371340450.83999997</v>
          </cell>
          <cell r="AB9">
            <v>1.9172778922055049E-5</v>
          </cell>
          <cell r="AC9">
            <v>1660</v>
          </cell>
          <cell r="AD9">
            <v>113</v>
          </cell>
          <cell r="AE9">
            <v>800</v>
          </cell>
          <cell r="AF9">
            <v>2573</v>
          </cell>
          <cell r="AG9">
            <v>4322.6399999999994</v>
          </cell>
          <cell r="AH9">
            <v>1660</v>
          </cell>
          <cell r="AI9">
            <v>113</v>
          </cell>
          <cell r="AJ9">
            <v>800</v>
          </cell>
          <cell r="AK9">
            <v>2573</v>
          </cell>
          <cell r="AL9">
            <v>30876</v>
          </cell>
          <cell r="AM9">
            <v>51871.68</v>
          </cell>
          <cell r="AN9">
            <v>2570</v>
          </cell>
          <cell r="AO9">
            <v>200</v>
          </cell>
          <cell r="AP9">
            <v>1490</v>
          </cell>
          <cell r="AQ9">
            <v>4260</v>
          </cell>
        </row>
        <row r="10">
          <cell r="C10">
            <v>104016801</v>
          </cell>
          <cell r="D10" t="str">
            <v>S01AD00001</v>
          </cell>
          <cell r="E10" t="str">
            <v>ACICLOVIR 3%, ungüento, tubo, 3-7g, Vía Oftálmica.</v>
          </cell>
          <cell r="F10">
            <v>10406</v>
          </cell>
          <cell r="G10" t="str">
            <v>DD</v>
          </cell>
          <cell r="H10">
            <v>244</v>
          </cell>
          <cell r="I10" t="str">
            <v>SI</v>
          </cell>
          <cell r="J10" t="str">
            <v>MEDICAMENTO</v>
          </cell>
          <cell r="K10" t="str">
            <v>Oftalmológicos: Antiinfecciosos, Antivirales</v>
          </cell>
          <cell r="L10" t="str">
            <v>TRAMITE USUAL</v>
          </cell>
          <cell r="M10" t="str">
            <v>No aplica</v>
          </cell>
          <cell r="N10" t="str">
            <v>No aplica</v>
          </cell>
          <cell r="O10">
            <v>0</v>
          </cell>
          <cell r="P10">
            <v>0</v>
          </cell>
          <cell r="Q10">
            <v>0</v>
          </cell>
          <cell r="R10">
            <v>14.35</v>
          </cell>
          <cell r="S10" t="str">
            <v>NO APLICA</v>
          </cell>
          <cell r="T10" t="str">
            <v>NO APLICA</v>
          </cell>
          <cell r="U10" t="str">
            <v>No tiene</v>
          </cell>
          <cell r="V10">
            <v>0</v>
          </cell>
          <cell r="W10">
            <v>0</v>
          </cell>
          <cell r="X10">
            <v>9675480</v>
          </cell>
          <cell r="Y10">
            <v>1.4404436685837983E-2</v>
          </cell>
          <cell r="Z10">
            <v>138843138</v>
          </cell>
          <cell r="AA10">
            <v>510183588.83999997</v>
          </cell>
          <cell r="AB10">
            <v>2.6341426409008642E-5</v>
          </cell>
          <cell r="AC10">
            <v>107.33333333333333</v>
          </cell>
          <cell r="AD10">
            <v>30.833333333333332</v>
          </cell>
          <cell r="AE10">
            <v>71</v>
          </cell>
          <cell r="AF10">
            <v>209.16666666666666</v>
          </cell>
          <cell r="AG10">
            <v>3001.5416666666665</v>
          </cell>
          <cell r="AH10">
            <v>22</v>
          </cell>
          <cell r="AI10">
            <v>0</v>
          </cell>
          <cell r="AJ10">
            <v>0</v>
          </cell>
          <cell r="AK10">
            <v>22</v>
          </cell>
          <cell r="AL10">
            <v>264</v>
          </cell>
          <cell r="AM10">
            <v>3788.4</v>
          </cell>
          <cell r="AN10">
            <v>0</v>
          </cell>
          <cell r="AO10">
            <v>0</v>
          </cell>
          <cell r="AP10">
            <v>0</v>
          </cell>
          <cell r="AQ10">
            <v>0</v>
          </cell>
        </row>
        <row r="11">
          <cell r="C11">
            <v>101085201</v>
          </cell>
          <cell r="D11" t="str">
            <v>J05AB00002</v>
          </cell>
          <cell r="E11" t="str">
            <v>ACICLOVIR 400mg, cápsula o tableta, V.O.</v>
          </cell>
          <cell r="F11">
            <v>10486</v>
          </cell>
          <cell r="G11" t="str">
            <v>FM</v>
          </cell>
          <cell r="H11">
            <v>244</v>
          </cell>
          <cell r="I11" t="str">
            <v>NO APLICA</v>
          </cell>
          <cell r="J11" t="str">
            <v>MEDICAMENTO</v>
          </cell>
          <cell r="K11" t="str">
            <v xml:space="preserve">Antivirales para uso sistémico: De Acción Directa, Nucleósidos y Nucleótidos excluyendo Inhibidores de la Transcriptasa Inversa </v>
          </cell>
          <cell r="L11" t="str">
            <v>TRAMITE USUAL</v>
          </cell>
          <cell r="M11" t="str">
            <v>No aplica</v>
          </cell>
          <cell r="N11" t="str">
            <v>No aplica</v>
          </cell>
          <cell r="O11" t="str">
            <v>No aplica</v>
          </cell>
          <cell r="P11">
            <v>0</v>
          </cell>
          <cell r="Q11">
            <v>0</v>
          </cell>
          <cell r="R11">
            <v>0.05</v>
          </cell>
          <cell r="S11" t="str">
            <v>No aplica</v>
          </cell>
          <cell r="T11" t="str">
            <v>No aplica</v>
          </cell>
          <cell r="V11">
            <v>103354</v>
          </cell>
          <cell r="W11">
            <v>1240248</v>
          </cell>
          <cell r="X11">
            <v>10915728</v>
          </cell>
          <cell r="Y11">
            <v>1.6250864334981716E-2</v>
          </cell>
          <cell r="Z11">
            <v>545786.4</v>
          </cell>
          <cell r="AA11">
            <v>510729375.23999995</v>
          </cell>
          <cell r="AB11">
            <v>2.6369606053758341E-5</v>
          </cell>
          <cell r="AC11">
            <v>93699.81703419624</v>
          </cell>
          <cell r="AD11">
            <v>20317.666666666668</v>
          </cell>
          <cell r="AE11">
            <v>30786.666666666668</v>
          </cell>
          <cell r="AF11">
            <v>144804.15036752957</v>
          </cell>
          <cell r="AG11">
            <v>7240.2075183764791</v>
          </cell>
          <cell r="AH11">
            <v>65000</v>
          </cell>
          <cell r="AI11">
            <v>15923</v>
          </cell>
          <cell r="AJ11">
            <v>22431</v>
          </cell>
          <cell r="AK11">
            <v>103354</v>
          </cell>
          <cell r="AL11">
            <v>1240248</v>
          </cell>
          <cell r="AM11">
            <v>62012.4</v>
          </cell>
          <cell r="AN11">
            <v>0</v>
          </cell>
          <cell r="AO11">
            <v>0</v>
          </cell>
          <cell r="AP11">
            <v>18300</v>
          </cell>
          <cell r="AQ11">
            <v>18300</v>
          </cell>
        </row>
        <row r="12">
          <cell r="C12">
            <v>101098001</v>
          </cell>
          <cell r="D12" t="str">
            <v>M05BA00005</v>
          </cell>
          <cell r="E12" t="str">
            <v>ACIDO ALENDRONICO (ALENDRONATO SODICO TRIHIDRATADO) 70mg, tableta, V.O.</v>
          </cell>
          <cell r="F12">
            <v>11518</v>
          </cell>
          <cell r="G12" t="str">
            <v>FM</v>
          </cell>
          <cell r="H12">
            <v>244</v>
          </cell>
          <cell r="I12" t="str">
            <v>NO APLICA</v>
          </cell>
          <cell r="J12" t="str">
            <v>MEDICAMENTO</v>
          </cell>
          <cell r="K12" t="str">
            <v>Enfermedades Oseas: Que afectan la estructura ósea y la mineralización</v>
          </cell>
          <cell r="L12" t="str">
            <v>PRECIO UNICO</v>
          </cell>
          <cell r="M12" t="str">
            <v>PU 01-2026</v>
          </cell>
          <cell r="N12" t="str">
            <v>I CONV</v>
          </cell>
          <cell r="O12" t="str">
            <v>Caja por 4 comprimidos recubiertos</v>
          </cell>
          <cell r="P12">
            <v>0</v>
          </cell>
          <cell r="Q12">
            <v>0</v>
          </cell>
          <cell r="R12">
            <v>0.38500000000000001</v>
          </cell>
          <cell r="S12">
            <v>6</v>
          </cell>
          <cell r="T12" t="str">
            <v>MEDIPAN, S.A.</v>
          </cell>
          <cell r="V12">
            <v>5740</v>
          </cell>
          <cell r="W12">
            <v>68880</v>
          </cell>
          <cell r="X12">
            <v>10984608</v>
          </cell>
          <cell r="Y12">
            <v>1.6353409903668799E-2</v>
          </cell>
          <cell r="Z12">
            <v>4229074.08</v>
          </cell>
          <cell r="AA12">
            <v>514958449.31999993</v>
          </cell>
          <cell r="AB12">
            <v>2.6587958517642673E-5</v>
          </cell>
          <cell r="AC12">
            <v>12598.855757575759</v>
          </cell>
          <cell r="AD12">
            <v>10188</v>
          </cell>
          <cell r="AE12">
            <v>1610</v>
          </cell>
          <cell r="AF12">
            <v>24396.855757575759</v>
          </cell>
          <cell r="AG12">
            <v>9392.7894666666671</v>
          </cell>
          <cell r="AH12">
            <v>7196</v>
          </cell>
          <cell r="AI12">
            <v>3033</v>
          </cell>
          <cell r="AJ12">
            <v>331</v>
          </cell>
          <cell r="AK12">
            <v>10560</v>
          </cell>
          <cell r="AL12">
            <v>126720</v>
          </cell>
          <cell r="AM12">
            <v>48787.200000000004</v>
          </cell>
          <cell r="AN12">
            <v>10980</v>
          </cell>
          <cell r="AO12">
            <v>0</v>
          </cell>
          <cell r="AP12">
            <v>0</v>
          </cell>
          <cell r="AQ12">
            <v>10980</v>
          </cell>
        </row>
        <row r="13">
          <cell r="C13">
            <v>102096501</v>
          </cell>
          <cell r="D13" t="str">
            <v>L04AB00004</v>
          </cell>
          <cell r="E13" t="str">
            <v>ADALIMUMAB, 40mg, solución inyectable, S.C.</v>
          </cell>
          <cell r="F13" t="str">
            <v>102209; 107400</v>
          </cell>
          <cell r="G13" t="str">
            <v>SF</v>
          </cell>
          <cell r="H13">
            <v>244</v>
          </cell>
          <cell r="I13" t="str">
            <v>BIOTECNOLOGICO</v>
          </cell>
          <cell r="J13" t="str">
            <v>MEDICAMENTO</v>
          </cell>
          <cell r="K13" t="str">
            <v>Inmunosupresores: Inhibidores del Factor de Necrosis Tumoral Alfa (TNF-α)</v>
          </cell>
          <cell r="L13" t="str">
            <v>PRECIO UNICO</v>
          </cell>
          <cell r="M13" t="str">
            <v>PU 05-2026</v>
          </cell>
          <cell r="N13" t="str">
            <v>I CONV</v>
          </cell>
          <cell r="O13" t="str">
            <v>CAJA CON 1 JERINGA PRELLENADA DE 40MG-0.8ML</v>
          </cell>
          <cell r="P13">
            <v>0</v>
          </cell>
          <cell r="Q13">
            <v>0</v>
          </cell>
          <cell r="R13">
            <v>52.5</v>
          </cell>
          <cell r="S13">
            <v>1</v>
          </cell>
          <cell r="T13" t="str">
            <v>REPRICO, S.A.</v>
          </cell>
          <cell r="V13">
            <v>825</v>
          </cell>
          <cell r="W13">
            <v>9900</v>
          </cell>
          <cell r="X13">
            <v>10994508</v>
          </cell>
          <cell r="Y13">
            <v>1.6368148596032361E-2</v>
          </cell>
          <cell r="Z13">
            <v>577211670</v>
          </cell>
          <cell r="AA13">
            <v>1092170119.3199999</v>
          </cell>
          <cell r="AB13">
            <v>5.6390129854232511E-5</v>
          </cell>
          <cell r="AC13">
            <v>1128.387619047619</v>
          </cell>
          <cell r="AD13">
            <v>308</v>
          </cell>
          <cell r="AE13">
            <v>240</v>
          </cell>
          <cell r="AF13">
            <v>1676.387619047619</v>
          </cell>
          <cell r="AG13">
            <v>88010.349999999991</v>
          </cell>
          <cell r="AH13">
            <v>825</v>
          </cell>
          <cell r="AI13">
            <v>0</v>
          </cell>
          <cell r="AJ13">
            <v>0</v>
          </cell>
          <cell r="AK13">
            <v>825</v>
          </cell>
          <cell r="AL13">
            <v>9900</v>
          </cell>
          <cell r="AM13">
            <v>519750</v>
          </cell>
          <cell r="AN13">
            <v>330</v>
          </cell>
          <cell r="AO13">
            <v>0</v>
          </cell>
          <cell r="AP13">
            <v>0</v>
          </cell>
          <cell r="AQ13">
            <v>330</v>
          </cell>
        </row>
        <row r="14">
          <cell r="C14">
            <v>102079401</v>
          </cell>
          <cell r="D14" t="str">
            <v>C01EB00001</v>
          </cell>
          <cell r="E14" t="str">
            <v>ADENOSINA, 3MG/ML, SOLUCIÓN, . I.V.</v>
          </cell>
          <cell r="F14">
            <v>10219</v>
          </cell>
          <cell r="G14" t="str">
            <v>SF</v>
          </cell>
          <cell r="H14">
            <v>244</v>
          </cell>
          <cell r="I14" t="str">
            <v>NO APLICA</v>
          </cell>
          <cell r="J14" t="str">
            <v>MEDICAMENTO</v>
          </cell>
          <cell r="K14" t="str">
            <v>Terapia Cardíaca: Otros</v>
          </cell>
          <cell r="L14" t="str">
            <v>PRECIO UNICO</v>
          </cell>
          <cell r="M14" t="str">
            <v>PU 01-2026</v>
          </cell>
          <cell r="N14" t="str">
            <v>I CONV</v>
          </cell>
          <cell r="O14" t="str">
            <v>CAJA CON 6 FRASCOS ÁMPULA CON 2ML</v>
          </cell>
          <cell r="P14" t="str">
            <v>6 FRASCOS</v>
          </cell>
          <cell r="Q14">
            <v>0</v>
          </cell>
          <cell r="R14">
            <v>2.99</v>
          </cell>
          <cell r="S14">
            <v>7</v>
          </cell>
          <cell r="T14" t="str">
            <v>PISA FARMACEUTICA DE PANAMA,S.A.</v>
          </cell>
          <cell r="V14">
            <v>244</v>
          </cell>
          <cell r="W14">
            <v>2928</v>
          </cell>
          <cell r="X14">
            <v>10997436</v>
          </cell>
          <cell r="Y14">
            <v>1.6372507675955647E-2</v>
          </cell>
          <cell r="Z14">
            <v>32882333.640000001</v>
          </cell>
          <cell r="AA14">
            <v>1125052452.96</v>
          </cell>
          <cell r="AB14">
            <v>5.8087886486710497E-5</v>
          </cell>
          <cell r="AC14">
            <v>449.48932135728541</v>
          </cell>
          <cell r="AD14">
            <v>101</v>
          </cell>
          <cell r="AE14">
            <v>152</v>
          </cell>
          <cell r="AF14">
            <v>702.48932135728546</v>
          </cell>
          <cell r="AG14">
            <v>2100.4430708582836</v>
          </cell>
          <cell r="AH14">
            <v>457</v>
          </cell>
          <cell r="AI14">
            <v>50</v>
          </cell>
          <cell r="AJ14">
            <v>17</v>
          </cell>
          <cell r="AK14">
            <v>524</v>
          </cell>
          <cell r="AL14">
            <v>6288</v>
          </cell>
          <cell r="AM14">
            <v>18801.120000000003</v>
          </cell>
          <cell r="AN14">
            <v>0</v>
          </cell>
          <cell r="AO14">
            <v>0</v>
          </cell>
          <cell r="AP14">
            <v>366</v>
          </cell>
          <cell r="AQ14">
            <v>366</v>
          </cell>
        </row>
        <row r="15">
          <cell r="C15">
            <v>102048201</v>
          </cell>
          <cell r="D15" t="str">
            <v>C01CA00006</v>
          </cell>
          <cell r="E15" t="str">
            <v>ADRENALINA CLORURO (EPINEFRINA) 1:1,000, 1mg/ml, solución, 1ml, S.C. I.M. I.V.</v>
          </cell>
          <cell r="F15">
            <v>10822</v>
          </cell>
          <cell r="G15" t="str">
            <v>DH</v>
          </cell>
          <cell r="H15">
            <v>244</v>
          </cell>
          <cell r="I15" t="str">
            <v>NO APLICA</v>
          </cell>
          <cell r="J15" t="str">
            <v>MEDICAMENTO</v>
          </cell>
          <cell r="K15" t="str">
            <v>Terapia Cardíaca: Estimulantes Cardíacos,  Agentes adrenérgicos y dopaminérgicos</v>
          </cell>
          <cell r="L15" t="str">
            <v>PRECIO UNICO</v>
          </cell>
          <cell r="M15" t="str">
            <v>PU 01-2026</v>
          </cell>
          <cell r="N15" t="str">
            <v>I CONV</v>
          </cell>
          <cell r="O15" t="str">
            <v>Caja x 100 ampollas</v>
          </cell>
          <cell r="P15">
            <v>0</v>
          </cell>
          <cell r="Q15">
            <v>0</v>
          </cell>
          <cell r="R15">
            <v>0.3</v>
          </cell>
          <cell r="S15">
            <v>8</v>
          </cell>
          <cell r="T15" t="str">
            <v>PISA FARMACEUTICA DE PANAMA,S.A.</v>
          </cell>
          <cell r="U15" t="str">
            <v>MEXICO</v>
          </cell>
          <cell r="V15">
            <v>8257</v>
          </cell>
          <cell r="W15">
            <v>99084</v>
          </cell>
          <cell r="X15">
            <v>11096520</v>
          </cell>
          <cell r="Y15">
            <v>1.6520019655162834E-2</v>
          </cell>
          <cell r="Z15">
            <v>3328956</v>
          </cell>
          <cell r="AA15">
            <v>1128381408.96</v>
          </cell>
          <cell r="AB15">
            <v>5.8259764711355483E-5</v>
          </cell>
          <cell r="AC15">
            <v>6892.5249999999996</v>
          </cell>
          <cell r="AD15">
            <v>1067</v>
          </cell>
          <cell r="AE15">
            <v>1522</v>
          </cell>
          <cell r="AF15">
            <v>9481.5249999999996</v>
          </cell>
          <cell r="AG15">
            <v>2844.4575</v>
          </cell>
          <cell r="AH15">
            <v>6324</v>
          </cell>
          <cell r="AI15">
            <v>721</v>
          </cell>
          <cell r="AJ15">
            <v>1212</v>
          </cell>
          <cell r="AK15">
            <v>8257</v>
          </cell>
          <cell r="AL15">
            <v>99084</v>
          </cell>
          <cell r="AM15">
            <v>29725.199999999997</v>
          </cell>
          <cell r="AN15">
            <v>12481</v>
          </cell>
          <cell r="AO15">
            <v>529</v>
          </cell>
          <cell r="AP15">
            <v>203</v>
          </cell>
          <cell r="AQ15">
            <v>13213</v>
          </cell>
        </row>
        <row r="16">
          <cell r="C16">
            <v>102078501</v>
          </cell>
          <cell r="D16" t="str">
            <v>V07AB00002</v>
          </cell>
          <cell r="E16" t="str">
            <v>AGUA ESTÉRIL, frasco o bolsa, 1,000-4,000ml, Vía Parenteral.</v>
          </cell>
          <cell r="F16">
            <v>10807</v>
          </cell>
          <cell r="G16" t="str">
            <v>SF</v>
          </cell>
          <cell r="H16">
            <v>244</v>
          </cell>
          <cell r="I16" t="str">
            <v>NO APLICA</v>
          </cell>
          <cell r="J16" t="str">
            <v>MEDICAMENTO</v>
          </cell>
          <cell r="K16" t="str">
            <v>Todos los otros Productos No Terapéuticos: Agentes solventes y diluyentes, Incluyendo soluciones para irrigación</v>
          </cell>
          <cell r="L16" t="str">
            <v>PRECIO UNICO</v>
          </cell>
          <cell r="M16" t="str">
            <v>PU 01-2026</v>
          </cell>
          <cell r="N16" t="str">
            <v>I CONV</v>
          </cell>
          <cell r="O16" t="str">
            <v>BOLSA DE 1000 ML  CAJA X 12 UNIDADES</v>
          </cell>
          <cell r="P16" t="str">
            <v>50 AMPOLLAS DE 2 ML</v>
          </cell>
          <cell r="R16">
            <v>1.48</v>
          </cell>
          <cell r="S16">
            <v>9</v>
          </cell>
          <cell r="T16" t="str">
            <v>LABORATORIO JAYOR PANAMA S.A.</v>
          </cell>
          <cell r="V16">
            <v>3706</v>
          </cell>
          <cell r="W16">
            <v>44472</v>
          </cell>
          <cell r="X16">
            <v>11140992</v>
          </cell>
          <cell r="Y16">
            <v>1.6586227647768119E-2</v>
          </cell>
          <cell r="Z16">
            <v>16488668.16</v>
          </cell>
          <cell r="AA16">
            <v>1144870077.1200001</v>
          </cell>
          <cell r="AB16">
            <v>5.9111095582085273E-5</v>
          </cell>
          <cell r="AC16">
            <v>3386.833333333333</v>
          </cell>
          <cell r="AD16">
            <v>944</v>
          </cell>
          <cell r="AE16">
            <v>823</v>
          </cell>
          <cell r="AF16">
            <v>5153.833333333333</v>
          </cell>
          <cell r="AG16">
            <v>7627.6733333333332</v>
          </cell>
          <cell r="AH16">
            <v>2735</v>
          </cell>
          <cell r="AI16">
            <v>199</v>
          </cell>
          <cell r="AJ16">
            <v>772</v>
          </cell>
          <cell r="AK16">
            <v>3706</v>
          </cell>
          <cell r="AL16">
            <v>44472</v>
          </cell>
          <cell r="AM16">
            <v>65818.559999999998</v>
          </cell>
          <cell r="AN16">
            <v>4121</v>
          </cell>
          <cell r="AO16">
            <v>3528</v>
          </cell>
          <cell r="AP16">
            <v>900</v>
          </cell>
          <cell r="AQ16">
            <v>8549</v>
          </cell>
        </row>
        <row r="17">
          <cell r="C17">
            <v>102000901</v>
          </cell>
          <cell r="D17" t="str">
            <v>V07AB00003</v>
          </cell>
          <cell r="E17" t="str">
            <v>AGUA ESTERIL, para inyectable, vial o bolsa multiuso con sello de seguridad, 50-100ml.</v>
          </cell>
          <cell r="F17">
            <v>10808</v>
          </cell>
          <cell r="G17" t="str">
            <v>SF</v>
          </cell>
          <cell r="H17">
            <v>244</v>
          </cell>
          <cell r="I17" t="str">
            <v>NO APLICA</v>
          </cell>
          <cell r="J17" t="str">
            <v>MEDICAMENTO</v>
          </cell>
          <cell r="K17" t="str">
            <v>Todos los otros Productos No Terapéuticos: Agentes solventes y diluyentes, Incluyendo soluciones para irrigación</v>
          </cell>
          <cell r="L17" t="str">
            <v>PRECIO UNICO</v>
          </cell>
          <cell r="M17" t="str">
            <v>PU 01-2026</v>
          </cell>
          <cell r="N17" t="str">
            <v>I CONV</v>
          </cell>
          <cell r="O17" t="str">
            <v>CAJA CON 50 BOTELLAS DE 100 ML</v>
          </cell>
          <cell r="P17">
            <v>0</v>
          </cell>
          <cell r="Q17">
            <v>0</v>
          </cell>
          <cell r="R17">
            <v>0.629</v>
          </cell>
          <cell r="S17">
            <v>10</v>
          </cell>
          <cell r="T17" t="str">
            <v>PHARMA SUPPLIES, CORP.</v>
          </cell>
          <cell r="V17">
            <v>16368</v>
          </cell>
          <cell r="W17">
            <v>196416</v>
          </cell>
          <cell r="X17">
            <v>11337408</v>
          </cell>
          <cell r="Y17">
            <v>1.6878643304261188E-2</v>
          </cell>
          <cell r="Z17">
            <v>7131229.6320000002</v>
          </cell>
          <cell r="AA17">
            <v>1152001306.7520001</v>
          </cell>
          <cell r="AB17">
            <v>5.9479290021628448E-5</v>
          </cell>
          <cell r="AC17">
            <v>16292.006169253382</v>
          </cell>
          <cell r="AD17">
            <v>2215.666666666667</v>
          </cell>
          <cell r="AE17">
            <v>3043.666666666667</v>
          </cell>
          <cell r="AF17">
            <v>21551.339502586718</v>
          </cell>
          <cell r="AG17">
            <v>13555.792547127045</v>
          </cell>
          <cell r="AH17">
            <v>13000</v>
          </cell>
          <cell r="AI17">
            <v>500</v>
          </cell>
          <cell r="AJ17">
            <v>2868</v>
          </cell>
          <cell r="AK17">
            <v>16368</v>
          </cell>
          <cell r="AL17">
            <v>196416</v>
          </cell>
          <cell r="AM17">
            <v>123545.664</v>
          </cell>
          <cell r="AN17">
            <v>43385</v>
          </cell>
          <cell r="AO17">
            <v>165</v>
          </cell>
          <cell r="AP17">
            <v>3125</v>
          </cell>
          <cell r="AQ17">
            <v>46675</v>
          </cell>
        </row>
        <row r="18">
          <cell r="C18">
            <v>103056901</v>
          </cell>
          <cell r="D18" t="str">
            <v>P02CA00002</v>
          </cell>
          <cell r="E18" t="str">
            <v>ALBENDAZOL, 40MG/ML, SUSPENSIÓN, FRASCO, V.O.</v>
          </cell>
          <cell r="F18">
            <v>10775</v>
          </cell>
          <cell r="G18" t="str">
            <v>RG</v>
          </cell>
          <cell r="H18">
            <v>244</v>
          </cell>
          <cell r="I18" t="str">
            <v>NO</v>
          </cell>
          <cell r="J18" t="str">
            <v>MEDICAMENTO</v>
          </cell>
          <cell r="K18" t="str">
            <v>Antihelmínticos: Antinematodos, Derivados del Benzimidazol</v>
          </cell>
          <cell r="L18" t="str">
            <v>PRECIO UNICO</v>
          </cell>
          <cell r="M18" t="str">
            <v>PU 01-2026</v>
          </cell>
          <cell r="N18" t="str">
            <v>I CONV</v>
          </cell>
          <cell r="O18" t="str">
            <v xml:space="preserve">CAJA CONTENIENDO 192 FRASCOS DE 20ML                                                       </v>
          </cell>
          <cell r="P18" t="str">
            <v>192 FRASCOS</v>
          </cell>
          <cell r="Q18">
            <v>0</v>
          </cell>
          <cell r="R18">
            <v>1.81</v>
          </cell>
          <cell r="S18">
            <v>11</v>
          </cell>
          <cell r="T18" t="str">
            <v>QUIMIFAR, S.A.</v>
          </cell>
          <cell r="U18" t="str">
            <v>GUATEMALA</v>
          </cell>
          <cell r="V18">
            <v>2132</v>
          </cell>
          <cell r="W18">
            <v>25584</v>
          </cell>
          <cell r="X18">
            <v>11362992</v>
          </cell>
          <cell r="Y18">
            <v>1.6916731658344963E-2</v>
          </cell>
          <cell r="Z18">
            <v>20567015.52</v>
          </cell>
          <cell r="AA18">
            <v>1172568322.2720001</v>
          </cell>
          <cell r="AB18">
            <v>6.0541191144329831E-5</v>
          </cell>
          <cell r="AC18">
            <v>1176</v>
          </cell>
          <cell r="AD18">
            <v>596.33333333333337</v>
          </cell>
          <cell r="AE18">
            <v>802.65714285714284</v>
          </cell>
          <cell r="AF18">
            <v>2574.9904761904763</v>
          </cell>
          <cell r="AG18">
            <v>4660.7327619047619</v>
          </cell>
          <cell r="AH18">
            <v>1100</v>
          </cell>
          <cell r="AI18">
            <v>121</v>
          </cell>
          <cell r="AJ18">
            <v>42</v>
          </cell>
          <cell r="AK18">
            <v>1263</v>
          </cell>
          <cell r="AL18">
            <v>15156</v>
          </cell>
          <cell r="AM18">
            <v>27432.36</v>
          </cell>
          <cell r="AN18">
            <v>0</v>
          </cell>
          <cell r="AO18">
            <v>815</v>
          </cell>
          <cell r="AP18">
            <v>363</v>
          </cell>
          <cell r="AQ18">
            <v>1178</v>
          </cell>
        </row>
        <row r="19">
          <cell r="C19">
            <v>102051901</v>
          </cell>
          <cell r="D19" t="str">
            <v>B05AA00001</v>
          </cell>
          <cell r="E19" t="str">
            <v>ALBÚMINA HUMANA POBRE EN SODIO 10g/50ml (20%) ó 12.5g/50ml (25%), solución, I.V.</v>
          </cell>
          <cell r="F19">
            <v>10277</v>
          </cell>
          <cell r="G19" t="str">
            <v>DH</v>
          </cell>
          <cell r="H19">
            <v>244</v>
          </cell>
          <cell r="I19" t="str">
            <v>BIOLOGICO</v>
          </cell>
          <cell r="J19" t="str">
            <v>MEDICAMENTO</v>
          </cell>
          <cell r="K19" t="str">
            <v>Sustitutos sanguíneos y Soluciones de Perfusión: Sustituto de la sangre y fracciones proteicas del  plasma</v>
          </cell>
          <cell r="L19" t="str">
            <v>PRECIO UNICO</v>
          </cell>
          <cell r="M19" t="str">
            <v>PU 05-2026</v>
          </cell>
          <cell r="N19" t="str">
            <v>I CONV</v>
          </cell>
          <cell r="O19" t="str">
            <v xml:space="preserve">CAJA X 1 FRASCO VIAL </v>
          </cell>
          <cell r="P19">
            <v>0</v>
          </cell>
          <cell r="Q19">
            <v>0</v>
          </cell>
          <cell r="R19">
            <v>23.34</v>
          </cell>
          <cell r="S19">
            <v>2</v>
          </cell>
          <cell r="T19" t="str">
            <v>DROGUERÍA RAMÓN GONZÁLEZ REVILLA, S.A.</v>
          </cell>
          <cell r="U19" t="str">
            <v>ESTADOS UNIDOS</v>
          </cell>
          <cell r="V19">
            <v>9459</v>
          </cell>
          <cell r="W19">
            <v>113508</v>
          </cell>
          <cell r="X19">
            <v>11476500</v>
          </cell>
          <cell r="Y19">
            <v>1.708571746569882E-2</v>
          </cell>
          <cell r="Z19">
            <v>267861510</v>
          </cell>
          <cell r="AA19">
            <v>1440429832.2720001</v>
          </cell>
          <cell r="AB19">
            <v>7.4371220976362978E-5</v>
          </cell>
          <cell r="AC19">
            <v>9098.9916666666686</v>
          </cell>
          <cell r="AD19">
            <v>2998</v>
          </cell>
          <cell r="AE19">
            <v>1765</v>
          </cell>
          <cell r="AF19">
            <v>13861.991666666669</v>
          </cell>
          <cell r="AG19">
            <v>323538.88550000003</v>
          </cell>
          <cell r="AH19">
            <v>7090</v>
          </cell>
          <cell r="AI19">
            <v>1173</v>
          </cell>
          <cell r="AJ19">
            <v>1196</v>
          </cell>
          <cell r="AK19">
            <v>9459</v>
          </cell>
          <cell r="AL19">
            <v>113508</v>
          </cell>
          <cell r="AM19">
            <v>2649276.7200000002</v>
          </cell>
          <cell r="AN19">
            <v>9459</v>
          </cell>
          <cell r="AO19">
            <v>620</v>
          </cell>
          <cell r="AP19">
            <v>750</v>
          </cell>
          <cell r="AQ19">
            <v>10829</v>
          </cell>
        </row>
        <row r="20">
          <cell r="C20">
            <v>101002401</v>
          </cell>
          <cell r="D20" t="str">
            <v>A11CC00001</v>
          </cell>
          <cell r="E20" t="str">
            <v>ALFACALCIDOL, 1MCG, CÁPSULA, V.O.</v>
          </cell>
          <cell r="F20">
            <v>10419</v>
          </cell>
          <cell r="G20" t="str">
            <v>EM</v>
          </cell>
          <cell r="H20">
            <v>244</v>
          </cell>
          <cell r="I20" t="str">
            <v>NO</v>
          </cell>
          <cell r="J20" t="str">
            <v>MEDICAMENTO</v>
          </cell>
          <cell r="K20" t="str">
            <v>Vitaminas: Vitamina D y Análogos</v>
          </cell>
          <cell r="L20" t="str">
            <v>PRECIO UNICO</v>
          </cell>
          <cell r="M20" t="str">
            <v>PU 01-2026</v>
          </cell>
          <cell r="N20" t="str">
            <v>I CONV</v>
          </cell>
          <cell r="O20" t="str">
            <v>CAJA CON FRASCO POR 30 CAPSULAS.</v>
          </cell>
          <cell r="P20">
            <v>0</v>
          </cell>
          <cell r="Q20">
            <v>0</v>
          </cell>
          <cell r="R20">
            <v>0.56999999999999995</v>
          </cell>
          <cell r="S20">
            <v>350</v>
          </cell>
          <cell r="T20" t="str">
            <v>DROGUERIA SARO, S.A.</v>
          </cell>
          <cell r="V20">
            <v>76280</v>
          </cell>
          <cell r="W20">
            <v>915360</v>
          </cell>
          <cell r="X20">
            <v>12391860</v>
          </cell>
          <cell r="Y20">
            <v>1.8448465894174582E-2</v>
          </cell>
          <cell r="Z20">
            <v>7063360.1999999993</v>
          </cell>
          <cell r="AA20">
            <v>1447493192.4720001</v>
          </cell>
          <cell r="AB20">
            <v>7.4735911230966546E-5</v>
          </cell>
          <cell r="AC20">
            <v>28015</v>
          </cell>
          <cell r="AD20">
            <v>29335</v>
          </cell>
          <cell r="AE20">
            <v>6740</v>
          </cell>
          <cell r="AF20">
            <v>64090</v>
          </cell>
          <cell r="AG20">
            <v>36531.299999999996</v>
          </cell>
          <cell r="AH20">
            <v>45000</v>
          </cell>
          <cell r="AI20">
            <v>33000</v>
          </cell>
          <cell r="AJ20">
            <v>8000</v>
          </cell>
          <cell r="AK20">
            <v>86000</v>
          </cell>
          <cell r="AL20">
            <v>1032000</v>
          </cell>
          <cell r="AM20">
            <v>588240</v>
          </cell>
          <cell r="AN20">
            <v>0</v>
          </cell>
          <cell r="AO20">
            <v>0</v>
          </cell>
          <cell r="AP20">
            <v>0</v>
          </cell>
          <cell r="AQ20">
            <v>0</v>
          </cell>
        </row>
        <row r="21">
          <cell r="C21">
            <v>101064601</v>
          </cell>
          <cell r="D21" t="str">
            <v>M04AA00001</v>
          </cell>
          <cell r="E21" t="str">
            <v>ALOPURINOL 300mg, tableta, V.O.</v>
          </cell>
          <cell r="F21">
            <v>10529</v>
          </cell>
          <cell r="G21" t="str">
            <v>FM</v>
          </cell>
          <cell r="H21">
            <v>244</v>
          </cell>
          <cell r="I21" t="str">
            <v>NO APLICA</v>
          </cell>
          <cell r="J21" t="str">
            <v>MEDICAMENTO</v>
          </cell>
          <cell r="K21" t="str">
            <v>Antigotosos: Inhiben la producción del Ácido Úrico</v>
          </cell>
          <cell r="L21" t="str">
            <v>PRECIO UNICO</v>
          </cell>
          <cell r="M21" t="str">
            <v>PU 11-2026</v>
          </cell>
          <cell r="N21" t="str">
            <v>I CONV</v>
          </cell>
          <cell r="O21" t="str">
            <v>Caja por 30, 60, 1000 comprimidos e inserto</v>
          </cell>
          <cell r="P21">
            <v>0</v>
          </cell>
          <cell r="Q21">
            <v>0</v>
          </cell>
          <cell r="R21">
            <v>3.9E-2</v>
          </cell>
          <cell r="S21">
            <v>6</v>
          </cell>
          <cell r="T21" t="str">
            <v>IMEXSATEC,S.A.</v>
          </cell>
          <cell r="V21">
            <v>222567</v>
          </cell>
          <cell r="W21">
            <v>2670804</v>
          </cell>
          <cell r="X21">
            <v>15062664</v>
          </cell>
          <cell r="Y21">
            <v>2.2424643522393834E-2</v>
          </cell>
          <cell r="Z21">
            <v>587443.89599999995</v>
          </cell>
          <cell r="AA21">
            <v>1448080636.368</v>
          </cell>
          <cell r="AB21">
            <v>7.4766241705122112E-5</v>
          </cell>
          <cell r="AC21">
            <v>165148.01960784316</v>
          </cell>
          <cell r="AD21">
            <v>77790</v>
          </cell>
          <cell r="AE21">
            <v>34765</v>
          </cell>
          <cell r="AF21">
            <v>277703.01960784313</v>
          </cell>
          <cell r="AG21">
            <v>10830.417764705882</v>
          </cell>
          <cell r="AH21">
            <v>111228</v>
          </cell>
          <cell r="AI21">
            <v>58582</v>
          </cell>
          <cell r="AJ21">
            <v>25400</v>
          </cell>
          <cell r="AK21">
            <v>195210</v>
          </cell>
          <cell r="AL21">
            <v>2342520</v>
          </cell>
          <cell r="AM21">
            <v>91358.28</v>
          </cell>
          <cell r="AN21">
            <v>452610</v>
          </cell>
          <cell r="AO21">
            <v>82680</v>
          </cell>
          <cell r="AP21">
            <v>71520</v>
          </cell>
          <cell r="AQ21">
            <v>606810</v>
          </cell>
        </row>
        <row r="22">
          <cell r="C22">
            <v>102097801</v>
          </cell>
          <cell r="D22" t="str">
            <v>B01AD00003</v>
          </cell>
          <cell r="E22" t="str">
            <v>ALTEPLASA (rtpA) 50mg, polvo liofilizado, I.V.</v>
          </cell>
          <cell r="F22">
            <v>104803</v>
          </cell>
          <cell r="G22" t="str">
            <v>SF</v>
          </cell>
          <cell r="H22">
            <v>244</v>
          </cell>
          <cell r="I22" t="str">
            <v>BIOTECNOLOGICO</v>
          </cell>
          <cell r="J22" t="str">
            <v>MEDICAMENTO</v>
          </cell>
          <cell r="K22" t="str">
            <v>Antitrombóticos: Enzimas</v>
          </cell>
          <cell r="L22" t="str">
            <v>PRECIO UNICO</v>
          </cell>
          <cell r="M22" t="str">
            <v>PU 05-2026</v>
          </cell>
          <cell r="N22" t="str">
            <v>I CONV</v>
          </cell>
          <cell r="O22" t="str">
            <v>CAJA CON 2 VIALES CON 50 MG DE POLVO LIOFILIZADO</v>
          </cell>
          <cell r="P22">
            <v>0</v>
          </cell>
          <cell r="Q22">
            <v>0</v>
          </cell>
          <cell r="R22">
            <v>480.87</v>
          </cell>
          <cell r="S22">
            <v>3</v>
          </cell>
          <cell r="T22" t="str">
            <v>REPRICO, S.A.</v>
          </cell>
          <cell r="V22">
            <v>173</v>
          </cell>
          <cell r="W22">
            <v>2076</v>
          </cell>
          <cell r="X22">
            <v>15064740</v>
          </cell>
          <cell r="Y22">
            <v>2.2427734181519769E-2</v>
          </cell>
          <cell r="Z22">
            <v>7244181523.8000002</v>
          </cell>
          <cell r="AA22">
            <v>8692262160.1679993</v>
          </cell>
          <cell r="AB22">
            <v>4.4879253082302236E-4</v>
          </cell>
          <cell r="AC22">
            <v>106.66666666666667</v>
          </cell>
          <cell r="AD22">
            <v>30</v>
          </cell>
          <cell r="AE22">
            <v>38</v>
          </cell>
          <cell r="AF22">
            <v>174.66666666666669</v>
          </cell>
          <cell r="AG22">
            <v>83991.96</v>
          </cell>
          <cell r="AH22">
            <v>52</v>
          </cell>
          <cell r="AI22">
            <v>0</v>
          </cell>
          <cell r="AJ22">
            <v>0</v>
          </cell>
          <cell r="AK22">
            <v>52</v>
          </cell>
          <cell r="AL22">
            <v>624</v>
          </cell>
          <cell r="AM22">
            <v>300062.88</v>
          </cell>
          <cell r="AN22">
            <v>146</v>
          </cell>
          <cell r="AO22">
            <v>0</v>
          </cell>
          <cell r="AP22">
            <v>20</v>
          </cell>
          <cell r="AQ22">
            <v>166</v>
          </cell>
        </row>
        <row r="23">
          <cell r="C23">
            <v>103000401</v>
          </cell>
          <cell r="D23" t="str">
            <v>D11AA00001</v>
          </cell>
          <cell r="E23" t="str">
            <v>ALUMINIO ACETATO ACIDO 0.050%- 0.060%, locion, pH: 3.5-4.8, frasco, 120ml, Via Topica</v>
          </cell>
          <cell r="F23">
            <v>10870</v>
          </cell>
          <cell r="G23" t="str">
            <v>YV</v>
          </cell>
          <cell r="H23">
            <v>244</v>
          </cell>
          <cell r="I23" t="str">
            <v>no</v>
          </cell>
          <cell r="J23" t="str">
            <v>MEDICAMENTO</v>
          </cell>
          <cell r="K23" t="str">
            <v xml:space="preserve">Emolientes y Protectores: Otros </v>
          </cell>
          <cell r="L23" t="str">
            <v>PRECIO UNICO</v>
          </cell>
          <cell r="M23" t="str">
            <v>PU 01-2026</v>
          </cell>
          <cell r="N23" t="str">
            <v>I CONV</v>
          </cell>
          <cell r="O23" t="str">
            <v>FRASCO  CON 120ML</v>
          </cell>
          <cell r="P23">
            <v>0</v>
          </cell>
          <cell r="Q23">
            <v>0</v>
          </cell>
          <cell r="R23">
            <v>1.1000000000000001</v>
          </cell>
          <cell r="S23">
            <v>12</v>
          </cell>
          <cell r="T23" t="str">
            <v>LABORATORIOS RIGAR, S.A.</v>
          </cell>
          <cell r="U23" t="str">
            <v>PANAMÁ</v>
          </cell>
          <cell r="V23">
            <v>7953</v>
          </cell>
          <cell r="W23">
            <v>95436</v>
          </cell>
          <cell r="X23">
            <v>15160176</v>
          </cell>
          <cell r="Y23">
            <v>2.2569815175904506E-2</v>
          </cell>
          <cell r="Z23">
            <v>16676193.600000001</v>
          </cell>
          <cell r="AA23">
            <v>8708938353.7679996</v>
          </cell>
          <cell r="AB23">
            <v>4.4965354387029727E-4</v>
          </cell>
          <cell r="AC23">
            <v>10052.436596736599</v>
          </cell>
          <cell r="AD23">
            <v>4774.916666666667</v>
          </cell>
          <cell r="AE23">
            <v>3657.86</v>
          </cell>
          <cell r="AF23">
            <v>18485.213263403268</v>
          </cell>
          <cell r="AG23">
            <v>20333.734589743595</v>
          </cell>
          <cell r="AH23">
            <v>8462</v>
          </cell>
          <cell r="AI23">
            <v>2540</v>
          </cell>
          <cell r="AJ23">
            <v>2797</v>
          </cell>
          <cell r="AK23">
            <v>13799</v>
          </cell>
          <cell r="AL23">
            <v>165588</v>
          </cell>
          <cell r="AM23">
            <v>182146.80000000002</v>
          </cell>
          <cell r="AN23">
            <v>0</v>
          </cell>
          <cell r="AO23">
            <v>0</v>
          </cell>
          <cell r="AP23">
            <v>946</v>
          </cell>
          <cell r="AQ23">
            <v>946</v>
          </cell>
        </row>
        <row r="24">
          <cell r="C24">
            <v>103010301</v>
          </cell>
          <cell r="D24" t="str">
            <v>D11AA00002 / D02AX00006</v>
          </cell>
          <cell r="E24" t="str">
            <v>ALUMINIO ACETATO ÁCIDO, (ACETATO DE CALCIO Y SULFATO DE ALUMÍNIO), POLVO, SOBRE,  2-3G, VÍA TÓPICA.</v>
          </cell>
          <cell r="F24">
            <v>11039</v>
          </cell>
          <cell r="G24" t="str">
            <v>DH</v>
          </cell>
          <cell r="H24">
            <v>244</v>
          </cell>
          <cell r="I24" t="str">
            <v>NO APLICA</v>
          </cell>
          <cell r="J24" t="str">
            <v>MEDICAMENTO</v>
          </cell>
          <cell r="K24" t="str">
            <v xml:space="preserve">Emolientes y Protectores: Otros </v>
          </cell>
          <cell r="L24" t="str">
            <v>PRECIO UNICO</v>
          </cell>
          <cell r="M24" t="str">
            <v>PU 01-2026</v>
          </cell>
          <cell r="N24" t="str">
            <v>I CONV</v>
          </cell>
          <cell r="O24" t="str">
            <v>CAJA X 50 SOBRES</v>
          </cell>
          <cell r="P24">
            <v>0</v>
          </cell>
          <cell r="Q24">
            <v>0</v>
          </cell>
          <cell r="R24">
            <v>0.36</v>
          </cell>
          <cell r="S24">
            <v>13</v>
          </cell>
          <cell r="T24" t="str">
            <v>LABORATORIOS RIGAR, S.A.</v>
          </cell>
          <cell r="U24" t="str">
            <v>COSTA RICA</v>
          </cell>
          <cell r="V24">
            <v>12809</v>
          </cell>
          <cell r="W24">
            <v>153708</v>
          </cell>
          <cell r="X24">
            <v>15313884</v>
          </cell>
          <cell r="Y24">
            <v>2.2798649006795253E-2</v>
          </cell>
          <cell r="Z24">
            <v>5512998.2400000002</v>
          </cell>
          <cell r="AA24">
            <v>8714451352.0079994</v>
          </cell>
          <cell r="AB24">
            <v>4.4993818696860259E-4</v>
          </cell>
          <cell r="AC24">
            <v>8819.2119486348747</v>
          </cell>
          <cell r="AD24">
            <v>1550</v>
          </cell>
          <cell r="AE24">
            <v>1768</v>
          </cell>
          <cell r="AF24">
            <v>12137.211948634875</v>
          </cell>
          <cell r="AG24">
            <v>4369.3963015085546</v>
          </cell>
          <cell r="AH24">
            <v>10000</v>
          </cell>
          <cell r="AI24">
            <v>2600</v>
          </cell>
          <cell r="AJ24">
            <v>1711</v>
          </cell>
          <cell r="AK24">
            <v>14311</v>
          </cell>
          <cell r="AL24">
            <v>171732</v>
          </cell>
          <cell r="AM24">
            <v>61823.519999999997</v>
          </cell>
          <cell r="AN24">
            <v>2150</v>
          </cell>
          <cell r="AO24">
            <v>700</v>
          </cell>
          <cell r="AP24">
            <v>35500</v>
          </cell>
          <cell r="AQ24">
            <v>38350</v>
          </cell>
        </row>
        <row r="25">
          <cell r="C25">
            <v>104009001</v>
          </cell>
          <cell r="D25" t="str">
            <v>D02AX00007</v>
          </cell>
          <cell r="E25" t="str">
            <v>ALUMINIO ACETATO ÁCIDO, 0.050% A 0.060%, CREMA, PH: 4.0 - 4.8, TUBO, 30G VÍA TÓPICA.</v>
          </cell>
          <cell r="F25">
            <v>10850</v>
          </cell>
          <cell r="G25" t="str">
            <v>RG</v>
          </cell>
          <cell r="H25">
            <v>244</v>
          </cell>
          <cell r="I25" t="str">
            <v>NO</v>
          </cell>
          <cell r="J25" t="str">
            <v>MEDICAMENTO</v>
          </cell>
          <cell r="K25" t="str">
            <v xml:space="preserve">Emolientes y Protectores: Otros </v>
          </cell>
          <cell r="L25" t="str">
            <v>PRECIO UNICO</v>
          </cell>
          <cell r="M25" t="str">
            <v>PU 01-2026</v>
          </cell>
          <cell r="N25" t="str">
            <v>I CONV</v>
          </cell>
          <cell r="O25" t="str">
            <v>TUBO X 30 GRAMOS</v>
          </cell>
          <cell r="P25" t="str">
            <v>TUBO DE 30G</v>
          </cell>
          <cell r="Q25">
            <v>0</v>
          </cell>
          <cell r="R25">
            <v>2.0699999999999998</v>
          </cell>
          <cell r="S25">
            <v>14</v>
          </cell>
          <cell r="T25" t="str">
            <v>LABORATORIOS RIGAR, S.A.</v>
          </cell>
          <cell r="U25" t="str">
            <v>PANAMA</v>
          </cell>
          <cell r="V25">
            <v>16300</v>
          </cell>
          <cell r="W25">
            <v>195600</v>
          </cell>
          <cell r="X25">
            <v>15509484</v>
          </cell>
          <cell r="Y25">
            <v>2.3089849837735928E-2</v>
          </cell>
          <cell r="Z25">
            <v>32104631.879999999</v>
          </cell>
          <cell r="AA25">
            <v>8746555983.8879986</v>
          </cell>
          <cell r="AB25">
            <v>4.5159578987185971E-4</v>
          </cell>
          <cell r="AC25">
            <v>9026</v>
          </cell>
          <cell r="AD25">
            <v>3074.666666666667</v>
          </cell>
          <cell r="AE25">
            <v>2308.7333333333336</v>
          </cell>
          <cell r="AF25">
            <v>14409.400000000001</v>
          </cell>
          <cell r="AG25">
            <v>29827.458000000002</v>
          </cell>
          <cell r="AH25">
            <v>7614</v>
          </cell>
          <cell r="AI25">
            <v>244</v>
          </cell>
          <cell r="AJ25">
            <v>1607</v>
          </cell>
          <cell r="AK25">
            <v>9465</v>
          </cell>
          <cell r="AL25">
            <v>113580</v>
          </cell>
          <cell r="AM25">
            <v>235110.59999999998</v>
          </cell>
          <cell r="AN25">
            <v>104190</v>
          </cell>
          <cell r="AO25">
            <v>4808</v>
          </cell>
          <cell r="AP25">
            <v>22225</v>
          </cell>
          <cell r="AQ25">
            <v>131223</v>
          </cell>
        </row>
        <row r="26">
          <cell r="C26">
            <v>103007901</v>
          </cell>
          <cell r="D26" t="str">
            <v>A02AB00001</v>
          </cell>
          <cell r="E26" t="str">
            <v xml:space="preserve">ALUMINIO Y MAGNESIO HIDRÓXIDO, 5.9-8.3% DE HIDRÓXIDOS TOTALES, GEL O SUSPENSIÓN, FRASCO, 150-240ML, V.O.                            </v>
          </cell>
          <cell r="F26">
            <v>10720</v>
          </cell>
          <cell r="G26" t="str">
            <v>DH</v>
          </cell>
          <cell r="H26">
            <v>244</v>
          </cell>
          <cell r="I26" t="str">
            <v>NO APLICA</v>
          </cell>
          <cell r="J26" t="str">
            <v>MEDICAMENTO</v>
          </cell>
          <cell r="K26" t="str">
            <v xml:space="preserve">Antiácidos: Compuestos de Aluminio, Combinaciones </v>
          </cell>
          <cell r="L26" t="str">
            <v>PRECIO UNICO</v>
          </cell>
          <cell r="M26" t="str">
            <v>PU 01-2026</v>
          </cell>
          <cell r="N26" t="str">
            <v>I CONV</v>
          </cell>
          <cell r="O26" t="str">
            <v>FRASCO X 180ML</v>
          </cell>
          <cell r="P26">
            <v>0</v>
          </cell>
          <cell r="Q26">
            <v>0</v>
          </cell>
          <cell r="R26">
            <v>1.41</v>
          </cell>
          <cell r="S26">
            <v>15</v>
          </cell>
          <cell r="T26" t="str">
            <v>LABORATORIOS RIGAR, S.A.</v>
          </cell>
          <cell r="U26" t="str">
            <v>PANAMÁ</v>
          </cell>
          <cell r="V26">
            <v>47000</v>
          </cell>
          <cell r="W26">
            <v>564000</v>
          </cell>
          <cell r="X26">
            <v>16073484</v>
          </cell>
          <cell r="Y26">
            <v>2.3929508675417637E-2</v>
          </cell>
          <cell r="Z26">
            <v>22663612.439999998</v>
          </cell>
          <cell r="AA26">
            <v>8769219596.3279991</v>
          </cell>
          <cell r="AB26">
            <v>4.5276594095533133E-4</v>
          </cell>
          <cell r="AC26">
            <v>33957.290022257657</v>
          </cell>
          <cell r="AD26">
            <v>12704</v>
          </cell>
          <cell r="AE26">
            <v>9323</v>
          </cell>
          <cell r="AF26">
            <v>55984.290022257657</v>
          </cell>
          <cell r="AG26">
            <v>78937.848931383298</v>
          </cell>
          <cell r="AH26">
            <v>23435</v>
          </cell>
          <cell r="AI26">
            <v>13200</v>
          </cell>
          <cell r="AJ26">
            <v>10391</v>
          </cell>
          <cell r="AK26">
            <v>47026</v>
          </cell>
          <cell r="AL26">
            <v>564312</v>
          </cell>
          <cell r="AM26">
            <v>795679.91999999993</v>
          </cell>
          <cell r="AN26">
            <v>94762</v>
          </cell>
          <cell r="AO26">
            <v>45480</v>
          </cell>
          <cell r="AP26">
            <v>13081</v>
          </cell>
          <cell r="AQ26">
            <v>153323</v>
          </cell>
        </row>
        <row r="27">
          <cell r="C27">
            <v>102043901</v>
          </cell>
          <cell r="D27" t="str">
            <v>J01GB00001</v>
          </cell>
          <cell r="E27" t="str">
            <v>AMIKACINA SULFATO 250 MG/ML, solución, I.M., I.V.</v>
          </cell>
          <cell r="F27">
            <v>10141</v>
          </cell>
          <cell r="G27" t="str">
            <v>DD</v>
          </cell>
          <cell r="H27">
            <v>244</v>
          </cell>
          <cell r="I27" t="str">
            <v>NO</v>
          </cell>
          <cell r="J27" t="str">
            <v>MEDICAMENTO</v>
          </cell>
          <cell r="K27" t="str">
            <v>Antibacterianos para uso sistémico: Aminoglicósidos antibacterianos, Otros</v>
          </cell>
          <cell r="L27" t="str">
            <v>PRECIO UNICO</v>
          </cell>
          <cell r="M27" t="str">
            <v>PU 01-2026</v>
          </cell>
          <cell r="N27" t="str">
            <v>I CONV</v>
          </cell>
          <cell r="O27" t="str">
            <v>CAJA CON 1 AMPOLLA DE 2ML</v>
          </cell>
          <cell r="P27">
            <v>0</v>
          </cell>
          <cell r="Q27">
            <v>0</v>
          </cell>
          <cell r="R27">
            <v>0.41</v>
          </cell>
          <cell r="S27">
            <v>16</v>
          </cell>
          <cell r="T27" t="str">
            <v>PISA FARMACEUTICA DE PANAMA,S.A.</v>
          </cell>
          <cell r="U27" t="str">
            <v>México</v>
          </cell>
          <cell r="V27">
            <v>7204</v>
          </cell>
          <cell r="W27">
            <v>86448</v>
          </cell>
          <cell r="X27">
            <v>16159932</v>
          </cell>
          <cell r="Y27">
            <v>2.4058208723644427E-2</v>
          </cell>
          <cell r="Z27">
            <v>6625572.1199999992</v>
          </cell>
          <cell r="AA27">
            <v>8775845168.448</v>
          </cell>
          <cell r="AB27">
            <v>4.5310802765555897E-4</v>
          </cell>
          <cell r="AC27">
            <v>2159.1</v>
          </cell>
          <cell r="AD27">
            <v>310.83333333333331</v>
          </cell>
          <cell r="AE27">
            <v>715</v>
          </cell>
          <cell r="AF27">
            <v>3184.9333333333334</v>
          </cell>
          <cell r="AG27">
            <v>1305.8226666666667</v>
          </cell>
          <cell r="AH27">
            <v>1313</v>
          </cell>
          <cell r="AI27">
            <v>401</v>
          </cell>
          <cell r="AJ27">
            <v>400</v>
          </cell>
          <cell r="AK27">
            <v>2114</v>
          </cell>
          <cell r="AL27">
            <v>25368</v>
          </cell>
          <cell r="AM27">
            <v>10400.879999999999</v>
          </cell>
          <cell r="AN27">
            <v>7324</v>
          </cell>
          <cell r="AO27">
            <v>1688</v>
          </cell>
          <cell r="AP27">
            <v>1851</v>
          </cell>
          <cell r="AQ27">
            <v>10863</v>
          </cell>
        </row>
        <row r="28">
          <cell r="C28">
            <v>102078101</v>
          </cell>
          <cell r="D28" t="str">
            <v>B05BA00005</v>
          </cell>
          <cell r="E28" t="str">
            <v>AMINOÁCIDOS CRISTALINOS al 10%, con CISTEÍNA, HISTIDINA, TAURINA y TIROSINA, solución, 250-500ml, I.V.</v>
          </cell>
          <cell r="F28">
            <v>10280</v>
          </cell>
          <cell r="G28" t="str">
            <v>DH</v>
          </cell>
          <cell r="H28">
            <v>244</v>
          </cell>
          <cell r="I28" t="str">
            <v>NO APLICA</v>
          </cell>
          <cell r="J28" t="str">
            <v>MEDICAMENTO</v>
          </cell>
          <cell r="K28" t="str">
            <v>Sustitutos sanguíneos y Soluciones de Perfusión: Soluciones para Nutrición Parenteral</v>
          </cell>
          <cell r="L28" t="str">
            <v>PRECIO UNICO</v>
          </cell>
          <cell r="M28" t="str">
            <v>PU 01-2026</v>
          </cell>
          <cell r="N28" t="str">
            <v>I CONV</v>
          </cell>
          <cell r="O28" t="str">
            <v xml:space="preserve">CAJA X 10 FRASCOS </v>
          </cell>
          <cell r="P28">
            <v>0</v>
          </cell>
          <cell r="Q28">
            <v>0</v>
          </cell>
          <cell r="R28">
            <v>12</v>
          </cell>
          <cell r="S28">
            <v>17</v>
          </cell>
          <cell r="T28" t="str">
            <v>PROMOCIÓN MÉDICA, S.A. (PROMED, S.A.)</v>
          </cell>
          <cell r="U28" t="str">
            <v>AUSTRIA</v>
          </cell>
          <cell r="V28">
            <v>123</v>
          </cell>
          <cell r="W28">
            <v>1476</v>
          </cell>
          <cell r="X28">
            <v>16161408</v>
          </cell>
          <cell r="Y28">
            <v>2.406040612868772E-2</v>
          </cell>
          <cell r="Z28">
            <v>193936896</v>
          </cell>
          <cell r="AA28">
            <v>8969782064.448</v>
          </cell>
          <cell r="AB28">
            <v>4.6312123581380429E-4</v>
          </cell>
          <cell r="AC28">
            <v>130</v>
          </cell>
          <cell r="AD28">
            <v>0</v>
          </cell>
          <cell r="AE28">
            <v>0</v>
          </cell>
          <cell r="AF28">
            <v>130</v>
          </cell>
          <cell r="AG28">
            <v>1560</v>
          </cell>
          <cell r="AH28">
            <v>123</v>
          </cell>
          <cell r="AI28">
            <v>0</v>
          </cell>
          <cell r="AJ28">
            <v>0</v>
          </cell>
          <cell r="AK28">
            <v>123</v>
          </cell>
          <cell r="AL28">
            <v>1476</v>
          </cell>
          <cell r="AM28">
            <v>17712</v>
          </cell>
          <cell r="AN28">
            <v>360</v>
          </cell>
          <cell r="AO28">
            <v>0</v>
          </cell>
          <cell r="AP28">
            <v>320</v>
          </cell>
          <cell r="AQ28">
            <v>680</v>
          </cell>
        </row>
        <row r="29">
          <cell r="C29">
            <v>102045001</v>
          </cell>
          <cell r="D29" t="str">
            <v>B05BA00006</v>
          </cell>
          <cell r="E29" t="str">
            <v>AMINOÁCIDOS CRISTALINOS al 10%, solución, 500ml, I.V.</v>
          </cell>
          <cell r="F29">
            <v>10279</v>
          </cell>
          <cell r="G29" t="str">
            <v>RG</v>
          </cell>
          <cell r="H29">
            <v>244</v>
          </cell>
          <cell r="I29" t="str">
            <v>NO</v>
          </cell>
          <cell r="J29" t="str">
            <v>MEDICAMENTO</v>
          </cell>
          <cell r="K29" t="str">
            <v>Sustitutos sanguíneos y Soluciones de Perfusión: Soluciones para Nutrición Parenteral</v>
          </cell>
          <cell r="L29" t="str">
            <v>PRECIO UNICO</v>
          </cell>
          <cell r="M29" t="str">
            <v>PU 01-2026</v>
          </cell>
          <cell r="N29" t="str">
            <v>I CONV</v>
          </cell>
          <cell r="O29" t="str">
            <v>Caja de cartón x 10 frascos</v>
          </cell>
          <cell r="P29">
            <v>0</v>
          </cell>
          <cell r="Q29">
            <v>0</v>
          </cell>
          <cell r="R29">
            <v>13.32</v>
          </cell>
          <cell r="S29">
            <v>18</v>
          </cell>
          <cell r="T29" t="str">
            <v>IMEXSATEC,S.A.</v>
          </cell>
          <cell r="U29" t="str">
            <v>AUSTRIA</v>
          </cell>
          <cell r="V29">
            <v>670</v>
          </cell>
          <cell r="W29">
            <v>8040</v>
          </cell>
          <cell r="X29">
            <v>16169448</v>
          </cell>
          <cell r="Y29">
            <v>2.4072375733395098E-2</v>
          </cell>
          <cell r="Z29">
            <v>215377047.36000001</v>
          </cell>
          <cell r="AA29">
            <v>9185159111.8080006</v>
          </cell>
          <cell r="AB29">
            <v>4.7424142620668315E-4</v>
          </cell>
          <cell r="AC29">
            <v>230</v>
          </cell>
          <cell r="AD29">
            <v>30</v>
          </cell>
          <cell r="AE29">
            <v>180</v>
          </cell>
          <cell r="AF29">
            <v>440</v>
          </cell>
          <cell r="AG29">
            <v>5860.8</v>
          </cell>
          <cell r="AH29">
            <v>230</v>
          </cell>
          <cell r="AI29">
            <v>33</v>
          </cell>
          <cell r="AJ29">
            <v>180</v>
          </cell>
          <cell r="AK29">
            <v>443</v>
          </cell>
          <cell r="AL29">
            <v>5316</v>
          </cell>
          <cell r="AM29">
            <v>70809.119999999995</v>
          </cell>
          <cell r="AN29">
            <v>3060</v>
          </cell>
          <cell r="AO29">
            <v>0</v>
          </cell>
          <cell r="AP29">
            <v>0</v>
          </cell>
          <cell r="AQ29">
            <v>3060</v>
          </cell>
        </row>
        <row r="30">
          <cell r="C30">
            <v>102094101</v>
          </cell>
          <cell r="D30" t="str">
            <v>B05XB00001</v>
          </cell>
          <cell r="E30" t="str">
            <v>Aminoácidos, al 13.4%, enriquecido con Glutamina, solución, 500-1,000ml, I.V.</v>
          </cell>
          <cell r="F30">
            <v>11845</v>
          </cell>
          <cell r="G30" t="str">
            <v>RG</v>
          </cell>
          <cell r="H30">
            <v>244</v>
          </cell>
          <cell r="I30" t="str">
            <v>NO</v>
          </cell>
          <cell r="J30" t="str">
            <v>MEDICAMENTO</v>
          </cell>
          <cell r="K30" t="str">
            <v>Sustitutos sanguíneos y Soluciones de Perfusión: Aminoácidos</v>
          </cell>
          <cell r="L30" t="str">
            <v>PRECIO UNICO</v>
          </cell>
          <cell r="M30" t="str">
            <v>PU 01-2026</v>
          </cell>
          <cell r="N30" t="str">
            <v>I CONV</v>
          </cell>
          <cell r="O30" t="str">
            <v>Frascos x 120ml</v>
          </cell>
          <cell r="P30" t="str">
            <v>10 FRASCOS X 500 ML C/U.</v>
          </cell>
          <cell r="Q30">
            <v>0</v>
          </cell>
          <cell r="R30">
            <v>72</v>
          </cell>
          <cell r="S30">
            <v>19</v>
          </cell>
          <cell r="T30" t="str">
            <v>PROMOCIÓN MÉDICA, S.A. (PROMED, S.A.)</v>
          </cell>
          <cell r="U30" t="str">
            <v>AUSTRIA</v>
          </cell>
          <cell r="V30">
            <v>701</v>
          </cell>
          <cell r="W30">
            <v>8412</v>
          </cell>
          <cell r="X30">
            <v>16177860</v>
          </cell>
          <cell r="Y30">
            <v>2.4084899155633714E-2</v>
          </cell>
          <cell r="Z30">
            <v>1164805920</v>
          </cell>
          <cell r="AA30">
            <v>10349965031.808001</v>
          </cell>
          <cell r="AB30">
            <v>5.3438183466674458E-4</v>
          </cell>
          <cell r="AC30">
            <v>200</v>
          </cell>
          <cell r="AD30">
            <v>30</v>
          </cell>
          <cell r="AE30">
            <v>450</v>
          </cell>
          <cell r="AF30">
            <v>680</v>
          </cell>
          <cell r="AG30">
            <v>48960</v>
          </cell>
          <cell r="AH30">
            <v>409</v>
          </cell>
          <cell r="AI30">
            <v>14</v>
          </cell>
          <cell r="AJ30">
            <v>278</v>
          </cell>
          <cell r="AK30">
            <v>701</v>
          </cell>
          <cell r="AL30">
            <v>8412</v>
          </cell>
          <cell r="AM30">
            <v>605664</v>
          </cell>
          <cell r="AN30">
            <v>0</v>
          </cell>
          <cell r="AO30">
            <v>0</v>
          </cell>
          <cell r="AP30">
            <v>0</v>
          </cell>
          <cell r="AQ30">
            <v>0</v>
          </cell>
        </row>
        <row r="31">
          <cell r="C31">
            <v>102053001</v>
          </cell>
          <cell r="D31" t="str">
            <v>B02AA00001</v>
          </cell>
          <cell r="E31" t="str">
            <v xml:space="preserve">AMINOCAPRÓICO ÁCIDO 250mg/ml, solución, I.V.                                 </v>
          </cell>
          <cell r="F31">
            <v>10214</v>
          </cell>
          <cell r="G31" t="str">
            <v>DH</v>
          </cell>
          <cell r="H31">
            <v>244</v>
          </cell>
          <cell r="I31" t="str">
            <v>SI</v>
          </cell>
          <cell r="J31" t="str">
            <v>MEDICAMENTO</v>
          </cell>
          <cell r="K31" t="str">
            <v>Antihemorrágicos: Antifibrinolíticos</v>
          </cell>
          <cell r="L31" t="str">
            <v>PRECIO UNICO</v>
          </cell>
          <cell r="M31" t="str">
            <v>PU 01-2026</v>
          </cell>
          <cell r="N31" t="str">
            <v>I CONV</v>
          </cell>
          <cell r="O31" t="str">
            <v>Vial de vidrio de 20 ml</v>
          </cell>
          <cell r="P31">
            <v>0</v>
          </cell>
          <cell r="Q31">
            <v>0</v>
          </cell>
          <cell r="R31">
            <v>35</v>
          </cell>
          <cell r="S31">
            <v>20</v>
          </cell>
          <cell r="T31" t="str">
            <v>DROGUERIA E IMPORTADORA ALEMANA, S.A.</v>
          </cell>
          <cell r="U31" t="str">
            <v>INDIA</v>
          </cell>
          <cell r="V31">
            <v>529</v>
          </cell>
          <cell r="W31">
            <v>6348</v>
          </cell>
          <cell r="X31">
            <v>16184208</v>
          </cell>
          <cell r="Y31">
            <v>2.4094349783828045E-2</v>
          </cell>
          <cell r="Z31">
            <v>566447280</v>
          </cell>
          <cell r="AA31">
            <v>10916412311.808001</v>
          </cell>
          <cell r="AB31">
            <v>5.6362822688141561E-4</v>
          </cell>
          <cell r="AC31">
            <v>501</v>
          </cell>
          <cell r="AD31">
            <v>3</v>
          </cell>
          <cell r="AE31">
            <v>310</v>
          </cell>
          <cell r="AF31">
            <v>814</v>
          </cell>
          <cell r="AG31">
            <v>28490</v>
          </cell>
          <cell r="AH31">
            <v>366</v>
          </cell>
          <cell r="AI31">
            <v>2</v>
          </cell>
          <cell r="AJ31">
            <v>161</v>
          </cell>
          <cell r="AK31">
            <v>529</v>
          </cell>
          <cell r="AL31">
            <v>6348</v>
          </cell>
          <cell r="AM31">
            <v>222180</v>
          </cell>
          <cell r="AN31">
            <v>710</v>
          </cell>
          <cell r="AO31">
            <v>0</v>
          </cell>
          <cell r="AP31">
            <v>0</v>
          </cell>
          <cell r="AQ31">
            <v>710</v>
          </cell>
        </row>
        <row r="32">
          <cell r="C32">
            <v>102048101</v>
          </cell>
          <cell r="D32" t="str">
            <v>R03DA00001</v>
          </cell>
          <cell r="E32" t="str">
            <v>AMINOFILINA 25mg/ml, solución, I.V.</v>
          </cell>
          <cell r="F32">
            <v>10208</v>
          </cell>
          <cell r="G32" t="str">
            <v>SF</v>
          </cell>
          <cell r="H32">
            <v>244</v>
          </cell>
          <cell r="I32" t="str">
            <v>NO APLICA</v>
          </cell>
          <cell r="J32" t="str">
            <v>MEDICAMENTO</v>
          </cell>
          <cell r="K32" t="str">
            <v xml:space="preserve">Vías Respiratorias: Enfermedades Obstructivas, Otros, Xantinas, Uso Sistémico </v>
          </cell>
          <cell r="L32" t="str">
            <v>PRECIO UNICO</v>
          </cell>
          <cell r="M32" t="str">
            <v>PU 01-2026</v>
          </cell>
          <cell r="N32" t="str">
            <v>I CONV</v>
          </cell>
          <cell r="O32" t="str">
            <v>CAJA DE CARTÓN POR 50 AMPOLLAS DE 10ML CADA UNA</v>
          </cell>
          <cell r="P32">
            <v>0</v>
          </cell>
          <cell r="Q32">
            <v>0</v>
          </cell>
          <cell r="R32">
            <v>0.37</v>
          </cell>
          <cell r="S32">
            <v>21</v>
          </cell>
          <cell r="T32" t="str">
            <v>PISA FARMACEUTICA DE PANAMA,S.A.</v>
          </cell>
          <cell r="V32">
            <v>941</v>
          </cell>
          <cell r="W32">
            <v>11292</v>
          </cell>
          <cell r="X32">
            <v>16195500</v>
          </cell>
          <cell r="Y32">
            <v>2.4111160825663332E-2</v>
          </cell>
          <cell r="Z32">
            <v>5992335</v>
          </cell>
          <cell r="AA32">
            <v>10922404646.808001</v>
          </cell>
          <cell r="AB32">
            <v>5.6393761874519454E-4</v>
          </cell>
          <cell r="AC32">
            <v>524.80999999999995</v>
          </cell>
          <cell r="AD32">
            <v>36.666666666666664</v>
          </cell>
          <cell r="AE32">
            <v>174</v>
          </cell>
          <cell r="AF32">
            <v>735.47666666666657</v>
          </cell>
          <cell r="AG32">
            <v>272.12636666666663</v>
          </cell>
          <cell r="AH32">
            <v>137</v>
          </cell>
          <cell r="AI32">
            <v>20</v>
          </cell>
          <cell r="AJ32">
            <v>20</v>
          </cell>
          <cell r="AK32">
            <v>177</v>
          </cell>
          <cell r="AL32">
            <v>2124</v>
          </cell>
          <cell r="AM32">
            <v>785.88</v>
          </cell>
          <cell r="AN32">
            <v>0</v>
          </cell>
          <cell r="AO32">
            <v>29</v>
          </cell>
          <cell r="AP32">
            <v>0</v>
          </cell>
          <cell r="AQ32">
            <v>29</v>
          </cell>
        </row>
        <row r="33">
          <cell r="C33">
            <v>102079301</v>
          </cell>
          <cell r="D33" t="str">
            <v>C01BD00002</v>
          </cell>
          <cell r="E33" t="str">
            <v>AMIODARONA 50mg/ml, solución, I.V.</v>
          </cell>
          <cell r="F33">
            <v>10810</v>
          </cell>
          <cell r="G33" t="str">
            <v>DD</v>
          </cell>
          <cell r="H33">
            <v>244</v>
          </cell>
          <cell r="I33" t="str">
            <v>NO</v>
          </cell>
          <cell r="J33" t="str">
            <v>MEDICAMENTO</v>
          </cell>
          <cell r="K33" t="str">
            <v>Terapia Cardíaca: Antiarrítmicos clase III</v>
          </cell>
          <cell r="L33" t="str">
            <v>TRAMITE USUAL</v>
          </cell>
          <cell r="M33" t="str">
            <v>NO APLICA</v>
          </cell>
          <cell r="N33" t="str">
            <v>NO APLICA</v>
          </cell>
          <cell r="P33">
            <v>0</v>
          </cell>
          <cell r="Q33">
            <v>0</v>
          </cell>
          <cell r="R33">
            <v>0</v>
          </cell>
          <cell r="S33" t="str">
            <v>NO APLICA</v>
          </cell>
          <cell r="T33" t="str">
            <v>NO APLICA</v>
          </cell>
          <cell r="V33">
            <v>4695</v>
          </cell>
          <cell r="W33">
            <v>56340</v>
          </cell>
          <cell r="X33">
            <v>16251840</v>
          </cell>
          <cell r="Y33">
            <v>2.4195037384023239E-2</v>
          </cell>
          <cell r="Z33">
            <v>0</v>
          </cell>
          <cell r="AA33">
            <v>10922404646.808001</v>
          </cell>
          <cell r="AB33">
            <v>5.6393761874519454E-4</v>
          </cell>
          <cell r="AC33">
            <v>5363.2053527980524</v>
          </cell>
          <cell r="AD33">
            <v>437.08333333333331</v>
          </cell>
          <cell r="AE33">
            <v>1048</v>
          </cell>
          <cell r="AF33">
            <v>6848.2886861313855</v>
          </cell>
          <cell r="AG33">
            <v>0</v>
          </cell>
          <cell r="AH33">
            <v>2500</v>
          </cell>
          <cell r="AI33">
            <v>214</v>
          </cell>
          <cell r="AJ33">
            <v>277</v>
          </cell>
          <cell r="AK33">
            <v>2991</v>
          </cell>
          <cell r="AL33">
            <v>35892</v>
          </cell>
          <cell r="AM33">
            <v>0</v>
          </cell>
          <cell r="AN33">
            <v>0</v>
          </cell>
          <cell r="AO33">
            <v>408</v>
          </cell>
          <cell r="AP33">
            <v>0</v>
          </cell>
          <cell r="AQ33">
            <v>408</v>
          </cell>
        </row>
        <row r="34">
          <cell r="C34">
            <v>101075501</v>
          </cell>
          <cell r="D34" t="str">
            <v>C01BD00001</v>
          </cell>
          <cell r="E34" t="str">
            <v>AMIODARONA CLORHIDRATO 200mg, tableta, V.O.</v>
          </cell>
          <cell r="F34">
            <v>10569</v>
          </cell>
          <cell r="G34" t="str">
            <v>FM</v>
          </cell>
          <cell r="H34">
            <v>244</v>
          </cell>
          <cell r="I34" t="str">
            <v>NO APLICA</v>
          </cell>
          <cell r="J34" t="str">
            <v>MEDICAMENTO</v>
          </cell>
          <cell r="K34" t="str">
            <v xml:space="preserve">Terapia Cardíaca: Antiarrítmicos clase III  </v>
          </cell>
          <cell r="L34" t="str">
            <v>PRECIO UNICO</v>
          </cell>
          <cell r="M34" t="str">
            <v>PU 11-2026</v>
          </cell>
          <cell r="N34" t="str">
            <v>I CONV</v>
          </cell>
          <cell r="O34" t="str">
            <v>CAJA POR 30 COMPRIMIDOS</v>
          </cell>
          <cell r="P34">
            <v>0</v>
          </cell>
          <cell r="Q34">
            <v>0</v>
          </cell>
          <cell r="R34">
            <v>0.22</v>
          </cell>
          <cell r="S34">
            <v>7</v>
          </cell>
          <cell r="T34" t="str">
            <v>CORPORACIÓN IMPA-DOEL, S.A.</v>
          </cell>
          <cell r="V34">
            <v>81795</v>
          </cell>
          <cell r="W34">
            <v>981540</v>
          </cell>
          <cell r="X34">
            <v>17233380</v>
          </cell>
          <cell r="Y34">
            <v>2.5656311737814207E-2</v>
          </cell>
          <cell r="Z34">
            <v>3791343.6</v>
          </cell>
          <cell r="AA34">
            <v>10926195990.408001</v>
          </cell>
          <cell r="AB34">
            <v>5.6413337062866402E-4</v>
          </cell>
          <cell r="AC34">
            <v>60317.7</v>
          </cell>
          <cell r="AD34">
            <v>19247.5</v>
          </cell>
          <cell r="AE34">
            <v>22560</v>
          </cell>
          <cell r="AF34">
            <v>102125.2</v>
          </cell>
          <cell r="AG34">
            <v>22467.543999999998</v>
          </cell>
          <cell r="AH34">
            <v>44000</v>
          </cell>
          <cell r="AI34">
            <v>18213</v>
          </cell>
          <cell r="AJ34">
            <v>19582</v>
          </cell>
          <cell r="AK34">
            <v>81795</v>
          </cell>
          <cell r="AL34">
            <v>981540</v>
          </cell>
          <cell r="AM34">
            <v>215938.8</v>
          </cell>
          <cell r="AN34">
            <v>182820</v>
          </cell>
          <cell r="AO34">
            <v>77040</v>
          </cell>
          <cell r="AP34">
            <v>57300</v>
          </cell>
          <cell r="AQ34">
            <v>317160</v>
          </cell>
        </row>
        <row r="35">
          <cell r="C35">
            <v>101052301</v>
          </cell>
          <cell r="D35" t="str">
            <v>N06AA00001</v>
          </cell>
          <cell r="E35" t="str">
            <v>AMITRIPTILINA 10mg, cápsula o tableta, V.O.</v>
          </cell>
          <cell r="F35">
            <v>10441</v>
          </cell>
          <cell r="G35" t="str">
            <v>FM</v>
          </cell>
          <cell r="H35">
            <v>244</v>
          </cell>
          <cell r="I35" t="str">
            <v>NO APLICA</v>
          </cell>
          <cell r="J35" t="str">
            <v>MEDICAMENTO</v>
          </cell>
          <cell r="K35" t="str">
            <v>Psicoanalépticos: Antidepresivos, Inhibidores no selectivos de la recaptura de Monoamina</v>
          </cell>
          <cell r="L35" t="str">
            <v>TRAMITE USUAL</v>
          </cell>
          <cell r="M35" t="str">
            <v>No aplica</v>
          </cell>
          <cell r="N35" t="str">
            <v>No aplica</v>
          </cell>
          <cell r="O35" t="str">
            <v>No aplica</v>
          </cell>
          <cell r="P35">
            <v>0</v>
          </cell>
          <cell r="Q35">
            <v>0</v>
          </cell>
          <cell r="R35">
            <v>0.24</v>
          </cell>
          <cell r="S35" t="str">
            <v>No aplica</v>
          </cell>
          <cell r="T35" t="str">
            <v>No aplica</v>
          </cell>
          <cell r="V35">
            <v>37020</v>
          </cell>
          <cell r="W35">
            <v>444240</v>
          </cell>
          <cell r="X35">
            <v>17677620</v>
          </cell>
          <cell r="Y35">
            <v>2.6317677060600949E-2</v>
          </cell>
          <cell r="Z35">
            <v>4242628.8</v>
          </cell>
          <cell r="AA35">
            <v>10930438619.208</v>
          </cell>
          <cell r="AB35">
            <v>5.643524229399507E-4</v>
          </cell>
          <cell r="AC35">
            <v>27752.5</v>
          </cell>
          <cell r="AD35">
            <v>16100.357142857143</v>
          </cell>
          <cell r="AE35">
            <v>5277</v>
          </cell>
          <cell r="AF35">
            <v>49129.857142857145</v>
          </cell>
          <cell r="AG35">
            <v>11791.165714285715</v>
          </cell>
          <cell r="AH35">
            <v>19303</v>
          </cell>
          <cell r="AI35">
            <v>12264</v>
          </cell>
          <cell r="AJ35">
            <v>5453</v>
          </cell>
          <cell r="AK35">
            <v>37020</v>
          </cell>
          <cell r="AL35">
            <v>444240</v>
          </cell>
          <cell r="AM35">
            <v>106617.59999999999</v>
          </cell>
          <cell r="AN35">
            <v>115020</v>
          </cell>
          <cell r="AO35">
            <v>41040</v>
          </cell>
          <cell r="AP35">
            <v>12630</v>
          </cell>
          <cell r="AQ35">
            <v>168690</v>
          </cell>
        </row>
        <row r="36">
          <cell r="C36">
            <v>101032901</v>
          </cell>
          <cell r="D36" t="str">
            <v>N06AA00002</v>
          </cell>
          <cell r="E36" t="str">
            <v>AMITRIPTILINA, 25MG, CÁPSULA O TABLETA, V.O.</v>
          </cell>
          <cell r="F36">
            <v>10471</v>
          </cell>
          <cell r="G36" t="str">
            <v>EM</v>
          </cell>
          <cell r="H36">
            <v>244</v>
          </cell>
          <cell r="I36" t="str">
            <v>NO</v>
          </cell>
          <cell r="J36" t="str">
            <v>MEDICAMENTO</v>
          </cell>
          <cell r="K36" t="str">
            <v>Psicoanalépticos: Antidepresivos, Inhibidores no selectivos de la recaptura de Monoamina</v>
          </cell>
          <cell r="L36" t="str">
            <v>PRECIO UNICO</v>
          </cell>
          <cell r="M36" t="str">
            <v>PU 01-2026</v>
          </cell>
          <cell r="N36" t="str">
            <v>I CONV</v>
          </cell>
          <cell r="O36" t="str">
            <v>CAJA POR 20, 30 Y 100 TABLETAS RECUBIERTAS</v>
          </cell>
          <cell r="P36">
            <v>0</v>
          </cell>
          <cell r="Q36">
            <v>0</v>
          </cell>
          <cell r="R36">
            <v>2.7E-2</v>
          </cell>
          <cell r="S36">
            <v>24</v>
          </cell>
          <cell r="T36" t="str">
            <v>LANCO MEDICAL GROUP, S.A.</v>
          </cell>
          <cell r="V36">
            <v>221955</v>
          </cell>
          <cell r="W36">
            <v>2663460</v>
          </cell>
          <cell r="X36">
            <v>20341080</v>
          </cell>
          <cell r="Y36">
            <v>3.0282921258848686E-2</v>
          </cell>
          <cell r="Z36">
            <v>549209.16</v>
          </cell>
          <cell r="AA36">
            <v>10930987828.368</v>
          </cell>
          <cell r="AB36">
            <v>5.6438077930614464E-4</v>
          </cell>
          <cell r="AC36">
            <v>133800</v>
          </cell>
          <cell r="AD36">
            <v>64504</v>
          </cell>
          <cell r="AE36">
            <v>47450</v>
          </cell>
          <cell r="AF36">
            <v>245754</v>
          </cell>
          <cell r="AG36">
            <v>6635.3580000000002</v>
          </cell>
          <cell r="AH36">
            <v>100000</v>
          </cell>
          <cell r="AI36">
            <v>75043</v>
          </cell>
          <cell r="AJ36">
            <v>46912</v>
          </cell>
          <cell r="AK36">
            <v>221955</v>
          </cell>
          <cell r="AL36">
            <v>2663460</v>
          </cell>
          <cell r="AM36">
            <v>71913.42</v>
          </cell>
          <cell r="AN36">
            <v>201100</v>
          </cell>
          <cell r="AO36">
            <v>209200</v>
          </cell>
          <cell r="AP36">
            <v>140000</v>
          </cell>
          <cell r="AQ36">
            <v>550300</v>
          </cell>
        </row>
        <row r="37">
          <cell r="C37">
            <v>101086601</v>
          </cell>
          <cell r="D37" t="str">
            <v>C08CA00001</v>
          </cell>
          <cell r="E37" t="str">
            <v>AMLODIPINA 5mg, tableta, V.O.</v>
          </cell>
          <cell r="F37">
            <v>10656</v>
          </cell>
          <cell r="G37" t="str">
            <v>EM</v>
          </cell>
          <cell r="H37">
            <v>244</v>
          </cell>
          <cell r="I37" t="str">
            <v>SI</v>
          </cell>
          <cell r="J37" t="str">
            <v>MEDICAMENTO</v>
          </cell>
          <cell r="K37" t="str">
            <v>Cardiovascular: Bloqueadores de los Canales de Calcio, Selectivos con efectos principalmente vasculares</v>
          </cell>
          <cell r="L37" t="str">
            <v>PRECIO UNICO</v>
          </cell>
          <cell r="M37" t="str">
            <v>PU 11-2026</v>
          </cell>
          <cell r="N37" t="str">
            <v>I CONV</v>
          </cell>
          <cell r="O37" t="str">
            <v>CAJA CON 30 Y 100 TABLETAS</v>
          </cell>
          <cell r="P37">
            <v>0</v>
          </cell>
          <cell r="Q37">
            <v>0</v>
          </cell>
          <cell r="R37">
            <v>5.0000000000000001E-3</v>
          </cell>
          <cell r="S37">
            <v>8</v>
          </cell>
          <cell r="T37" t="str">
            <v>LANCO MEDICAL GROUP, S.A.</v>
          </cell>
          <cell r="V37">
            <v>5668778</v>
          </cell>
          <cell r="W37">
            <v>68025336</v>
          </cell>
          <cell r="X37">
            <v>88366416</v>
          </cell>
          <cell r="Y37">
            <v>0.13155610310045812</v>
          </cell>
          <cell r="Z37">
            <v>441832.08</v>
          </cell>
          <cell r="AA37">
            <v>10931429660.448</v>
          </cell>
          <cell r="AB37">
            <v>5.6440359165737478E-4</v>
          </cell>
          <cell r="AC37">
            <v>5295654</v>
          </cell>
          <cell r="AD37">
            <v>1189065</v>
          </cell>
          <cell r="AE37">
            <v>917217</v>
          </cell>
          <cell r="AF37">
            <v>7401936</v>
          </cell>
          <cell r="AG37">
            <v>37009.68</v>
          </cell>
          <cell r="AH37">
            <v>4059803</v>
          </cell>
          <cell r="AI37">
            <v>1067750</v>
          </cell>
          <cell r="AJ37">
            <v>845618</v>
          </cell>
          <cell r="AK37">
            <v>5973171</v>
          </cell>
          <cell r="AL37">
            <v>71678052</v>
          </cell>
          <cell r="AM37">
            <v>358390.26</v>
          </cell>
          <cell r="AN37">
            <v>10358620</v>
          </cell>
          <cell r="AO37">
            <v>3000500</v>
          </cell>
          <cell r="AP37">
            <v>5772100</v>
          </cell>
          <cell r="AQ37">
            <v>19131220</v>
          </cell>
        </row>
        <row r="38">
          <cell r="C38">
            <v>103057801</v>
          </cell>
          <cell r="D38" t="str">
            <v>J01CR00001</v>
          </cell>
          <cell r="E38" t="str">
            <v>AMOXICILINA 400MG CON ACIDO CLAVULÁNICO 57MG (CLAVULONATO POTÁSICO), SUSPENSIÓN, FRASCO, V.O.</v>
          </cell>
          <cell r="F38">
            <v>12165</v>
          </cell>
          <cell r="G38" t="str">
            <v>RG</v>
          </cell>
          <cell r="H38">
            <v>244</v>
          </cell>
          <cell r="I38" t="str">
            <v>NO</v>
          </cell>
          <cell r="J38" t="str">
            <v>MEDICAMENTO</v>
          </cell>
          <cell r="K38" t="str">
            <v xml:space="preserve">Antibacterianos para uso sistémico: Beta-lactámicos, Penicilnas combinaciones, Incluyendo Inhibidores de Beta-lactamasa </v>
          </cell>
          <cell r="L38" t="str">
            <v>PRECIO UNICO</v>
          </cell>
          <cell r="M38" t="str">
            <v>PU 01-2026</v>
          </cell>
          <cell r="N38" t="str">
            <v>I CONV</v>
          </cell>
          <cell r="O38" t="str">
            <v>Caja con frasco de vidrio con 100 ml + dispositivo dosificador e inserto</v>
          </cell>
          <cell r="P38">
            <v>0</v>
          </cell>
          <cell r="Q38">
            <v>0</v>
          </cell>
          <cell r="R38">
            <v>1.98</v>
          </cell>
          <cell r="S38">
            <v>25</v>
          </cell>
          <cell r="T38" t="str">
            <v>IMEXSATEC,S.A.</v>
          </cell>
          <cell r="U38" t="str">
            <v>PORTUGAL</v>
          </cell>
          <cell r="V38">
            <v>1161</v>
          </cell>
          <cell r="W38">
            <v>13932</v>
          </cell>
          <cell r="X38">
            <v>88380348</v>
          </cell>
          <cell r="Y38">
            <v>0.13157684446025703</v>
          </cell>
          <cell r="Z38">
            <v>174993089.03999999</v>
          </cell>
          <cell r="AA38">
            <v>11106422749.488001</v>
          </cell>
          <cell r="AB38">
            <v>5.7343870701165929E-4</v>
          </cell>
          <cell r="AC38">
            <v>859</v>
          </cell>
          <cell r="AD38">
            <v>180.74999999999997</v>
          </cell>
          <cell r="AE38">
            <v>100</v>
          </cell>
          <cell r="AF38">
            <v>1139.75</v>
          </cell>
          <cell r="AG38">
            <v>2256.7049999999999</v>
          </cell>
          <cell r="AH38">
            <v>635</v>
          </cell>
          <cell r="AI38">
            <v>67</v>
          </cell>
          <cell r="AJ38">
            <v>59</v>
          </cell>
          <cell r="AK38">
            <v>761</v>
          </cell>
          <cell r="AL38">
            <v>9132</v>
          </cell>
          <cell r="AM38">
            <v>18081.36</v>
          </cell>
          <cell r="AN38">
            <v>458</v>
          </cell>
          <cell r="AO38">
            <v>307</v>
          </cell>
          <cell r="AP38">
            <v>27</v>
          </cell>
          <cell r="AQ38">
            <v>792</v>
          </cell>
        </row>
        <row r="39">
          <cell r="C39">
            <v>101092801</v>
          </cell>
          <cell r="D39" t="str">
            <v>J01CR00002</v>
          </cell>
          <cell r="E39" t="str">
            <v>AMOXICILINA 500mg con ACIDO CLAVULÁNICO 125mg, tableta, V.O.</v>
          </cell>
          <cell r="F39">
            <v>12134</v>
          </cell>
          <cell r="G39" t="str">
            <v>YV</v>
          </cell>
          <cell r="H39">
            <v>244</v>
          </cell>
          <cell r="I39" t="str">
            <v>no</v>
          </cell>
          <cell r="J39" t="str">
            <v>MEDICAMENTO</v>
          </cell>
          <cell r="K39" t="str">
            <v xml:space="preserve">Antibacterianos para uso sistémico: Beta-lactámicos, Penicilnas combinaciones, Incluyendo Inhibidores de Beta-lactamasa </v>
          </cell>
          <cell r="L39" t="str">
            <v>PRECIO UNICO</v>
          </cell>
          <cell r="M39" t="str">
            <v>PU 01-2026</v>
          </cell>
          <cell r="N39" t="str">
            <v>I CONV</v>
          </cell>
          <cell r="O39" t="str">
            <v>caja por 16 comprimidos revestidos/caja por 800 comprimidos revestidos</v>
          </cell>
          <cell r="P39">
            <v>0</v>
          </cell>
          <cell r="Q39">
            <v>0</v>
          </cell>
          <cell r="R39">
            <v>0.17899999999999999</v>
          </cell>
          <cell r="S39">
            <v>26</v>
          </cell>
          <cell r="T39" t="str">
            <v>IMEXSATEC,S.A.</v>
          </cell>
          <cell r="U39" t="str">
            <v>PORTUGAL</v>
          </cell>
          <cell r="V39">
            <v>31856</v>
          </cell>
          <cell r="W39">
            <v>382272</v>
          </cell>
          <cell r="X39">
            <v>88762620</v>
          </cell>
          <cell r="Y39">
            <v>0.13214595450138869</v>
          </cell>
          <cell r="Z39">
            <v>15888508.979999999</v>
          </cell>
          <cell r="AA39">
            <v>11122311258.468</v>
          </cell>
          <cell r="AB39">
            <v>5.7425905090197754E-4</v>
          </cell>
          <cell r="AC39">
            <v>10196.333333333332</v>
          </cell>
          <cell r="AD39">
            <v>2980.6666666666665</v>
          </cell>
          <cell r="AE39">
            <v>1275</v>
          </cell>
          <cell r="AF39">
            <v>14451.999999999998</v>
          </cell>
          <cell r="AG39">
            <v>2586.9079999999994</v>
          </cell>
          <cell r="AH39">
            <v>5964</v>
          </cell>
          <cell r="AI39">
            <v>1500</v>
          </cell>
          <cell r="AJ39">
            <v>1240</v>
          </cell>
          <cell r="AK39">
            <v>8704</v>
          </cell>
          <cell r="AL39">
            <v>104448</v>
          </cell>
          <cell r="AM39">
            <v>18696.191999999999</v>
          </cell>
          <cell r="AN39">
            <v>2160</v>
          </cell>
          <cell r="AO39">
            <v>2480</v>
          </cell>
          <cell r="AP39">
            <v>2768</v>
          </cell>
          <cell r="AQ39">
            <v>7408</v>
          </cell>
        </row>
        <row r="40">
          <cell r="C40">
            <v>103055201</v>
          </cell>
          <cell r="D40" t="str">
            <v>J01CA00001</v>
          </cell>
          <cell r="E40" t="str">
            <v>AMOXICILINA BASE O TRIHIDRATADA, 250MG/5ML, POLVO PARA SUSPENSIÓN O JARABE, FRASCO,  60-100ML. V.O.</v>
          </cell>
          <cell r="F40">
            <v>10763</v>
          </cell>
          <cell r="G40" t="str">
            <v>RG</v>
          </cell>
          <cell r="H40">
            <v>244</v>
          </cell>
          <cell r="I40" t="str">
            <v>NO</v>
          </cell>
          <cell r="J40" t="str">
            <v>MEDICAMENTO</v>
          </cell>
          <cell r="K40" t="str">
            <v>Antibacterianos para uso sistémico: Beta-lactámicos, Penicilinas con Amplio Espectro</v>
          </cell>
          <cell r="L40" t="str">
            <v>PRECIO UNICO</v>
          </cell>
          <cell r="M40" t="str">
            <v>PU 01-2026</v>
          </cell>
          <cell r="N40" t="str">
            <v>I CONV</v>
          </cell>
          <cell r="O40" t="str">
            <v>Frasco 100ml</v>
          </cell>
          <cell r="P40">
            <v>0</v>
          </cell>
          <cell r="Q40">
            <v>0</v>
          </cell>
          <cell r="R40">
            <v>1.73</v>
          </cell>
          <cell r="S40">
            <v>27</v>
          </cell>
          <cell r="T40" t="str">
            <v xml:space="preserve">LABORATORIOS FARMACÉUTICOS, S.A. </v>
          </cell>
          <cell r="U40" t="str">
            <v>COLOMBIA</v>
          </cell>
          <cell r="V40">
            <v>17180</v>
          </cell>
          <cell r="W40">
            <v>206160</v>
          </cell>
          <cell r="X40">
            <v>88968780</v>
          </cell>
          <cell r="Y40">
            <v>0.13245287660418384</v>
          </cell>
          <cell r="Z40">
            <v>153915989.40000001</v>
          </cell>
          <cell r="AA40">
            <v>11276227247.868</v>
          </cell>
          <cell r="AB40">
            <v>5.8220592884285411E-4</v>
          </cell>
          <cell r="AC40">
            <v>12262</v>
          </cell>
          <cell r="AD40">
            <v>2874.3205128205127</v>
          </cell>
          <cell r="AE40">
            <v>1769.6666666666665</v>
          </cell>
          <cell r="AF40">
            <v>16905.98717948718</v>
          </cell>
          <cell r="AG40">
            <v>29247.357820512821</v>
          </cell>
          <cell r="AH40">
            <v>7460</v>
          </cell>
          <cell r="AI40">
            <v>1528</v>
          </cell>
          <cell r="AJ40">
            <v>1326</v>
          </cell>
          <cell r="AK40">
            <v>10314</v>
          </cell>
          <cell r="AL40">
            <v>123768</v>
          </cell>
          <cell r="AM40">
            <v>214118.63999999998</v>
          </cell>
          <cell r="AN40">
            <v>39480</v>
          </cell>
          <cell r="AO40">
            <v>0</v>
          </cell>
          <cell r="AP40">
            <v>0</v>
          </cell>
          <cell r="AQ40">
            <v>39480</v>
          </cell>
        </row>
        <row r="41">
          <cell r="C41">
            <v>101061101</v>
          </cell>
          <cell r="D41" t="str">
            <v>J01CA00002</v>
          </cell>
          <cell r="E41" t="str">
            <v>AMOXICILINA BASE O TRIHIDRATADA, 500MG, CÁPSULA O TABLETA, V.O.</v>
          </cell>
          <cell r="F41">
            <v>10495</v>
          </cell>
          <cell r="G41" t="str">
            <v>EM</v>
          </cell>
          <cell r="H41">
            <v>244</v>
          </cell>
          <cell r="I41" t="str">
            <v>NO</v>
          </cell>
          <cell r="J41" t="str">
            <v>MEDICAMENTO</v>
          </cell>
          <cell r="K41" t="str">
            <v>Antibacterianos para uso sistémico: Beta-lactámicos, Penicilinas con Amplio Espectro</v>
          </cell>
          <cell r="L41" t="str">
            <v>PRECIO UNICO</v>
          </cell>
          <cell r="M41" t="str">
            <v>PU 01-2026</v>
          </cell>
          <cell r="N41" t="str">
            <v>I CONV</v>
          </cell>
          <cell r="O41" t="str">
            <v>CAJA CON 100 CÁPSULAS</v>
          </cell>
          <cell r="P41">
            <v>0</v>
          </cell>
          <cell r="Q41">
            <v>0</v>
          </cell>
          <cell r="R41">
            <v>3.3000000000000002E-2</v>
          </cell>
          <cell r="S41">
            <v>28</v>
          </cell>
          <cell r="T41" t="str">
            <v>NUTRIMED PANAMÁ S.A.</v>
          </cell>
          <cell r="V41">
            <v>454134</v>
          </cell>
          <cell r="W41">
            <v>5449608</v>
          </cell>
          <cell r="X41">
            <v>94418388</v>
          </cell>
          <cell r="Y41">
            <v>0.14056601759549758</v>
          </cell>
          <cell r="Z41">
            <v>3115806.804</v>
          </cell>
          <cell r="AA41">
            <v>11279343054.672001</v>
          </cell>
          <cell r="AB41">
            <v>5.8236680190390045E-4</v>
          </cell>
          <cell r="AC41">
            <v>431387</v>
          </cell>
          <cell r="AD41">
            <v>137438</v>
          </cell>
          <cell r="AE41">
            <v>105617</v>
          </cell>
          <cell r="AF41">
            <v>674442</v>
          </cell>
          <cell r="AG41">
            <v>22256.585999999999</v>
          </cell>
          <cell r="AH41">
            <v>267794</v>
          </cell>
          <cell r="AI41">
            <v>95627</v>
          </cell>
          <cell r="AJ41">
            <v>90713</v>
          </cell>
          <cell r="AK41">
            <v>454134</v>
          </cell>
          <cell r="AL41">
            <v>5449608</v>
          </cell>
          <cell r="AM41">
            <v>179837.06400000001</v>
          </cell>
          <cell r="AN41">
            <v>325300</v>
          </cell>
          <cell r="AO41">
            <v>0</v>
          </cell>
          <cell r="AP41">
            <v>245300</v>
          </cell>
          <cell r="AQ41">
            <v>570600</v>
          </cell>
        </row>
        <row r="42">
          <cell r="C42">
            <v>102023801</v>
          </cell>
          <cell r="D42" t="str">
            <v>J01CA00004</v>
          </cell>
          <cell r="E42" t="str">
            <v>AMPICILINA SÓDICA 1g, polvo liofilizado, I.M., I.V.</v>
          </cell>
          <cell r="F42">
            <v>10147</v>
          </cell>
          <cell r="G42" t="str">
            <v>SF</v>
          </cell>
          <cell r="H42">
            <v>244</v>
          </cell>
          <cell r="I42" t="str">
            <v>NO APLICA</v>
          </cell>
          <cell r="J42" t="str">
            <v>MEDICAMENTO</v>
          </cell>
          <cell r="K42" t="str">
            <v>Antibacterianos para uso sistémico: Beta-lactámicos, Penicilinas con Amplio Espectro</v>
          </cell>
          <cell r="L42" t="str">
            <v>PRECIO UNICO</v>
          </cell>
          <cell r="M42" t="str">
            <v>PU 01-2026</v>
          </cell>
          <cell r="N42" t="str">
            <v>I CONV</v>
          </cell>
          <cell r="O42" t="str">
            <v>CAJA CON 50 VIALES DE 7ML C/U</v>
          </cell>
          <cell r="P42">
            <v>0</v>
          </cell>
          <cell r="Q42">
            <v>0</v>
          </cell>
          <cell r="R42">
            <v>0.19</v>
          </cell>
          <cell r="S42">
            <v>29</v>
          </cell>
          <cell r="T42" t="str">
            <v>NUTRIMED PANAMÁ S.A.</v>
          </cell>
          <cell r="V42">
            <v>13923</v>
          </cell>
          <cell r="W42">
            <v>167076</v>
          </cell>
          <cell r="X42">
            <v>94585464</v>
          </cell>
          <cell r="Y42">
            <v>0.14081475312734953</v>
          </cell>
          <cell r="Z42">
            <v>17971238.16</v>
          </cell>
          <cell r="AA42">
            <v>11297314292.832001</v>
          </cell>
          <cell r="AB42">
            <v>5.8329467974596659E-4</v>
          </cell>
          <cell r="AC42">
            <v>9438.5057496951667</v>
          </cell>
          <cell r="AD42">
            <v>2074.1666666666665</v>
          </cell>
          <cell r="AE42">
            <v>4298.181818181818</v>
          </cell>
          <cell r="AF42">
            <v>15810.854234543651</v>
          </cell>
          <cell r="AG42">
            <v>3004.0623045632938</v>
          </cell>
          <cell r="AH42">
            <v>6949</v>
          </cell>
          <cell r="AI42">
            <v>2170</v>
          </cell>
          <cell r="AJ42">
            <v>4804</v>
          </cell>
          <cell r="AK42">
            <v>13923</v>
          </cell>
          <cell r="AL42">
            <v>167076</v>
          </cell>
          <cell r="AM42">
            <v>31744.44</v>
          </cell>
          <cell r="AN42">
            <v>58580</v>
          </cell>
          <cell r="AO42">
            <v>10190</v>
          </cell>
          <cell r="AP42">
            <v>3900</v>
          </cell>
          <cell r="AQ42">
            <v>72670</v>
          </cell>
        </row>
        <row r="43">
          <cell r="C43">
            <v>102055301</v>
          </cell>
          <cell r="D43" t="str">
            <v>J02AA00001</v>
          </cell>
          <cell r="E43" t="str">
            <v>ANFOTERICINA B 50mg, polvo liofilizado, I.V.</v>
          </cell>
          <cell r="F43">
            <v>10346</v>
          </cell>
          <cell r="G43" t="str">
            <v>DH</v>
          </cell>
          <cell r="H43">
            <v>244</v>
          </cell>
          <cell r="I43" t="str">
            <v>NO APLICA</v>
          </cell>
          <cell r="J43" t="str">
            <v>MEDICAMENTO</v>
          </cell>
          <cell r="K43" t="str">
            <v>Antimicóticos para uso sistémico: Antibióticos</v>
          </cell>
          <cell r="L43" t="str">
            <v>PRECIO UNICO</v>
          </cell>
          <cell r="M43" t="str">
            <v>PU 01-2026</v>
          </cell>
          <cell r="N43" t="str">
            <v>I CONV</v>
          </cell>
          <cell r="O43" t="str">
            <v>CAJA CON UN FRASCO AMPOLLA</v>
          </cell>
          <cell r="P43">
            <v>0</v>
          </cell>
          <cell r="Q43">
            <v>0</v>
          </cell>
          <cell r="R43">
            <v>4.1399999999999997</v>
          </cell>
          <cell r="S43">
            <v>30</v>
          </cell>
          <cell r="T43" t="str">
            <v>SEVEN PHARMA PANAMA</v>
          </cell>
          <cell r="U43" t="str">
            <v>INDIA</v>
          </cell>
          <cell r="V43">
            <v>438</v>
          </cell>
          <cell r="W43">
            <v>5256</v>
          </cell>
          <cell r="X43">
            <v>94590720</v>
          </cell>
          <cell r="Y43">
            <v>0.14082257803311346</v>
          </cell>
          <cell r="Z43">
            <v>391605580.79999995</v>
          </cell>
          <cell r="AA43">
            <v>11688919873.632</v>
          </cell>
          <cell r="AB43">
            <v>6.0351377305599332E-4</v>
          </cell>
          <cell r="AC43">
            <v>412.5</v>
          </cell>
          <cell r="AD43">
            <v>48</v>
          </cell>
          <cell r="AE43">
            <v>220</v>
          </cell>
          <cell r="AF43">
            <v>680.5</v>
          </cell>
          <cell r="AG43">
            <v>2817.27</v>
          </cell>
          <cell r="AH43">
            <v>275</v>
          </cell>
          <cell r="AI43">
            <v>24</v>
          </cell>
          <cell r="AJ43">
            <v>100</v>
          </cell>
          <cell r="AK43">
            <v>399</v>
          </cell>
          <cell r="AL43">
            <v>4788</v>
          </cell>
          <cell r="AM43">
            <v>19822.32</v>
          </cell>
          <cell r="AN43">
            <v>1075</v>
          </cell>
          <cell r="AO43">
            <v>0</v>
          </cell>
          <cell r="AP43">
            <v>30</v>
          </cell>
          <cell r="AQ43">
            <v>1105</v>
          </cell>
        </row>
        <row r="44">
          <cell r="C44">
            <v>101037801</v>
          </cell>
          <cell r="D44" t="str">
            <v>G03AA00003</v>
          </cell>
          <cell r="E44" t="str">
            <v>ANOVULATORIO ORAL, ESTRÓGENOS: ETINILESTRADIOL,  0.020-0.030MG; PROGESTAGENOS: LEVONORGESTREL, 0.15MG. O GESTODENO, 0.075MG, TABLETA, V.O.</v>
          </cell>
          <cell r="F44">
            <v>10688</v>
          </cell>
          <cell r="G44" t="str">
            <v>EM</v>
          </cell>
          <cell r="H44">
            <v>244</v>
          </cell>
          <cell r="I44" t="str">
            <v>NO</v>
          </cell>
          <cell r="J44" t="str">
            <v>MEDICAMENTO</v>
          </cell>
          <cell r="K44" t="str">
            <v>Hormonas Sexuales y Moduladores del Sistema Genital: Anticonceptivos Hormonales para uso sistémico, Progestágenos y Estrógenos, Combinaciones fijas</v>
          </cell>
          <cell r="L44" t="str">
            <v>PRECIO UNICO</v>
          </cell>
          <cell r="M44" t="str">
            <v>PU 01-2026</v>
          </cell>
          <cell r="N44" t="str">
            <v>I CONV</v>
          </cell>
          <cell r="O44" t="str">
            <v>CAJA CON 21 TABLETAS RECUBIERTAS</v>
          </cell>
          <cell r="P44">
            <v>0</v>
          </cell>
          <cell r="Q44">
            <v>0</v>
          </cell>
          <cell r="R44">
            <v>7.0000000000000007E-2</v>
          </cell>
          <cell r="S44">
            <v>31</v>
          </cell>
          <cell r="T44" t="str">
            <v>COMPAÑÍA ASTOR, S.A.</v>
          </cell>
          <cell r="V44">
            <v>30889</v>
          </cell>
          <cell r="W44">
            <v>370668</v>
          </cell>
          <cell r="X44">
            <v>94961388</v>
          </cell>
          <cell r="Y44">
            <v>0.14137441254028688</v>
          </cell>
          <cell r="Z44">
            <v>6647297.1600000011</v>
          </cell>
          <cell r="AA44">
            <v>11695567170.792</v>
          </cell>
          <cell r="AB44">
            <v>6.0385698144761767E-4</v>
          </cell>
          <cell r="AC44">
            <v>27403</v>
          </cell>
          <cell r="AD44">
            <v>8940</v>
          </cell>
          <cell r="AE44">
            <v>8235</v>
          </cell>
          <cell r="AF44">
            <v>44578</v>
          </cell>
          <cell r="AG44">
            <v>3120.4600000000005</v>
          </cell>
          <cell r="AH44">
            <v>18288</v>
          </cell>
          <cell r="AI44">
            <v>6761</v>
          </cell>
          <cell r="AJ44">
            <v>5840</v>
          </cell>
          <cell r="AK44">
            <v>30889</v>
          </cell>
          <cell r="AL44">
            <v>370668</v>
          </cell>
          <cell r="AM44">
            <v>25946.760000000002</v>
          </cell>
          <cell r="AN44">
            <v>55083</v>
          </cell>
          <cell r="AO44">
            <v>32760</v>
          </cell>
          <cell r="AP44">
            <v>7581</v>
          </cell>
          <cell r="AQ44">
            <v>95424</v>
          </cell>
        </row>
        <row r="45">
          <cell r="C45">
            <v>102013701</v>
          </cell>
          <cell r="D45" t="str">
            <v>A04AA00002</v>
          </cell>
          <cell r="E45" t="str">
            <v>ANTAGONISTAS DE RECEPTORES 5-HT3: ONDANSETRÓN CLORHIDRATO 2mg/ml, solución, I.V., o TROPISETRÓN 1mg/ml, solución,I.V., o GRANISETRÓN 1mg/ml, solución, I.V.</v>
          </cell>
          <cell r="F45">
            <v>10006</v>
          </cell>
          <cell r="G45" t="str">
            <v>DD</v>
          </cell>
          <cell r="H45">
            <v>244</v>
          </cell>
          <cell r="I45" t="str">
            <v>NO</v>
          </cell>
          <cell r="J45" t="str">
            <v>MEDICAMENTO</v>
          </cell>
          <cell r="K45" t="str">
            <v>Antieméticos y Antinauseosos: Antagonistas de la Serotonina (5HT3)</v>
          </cell>
          <cell r="L45" t="str">
            <v>PRECIO UNICO</v>
          </cell>
          <cell r="M45" t="str">
            <v>PU 01-2026</v>
          </cell>
          <cell r="N45" t="str">
            <v>I CONV</v>
          </cell>
          <cell r="O45" t="str">
            <v>CAJA CON 10 AMPOLLAS X 4 ML DE SOLUCIÓN.</v>
          </cell>
          <cell r="P45">
            <v>0</v>
          </cell>
          <cell r="Q45">
            <v>0</v>
          </cell>
          <cell r="R45">
            <v>0.35</v>
          </cell>
          <cell r="S45">
            <v>32</v>
          </cell>
          <cell r="T45" t="str">
            <v>PISA FARMACEUTICA DE PANAMA,S.A.</v>
          </cell>
          <cell r="U45" t="str">
            <v>México</v>
          </cell>
          <cell r="V45">
            <v>5082</v>
          </cell>
          <cell r="W45">
            <v>60984</v>
          </cell>
          <cell r="X45">
            <v>95022372</v>
          </cell>
          <cell r="Y45">
            <v>0.14146520288524642</v>
          </cell>
          <cell r="Z45">
            <v>33257830.199999999</v>
          </cell>
          <cell r="AA45">
            <v>11728825000.992001</v>
          </cell>
          <cell r="AB45">
            <v>6.0557412544421014E-4</v>
          </cell>
          <cell r="AC45">
            <v>4018.7499999999995</v>
          </cell>
          <cell r="AD45">
            <v>1327.9166666666667</v>
          </cell>
          <cell r="AE45">
            <v>696.09523809523807</v>
          </cell>
          <cell r="AF45">
            <v>6042.7619047619046</v>
          </cell>
          <cell r="AG45">
            <v>2114.9666666666667</v>
          </cell>
          <cell r="AH45">
            <v>3528</v>
          </cell>
          <cell r="AI45">
            <v>1164</v>
          </cell>
          <cell r="AJ45">
            <v>600</v>
          </cell>
          <cell r="AK45">
            <v>5292</v>
          </cell>
          <cell r="AL45">
            <v>63504</v>
          </cell>
          <cell r="AM45">
            <v>22226.399999999998</v>
          </cell>
          <cell r="AN45">
            <v>2280</v>
          </cell>
          <cell r="AO45">
            <v>0</v>
          </cell>
          <cell r="AP45">
            <v>60</v>
          </cell>
          <cell r="AQ45">
            <v>2340</v>
          </cell>
        </row>
        <row r="46">
          <cell r="C46">
            <v>105002501</v>
          </cell>
          <cell r="D46" t="str">
            <v>C05AX00001</v>
          </cell>
          <cell r="E46" t="str">
            <v>ANTIHEMORROIDAL CON CORTICOIDE Y ANESTÉSICO LOCAL: HIDROCORTISONA o BETAMETASONA o PREDNISOLONA con LIDOCAÍNA o BENZOCAÍNA; O DOBESILATO CALCIO MONOHIDRATO 4G /LIDOCAINA 2G / DEXAMETASONA ACETATO 0.025G, crema, jalea, pomada o ungüento rectal, con tubo aplicador, Vía Rectal.</v>
          </cell>
          <cell r="F46">
            <v>104579</v>
          </cell>
          <cell r="G46" t="str">
            <v>DD</v>
          </cell>
          <cell r="H46">
            <v>244</v>
          </cell>
          <cell r="I46" t="str">
            <v>NO</v>
          </cell>
          <cell r="J46" t="str">
            <v>MEDICAMENTO</v>
          </cell>
          <cell r="K46" t="str">
            <v>Cardiovascular: Vasoprotectores, Hemorroides y fisuras anales</v>
          </cell>
          <cell r="L46" t="str">
            <v>PRECIO UNICO</v>
          </cell>
          <cell r="M46" t="str">
            <v>PU 01-2026</v>
          </cell>
          <cell r="N46" t="str">
            <v>I CONV</v>
          </cell>
          <cell r="O46" t="str">
            <v>CAJA CON TUBO DE 20G</v>
          </cell>
          <cell r="P46">
            <v>0</v>
          </cell>
          <cell r="Q46">
            <v>0</v>
          </cell>
          <cell r="R46">
            <v>4.95</v>
          </cell>
          <cell r="S46">
            <v>33</v>
          </cell>
          <cell r="T46" t="str">
            <v>REPRICO, S.A.</v>
          </cell>
          <cell r="U46" t="str">
            <v>Portugal</v>
          </cell>
          <cell r="V46">
            <v>6008</v>
          </cell>
          <cell r="W46">
            <v>72096</v>
          </cell>
          <cell r="X46">
            <v>95094468</v>
          </cell>
          <cell r="Y46">
            <v>0.14157253629581645</v>
          </cell>
          <cell r="Z46">
            <v>470717616.60000002</v>
          </cell>
          <cell r="AA46">
            <v>12199542617.592001</v>
          </cell>
          <cell r="AB46">
            <v>6.2987787360138864E-4</v>
          </cell>
          <cell r="AC46">
            <v>33456.711538461539</v>
          </cell>
          <cell r="AD46">
            <v>7311.7307692307695</v>
          </cell>
          <cell r="AE46">
            <v>3232</v>
          </cell>
          <cell r="AF46">
            <v>44000.442307692312</v>
          </cell>
          <cell r="AG46">
            <v>217802.18942307695</v>
          </cell>
          <cell r="AH46">
            <v>4486</v>
          </cell>
          <cell r="AI46">
            <v>1370</v>
          </cell>
          <cell r="AJ46">
            <v>1005</v>
          </cell>
          <cell r="AK46">
            <v>6861</v>
          </cell>
          <cell r="AL46">
            <v>82332</v>
          </cell>
          <cell r="AM46">
            <v>407543.4</v>
          </cell>
          <cell r="AN46">
            <v>33902</v>
          </cell>
          <cell r="AO46">
            <v>7135</v>
          </cell>
          <cell r="AP46">
            <v>515</v>
          </cell>
          <cell r="AQ46">
            <v>41552</v>
          </cell>
        </row>
        <row r="47">
          <cell r="C47">
            <v>101059601</v>
          </cell>
          <cell r="D47" t="str">
            <v>R01BA00002</v>
          </cell>
          <cell r="E47" t="str">
            <v>ANTIHISTAMÍNICO CON DESCONGESTIONANTE NASAL, ACCIÓN CORTA: ANTIHISTAMÍNICO: BROMFENIRAMINA, 4MG, O CARBINOXAMINA, 4MG, O CLORFENIRAMINA, 4MG, O TRIPROLIDINA, 2.5MG CON DESCONGESTIONANTE NASAL: FENILEFRINA, 20MG, O PSEUDOEFEDRINA, 60MG, CÁPSULA O TABLETA, V.O.</v>
          </cell>
          <cell r="F47">
            <v>10016</v>
          </cell>
          <cell r="G47" t="str">
            <v>EM</v>
          </cell>
          <cell r="H47">
            <v>244</v>
          </cell>
          <cell r="I47" t="str">
            <v>NO</v>
          </cell>
          <cell r="J47" t="str">
            <v>MEDICAMENTO</v>
          </cell>
          <cell r="K47" t="str">
            <v>Nasales: Descongestionantes para uso Sistémico, Simpaticomiméticos, Combinaciones</v>
          </cell>
          <cell r="L47" t="str">
            <v>PRECIO UNICO</v>
          </cell>
          <cell r="M47" t="str">
            <v>PU 01-2026</v>
          </cell>
          <cell r="N47" t="str">
            <v>I CONV</v>
          </cell>
          <cell r="O47" t="str">
            <v>Caja por 30 comprimidos recubiertos</v>
          </cell>
          <cell r="P47">
            <v>0</v>
          </cell>
          <cell r="Q47">
            <v>0</v>
          </cell>
          <cell r="R47">
            <v>0.24</v>
          </cell>
          <cell r="S47">
            <v>34</v>
          </cell>
          <cell r="T47" t="str">
            <v>MEDIPAN, S.A.</v>
          </cell>
          <cell r="V47">
            <v>318467</v>
          </cell>
          <cell r="W47">
            <v>3821604</v>
          </cell>
          <cell r="X47">
            <v>98916072</v>
          </cell>
          <cell r="Y47">
            <v>0.14726197525453946</v>
          </cell>
          <cell r="Z47">
            <v>23739857.279999997</v>
          </cell>
          <cell r="AA47">
            <v>12223282474.872002</v>
          </cell>
          <cell r="AB47">
            <v>6.3110359257232491E-4</v>
          </cell>
          <cell r="AC47">
            <v>285076</v>
          </cell>
          <cell r="AD47">
            <v>97862</v>
          </cell>
          <cell r="AE47">
            <v>87583</v>
          </cell>
          <cell r="AF47">
            <v>470521</v>
          </cell>
          <cell r="AG47">
            <v>112925.04</v>
          </cell>
          <cell r="AH47">
            <v>202667</v>
          </cell>
          <cell r="AI47">
            <v>60000</v>
          </cell>
          <cell r="AJ47">
            <v>55800</v>
          </cell>
          <cell r="AK47">
            <v>318467</v>
          </cell>
          <cell r="AL47">
            <v>3821604</v>
          </cell>
          <cell r="AM47">
            <v>917184.96</v>
          </cell>
          <cell r="AN47">
            <v>0</v>
          </cell>
          <cell r="AO47">
            <v>96000</v>
          </cell>
          <cell r="AP47">
            <v>606000</v>
          </cell>
          <cell r="AQ47">
            <v>702000</v>
          </cell>
        </row>
        <row r="48">
          <cell r="C48">
            <v>103015001</v>
          </cell>
          <cell r="D48" t="str">
            <v>R01BA00001</v>
          </cell>
          <cell r="E48" t="str">
            <v>ANTIHISTAMÍNICO CON DESCONGESTIONANTE NASAL: ANTIHISTAMÍNICO: BROMFENIRAMINA, 2MG/5ML, O CLORFENIRAMINA, 2MG/5ML, O DEXBROMFENIRAMINA, 1.5MG/5ML, O TRIPROLIDINA, 1.25MG/5ML CON DESCONGESTIONANTE NASAL: FENILEFRINA, 5MG/5ML, O PSEUDOEFEDRINA, 30MG/5ML, JARABE, FRASCO, 60-90ML, V.O.</v>
          </cell>
          <cell r="F48">
            <v>103817</v>
          </cell>
          <cell r="G48" t="str">
            <v>DH</v>
          </cell>
          <cell r="H48">
            <v>244</v>
          </cell>
          <cell r="I48" t="str">
            <v>NO APLICA</v>
          </cell>
          <cell r="J48" t="str">
            <v>MEDICAMENTO</v>
          </cell>
          <cell r="K48" t="str">
            <v>Nasales: Descongestionantes para uso Sistémico, Simpaticomiméticos, Combinaciones</v>
          </cell>
          <cell r="L48" t="str">
            <v>PRECIO UNICO</v>
          </cell>
          <cell r="M48" t="str">
            <v>PU 01-2026</v>
          </cell>
          <cell r="N48" t="str">
            <v>I CONV</v>
          </cell>
          <cell r="O48" t="str">
            <v>FRASCO X 90ML</v>
          </cell>
          <cell r="P48">
            <v>0</v>
          </cell>
          <cell r="Q48">
            <v>0</v>
          </cell>
          <cell r="R48">
            <v>0.55000000000000004</v>
          </cell>
          <cell r="S48">
            <v>35</v>
          </cell>
          <cell r="T48" t="str">
            <v>LABORATORIOS RIGAR, S.A.</v>
          </cell>
          <cell r="U48" t="str">
            <v>PANAMÁ</v>
          </cell>
          <cell r="V48">
            <v>17700</v>
          </cell>
          <cell r="W48">
            <v>212400</v>
          </cell>
          <cell r="X48">
            <v>99128472</v>
          </cell>
          <cell r="Y48">
            <v>0.14757818719979404</v>
          </cell>
          <cell r="Z48">
            <v>54520659.600000001</v>
          </cell>
          <cell r="AA48">
            <v>12277803134.472002</v>
          </cell>
          <cell r="AB48">
            <v>6.339185634456323E-4</v>
          </cell>
          <cell r="AC48">
            <v>10360.420088805928</v>
          </cell>
          <cell r="AD48">
            <v>3794</v>
          </cell>
          <cell r="AE48">
            <v>3046</v>
          </cell>
          <cell r="AF48">
            <v>17200.420088805928</v>
          </cell>
          <cell r="AG48">
            <v>9460.2310488432613</v>
          </cell>
          <cell r="AH48">
            <v>6686</v>
          </cell>
          <cell r="AI48">
            <v>2447</v>
          </cell>
          <cell r="AJ48">
            <v>2278</v>
          </cell>
          <cell r="AK48">
            <v>11411</v>
          </cell>
          <cell r="AL48">
            <v>136932</v>
          </cell>
          <cell r="AM48">
            <v>75312.600000000006</v>
          </cell>
          <cell r="AN48">
            <v>39171</v>
          </cell>
          <cell r="AO48">
            <v>5126</v>
          </cell>
          <cell r="AP48">
            <v>4567</v>
          </cell>
          <cell r="AQ48">
            <v>48864</v>
          </cell>
        </row>
        <row r="49">
          <cell r="C49">
            <v>101003601</v>
          </cell>
          <cell r="D49" t="str">
            <v>L02BB00005</v>
          </cell>
          <cell r="E49" t="str">
            <v>APALUTAMIDA 60MG, TABLETA V.O.</v>
          </cell>
          <cell r="F49">
            <v>108186</v>
          </cell>
          <cell r="G49" t="str">
            <v>FM</v>
          </cell>
          <cell r="H49">
            <v>244</v>
          </cell>
          <cell r="I49" t="str">
            <v>NO APLICA</v>
          </cell>
          <cell r="J49" t="str">
            <v>MEDICAMENTO</v>
          </cell>
          <cell r="K49" t="str">
            <v>Urologia</v>
          </cell>
          <cell r="L49" t="str">
            <v>PRECIO UNICO</v>
          </cell>
          <cell r="M49" t="str">
            <v>PU 01-2026</v>
          </cell>
          <cell r="N49" t="str">
            <v>I CONV</v>
          </cell>
          <cell r="O49" t="str">
            <v>CAJA X 120 COMPRIMIDOS</v>
          </cell>
          <cell r="P49">
            <v>0</v>
          </cell>
          <cell r="Q49">
            <v>0</v>
          </cell>
          <cell r="R49">
            <v>39</v>
          </cell>
          <cell r="S49">
            <v>36</v>
          </cell>
          <cell r="T49" t="str">
            <v>CORPORACIÓN IMPA-DOEL, S.A.</v>
          </cell>
          <cell r="V49">
            <v>48460</v>
          </cell>
          <cell r="W49">
            <v>581520</v>
          </cell>
          <cell r="X49">
            <v>99709992</v>
          </cell>
          <cell r="Y49">
            <v>0.14844392905668885</v>
          </cell>
          <cell r="Z49">
            <v>3888689688</v>
          </cell>
          <cell r="AA49">
            <v>16166492822.472002</v>
          </cell>
          <cell r="AB49">
            <v>8.346965490269114E-4</v>
          </cell>
          <cell r="AC49">
            <v>6210</v>
          </cell>
          <cell r="AD49">
            <v>240</v>
          </cell>
          <cell r="AE49">
            <v>0</v>
          </cell>
          <cell r="AF49">
            <v>6450</v>
          </cell>
          <cell r="AG49">
            <v>251550</v>
          </cell>
          <cell r="AH49">
            <v>48460</v>
          </cell>
          <cell r="AI49">
            <v>0</v>
          </cell>
          <cell r="AJ49">
            <v>0</v>
          </cell>
          <cell r="AK49">
            <v>48460</v>
          </cell>
          <cell r="AL49">
            <v>581520</v>
          </cell>
          <cell r="AM49">
            <v>22679280</v>
          </cell>
          <cell r="AN49">
            <v>43440</v>
          </cell>
          <cell r="AO49">
            <v>18480</v>
          </cell>
          <cell r="AP49">
            <v>31920</v>
          </cell>
          <cell r="AQ49">
            <v>93840</v>
          </cell>
        </row>
        <row r="50">
          <cell r="C50">
            <v>101034801</v>
          </cell>
          <cell r="D50" t="str">
            <v>A11GA00002</v>
          </cell>
          <cell r="E50" t="str">
            <v>ASCÓRBICO ÁCIDO (VITAMINA C), 500MG, TABLETA RECUBIERTO (PELÍCULA), MASTICABLE O EFERVESCENTE, V.O.</v>
          </cell>
          <cell r="F50">
            <v>10699</v>
          </cell>
          <cell r="G50" t="str">
            <v>EM</v>
          </cell>
          <cell r="H50">
            <v>244</v>
          </cell>
          <cell r="I50" t="str">
            <v>NO</v>
          </cell>
          <cell r="J50" t="str">
            <v>MEDICAMENTO</v>
          </cell>
          <cell r="K50" t="str">
            <v xml:space="preserve">Vitaminas: Ácido Ascórbico </v>
          </cell>
          <cell r="L50" t="str">
            <v>PRECIO UNICO</v>
          </cell>
          <cell r="M50" t="str">
            <v>PU 01-2026</v>
          </cell>
          <cell r="N50" t="str">
            <v>I CONV</v>
          </cell>
          <cell r="O50" t="str">
            <v>CAJA POR 30 Y 100 TABLETAS RECUBIERTAS</v>
          </cell>
          <cell r="P50">
            <v>0</v>
          </cell>
          <cell r="Q50">
            <v>0</v>
          </cell>
          <cell r="R50">
            <v>3.4000000000000002E-2</v>
          </cell>
          <cell r="S50">
            <v>37</v>
          </cell>
          <cell r="T50" t="str">
            <v>LANCO MEDICAL GROUP, S.A.</v>
          </cell>
          <cell r="V50">
            <v>423266</v>
          </cell>
          <cell r="W50">
            <v>5079192</v>
          </cell>
          <cell r="X50">
            <v>104789184</v>
          </cell>
          <cell r="Y50">
            <v>0.15600561070754387</v>
          </cell>
          <cell r="Z50">
            <v>3562832.2560000001</v>
          </cell>
          <cell r="AA50">
            <v>16170055654.728003</v>
          </cell>
          <cell r="AB50">
            <v>8.3488050257957754E-4</v>
          </cell>
          <cell r="AC50">
            <v>297090</v>
          </cell>
          <cell r="AD50">
            <v>124178</v>
          </cell>
          <cell r="AE50">
            <v>77973</v>
          </cell>
          <cell r="AF50">
            <v>499241</v>
          </cell>
          <cell r="AG50">
            <v>16974.194</v>
          </cell>
          <cell r="AH50">
            <v>257849</v>
          </cell>
          <cell r="AI50">
            <v>100471</v>
          </cell>
          <cell r="AJ50">
            <v>64946</v>
          </cell>
          <cell r="AK50">
            <v>423266</v>
          </cell>
          <cell r="AL50">
            <v>5079192</v>
          </cell>
          <cell r="AM50">
            <v>172692.52800000002</v>
          </cell>
          <cell r="AN50">
            <v>666900</v>
          </cell>
          <cell r="AO50">
            <v>231800</v>
          </cell>
          <cell r="AP50">
            <v>189300</v>
          </cell>
          <cell r="AQ50">
            <v>1088000</v>
          </cell>
        </row>
        <row r="51">
          <cell r="C51">
            <v>102064001</v>
          </cell>
          <cell r="D51" t="str">
            <v>L01XX00002</v>
          </cell>
          <cell r="E51" t="str">
            <v>ASPARAGINASA 10,000UI, polvo  liofilizado, I.V.</v>
          </cell>
          <cell r="F51">
            <v>10232</v>
          </cell>
          <cell r="G51" t="str">
            <v>DH</v>
          </cell>
          <cell r="H51">
            <v>244</v>
          </cell>
          <cell r="I51" t="str">
            <v>NO APLICA</v>
          </cell>
          <cell r="J51" t="str">
            <v>MEDICAMENTO</v>
          </cell>
          <cell r="K51" t="str">
            <v>Antineoplásicos: Otros</v>
          </cell>
          <cell r="L51" t="str">
            <v>PRECIO UNICO</v>
          </cell>
          <cell r="M51" t="str">
            <v>PU 01-2026</v>
          </cell>
          <cell r="N51" t="str">
            <v>I CONV</v>
          </cell>
          <cell r="O51" t="str">
            <v>Caja con 1 vial</v>
          </cell>
          <cell r="P51">
            <v>0</v>
          </cell>
          <cell r="Q51">
            <v>0</v>
          </cell>
          <cell r="R51">
            <v>80</v>
          </cell>
          <cell r="S51">
            <v>38</v>
          </cell>
          <cell r="T51" t="str">
            <v>DROGUERIA E IMPORTADORA ALEMANA, S.A.</v>
          </cell>
          <cell r="U51" t="str">
            <v>INDIA</v>
          </cell>
          <cell r="V51">
            <v>64</v>
          </cell>
          <cell r="W51">
            <v>768</v>
          </cell>
          <cell r="X51">
            <v>104789952</v>
          </cell>
          <cell r="Y51">
            <v>0.15600675407276965</v>
          </cell>
          <cell r="Z51">
            <v>8383196160</v>
          </cell>
          <cell r="AA51">
            <v>24553251814.728004</v>
          </cell>
          <cell r="AB51">
            <v>1.2677155634309321E-3</v>
          </cell>
          <cell r="AC51">
            <v>85</v>
          </cell>
          <cell r="AD51">
            <v>0</v>
          </cell>
          <cell r="AE51">
            <v>30</v>
          </cell>
          <cell r="AF51">
            <v>115</v>
          </cell>
          <cell r="AG51">
            <v>9200</v>
          </cell>
          <cell r="AH51">
            <v>73</v>
          </cell>
          <cell r="AI51">
            <v>0</v>
          </cell>
          <cell r="AJ51">
            <v>30</v>
          </cell>
          <cell r="AK51">
            <v>103</v>
          </cell>
          <cell r="AL51">
            <v>1236</v>
          </cell>
          <cell r="AM51">
            <v>98880</v>
          </cell>
          <cell r="AN51">
            <v>0</v>
          </cell>
          <cell r="AO51">
            <v>0</v>
          </cell>
          <cell r="AP51">
            <v>0</v>
          </cell>
          <cell r="AQ51">
            <v>0</v>
          </cell>
        </row>
        <row r="52">
          <cell r="C52">
            <v>101016301</v>
          </cell>
          <cell r="D52" t="str">
            <v>C07AB00001</v>
          </cell>
          <cell r="E52" t="str">
            <v>ATENOLOL, 100MG, TABLETA RANURADA, V.O.</v>
          </cell>
          <cell r="F52">
            <v>10697</v>
          </cell>
          <cell r="G52" t="str">
            <v>EM</v>
          </cell>
          <cell r="H52">
            <v>244</v>
          </cell>
          <cell r="I52" t="str">
            <v>SI</v>
          </cell>
          <cell r="J52" t="str">
            <v>MEDICAMENTO</v>
          </cell>
          <cell r="K52" t="str">
            <v>Cardiovascular: Betabloqueantes, Selectivos</v>
          </cell>
          <cell r="L52" t="str">
            <v>PRECIO UNICO</v>
          </cell>
          <cell r="M52" t="str">
            <v>PU 11-2026</v>
          </cell>
          <cell r="N52" t="str">
            <v>I CONV</v>
          </cell>
          <cell r="O52" t="str">
            <v>caja x 1000 comprimidos</v>
          </cell>
          <cell r="P52">
            <v>0</v>
          </cell>
          <cell r="Q52">
            <v>0</v>
          </cell>
          <cell r="R52">
            <v>3.7999999999999999E-2</v>
          </cell>
          <cell r="S52">
            <v>9</v>
          </cell>
          <cell r="T52" t="str">
            <v>Medipan, S.A.</v>
          </cell>
          <cell r="V52">
            <v>154858</v>
          </cell>
          <cell r="W52">
            <v>1858296</v>
          </cell>
          <cell r="X52">
            <v>106648248</v>
          </cell>
          <cell r="Y52">
            <v>0.15877330488735933</v>
          </cell>
          <cell r="Z52">
            <v>4052633.4240000001</v>
          </cell>
          <cell r="AA52">
            <v>24557304448.152004</v>
          </cell>
          <cell r="AB52">
            <v>1.2679248060397422E-3</v>
          </cell>
          <cell r="AC52">
            <v>239913</v>
          </cell>
          <cell r="AD52">
            <v>48705</v>
          </cell>
          <cell r="AE52">
            <v>50070</v>
          </cell>
          <cell r="AF52">
            <v>338688</v>
          </cell>
          <cell r="AG52">
            <v>12870.144</v>
          </cell>
          <cell r="AH52">
            <v>108292</v>
          </cell>
          <cell r="AI52">
            <v>27382</v>
          </cell>
          <cell r="AJ52">
            <v>19184</v>
          </cell>
          <cell r="AK52">
            <v>154858</v>
          </cell>
          <cell r="AL52">
            <v>1858296</v>
          </cell>
          <cell r="AM52">
            <v>70615.247999999992</v>
          </cell>
          <cell r="AN52">
            <v>517830</v>
          </cell>
          <cell r="AO52">
            <v>85050</v>
          </cell>
          <cell r="AP52">
            <v>22770</v>
          </cell>
          <cell r="AQ52">
            <v>625650</v>
          </cell>
        </row>
        <row r="53">
          <cell r="C53">
            <v>102013901</v>
          </cell>
          <cell r="D53" t="str">
            <v>M03AC00001</v>
          </cell>
          <cell r="E53" t="str">
            <v>ATRACURIO BESILATO 10mg/ml, solución, I.V.</v>
          </cell>
          <cell r="F53">
            <v>10212</v>
          </cell>
          <cell r="G53" t="str">
            <v>SF</v>
          </cell>
          <cell r="H53">
            <v>244</v>
          </cell>
          <cell r="I53" t="str">
            <v>NO APLICA</v>
          </cell>
          <cell r="J53" t="str">
            <v>MEDICAMENTO</v>
          </cell>
          <cell r="K53" t="str">
            <v>Relajantes Musculares de acción periférica</v>
          </cell>
          <cell r="L53" t="str">
            <v>PRECIO UNICO</v>
          </cell>
          <cell r="M53" t="str">
            <v>PU 01-2026</v>
          </cell>
          <cell r="N53" t="str">
            <v>I CONV</v>
          </cell>
          <cell r="O53" t="str">
            <v>CAJA CON 10 AMPOLLAS 2.5 ML</v>
          </cell>
          <cell r="P53">
            <v>0</v>
          </cell>
          <cell r="Q53">
            <v>0</v>
          </cell>
          <cell r="R53">
            <v>0.88600000000000001</v>
          </cell>
          <cell r="S53">
            <v>39</v>
          </cell>
          <cell r="T53" t="str">
            <v>PHARMA SUPPLIES, CORP.</v>
          </cell>
          <cell r="V53">
            <v>5405</v>
          </cell>
          <cell r="W53">
            <v>64860</v>
          </cell>
          <cell r="X53">
            <v>106713108</v>
          </cell>
          <cell r="Y53">
            <v>0.15886986565369271</v>
          </cell>
          <cell r="Z53">
            <v>94547813.688000008</v>
          </cell>
          <cell r="AA53">
            <v>24651852261.840004</v>
          </cell>
          <cell r="AB53">
            <v>1.2728064296961554E-3</v>
          </cell>
          <cell r="AC53">
            <v>3355.833333333333</v>
          </cell>
          <cell r="AD53">
            <v>727</v>
          </cell>
          <cell r="AE53">
            <v>350</v>
          </cell>
          <cell r="AF53">
            <v>4432.833333333333</v>
          </cell>
          <cell r="AG53">
            <v>3927.4903333333332</v>
          </cell>
          <cell r="AH53">
            <v>6677</v>
          </cell>
          <cell r="AI53">
            <v>0</v>
          </cell>
          <cell r="AJ53">
            <v>0</v>
          </cell>
          <cell r="AK53">
            <v>6677</v>
          </cell>
          <cell r="AL53">
            <v>80124</v>
          </cell>
          <cell r="AM53">
            <v>70989.864000000001</v>
          </cell>
          <cell r="AN53">
            <v>3950</v>
          </cell>
          <cell r="AO53">
            <v>1165</v>
          </cell>
          <cell r="AP53">
            <v>186</v>
          </cell>
          <cell r="AQ53">
            <v>5301</v>
          </cell>
        </row>
        <row r="54">
          <cell r="C54">
            <v>102032401</v>
          </cell>
          <cell r="D54" t="str">
            <v>A03BA00001</v>
          </cell>
          <cell r="E54" t="str">
            <v>ATROPINA SULFATO 1mg/ml, solución,  S.C., I.M., I.V.</v>
          </cell>
          <cell r="F54">
            <v>10162</v>
          </cell>
          <cell r="G54" t="str">
            <v>YV</v>
          </cell>
          <cell r="H54">
            <v>244</v>
          </cell>
          <cell r="I54" t="str">
            <v>NO</v>
          </cell>
          <cell r="J54" t="str">
            <v>MEDICAMENTO</v>
          </cell>
          <cell r="K54" t="str">
            <v xml:space="preserve"> Gastrointestinales: Desórdenes funcionales</v>
          </cell>
          <cell r="L54" t="str">
            <v>PRECIO UNICO</v>
          </cell>
          <cell r="M54" t="str">
            <v>PU 01-2026</v>
          </cell>
          <cell r="N54" t="str">
            <v>I CONV</v>
          </cell>
          <cell r="O54" t="str">
            <v>CAJA CON 100 AMPOLLAS DE 1 ML</v>
          </cell>
          <cell r="P54">
            <v>0</v>
          </cell>
          <cell r="Q54">
            <v>0</v>
          </cell>
          <cell r="R54">
            <v>0.48</v>
          </cell>
          <cell r="S54">
            <v>35</v>
          </cell>
          <cell r="T54" t="str">
            <v>NUTRIMED PANAMÁ S.A.</v>
          </cell>
          <cell r="U54" t="str">
            <v>CHILE</v>
          </cell>
          <cell r="V54">
            <v>700</v>
          </cell>
          <cell r="W54">
            <v>8400</v>
          </cell>
          <cell r="X54">
            <v>106721508</v>
          </cell>
          <cell r="Y54">
            <v>0.15888237121084967</v>
          </cell>
          <cell r="Z54">
            <v>51226323.839999996</v>
          </cell>
          <cell r="AA54">
            <v>24703078585.680004</v>
          </cell>
          <cell r="AB54">
            <v>1.2754513098317622E-3</v>
          </cell>
          <cell r="AC54">
            <v>4333.9340640922492</v>
          </cell>
          <cell r="AD54">
            <v>1234.1666666666667</v>
          </cell>
          <cell r="AE54">
            <v>931</v>
          </cell>
          <cell r="AF54">
            <v>6499.1007307589161</v>
          </cell>
          <cell r="AG54">
            <v>3119.5683507642798</v>
          </cell>
          <cell r="AH54">
            <v>1406</v>
          </cell>
          <cell r="AI54">
            <v>108</v>
          </cell>
          <cell r="AJ54">
            <v>237</v>
          </cell>
          <cell r="AK54">
            <v>1751</v>
          </cell>
          <cell r="AL54">
            <v>21012</v>
          </cell>
          <cell r="AM54">
            <v>10085.76</v>
          </cell>
          <cell r="AN54">
            <v>3000</v>
          </cell>
          <cell r="AO54">
            <v>0</v>
          </cell>
          <cell r="AP54">
            <v>0</v>
          </cell>
          <cell r="AQ54">
            <v>3000</v>
          </cell>
        </row>
        <row r="55">
          <cell r="C55">
            <v>103013102</v>
          </cell>
          <cell r="D55" t="str">
            <v>S01FA00001</v>
          </cell>
          <cell r="E55" t="str">
            <v>ATROPINA SULFATO, 1%, GOTAS, SOLUCIÓN, FRASCO,  5-10ML, VÍA  OFTÁLMICA.</v>
          </cell>
          <cell r="F55">
            <v>10403</v>
          </cell>
          <cell r="G55" t="str">
            <v>DH</v>
          </cell>
          <cell r="H55">
            <v>244</v>
          </cell>
          <cell r="I55" t="str">
            <v>NO APLICA</v>
          </cell>
          <cell r="J55" t="str">
            <v>MEDICAMENTO</v>
          </cell>
          <cell r="K55" t="str">
            <v>Oftalmológico</v>
          </cell>
          <cell r="L55" t="str">
            <v>EXCLUIDO</v>
          </cell>
          <cell r="M55" t="str">
            <v>NO APLICA</v>
          </cell>
          <cell r="N55" t="str">
            <v>NO APLICA</v>
          </cell>
          <cell r="O55" t="str">
            <v>CAJA X 1 Y 100 FRASCOS GOTERO POR 5ML</v>
          </cell>
          <cell r="P55">
            <v>0</v>
          </cell>
          <cell r="Q55">
            <v>0</v>
          </cell>
          <cell r="R55">
            <v>3.55</v>
          </cell>
          <cell r="S55" t="str">
            <v>No aplica</v>
          </cell>
          <cell r="T55" t="str">
            <v>NO APLICA</v>
          </cell>
          <cell r="U55" t="str">
            <v>NO</v>
          </cell>
          <cell r="V55">
            <v>0</v>
          </cell>
          <cell r="W55">
            <v>0</v>
          </cell>
          <cell r="X55">
            <v>106721508</v>
          </cell>
          <cell r="Y55">
            <v>0.15888237121084967</v>
          </cell>
          <cell r="Z55">
            <v>378861353.39999998</v>
          </cell>
          <cell r="AA55">
            <v>25081939939.080006</v>
          </cell>
          <cell r="AB55">
            <v>1.2950124025013527E-3</v>
          </cell>
          <cell r="AC55">
            <v>5</v>
          </cell>
          <cell r="AD55">
            <v>0</v>
          </cell>
          <cell r="AE55">
            <v>0</v>
          </cell>
          <cell r="AF55">
            <v>5</v>
          </cell>
          <cell r="AG55">
            <v>17.75</v>
          </cell>
          <cell r="AH55">
            <v>75</v>
          </cell>
          <cell r="AI55">
            <v>35</v>
          </cell>
          <cell r="AJ55">
            <v>2</v>
          </cell>
          <cell r="AK55">
            <v>112</v>
          </cell>
          <cell r="AL55">
            <v>1344</v>
          </cell>
          <cell r="AM55">
            <v>4771.2</v>
          </cell>
          <cell r="AN55">
            <v>45</v>
          </cell>
          <cell r="AO55">
            <v>0</v>
          </cell>
          <cell r="AP55">
            <v>10</v>
          </cell>
          <cell r="AQ55">
            <v>55</v>
          </cell>
        </row>
        <row r="56">
          <cell r="C56">
            <v>102096301</v>
          </cell>
          <cell r="D56" t="str">
            <v>L01BC00008</v>
          </cell>
          <cell r="E56" t="str">
            <v>AZACITIDINA 100mg, polvo  para preparación inyectable o para perfusión, S.C., I.V.</v>
          </cell>
          <cell r="F56">
            <v>12221</v>
          </cell>
          <cell r="G56" t="str">
            <v>DD</v>
          </cell>
          <cell r="H56">
            <v>244</v>
          </cell>
          <cell r="I56" t="str">
            <v>SI</v>
          </cell>
          <cell r="J56" t="str">
            <v>MEDICAMENTO</v>
          </cell>
          <cell r="K56" t="str">
            <v>Antineoplásicos: Antimetabolitos, Análogos de las Pirimidinas</v>
          </cell>
          <cell r="L56" t="str">
            <v>PRECIO UNICO</v>
          </cell>
          <cell r="M56" t="str">
            <v>PU 11-2026</v>
          </cell>
          <cell r="N56" t="str">
            <v>I CONV</v>
          </cell>
          <cell r="O56" t="str">
            <v>CAJA CON 1 VIAL</v>
          </cell>
          <cell r="P56">
            <v>0</v>
          </cell>
          <cell r="Q56">
            <v>0</v>
          </cell>
          <cell r="R56">
            <v>80.569999999999993</v>
          </cell>
          <cell r="S56">
            <v>10</v>
          </cell>
          <cell r="T56" t="str">
            <v>US PHARMACY SYSTEMS INC</v>
          </cell>
          <cell r="U56" t="str">
            <v>India</v>
          </cell>
          <cell r="V56">
            <v>174</v>
          </cell>
          <cell r="W56">
            <v>2088</v>
          </cell>
          <cell r="X56">
            <v>106723596</v>
          </cell>
          <cell r="Y56">
            <v>0.15888547973505726</v>
          </cell>
          <cell r="Z56">
            <v>8598720129.7199993</v>
          </cell>
          <cell r="AA56">
            <v>33680660068.800003</v>
          </cell>
          <cell r="AB56">
            <v>1.7389752395335618E-3</v>
          </cell>
          <cell r="AC56">
            <v>180955</v>
          </cell>
          <cell r="AD56">
            <v>6150</v>
          </cell>
          <cell r="AE56">
            <v>12500</v>
          </cell>
          <cell r="AF56">
            <v>199605</v>
          </cell>
          <cell r="AG56">
            <v>16082174.849999998</v>
          </cell>
          <cell r="AH56">
            <v>143</v>
          </cell>
          <cell r="AI56">
            <v>0</v>
          </cell>
          <cell r="AJ56">
            <v>0</v>
          </cell>
          <cell r="AK56">
            <v>143</v>
          </cell>
          <cell r="AL56">
            <v>1716</v>
          </cell>
          <cell r="AM56">
            <v>138258.12</v>
          </cell>
          <cell r="AN56">
            <v>823</v>
          </cell>
          <cell r="AO56">
            <v>0</v>
          </cell>
          <cell r="AP56">
            <v>20</v>
          </cell>
          <cell r="AQ56">
            <v>843</v>
          </cell>
        </row>
        <row r="57">
          <cell r="C57">
            <v>101015901</v>
          </cell>
          <cell r="D57" t="str">
            <v>L04AX00001</v>
          </cell>
          <cell r="E57" t="str">
            <v>AZATIOPRINA, 50MG, TABLETA, V.O.</v>
          </cell>
          <cell r="F57">
            <v>10644</v>
          </cell>
          <cell r="G57" t="str">
            <v>EM</v>
          </cell>
          <cell r="H57">
            <v>244</v>
          </cell>
          <cell r="I57" t="str">
            <v>NO</v>
          </cell>
          <cell r="J57" t="str">
            <v>MEDICAMENTO</v>
          </cell>
          <cell r="K57" t="str">
            <v xml:space="preserve">Inmunosupresores: Otros </v>
          </cell>
          <cell r="L57" t="str">
            <v>PRECIO UNICO</v>
          </cell>
          <cell r="M57" t="str">
            <v>PU 11-2026</v>
          </cell>
          <cell r="N57" t="str">
            <v>I CONV</v>
          </cell>
          <cell r="O57" t="str">
            <v>Caja por 100 tabletas</v>
          </cell>
          <cell r="P57">
            <v>0</v>
          </cell>
          <cell r="Q57">
            <v>0</v>
          </cell>
          <cell r="R57">
            <v>0.64600000000000002</v>
          </cell>
          <cell r="S57">
            <v>157</v>
          </cell>
          <cell r="T57" t="str">
            <v>DROGUERÍA RAMÓN GONZÁLEZ REVILLA, S.A.</v>
          </cell>
          <cell r="V57">
            <v>56578</v>
          </cell>
          <cell r="W57">
            <v>678936</v>
          </cell>
          <cell r="X57">
            <v>107402532</v>
          </cell>
          <cell r="Y57">
            <v>0.1598962503248095</v>
          </cell>
          <cell r="Z57">
            <v>69382035.672000006</v>
          </cell>
          <cell r="AA57">
            <v>33750042104.472004</v>
          </cell>
          <cell r="AB57">
            <v>1.7425575221211235E-3</v>
          </cell>
          <cell r="AC57">
            <v>63652</v>
          </cell>
          <cell r="AD57">
            <v>15068</v>
          </cell>
          <cell r="AE57">
            <v>11150</v>
          </cell>
          <cell r="AF57">
            <v>89870</v>
          </cell>
          <cell r="AG57">
            <v>58056.020000000004</v>
          </cell>
          <cell r="AH57">
            <v>35592</v>
          </cell>
          <cell r="AI57">
            <v>12946</v>
          </cell>
          <cell r="AJ57">
            <v>8040</v>
          </cell>
          <cell r="AK57">
            <v>56578</v>
          </cell>
          <cell r="AL57">
            <v>678936</v>
          </cell>
          <cell r="AM57">
            <v>438592.65600000002</v>
          </cell>
          <cell r="AN57">
            <v>182600</v>
          </cell>
          <cell r="AO57">
            <v>119900</v>
          </cell>
          <cell r="AP57">
            <v>18900</v>
          </cell>
          <cell r="AQ57">
            <v>321400</v>
          </cell>
        </row>
        <row r="58">
          <cell r="C58">
            <v>103058201</v>
          </cell>
          <cell r="D58" t="str">
            <v>S01GX00001</v>
          </cell>
          <cell r="E58" t="str">
            <v>AZELASTINA HIDROCLORURO, 0.05%,  GOTAS, SOLUCIÓN, FRASCO, VÍA  OFTÁLMICA.</v>
          </cell>
          <cell r="F58">
            <v>12169</v>
          </cell>
          <cell r="G58" t="str">
            <v>RG</v>
          </cell>
          <cell r="H58">
            <v>244</v>
          </cell>
          <cell r="I58" t="str">
            <v>NO</v>
          </cell>
          <cell r="J58" t="str">
            <v>MEDICAMENTO</v>
          </cell>
          <cell r="K58" t="str">
            <v xml:space="preserve">Oftalmológicos: Descongestionantes y Antialérgicos, Otros Antialérgicos </v>
          </cell>
          <cell r="L58" t="str">
            <v>TRAMITE USUAL</v>
          </cell>
          <cell r="M58" t="str">
            <v>No aplica</v>
          </cell>
          <cell r="N58" t="str">
            <v>No aplica</v>
          </cell>
          <cell r="O58" t="str">
            <v>F X 6ML</v>
          </cell>
          <cell r="P58">
            <v>0</v>
          </cell>
          <cell r="Q58">
            <v>0</v>
          </cell>
          <cell r="R58">
            <v>2.76</v>
          </cell>
          <cell r="S58" t="str">
            <v>NO APLICA</v>
          </cell>
          <cell r="T58" t="str">
            <v>NO APLICA</v>
          </cell>
          <cell r="V58">
            <v>841</v>
          </cell>
          <cell r="W58">
            <v>10092</v>
          </cell>
          <cell r="X58">
            <v>107412624</v>
          </cell>
          <cell r="Y58">
            <v>0.15991127485847953</v>
          </cell>
          <cell r="Z58">
            <v>296458842.23999995</v>
          </cell>
          <cell r="AA58">
            <v>34046500946.712006</v>
          </cell>
          <cell r="AB58">
            <v>1.7578640685232147E-3</v>
          </cell>
          <cell r="AC58">
            <v>631</v>
          </cell>
          <cell r="AD58">
            <v>58.833333333333336</v>
          </cell>
          <cell r="AE58">
            <v>120</v>
          </cell>
          <cell r="AF58">
            <v>809.83333333333337</v>
          </cell>
          <cell r="AG58">
            <v>2235.14</v>
          </cell>
          <cell r="AH58">
            <v>709</v>
          </cell>
          <cell r="AI58">
            <v>146</v>
          </cell>
          <cell r="AJ58">
            <v>469</v>
          </cell>
          <cell r="AK58">
            <v>1324</v>
          </cell>
          <cell r="AL58">
            <v>15888</v>
          </cell>
          <cell r="AM58">
            <v>43850.879999999997</v>
          </cell>
          <cell r="AN58">
            <v>0</v>
          </cell>
          <cell r="AO58">
            <v>0</v>
          </cell>
          <cell r="AP58">
            <v>0</v>
          </cell>
          <cell r="AQ58">
            <v>0</v>
          </cell>
        </row>
        <row r="59">
          <cell r="C59">
            <v>101083401</v>
          </cell>
          <cell r="D59" t="str">
            <v>J01FA00002</v>
          </cell>
          <cell r="E59" t="str">
            <v>AZITROMICINA 500mg, cápsula o tableta, V.O.</v>
          </cell>
          <cell r="F59">
            <v>10630</v>
          </cell>
          <cell r="G59" t="str">
            <v>YV</v>
          </cell>
          <cell r="H59">
            <v>244</v>
          </cell>
          <cell r="I59" t="str">
            <v>SI</v>
          </cell>
          <cell r="J59" t="str">
            <v>MEDICAMENTO</v>
          </cell>
          <cell r="K59" t="str">
            <v>Antibacterianos para uso sistémico: Macrólidos</v>
          </cell>
          <cell r="L59" t="str">
            <v>PRECIO UNICO</v>
          </cell>
          <cell r="M59" t="str">
            <v>PU 11-2026</v>
          </cell>
          <cell r="N59" t="str">
            <v>I CONV</v>
          </cell>
          <cell r="O59" t="str">
            <v>CAJA POR 500 CAPLETAS</v>
          </cell>
          <cell r="P59">
            <v>0</v>
          </cell>
          <cell r="Q59">
            <v>0</v>
          </cell>
          <cell r="R59">
            <v>0.56499999999999995</v>
          </cell>
          <cell r="S59">
            <v>11</v>
          </cell>
          <cell r="T59" t="str">
            <v>Medipan, S.A.</v>
          </cell>
          <cell r="U59" t="str">
            <v>PANAMA</v>
          </cell>
          <cell r="V59">
            <v>8398</v>
          </cell>
          <cell r="W59">
            <v>100776</v>
          </cell>
          <cell r="X59">
            <v>107513400</v>
          </cell>
          <cell r="Y59">
            <v>0.16006130581419975</v>
          </cell>
          <cell r="Z59">
            <v>60745070.999999993</v>
          </cell>
          <cell r="AA59">
            <v>34107246017.712006</v>
          </cell>
          <cell r="AB59">
            <v>1.7610004136594719E-3</v>
          </cell>
          <cell r="AC59">
            <v>7312.75</v>
          </cell>
          <cell r="AD59">
            <v>2488.25</v>
          </cell>
          <cell r="AE59">
            <v>1944</v>
          </cell>
          <cell r="AF59">
            <v>11745</v>
          </cell>
          <cell r="AG59">
            <v>6635.9249999999993</v>
          </cell>
          <cell r="AH59">
            <v>6048</v>
          </cell>
          <cell r="AI59">
            <v>1216</v>
          </cell>
          <cell r="AJ59">
            <v>796</v>
          </cell>
          <cell r="AK59">
            <v>8060</v>
          </cell>
          <cell r="AL59">
            <v>96720</v>
          </cell>
          <cell r="AM59">
            <v>54646.799999999996</v>
          </cell>
          <cell r="AN59">
            <v>13421</v>
          </cell>
          <cell r="AO59">
            <v>0</v>
          </cell>
          <cell r="AP59">
            <v>1842</v>
          </cell>
          <cell r="AQ59">
            <v>15263</v>
          </cell>
        </row>
        <row r="60">
          <cell r="C60">
            <v>103058301</v>
          </cell>
          <cell r="D60" t="str">
            <v>J01FA00001</v>
          </cell>
          <cell r="E60" t="str">
            <v>AZITROMICINA, 200MG/5ML,  POLVO PARA SUSPENSIÓN, 15-30ML, FRASCO, V.O.</v>
          </cell>
          <cell r="F60">
            <v>12230</v>
          </cell>
          <cell r="G60" t="str">
            <v>RG</v>
          </cell>
          <cell r="H60">
            <v>244</v>
          </cell>
          <cell r="I60" t="str">
            <v>SI</v>
          </cell>
          <cell r="J60" t="str">
            <v>MEDICAMENTO</v>
          </cell>
          <cell r="K60" t="str">
            <v>Antibacterianos para uso sistémico: Macrólidos</v>
          </cell>
          <cell r="L60" t="str">
            <v>PRECIO UNICO</v>
          </cell>
          <cell r="M60" t="str">
            <v>PU 11-2026</v>
          </cell>
          <cell r="N60" t="str">
            <v>I CONV</v>
          </cell>
          <cell r="O60" t="str">
            <v>F X 30ML</v>
          </cell>
          <cell r="P60">
            <v>0</v>
          </cell>
          <cell r="Q60">
            <v>0</v>
          </cell>
          <cell r="R60">
            <v>1.97</v>
          </cell>
          <cell r="S60">
            <v>12</v>
          </cell>
          <cell r="T60" t="str">
            <v>LABORATORIO JAYOR PANAMA S.A.</v>
          </cell>
          <cell r="U60" t="str">
            <v>RUMANIA</v>
          </cell>
          <cell r="V60">
            <v>1049</v>
          </cell>
          <cell r="W60">
            <v>12588</v>
          </cell>
          <cell r="X60">
            <v>107525988</v>
          </cell>
          <cell r="Y60">
            <v>0.16008004628485353</v>
          </cell>
          <cell r="Z60">
            <v>211826196.35999998</v>
          </cell>
          <cell r="AA60">
            <v>34319072214.072006</v>
          </cell>
          <cell r="AB60">
            <v>1.7719372691071429E-3</v>
          </cell>
          <cell r="AC60">
            <v>1071</v>
          </cell>
          <cell r="AD60">
            <v>286.16666666666663</v>
          </cell>
          <cell r="AE60">
            <v>115</v>
          </cell>
          <cell r="AF60">
            <v>1472.1666666666665</v>
          </cell>
          <cell r="AG60">
            <v>2900.1683333333331</v>
          </cell>
          <cell r="AH60">
            <v>663</v>
          </cell>
          <cell r="AI60">
            <v>177</v>
          </cell>
          <cell r="AJ60">
            <v>48</v>
          </cell>
          <cell r="AK60">
            <v>888</v>
          </cell>
          <cell r="AL60">
            <v>10656</v>
          </cell>
          <cell r="AM60">
            <v>20992.32</v>
          </cell>
          <cell r="AN60">
            <v>3011</v>
          </cell>
          <cell r="AO60">
            <v>35</v>
          </cell>
          <cell r="AP60">
            <v>132</v>
          </cell>
          <cell r="AQ60">
            <v>3178</v>
          </cell>
        </row>
        <row r="61">
          <cell r="C61">
            <v>102080301</v>
          </cell>
          <cell r="D61" t="str">
            <v>L04AC00003</v>
          </cell>
          <cell r="E61" t="str">
            <v>BASILIXIMAB, 20MG, POLVO LIOFILIZADO, I.V.</v>
          </cell>
          <cell r="F61">
            <v>10238</v>
          </cell>
          <cell r="G61" t="str">
            <v>DD</v>
          </cell>
          <cell r="H61">
            <v>244</v>
          </cell>
          <cell r="I61" t="str">
            <v>BIOTECNOLOGICO</v>
          </cell>
          <cell r="J61" t="str">
            <v>MEDICAMENTO</v>
          </cell>
          <cell r="K61" t="str">
            <v>Inmunosupresores: Inhibidores de la Interleucina</v>
          </cell>
          <cell r="L61" t="str">
            <v>PRECIO UNICO</v>
          </cell>
          <cell r="M61" t="str">
            <v>PU 05-2026</v>
          </cell>
          <cell r="N61" t="str">
            <v>I CONV</v>
          </cell>
          <cell r="O61" t="str">
            <v>CAJA CON 1 VIAL DE 20MG</v>
          </cell>
          <cell r="R61">
            <v>1398.5</v>
          </cell>
          <cell r="S61">
            <v>4</v>
          </cell>
          <cell r="T61" t="str">
            <v>CORPORACIÓN IMPA-DOEL, S.A.</v>
          </cell>
          <cell r="U61" t="str">
            <v>Italia</v>
          </cell>
          <cell r="V61">
            <v>9</v>
          </cell>
          <cell r="W61">
            <v>108</v>
          </cell>
          <cell r="X61">
            <v>107526096</v>
          </cell>
          <cell r="Y61">
            <v>0.16008020707058843</v>
          </cell>
          <cell r="Z61">
            <v>150375245256</v>
          </cell>
          <cell r="AA61">
            <v>184694317470.07202</v>
          </cell>
          <cell r="AB61">
            <v>9.5360020945827444E-3</v>
          </cell>
          <cell r="AC61">
            <v>400</v>
          </cell>
          <cell r="AD61">
            <v>0</v>
          </cell>
          <cell r="AE61">
            <v>80</v>
          </cell>
          <cell r="AF61">
            <v>480</v>
          </cell>
          <cell r="AG61">
            <v>671280</v>
          </cell>
          <cell r="AH61">
            <v>9</v>
          </cell>
          <cell r="AI61">
            <v>0</v>
          </cell>
          <cell r="AJ61">
            <v>0</v>
          </cell>
          <cell r="AK61">
            <v>9</v>
          </cell>
          <cell r="AL61">
            <v>108</v>
          </cell>
          <cell r="AM61">
            <v>151038</v>
          </cell>
          <cell r="AN61">
            <v>44</v>
          </cell>
          <cell r="AO61">
            <v>0</v>
          </cell>
          <cell r="AP61">
            <v>0</v>
          </cell>
          <cell r="AQ61">
            <v>44</v>
          </cell>
        </row>
        <row r="62">
          <cell r="C62">
            <v>103041301</v>
          </cell>
          <cell r="D62" t="str">
            <v>R01AD00001 / R03BA00003</v>
          </cell>
          <cell r="E62" t="str">
            <v>BECLOMETASONA DIPROPIONATO 50mcg/inhalación, solución en aerosol  libre de CFC, inhalador con 100-200 dosis,  Vía Bucal.</v>
          </cell>
          <cell r="F62">
            <v>10774</v>
          </cell>
          <cell r="G62" t="str">
            <v>RG</v>
          </cell>
          <cell r="H62">
            <v>244</v>
          </cell>
          <cell r="I62" t="str">
            <v>NO</v>
          </cell>
          <cell r="J62" t="str">
            <v>MEDICAMENTO</v>
          </cell>
          <cell r="K62" t="str">
            <v>Vías Respiratorias: Enfermedades Obstructivas, Otros, Glucocorticoides, Inhaladores</v>
          </cell>
          <cell r="L62" t="str">
            <v>PRECIO UNICO</v>
          </cell>
          <cell r="M62" t="str">
            <v>PU 01-2026</v>
          </cell>
          <cell r="N62" t="str">
            <v>I CONV</v>
          </cell>
          <cell r="O62" t="str">
            <v>CAJA CON UN INHALADOR X 200 DOSIS MEDIDAS</v>
          </cell>
          <cell r="P62">
            <v>0</v>
          </cell>
          <cell r="Q62">
            <v>0</v>
          </cell>
          <cell r="R62">
            <v>1.099</v>
          </cell>
          <cell r="S62">
            <v>43</v>
          </cell>
          <cell r="T62" t="str">
            <v>PHARMA SUPPLIES, CORP.</v>
          </cell>
          <cell r="U62" t="str">
            <v>INDIA</v>
          </cell>
          <cell r="V62">
            <v>15324</v>
          </cell>
          <cell r="W62">
            <v>183888</v>
          </cell>
          <cell r="X62">
            <v>107709984</v>
          </cell>
          <cell r="Y62">
            <v>0.16035397158183595</v>
          </cell>
          <cell r="Z62">
            <v>118373272.41599999</v>
          </cell>
          <cell r="AA62">
            <v>184812690742.48801</v>
          </cell>
          <cell r="AB62">
            <v>9.5421138569215299E-3</v>
          </cell>
          <cell r="AC62">
            <v>14304</v>
          </cell>
          <cell r="AD62">
            <v>3847.6875</v>
          </cell>
          <cell r="AE62">
            <v>2878.7567567567567</v>
          </cell>
          <cell r="AF62">
            <v>21030.444256756757</v>
          </cell>
          <cell r="AG62">
            <v>23112.458238175674</v>
          </cell>
          <cell r="AH62">
            <v>8006</v>
          </cell>
          <cell r="AI62">
            <v>1551</v>
          </cell>
          <cell r="AJ62">
            <v>2337</v>
          </cell>
          <cell r="AK62">
            <v>11894</v>
          </cell>
          <cell r="AL62">
            <v>142728</v>
          </cell>
          <cell r="AM62">
            <v>156858.07199999999</v>
          </cell>
          <cell r="AN62">
            <v>29080</v>
          </cell>
          <cell r="AO62">
            <v>8669</v>
          </cell>
          <cell r="AP62">
            <v>9395</v>
          </cell>
          <cell r="AQ62">
            <v>47144</v>
          </cell>
        </row>
        <row r="63">
          <cell r="C63">
            <v>103057901</v>
          </cell>
          <cell r="D63" t="str">
            <v>P03AX00001</v>
          </cell>
          <cell r="E63" t="str">
            <v>BENCILO BENZOATO, 25%, loción, frasco, 120ml, Vía Tópica</v>
          </cell>
          <cell r="F63">
            <v>10858</v>
          </cell>
          <cell r="G63" t="str">
            <v>RG</v>
          </cell>
          <cell r="H63">
            <v>244</v>
          </cell>
          <cell r="I63" t="str">
            <v>NO</v>
          </cell>
          <cell r="J63" t="str">
            <v>MEDICAMENTO</v>
          </cell>
          <cell r="K63" t="str">
            <v>Ectoparasiticidas: Incluyendo Escabicidas, Otros</v>
          </cell>
          <cell r="L63" t="str">
            <v>TRAMITE USUAL</v>
          </cell>
          <cell r="M63" t="str">
            <v>No aplica</v>
          </cell>
          <cell r="N63" t="str">
            <v>No aplica</v>
          </cell>
          <cell r="O63" t="str">
            <v>F X 120ML</v>
          </cell>
          <cell r="P63">
            <v>0</v>
          </cell>
          <cell r="Q63">
            <v>0</v>
          </cell>
          <cell r="R63">
            <v>9.6</v>
          </cell>
          <cell r="S63" t="str">
            <v>NO APLICA</v>
          </cell>
          <cell r="T63" t="str">
            <v>NO APLICA</v>
          </cell>
          <cell r="V63">
            <v>524</v>
          </cell>
          <cell r="W63">
            <v>6288</v>
          </cell>
          <cell r="X63">
            <v>107716272</v>
          </cell>
          <cell r="Y63">
            <v>0.16036333288462204</v>
          </cell>
          <cell r="Z63">
            <v>1034076211.1999999</v>
          </cell>
          <cell r="AA63">
            <v>185846766953.68802</v>
          </cell>
          <cell r="AB63">
            <v>9.5955045245448567E-3</v>
          </cell>
          <cell r="AC63">
            <v>354</v>
          </cell>
          <cell r="AD63">
            <v>33</v>
          </cell>
          <cell r="AE63">
            <v>453</v>
          </cell>
          <cell r="AF63">
            <v>840</v>
          </cell>
          <cell r="AG63">
            <v>8064</v>
          </cell>
          <cell r="AH63">
            <v>249</v>
          </cell>
          <cell r="AI63">
            <v>25</v>
          </cell>
          <cell r="AJ63">
            <v>250</v>
          </cell>
          <cell r="AK63">
            <v>524</v>
          </cell>
          <cell r="AL63">
            <v>6288</v>
          </cell>
          <cell r="AM63">
            <v>60364.799999999996</v>
          </cell>
          <cell r="AN63">
            <v>0</v>
          </cell>
          <cell r="AO63">
            <v>23</v>
          </cell>
          <cell r="AP63">
            <v>0</v>
          </cell>
          <cell r="AQ63">
            <v>23</v>
          </cell>
        </row>
        <row r="64">
          <cell r="C64">
            <v>102013601</v>
          </cell>
          <cell r="D64" t="str">
            <v>J01CE00001</v>
          </cell>
          <cell r="E64" t="str">
            <v>BENCILPENICILINA BENZATÍNICA 2,400,000UI, polvo liofilizado, I.M.</v>
          </cell>
          <cell r="F64">
            <v>10087</v>
          </cell>
          <cell r="G64" t="str">
            <v>SF</v>
          </cell>
          <cell r="H64">
            <v>244</v>
          </cell>
          <cell r="I64" t="str">
            <v>NO APLICA</v>
          </cell>
          <cell r="J64" t="str">
            <v>MEDICAMENTO</v>
          </cell>
          <cell r="K64" t="str">
            <v>Antibacterianos para uso sistémico: Beta-lactámicos, Penicilinas Sensibles a Beta-lactamasa</v>
          </cell>
          <cell r="L64" t="str">
            <v>PRECIO UNICO</v>
          </cell>
          <cell r="M64" t="str">
            <v>PU 01-2026</v>
          </cell>
          <cell r="N64" t="str">
            <v>I CONV</v>
          </cell>
          <cell r="O64" t="str">
            <v>CAJA CON 50 VIALES</v>
          </cell>
          <cell r="P64">
            <v>0</v>
          </cell>
          <cell r="Q64">
            <v>0</v>
          </cell>
          <cell r="R64">
            <v>0.9</v>
          </cell>
          <cell r="S64">
            <v>45</v>
          </cell>
          <cell r="T64" t="str">
            <v>NUTRIMED PANAMÁ S.A.</v>
          </cell>
          <cell r="V64">
            <v>2750</v>
          </cell>
          <cell r="W64">
            <v>33000</v>
          </cell>
          <cell r="X64">
            <v>107749272</v>
          </cell>
          <cell r="Y64">
            <v>0.16041246185916724</v>
          </cell>
          <cell r="Z64">
            <v>96974344.799999997</v>
          </cell>
          <cell r="AA64">
            <v>185943741298.48801</v>
          </cell>
          <cell r="AB64">
            <v>9.6005114330832489E-3</v>
          </cell>
          <cell r="AC64">
            <v>3565.518549280177</v>
          </cell>
          <cell r="AD64">
            <v>743.66666666666663</v>
          </cell>
          <cell r="AE64">
            <v>1246.6666666666665</v>
          </cell>
          <cell r="AF64">
            <v>5555.8518826135096</v>
          </cell>
          <cell r="AG64">
            <v>5000.266694352159</v>
          </cell>
          <cell r="AH64">
            <v>1441</v>
          </cell>
          <cell r="AI64">
            <v>0</v>
          </cell>
          <cell r="AJ64">
            <v>0</v>
          </cell>
          <cell r="AK64">
            <v>1441</v>
          </cell>
          <cell r="AL64">
            <v>17292</v>
          </cell>
          <cell r="AM64">
            <v>15562.800000000001</v>
          </cell>
          <cell r="AN64">
            <v>4701</v>
          </cell>
          <cell r="AO64">
            <v>0</v>
          </cell>
          <cell r="AP64">
            <v>900</v>
          </cell>
          <cell r="AQ64">
            <v>5601</v>
          </cell>
        </row>
        <row r="65">
          <cell r="C65">
            <v>102014101</v>
          </cell>
          <cell r="D65" t="str">
            <v>J01CE00002</v>
          </cell>
          <cell r="E65" t="str">
            <v>BENCILPENICILINA PROCAÍNICA 600,000 – 800,000UI, con o sin BENCILPENICILINA cristalina SÓDICA o POTÁSICA, polvo liofilizado, I.M.</v>
          </cell>
          <cell r="F65">
            <v>10089</v>
          </cell>
          <cell r="G65" t="str">
            <v>SF</v>
          </cell>
          <cell r="H65">
            <v>244</v>
          </cell>
          <cell r="I65" t="str">
            <v>NO APLICA</v>
          </cell>
          <cell r="J65" t="str">
            <v>MEDICAMENTO</v>
          </cell>
          <cell r="K65" t="str">
            <v>Antibacterianos para uso sistémico: Beta-lactámicos, Penicilinas Sensibles a Beta-lactamasa</v>
          </cell>
          <cell r="L65" t="str">
            <v>TRAMITE USUAL</v>
          </cell>
          <cell r="M65" t="str">
            <v>No aplica</v>
          </cell>
          <cell r="N65" t="str">
            <v>No aplica</v>
          </cell>
          <cell r="O65" t="str">
            <v>No aplica</v>
          </cell>
          <cell r="P65">
            <v>0</v>
          </cell>
          <cell r="Q65">
            <v>0</v>
          </cell>
          <cell r="R65">
            <v>0.38</v>
          </cell>
          <cell r="S65" t="str">
            <v>No aplica</v>
          </cell>
          <cell r="T65" t="str">
            <v>No aplica</v>
          </cell>
          <cell r="V65">
            <v>30012</v>
          </cell>
          <cell r="W65">
            <v>360144</v>
          </cell>
          <cell r="X65">
            <v>108109416</v>
          </cell>
          <cell r="Y65">
            <v>0.16094862868973114</v>
          </cell>
          <cell r="Z65">
            <v>41081578.079999998</v>
          </cell>
          <cell r="AA65">
            <v>185984822876.56799</v>
          </cell>
          <cell r="AB65">
            <v>9.6026325271157328E-3</v>
          </cell>
          <cell r="AC65">
            <v>29763.365686274512</v>
          </cell>
          <cell r="AD65">
            <v>6073.333333333333</v>
          </cell>
          <cell r="AE65">
            <v>5098.6666666666661</v>
          </cell>
          <cell r="AF65">
            <v>40935.365686274512</v>
          </cell>
          <cell r="AG65">
            <v>15555.438960784315</v>
          </cell>
          <cell r="AH65">
            <v>21782</v>
          </cell>
          <cell r="AI65">
            <v>0</v>
          </cell>
          <cell r="AJ65">
            <v>0</v>
          </cell>
          <cell r="AK65">
            <v>21782</v>
          </cell>
          <cell r="AL65">
            <v>261384</v>
          </cell>
          <cell r="AM65">
            <v>99325.92</v>
          </cell>
          <cell r="AN65">
            <v>0</v>
          </cell>
          <cell r="AO65">
            <v>0</v>
          </cell>
          <cell r="AP65">
            <v>0</v>
          </cell>
          <cell r="AQ65">
            <v>0</v>
          </cell>
        </row>
        <row r="66">
          <cell r="C66">
            <v>102014001</v>
          </cell>
          <cell r="D66" t="str">
            <v>J01CE00003</v>
          </cell>
          <cell r="E66" t="str">
            <v>BENCILPENICILINA SÓDICA 1,000,000UI, polvo liofilizado, I.V.</v>
          </cell>
          <cell r="F66">
            <v>10288</v>
          </cell>
          <cell r="G66" t="str">
            <v>SF</v>
          </cell>
          <cell r="H66">
            <v>244</v>
          </cell>
          <cell r="I66" t="str">
            <v>NO APLICA</v>
          </cell>
          <cell r="J66" t="str">
            <v>MEDICAMENTO</v>
          </cell>
          <cell r="K66" t="str">
            <v>Antibacterianos para uso sistémico: Beta-lactámicos, Penicilinas Sensibles a Beta-lactamasa</v>
          </cell>
          <cell r="L66" t="str">
            <v>PRECIO UNICO</v>
          </cell>
          <cell r="M66" t="str">
            <v>PU 01-2026</v>
          </cell>
          <cell r="N66" t="str">
            <v>I CONV</v>
          </cell>
          <cell r="O66" t="str">
            <v>No aplica</v>
          </cell>
          <cell r="P66">
            <v>0</v>
          </cell>
          <cell r="Q66">
            <v>0</v>
          </cell>
          <cell r="R66">
            <v>0.49</v>
          </cell>
          <cell r="S66">
            <v>47</v>
          </cell>
          <cell r="T66" t="str">
            <v>VITALIS DE PANAMÁ, S.A.</v>
          </cell>
          <cell r="V66">
            <v>615</v>
          </cell>
          <cell r="W66">
            <v>7380</v>
          </cell>
          <cell r="X66">
            <v>108116796</v>
          </cell>
          <cell r="Y66">
            <v>0.16095961571494763</v>
          </cell>
          <cell r="Z66">
            <v>52977230.039999999</v>
          </cell>
          <cell r="AA66">
            <v>186037800106.608</v>
          </cell>
          <cell r="AB66">
            <v>9.6053678087613548E-3</v>
          </cell>
          <cell r="AC66">
            <v>5457.4576271186443</v>
          </cell>
          <cell r="AD66">
            <v>130</v>
          </cell>
          <cell r="AE66">
            <v>1000</v>
          </cell>
          <cell r="AF66">
            <v>6587.4576271186443</v>
          </cell>
          <cell r="AG66">
            <v>3227.8542372881357</v>
          </cell>
          <cell r="AH66">
            <v>615</v>
          </cell>
          <cell r="AI66">
            <v>0</v>
          </cell>
          <cell r="AJ66">
            <v>0</v>
          </cell>
          <cell r="AK66">
            <v>615</v>
          </cell>
          <cell r="AL66">
            <v>7380</v>
          </cell>
          <cell r="AM66">
            <v>3616.2</v>
          </cell>
          <cell r="AN66">
            <v>0</v>
          </cell>
          <cell r="AO66">
            <v>62</v>
          </cell>
          <cell r="AP66">
            <v>0</v>
          </cell>
          <cell r="AQ66">
            <v>62</v>
          </cell>
        </row>
        <row r="67">
          <cell r="C67">
            <v>102099001</v>
          </cell>
          <cell r="D67" t="str">
            <v>L01AA00009</v>
          </cell>
          <cell r="E67" t="str">
            <v>BENDAMUSTINA, 100 MG, I.V.</v>
          </cell>
          <cell r="F67">
            <v>105038</v>
          </cell>
          <cell r="G67" t="str">
            <v>YV</v>
          </cell>
          <cell r="H67">
            <v>244</v>
          </cell>
          <cell r="I67" t="str">
            <v>NO APLICA</v>
          </cell>
          <cell r="J67" t="str">
            <v>MEDICAMENTO</v>
          </cell>
          <cell r="K67" t="str">
            <v>Antineoplásicos: Agentes alquilantes, Análogos de la Mostaza Nitrogenada</v>
          </cell>
          <cell r="L67" t="str">
            <v>PRECIO UNICO</v>
          </cell>
          <cell r="M67" t="str">
            <v>PU 01-2026</v>
          </cell>
          <cell r="N67" t="str">
            <v>I CONV</v>
          </cell>
          <cell r="O67" t="str">
            <v>CAJA X 1 FRASCO AMPOLLA</v>
          </cell>
          <cell r="P67">
            <v>0</v>
          </cell>
          <cell r="Q67">
            <v>0</v>
          </cell>
          <cell r="R67">
            <v>37.14</v>
          </cell>
          <cell r="S67">
            <v>48</v>
          </cell>
          <cell r="T67" t="str">
            <v>IMEXSATEC,S.A.</v>
          </cell>
          <cell r="U67" t="str">
            <v>INDIA</v>
          </cell>
          <cell r="V67">
            <v>200</v>
          </cell>
          <cell r="W67">
            <v>2400</v>
          </cell>
          <cell r="X67">
            <v>108119196</v>
          </cell>
          <cell r="Y67">
            <v>0.16096318873127818</v>
          </cell>
          <cell r="Z67">
            <v>4015546939.4400001</v>
          </cell>
          <cell r="AA67">
            <v>190053347046.048</v>
          </cell>
          <cell r="AB67">
            <v>9.8126955952894928E-3</v>
          </cell>
          <cell r="AC67">
            <v>100</v>
          </cell>
          <cell r="AD67">
            <v>0</v>
          </cell>
          <cell r="AE67">
            <v>30</v>
          </cell>
          <cell r="AF67">
            <v>130</v>
          </cell>
          <cell r="AG67">
            <v>4828.2</v>
          </cell>
          <cell r="AH67">
            <v>80</v>
          </cell>
          <cell r="AI67">
            <v>0</v>
          </cell>
          <cell r="AJ67">
            <v>0</v>
          </cell>
          <cell r="AK67">
            <v>80</v>
          </cell>
          <cell r="AL67">
            <v>960</v>
          </cell>
          <cell r="AM67">
            <v>35654.400000000001</v>
          </cell>
          <cell r="AN67">
            <v>473</v>
          </cell>
          <cell r="AO67">
            <v>0</v>
          </cell>
          <cell r="AP67">
            <v>60</v>
          </cell>
          <cell r="AQ67">
            <v>533</v>
          </cell>
        </row>
        <row r="68">
          <cell r="C68">
            <v>102099101</v>
          </cell>
          <cell r="D68" t="str">
            <v>L01AA00010</v>
          </cell>
          <cell r="E68" t="str">
            <v>BENDAMUSTINA, 25 MG, I.V.</v>
          </cell>
          <cell r="F68">
            <v>105037</v>
          </cell>
          <cell r="G68" t="str">
            <v>YV</v>
          </cell>
          <cell r="H68">
            <v>244</v>
          </cell>
          <cell r="I68" t="str">
            <v>NO APLICA</v>
          </cell>
          <cell r="J68" t="str">
            <v>MEDICAMENTO</v>
          </cell>
          <cell r="K68" t="str">
            <v>Antineoplásicos: Agentes alquilantes, Análogos de la Mostaza Nitrogenada</v>
          </cell>
          <cell r="L68" t="str">
            <v>PRECIO UNICO</v>
          </cell>
          <cell r="M68" t="str">
            <v>PU 01-2026</v>
          </cell>
          <cell r="N68" t="str">
            <v>I CONV</v>
          </cell>
          <cell r="O68" t="str">
            <v>CAJA X 5 VIALES</v>
          </cell>
          <cell r="P68">
            <v>0</v>
          </cell>
          <cell r="Q68">
            <v>0</v>
          </cell>
          <cell r="R68">
            <v>16.88</v>
          </cell>
          <cell r="S68">
            <v>49</v>
          </cell>
          <cell r="T68" t="str">
            <v>INVERSIONES TAGORE PANAMÁ, S.A. (INTAPASA)</v>
          </cell>
          <cell r="U68" t="str">
            <v>CHINA</v>
          </cell>
          <cell r="V68">
            <v>344</v>
          </cell>
          <cell r="W68">
            <v>4128</v>
          </cell>
          <cell r="X68">
            <v>108123324</v>
          </cell>
          <cell r="Y68">
            <v>0.16096933431936675</v>
          </cell>
          <cell r="Z68">
            <v>1825121709.1199999</v>
          </cell>
          <cell r="AA68">
            <v>191878468755.168</v>
          </cell>
          <cell r="AB68">
            <v>9.9069289462633634E-3</v>
          </cell>
          <cell r="AC68">
            <v>50</v>
          </cell>
          <cell r="AD68">
            <v>0</v>
          </cell>
          <cell r="AE68">
            <v>70</v>
          </cell>
          <cell r="AF68">
            <v>120</v>
          </cell>
          <cell r="AG68">
            <v>2025.6</v>
          </cell>
          <cell r="AH68">
            <v>247</v>
          </cell>
          <cell r="AI68">
            <v>0</v>
          </cell>
          <cell r="AJ68">
            <v>0</v>
          </cell>
          <cell r="AK68">
            <v>247</v>
          </cell>
          <cell r="AL68">
            <v>2964</v>
          </cell>
          <cell r="AM68">
            <v>50032.32</v>
          </cell>
          <cell r="AN68">
            <v>1420</v>
          </cell>
          <cell r="AO68">
            <v>0</v>
          </cell>
          <cell r="AP68">
            <v>0</v>
          </cell>
          <cell r="AQ68">
            <v>1420</v>
          </cell>
        </row>
        <row r="69">
          <cell r="C69">
            <v>104015301</v>
          </cell>
          <cell r="D69" t="str">
            <v>D10AE00001</v>
          </cell>
          <cell r="E69" t="str">
            <v>BENZOILO PERÓXIDO 5%, gel, tubo, 40-60g, Vía Tópica.</v>
          </cell>
          <cell r="F69">
            <v>10854</v>
          </cell>
          <cell r="G69" t="str">
            <v>RG</v>
          </cell>
          <cell r="H69">
            <v>244</v>
          </cell>
          <cell r="I69" t="str">
            <v>NO</v>
          </cell>
          <cell r="J69" t="str">
            <v>MEDICAMENTO</v>
          </cell>
          <cell r="K69" t="str">
            <v>Anti-Acné: Preparados para uso tópico</v>
          </cell>
          <cell r="L69" t="str">
            <v>PRECIO UNICO</v>
          </cell>
          <cell r="M69" t="str">
            <v>PU 01-2026</v>
          </cell>
          <cell r="N69" t="str">
            <v>I CONV</v>
          </cell>
          <cell r="O69" t="str">
            <v>CAJA CON TUBO POR 30, 40 O 60 G</v>
          </cell>
          <cell r="P69" t="str">
            <v>TUBO POR 40 G</v>
          </cell>
          <cell r="Q69">
            <v>0</v>
          </cell>
          <cell r="R69">
            <v>4.49</v>
          </cell>
          <cell r="S69">
            <v>50</v>
          </cell>
          <cell r="T69" t="str">
            <v>C.G. DE HASETH &amp; CÍA., S.A.</v>
          </cell>
          <cell r="U69" t="str">
            <v>COSTA RICA</v>
          </cell>
          <cell r="V69">
            <v>750</v>
          </cell>
          <cell r="W69">
            <v>9000</v>
          </cell>
          <cell r="X69">
            <v>108132324</v>
          </cell>
          <cell r="Y69">
            <v>0.16098273313060635</v>
          </cell>
          <cell r="Z69">
            <v>485514134.76000005</v>
          </cell>
          <cell r="AA69">
            <v>192363982889.92801</v>
          </cell>
          <cell r="AB69">
            <v>9.9319966574384581E-3</v>
          </cell>
          <cell r="AC69">
            <v>1583</v>
          </cell>
          <cell r="AD69">
            <v>381.54577464788724</v>
          </cell>
          <cell r="AE69">
            <v>285</v>
          </cell>
          <cell r="AF69">
            <v>2249.5457746478874</v>
          </cell>
          <cell r="AG69">
            <v>10100.460528169015</v>
          </cell>
          <cell r="AH69">
            <v>983</v>
          </cell>
          <cell r="AI69">
            <v>224</v>
          </cell>
          <cell r="AJ69">
            <v>155</v>
          </cell>
          <cell r="AK69">
            <v>1362</v>
          </cell>
          <cell r="AL69">
            <v>16344</v>
          </cell>
          <cell r="AM69">
            <v>73384.56</v>
          </cell>
          <cell r="AN69">
            <v>2774</v>
          </cell>
          <cell r="AO69">
            <v>355</v>
          </cell>
          <cell r="AP69">
            <v>341</v>
          </cell>
          <cell r="AQ69">
            <v>3470</v>
          </cell>
        </row>
        <row r="70">
          <cell r="C70">
            <v>104011901</v>
          </cell>
          <cell r="D70" t="str">
            <v>D07AB00002</v>
          </cell>
          <cell r="E70" t="str">
            <v>BETAMETASONA VALERATO 0.1%, crema, tubo, 15g, Vía Tópica.</v>
          </cell>
          <cell r="F70">
            <v>104580</v>
          </cell>
          <cell r="G70" t="str">
            <v>RG</v>
          </cell>
          <cell r="H70">
            <v>244</v>
          </cell>
          <cell r="I70" t="str">
            <v>NO</v>
          </cell>
          <cell r="J70" t="str">
            <v>MEDICAMENTO</v>
          </cell>
          <cell r="K70" t="str">
            <v xml:space="preserve">Corticosteroides: Dermatológicos, Potentes (Grupo III) </v>
          </cell>
          <cell r="L70" t="str">
            <v>PRECIO UNICO</v>
          </cell>
          <cell r="M70" t="str">
            <v>PU 01-2026</v>
          </cell>
          <cell r="N70" t="str">
            <v>I CONV</v>
          </cell>
          <cell r="O70" t="str">
            <v>CAJA CON TUBO X 15 G</v>
          </cell>
          <cell r="P70" t="str">
            <v>15G</v>
          </cell>
          <cell r="Q70">
            <v>0</v>
          </cell>
          <cell r="R70">
            <v>0.69</v>
          </cell>
          <cell r="S70">
            <v>51</v>
          </cell>
          <cell r="T70" t="str">
            <v>GENIMVE PHARMA, S.A.</v>
          </cell>
          <cell r="U70" t="str">
            <v>ARGENTINA</v>
          </cell>
          <cell r="V70">
            <v>17896</v>
          </cell>
          <cell r="W70">
            <v>214752</v>
          </cell>
          <cell r="X70">
            <v>108347076</v>
          </cell>
          <cell r="Y70">
            <v>0.16130244663186488</v>
          </cell>
          <cell r="Z70">
            <v>74759482.439999998</v>
          </cell>
          <cell r="AA70">
            <v>192438742372.36801</v>
          </cell>
          <cell r="AB70">
            <v>9.9358565844297319E-3</v>
          </cell>
          <cell r="AC70">
            <v>13609</v>
          </cell>
          <cell r="AD70">
            <v>3753.833333333333</v>
          </cell>
          <cell r="AE70">
            <v>3722.5809523809521</v>
          </cell>
          <cell r="AF70">
            <v>21085.414285714283</v>
          </cell>
          <cell r="AG70">
            <v>14548.935857142855</v>
          </cell>
          <cell r="AH70">
            <v>13000</v>
          </cell>
          <cell r="AI70">
            <v>2600</v>
          </cell>
          <cell r="AJ70">
            <v>2448</v>
          </cell>
          <cell r="AK70">
            <v>18048</v>
          </cell>
          <cell r="AL70">
            <v>216576</v>
          </cell>
          <cell r="AM70">
            <v>149437.44</v>
          </cell>
          <cell r="AN70">
            <v>74640</v>
          </cell>
          <cell r="AO70">
            <v>6050</v>
          </cell>
          <cell r="AP70">
            <v>6228</v>
          </cell>
          <cell r="AQ70">
            <v>86918</v>
          </cell>
        </row>
        <row r="71">
          <cell r="C71">
            <v>103047701</v>
          </cell>
          <cell r="D71" t="str">
            <v>D07AC00005</v>
          </cell>
          <cell r="E71" t="str">
            <v>BETAMETASONA VALERATO, 0.1%,  LOCIÓN CAPILAR, FRASCO, 20-60ML, VÍA TÓPICA.</v>
          </cell>
          <cell r="F71">
            <v>10862</v>
          </cell>
          <cell r="G71" t="str">
            <v>YV</v>
          </cell>
          <cell r="H71">
            <v>244</v>
          </cell>
          <cell r="I71" t="str">
            <v>NO APLICA</v>
          </cell>
          <cell r="J71" t="str">
            <v>MEDICAMENTO</v>
          </cell>
          <cell r="K71" t="str">
            <v xml:space="preserve">Corticosteroides: Dermatológicos, Potentes (Grupo III) </v>
          </cell>
          <cell r="L71" t="str">
            <v>PRECIO UNICO</v>
          </cell>
          <cell r="M71" t="str">
            <v>PU 01-2026</v>
          </cell>
          <cell r="N71" t="str">
            <v>I CONV</v>
          </cell>
          <cell r="O71" t="str">
            <v>F X 60ML</v>
          </cell>
          <cell r="P71">
            <v>0</v>
          </cell>
          <cell r="Q71">
            <v>0</v>
          </cell>
          <cell r="R71">
            <v>9.59</v>
          </cell>
          <cell r="S71">
            <v>235</v>
          </cell>
          <cell r="T71" t="str">
            <v>COMPAÑÍA ASTOR, S.A.</v>
          </cell>
          <cell r="U71" t="str">
            <v>ALEMANIA</v>
          </cell>
          <cell r="V71">
            <v>1620</v>
          </cell>
          <cell r="W71">
            <v>19440</v>
          </cell>
          <cell r="X71">
            <v>108366516</v>
          </cell>
          <cell r="Y71">
            <v>0.16133138806414243</v>
          </cell>
          <cell r="Z71">
            <v>1039234888.4399999</v>
          </cell>
          <cell r="AA71">
            <v>193477977260.80801</v>
          </cell>
          <cell r="AB71">
            <v>9.9895136011082953E-3</v>
          </cell>
          <cell r="AC71">
            <v>2805.3234556158204</v>
          </cell>
          <cell r="AD71">
            <v>368.5</v>
          </cell>
          <cell r="AE71">
            <v>271.79591836734693</v>
          </cell>
          <cell r="AF71">
            <v>3445.6193739831674</v>
          </cell>
          <cell r="AG71">
            <v>33043.489796498572</v>
          </cell>
          <cell r="AH71">
            <v>1815</v>
          </cell>
          <cell r="AI71">
            <v>339</v>
          </cell>
          <cell r="AJ71">
            <v>254</v>
          </cell>
          <cell r="AK71">
            <v>2408</v>
          </cell>
          <cell r="AL71">
            <v>28896</v>
          </cell>
          <cell r="AM71">
            <v>277112.64</v>
          </cell>
          <cell r="AN71">
            <v>0</v>
          </cell>
          <cell r="AO71">
            <v>0</v>
          </cell>
          <cell r="AP71">
            <v>0</v>
          </cell>
          <cell r="AQ71">
            <v>0</v>
          </cell>
        </row>
        <row r="72">
          <cell r="C72">
            <v>101092901</v>
          </cell>
          <cell r="D72" t="str">
            <v>L02BB00001</v>
          </cell>
          <cell r="E72" t="str">
            <v>BICALUTAMIDA, 50MG, TABLETA, V.O.</v>
          </cell>
          <cell r="F72">
            <v>11158</v>
          </cell>
          <cell r="G72" t="str">
            <v>DD</v>
          </cell>
          <cell r="H72">
            <v>244</v>
          </cell>
          <cell r="I72" t="str">
            <v>SI</v>
          </cell>
          <cell r="J72" t="str">
            <v>MEDICAMENTO</v>
          </cell>
          <cell r="K72" t="str">
            <v>Terapia Endocrina: Antagonistas de hormonas y agentes relacionados, Antiandrógenos</v>
          </cell>
          <cell r="L72" t="str">
            <v>TRAMITE USUAL</v>
          </cell>
          <cell r="M72" t="str">
            <v>NO APLICA</v>
          </cell>
          <cell r="N72" t="str">
            <v>NO APLICA</v>
          </cell>
          <cell r="O72" t="str">
            <v xml:space="preserve">CAJA CON 1 FRASCO x 30 TABLETAS RECUBIERTAS.
</v>
          </cell>
          <cell r="P72">
            <v>0</v>
          </cell>
          <cell r="Q72">
            <v>0</v>
          </cell>
          <cell r="R72">
            <v>0</v>
          </cell>
          <cell r="S72" t="str">
            <v>NO APLICA</v>
          </cell>
          <cell r="T72" t="str">
            <v>NO APLICA</v>
          </cell>
          <cell r="V72">
            <v>26347</v>
          </cell>
          <cell r="W72">
            <v>316164</v>
          </cell>
          <cell r="X72">
            <v>108682680</v>
          </cell>
          <cell r="Y72">
            <v>0.16180207937044883</v>
          </cell>
          <cell r="Z72">
            <v>0</v>
          </cell>
          <cell r="AA72">
            <v>193477977260.80801</v>
          </cell>
          <cell r="AB72">
            <v>9.9895136011082953E-3</v>
          </cell>
          <cell r="AC72">
            <v>2578.9599999999996</v>
          </cell>
          <cell r="AD72">
            <v>773.81415929203536</v>
          </cell>
          <cell r="AE72">
            <v>955</v>
          </cell>
          <cell r="AF72">
            <v>4307.7741592920347</v>
          </cell>
          <cell r="AG72">
            <v>0</v>
          </cell>
          <cell r="AH72">
            <v>11859</v>
          </cell>
          <cell r="AI72">
            <v>0</v>
          </cell>
          <cell r="AJ72">
            <v>0</v>
          </cell>
          <cell r="AK72">
            <v>11859</v>
          </cell>
          <cell r="AL72">
            <v>142308</v>
          </cell>
          <cell r="AM72">
            <v>0</v>
          </cell>
          <cell r="AN72">
            <v>0</v>
          </cell>
          <cell r="AO72">
            <v>6300</v>
          </cell>
          <cell r="AP72">
            <v>1020</v>
          </cell>
          <cell r="AQ72">
            <v>7320</v>
          </cell>
        </row>
        <row r="73">
          <cell r="C73">
            <v>101104301</v>
          </cell>
          <cell r="D73" t="str">
            <v>J05AR00004</v>
          </cell>
          <cell r="E73" t="str">
            <v>BICTEGRAVIR 50mg/EMTRICITABINA 200mg/TENOFOVIR 25mg Cápsula o Comprimido, V.O.</v>
          </cell>
          <cell r="F73">
            <v>107672</v>
          </cell>
          <cell r="G73" t="str">
            <v>DD</v>
          </cell>
          <cell r="H73">
            <v>244</v>
          </cell>
          <cell r="I73" t="str">
            <v>SI</v>
          </cell>
          <cell r="J73" t="str">
            <v>MEDICAMENTO</v>
          </cell>
          <cell r="K73" t="str">
            <v>Antivirales para uso sistémico: De Acción Directa, Nucleósidos y Nucleótidos Inhibidores de la Transcriptasa Inversa</v>
          </cell>
          <cell r="L73" t="str">
            <v>PRECIO UNICO</v>
          </cell>
          <cell r="M73" t="str">
            <v>PU 11-2026</v>
          </cell>
          <cell r="N73" t="str">
            <v>I CONV</v>
          </cell>
          <cell r="O73" t="str">
            <v>CAJA CON 1 FRASCO X 30 TABLETAS RECUBIERTAS</v>
          </cell>
          <cell r="P73">
            <v>0</v>
          </cell>
          <cell r="Q73">
            <v>0</v>
          </cell>
          <cell r="R73">
            <v>3.036</v>
          </cell>
          <cell r="S73">
            <v>14</v>
          </cell>
          <cell r="T73" t="str">
            <v>INTERNACIONAL BIO-FARMACEUTICA, S.A. (INTERFARMA, S.A.)</v>
          </cell>
          <cell r="U73" t="str">
            <v>COSTA RICA</v>
          </cell>
          <cell r="V73">
            <v>135000</v>
          </cell>
          <cell r="W73">
            <v>1620000</v>
          </cell>
          <cell r="X73">
            <v>110302680</v>
          </cell>
          <cell r="Y73">
            <v>0.16421386539357713</v>
          </cell>
          <cell r="Z73">
            <v>334878936.48000002</v>
          </cell>
          <cell r="AA73">
            <v>193812856197.28802</v>
          </cell>
          <cell r="AB73">
            <v>1.0006803825753254E-2</v>
          </cell>
          <cell r="AC73">
            <v>558.4048672566372</v>
          </cell>
          <cell r="AD73">
            <v>444</v>
          </cell>
          <cell r="AE73">
            <v>450</v>
          </cell>
          <cell r="AF73">
            <v>1452.4048672566373</v>
          </cell>
          <cell r="AG73">
            <v>4409.5011769911507</v>
          </cell>
          <cell r="AH73">
            <v>135000</v>
          </cell>
          <cell r="AI73">
            <v>5258</v>
          </cell>
          <cell r="AJ73">
            <v>14443</v>
          </cell>
          <cell r="AK73">
            <v>154701</v>
          </cell>
          <cell r="AL73">
            <v>1856412</v>
          </cell>
          <cell r="AM73">
            <v>5636066.8320000004</v>
          </cell>
          <cell r="AN73">
            <v>750</v>
          </cell>
          <cell r="AO73">
            <v>4500</v>
          </cell>
          <cell r="AP73">
            <v>58380</v>
          </cell>
          <cell r="AQ73">
            <v>63630</v>
          </cell>
        </row>
        <row r="74">
          <cell r="C74">
            <v>101035701</v>
          </cell>
          <cell r="D74" t="str">
            <v>N04AA00001</v>
          </cell>
          <cell r="E74" t="str">
            <v>BIPERIDENO CLORHIDRATO, 2MG, TABLETA, V.O.</v>
          </cell>
          <cell r="F74">
            <v>10596</v>
          </cell>
          <cell r="G74" t="str">
            <v>EM</v>
          </cell>
          <cell r="H74">
            <v>244</v>
          </cell>
          <cell r="I74" t="str">
            <v>NO</v>
          </cell>
          <cell r="J74" t="str">
            <v>MEDICAMENTO</v>
          </cell>
          <cell r="K74" t="str">
            <v>Anti-parkinsonianos: Anticolinérgicos</v>
          </cell>
          <cell r="L74" t="str">
            <v>TRAMITE USUAL</v>
          </cell>
          <cell r="M74" t="str">
            <v>No aplica</v>
          </cell>
          <cell r="N74" t="str">
            <v>No aplica</v>
          </cell>
          <cell r="O74" t="str">
            <v>No aplica</v>
          </cell>
          <cell r="P74">
            <v>0</v>
          </cell>
          <cell r="Q74">
            <v>0</v>
          </cell>
          <cell r="R74">
            <v>0.04</v>
          </cell>
          <cell r="S74" t="str">
            <v>No aplica</v>
          </cell>
          <cell r="T74" t="str">
            <v>No aplica</v>
          </cell>
          <cell r="V74">
            <v>93042</v>
          </cell>
          <cell r="W74">
            <v>1116504</v>
          </cell>
          <cell r="X74">
            <v>111419184</v>
          </cell>
          <cell r="Y74">
            <v>0.16587606832071716</v>
          </cell>
          <cell r="Z74">
            <v>4456767.3600000003</v>
          </cell>
          <cell r="AA74">
            <v>193817312964.64801</v>
          </cell>
          <cell r="AB74">
            <v>1.0007033934310258E-2</v>
          </cell>
          <cell r="AC74">
            <v>132196</v>
          </cell>
          <cell r="AD74">
            <v>21493</v>
          </cell>
          <cell r="AE74">
            <v>20040</v>
          </cell>
          <cell r="AF74">
            <v>173729</v>
          </cell>
          <cell r="AG74">
            <v>6949.16</v>
          </cell>
          <cell r="AH74">
            <v>61533</v>
          </cell>
          <cell r="AI74">
            <v>15612</v>
          </cell>
          <cell r="AJ74">
            <v>15897</v>
          </cell>
          <cell r="AK74">
            <v>93042</v>
          </cell>
          <cell r="AL74">
            <v>1116504</v>
          </cell>
          <cell r="AM74">
            <v>44660.160000000003</v>
          </cell>
          <cell r="AN74">
            <v>330200</v>
          </cell>
          <cell r="AO74">
            <v>20100</v>
          </cell>
          <cell r="AP74">
            <v>25900</v>
          </cell>
          <cell r="AQ74">
            <v>376200</v>
          </cell>
        </row>
        <row r="75">
          <cell r="C75">
            <v>102023901</v>
          </cell>
          <cell r="D75" t="str">
            <v>N04AA00002</v>
          </cell>
          <cell r="E75" t="str">
            <v>BIPERIDENO LACTATO 5mg/ml, solución, I.M., I.V.</v>
          </cell>
          <cell r="F75">
            <v>10693</v>
          </cell>
          <cell r="G75" t="str">
            <v>SF</v>
          </cell>
          <cell r="H75">
            <v>244</v>
          </cell>
          <cell r="I75" t="str">
            <v>NO APLICA</v>
          </cell>
          <cell r="J75" t="str">
            <v>MEDICAMENTO</v>
          </cell>
          <cell r="K75" t="str">
            <v>Anti-parkinsonianos: Anticolinérgicos</v>
          </cell>
          <cell r="L75" t="str">
            <v>TRAMITE USUAL</v>
          </cell>
          <cell r="M75" t="str">
            <v>No aplica</v>
          </cell>
          <cell r="N75" t="str">
            <v>No aplica</v>
          </cell>
          <cell r="O75" t="str">
            <v>No aplica</v>
          </cell>
          <cell r="P75">
            <v>0</v>
          </cell>
          <cell r="Q75">
            <v>0</v>
          </cell>
          <cell r="R75">
            <v>2.0299999999999998</v>
          </cell>
          <cell r="S75" t="str">
            <v>No aplica</v>
          </cell>
          <cell r="T75" t="str">
            <v>No aplica</v>
          </cell>
          <cell r="V75">
            <v>0</v>
          </cell>
          <cell r="W75">
            <v>0</v>
          </cell>
          <cell r="X75">
            <v>111419184</v>
          </cell>
          <cell r="Y75">
            <v>0.16587606832071716</v>
          </cell>
          <cell r="Z75">
            <v>226180943.51999998</v>
          </cell>
          <cell r="AA75">
            <v>194043493908.168</v>
          </cell>
          <cell r="AB75">
            <v>1.0018711943578252E-2</v>
          </cell>
          <cell r="AC75">
            <v>1092</v>
          </cell>
          <cell r="AD75">
            <v>67</v>
          </cell>
          <cell r="AE75">
            <v>360</v>
          </cell>
          <cell r="AF75">
            <v>1519</v>
          </cell>
          <cell r="AG75">
            <v>3083.5699999999997</v>
          </cell>
          <cell r="AH75">
            <v>800</v>
          </cell>
          <cell r="AI75">
            <v>12</v>
          </cell>
          <cell r="AJ75">
            <v>254</v>
          </cell>
          <cell r="AK75">
            <v>1066</v>
          </cell>
          <cell r="AL75">
            <v>12792</v>
          </cell>
          <cell r="AM75">
            <v>25967.759999999998</v>
          </cell>
          <cell r="AN75">
            <v>0</v>
          </cell>
          <cell r="AO75">
            <v>0</v>
          </cell>
          <cell r="AP75">
            <v>0</v>
          </cell>
          <cell r="AQ75">
            <v>0</v>
          </cell>
        </row>
        <row r="76">
          <cell r="C76">
            <v>102008501</v>
          </cell>
          <cell r="D76" t="str">
            <v>L01DC00001</v>
          </cell>
          <cell r="E76" t="str">
            <v>BLEOMICINA SULFATO 15U,  polvo liofilizado, S.C., I.M., I.V.</v>
          </cell>
          <cell r="F76">
            <v>10816</v>
          </cell>
          <cell r="G76" t="str">
            <v>SF</v>
          </cell>
          <cell r="H76">
            <v>244</v>
          </cell>
          <cell r="I76" t="str">
            <v>NO APLICA</v>
          </cell>
          <cell r="J76" t="str">
            <v>MEDICAMENTO</v>
          </cell>
          <cell r="K76" t="str">
            <v xml:space="preserve">Antineoplásicos: Antibióticos Citotóxicos, Otros </v>
          </cell>
          <cell r="L76" t="str">
            <v>PRECIO UNICO</v>
          </cell>
          <cell r="M76" t="str">
            <v>PU 01-2026</v>
          </cell>
          <cell r="N76" t="str">
            <v>I CONV</v>
          </cell>
          <cell r="O76" t="str">
            <v>No aplica</v>
          </cell>
          <cell r="P76">
            <v>0</v>
          </cell>
          <cell r="Q76">
            <v>0</v>
          </cell>
          <cell r="R76">
            <v>48.91</v>
          </cell>
          <cell r="S76">
            <v>55</v>
          </cell>
          <cell r="T76" t="str">
            <v>DROGUERIA E IMPORTADORA ALEMANA, S.A.</v>
          </cell>
          <cell r="V76">
            <v>80</v>
          </cell>
          <cell r="W76">
            <v>960</v>
          </cell>
          <cell r="X76">
            <v>111420144</v>
          </cell>
          <cell r="Y76">
            <v>0.1658774975272494</v>
          </cell>
          <cell r="Z76">
            <v>5449559243.04</v>
          </cell>
          <cell r="AA76">
            <v>199493053151.20801</v>
          </cell>
          <cell r="AB76">
            <v>1.0300079605929872E-2</v>
          </cell>
          <cell r="AC76">
            <v>115</v>
          </cell>
          <cell r="AD76">
            <v>0</v>
          </cell>
          <cell r="AE76">
            <v>50</v>
          </cell>
          <cell r="AF76">
            <v>165</v>
          </cell>
          <cell r="AG76">
            <v>8070.15</v>
          </cell>
          <cell r="AH76">
            <v>80</v>
          </cell>
          <cell r="AI76">
            <v>0</v>
          </cell>
          <cell r="AJ76">
            <v>0</v>
          </cell>
          <cell r="AK76">
            <v>80</v>
          </cell>
          <cell r="AL76">
            <v>960</v>
          </cell>
          <cell r="AM76">
            <v>46953.599999999999</v>
          </cell>
          <cell r="AN76">
            <v>40</v>
          </cell>
          <cell r="AO76">
            <v>0</v>
          </cell>
          <cell r="AP76">
            <v>0</v>
          </cell>
          <cell r="AQ76">
            <v>40</v>
          </cell>
        </row>
        <row r="77">
          <cell r="C77">
            <v>101002101</v>
          </cell>
          <cell r="D77" t="str">
            <v>C02CA00003</v>
          </cell>
          <cell r="E77" t="str">
            <v>BLOQUEADORES DE LOS RECEPTORES ALFA 1 ADRENÉRGICOS: TERAZOSINA, 2MG O DOXAZOSINA, 2MG, CÁPSULA O TABLETA, V.O.</v>
          </cell>
          <cell r="F77" t="str">
            <v>Terazocina 10021 Doxazosina 103483</v>
          </cell>
          <cell r="G77" t="str">
            <v>EM</v>
          </cell>
          <cell r="H77">
            <v>244</v>
          </cell>
          <cell r="I77" t="str">
            <v>SI TERAZOCINA / NO DOXAZOCINA</v>
          </cell>
          <cell r="J77" t="str">
            <v>MEDICAMENTO</v>
          </cell>
          <cell r="K77" t="str">
            <v>Urológicos: Hipertrofia Prostática Benigna, Antagonistas  de los receptores alfa adrenérgicos</v>
          </cell>
          <cell r="L77" t="str">
            <v>PRECIO UNICO</v>
          </cell>
          <cell r="M77" t="str">
            <v>PU 11-2026</v>
          </cell>
          <cell r="N77" t="str">
            <v>I CONV</v>
          </cell>
          <cell r="O77" t="str">
            <v>CAJA POR 28 COMPRIMIDOS EFG, CAJA POR 500 COMPRIMIDOS EFG.</v>
          </cell>
          <cell r="P77">
            <v>0</v>
          </cell>
          <cell r="Q77">
            <v>0</v>
          </cell>
          <cell r="R77">
            <v>6.8000000000000005E-2</v>
          </cell>
          <cell r="S77">
            <v>15</v>
          </cell>
          <cell r="T77" t="str">
            <v>C.G. DE HASETH &amp; CÍA., S.A.</v>
          </cell>
          <cell r="V77">
            <v>857595</v>
          </cell>
          <cell r="W77">
            <v>10291140</v>
          </cell>
          <cell r="X77">
            <v>121711284</v>
          </cell>
          <cell r="Y77">
            <v>0.1811985022272844</v>
          </cell>
          <cell r="Z77">
            <v>8276367.3120000008</v>
          </cell>
          <cell r="AA77">
            <v>199501329518.52002</v>
          </cell>
          <cell r="AB77">
            <v>1.0300506925281675E-2</v>
          </cell>
          <cell r="AC77">
            <v>613850</v>
          </cell>
          <cell r="AD77">
            <v>273010</v>
          </cell>
          <cell r="AE77">
            <v>205500</v>
          </cell>
          <cell r="AF77">
            <v>1092360</v>
          </cell>
          <cell r="AG77">
            <v>74280.48000000001</v>
          </cell>
          <cell r="AH77">
            <v>459000</v>
          </cell>
          <cell r="AI77">
            <v>248595</v>
          </cell>
          <cell r="AJ77">
            <v>150000</v>
          </cell>
          <cell r="AK77">
            <v>857595</v>
          </cell>
          <cell r="AL77">
            <v>10291140</v>
          </cell>
          <cell r="AM77">
            <v>699797.52</v>
          </cell>
          <cell r="AN77">
            <v>3738504</v>
          </cell>
          <cell r="AO77">
            <v>1701588</v>
          </cell>
          <cell r="AP77">
            <v>1596392</v>
          </cell>
          <cell r="AQ77">
            <v>7036484</v>
          </cell>
        </row>
        <row r="78">
          <cell r="C78">
            <v>102093901</v>
          </cell>
          <cell r="D78" t="str">
            <v>L01XX00003</v>
          </cell>
          <cell r="E78" t="str">
            <v>BORTEZOMIB 3.5mg,  polvo liofilizado,  I.V., S.C.</v>
          </cell>
          <cell r="F78">
            <v>12217</v>
          </cell>
          <cell r="G78" t="str">
            <v>DD</v>
          </cell>
          <cell r="H78">
            <v>244</v>
          </cell>
          <cell r="I78" t="str">
            <v>NO</v>
          </cell>
          <cell r="J78" t="str">
            <v>MEDICAMENTO</v>
          </cell>
          <cell r="K78" t="str">
            <v>Antineoplásicos: Otros</v>
          </cell>
          <cell r="L78" t="str">
            <v>PRECIO UNICO</v>
          </cell>
          <cell r="M78" t="str">
            <v>PU 01-2026</v>
          </cell>
          <cell r="N78" t="str">
            <v>I CONV</v>
          </cell>
          <cell r="O78" t="str">
            <v>CAJA CON UN VIAL DE 10 ML</v>
          </cell>
          <cell r="P78">
            <v>0</v>
          </cell>
          <cell r="Q78">
            <v>0</v>
          </cell>
          <cell r="R78">
            <v>19.190000000000001</v>
          </cell>
          <cell r="S78">
            <v>56</v>
          </cell>
          <cell r="T78" t="str">
            <v>SEVEN PHARMA PANAMA</v>
          </cell>
          <cell r="U78" t="str">
            <v>INDIA</v>
          </cell>
          <cell r="V78">
            <v>434</v>
          </cell>
          <cell r="W78">
            <v>5208</v>
          </cell>
          <cell r="X78">
            <v>121716492</v>
          </cell>
          <cell r="Y78">
            <v>0.18120625567272172</v>
          </cell>
          <cell r="Z78">
            <v>2335739481.48</v>
          </cell>
          <cell r="AA78">
            <v>201837069000.00003</v>
          </cell>
          <cell r="AB78">
            <v>1.0421104120110922E-2</v>
          </cell>
          <cell r="AC78">
            <v>221</v>
          </cell>
          <cell r="AD78">
            <v>0</v>
          </cell>
          <cell r="AE78">
            <v>0</v>
          </cell>
          <cell r="AF78">
            <v>221</v>
          </cell>
          <cell r="AG78">
            <v>4240.9900000000007</v>
          </cell>
          <cell r="AH78">
            <v>414</v>
          </cell>
          <cell r="AI78">
            <v>0</v>
          </cell>
          <cell r="AJ78">
            <v>20</v>
          </cell>
          <cell r="AK78">
            <v>434</v>
          </cell>
          <cell r="AL78">
            <v>5208</v>
          </cell>
          <cell r="AM78">
            <v>99941.52</v>
          </cell>
          <cell r="AN78">
            <v>1600</v>
          </cell>
          <cell r="AO78">
            <v>0</v>
          </cell>
          <cell r="AP78">
            <v>0</v>
          </cell>
          <cell r="AQ78">
            <v>1600</v>
          </cell>
        </row>
        <row r="79">
          <cell r="C79">
            <v>103059301</v>
          </cell>
          <cell r="D79" t="str">
            <v>S01EA00001</v>
          </cell>
          <cell r="E79" t="str">
            <v>BRIMONIDINA TARTRATO, 0.2%,  GOTAS,  SOLUCIÓN, FRASCO, VÍA OFTÁLMICA</v>
          </cell>
          <cell r="F79">
            <v>12170</v>
          </cell>
          <cell r="G79" t="str">
            <v>RG</v>
          </cell>
          <cell r="H79">
            <v>244</v>
          </cell>
          <cell r="I79" t="str">
            <v>NO</v>
          </cell>
          <cell r="J79" t="str">
            <v>MEDICAMENTO</v>
          </cell>
          <cell r="K79" t="str">
            <v>Oftalmológicos: Antiglaucoma y Mióticos, Simpaticomiméticos en la terapia del Glaucoma</v>
          </cell>
          <cell r="L79" t="str">
            <v>PRECIO UNICO</v>
          </cell>
          <cell r="M79" t="str">
            <v>PU 01-2026</v>
          </cell>
          <cell r="N79" t="str">
            <v>I CONV</v>
          </cell>
          <cell r="O79" t="str">
            <v>CAJA CON FRASCO GOTERO CON 5ML</v>
          </cell>
          <cell r="P79">
            <v>0</v>
          </cell>
          <cell r="Q79">
            <v>0</v>
          </cell>
          <cell r="R79">
            <v>2.39</v>
          </cell>
          <cell r="S79">
            <v>57</v>
          </cell>
          <cell r="T79" t="str">
            <v>DROGUERÍA RAMÓN GONZÁLEZ REVILLA, S.A.</v>
          </cell>
          <cell r="U79" t="str">
            <v>INDIA / CHILE</v>
          </cell>
          <cell r="V79">
            <v>3096</v>
          </cell>
          <cell r="W79">
            <v>37152</v>
          </cell>
          <cell r="X79">
            <v>121753644</v>
          </cell>
          <cell r="Y79">
            <v>0.18126156596551879</v>
          </cell>
          <cell r="Z79">
            <v>290991209.16000003</v>
          </cell>
          <cell r="AA79">
            <v>202128060209.16003</v>
          </cell>
          <cell r="AB79">
            <v>1.0436128365675514E-2</v>
          </cell>
          <cell r="AC79">
            <v>3810</v>
          </cell>
          <cell r="AD79">
            <v>634.58333333333337</v>
          </cell>
          <cell r="AE79">
            <v>382</v>
          </cell>
          <cell r="AF79">
            <v>4826.583333333333</v>
          </cell>
          <cell r="AG79">
            <v>11535.534166666666</v>
          </cell>
          <cell r="AH79">
            <v>1801</v>
          </cell>
          <cell r="AI79">
            <v>630</v>
          </cell>
          <cell r="AJ79">
            <v>665</v>
          </cell>
          <cell r="AK79">
            <v>3096</v>
          </cell>
          <cell r="AL79">
            <v>37152</v>
          </cell>
          <cell r="AM79">
            <v>88793.279999999999</v>
          </cell>
          <cell r="AN79">
            <v>7991</v>
          </cell>
          <cell r="AO79">
            <v>480</v>
          </cell>
          <cell r="AP79">
            <v>544</v>
          </cell>
          <cell r="AQ79">
            <v>9015</v>
          </cell>
        </row>
        <row r="80">
          <cell r="C80">
            <v>103000101</v>
          </cell>
          <cell r="D80" t="str">
            <v>R03AK00001</v>
          </cell>
          <cell r="E80" t="str">
            <v>BUDESONIDA 160MG / FORMOTEROL FUMARATO DIHIDRATADO 4.5mcg, polvo o aerosol o suspensión para inahalación V.O.</v>
          </cell>
          <cell r="F80">
            <v>105539</v>
          </cell>
          <cell r="G80" t="str">
            <v>DD</v>
          </cell>
          <cell r="H80">
            <v>244</v>
          </cell>
          <cell r="I80" t="str">
            <v>SI</v>
          </cell>
          <cell r="J80" t="str">
            <v>MEDICAMENTO</v>
          </cell>
          <cell r="L80" t="str">
            <v>PRECIO UNICO</v>
          </cell>
          <cell r="M80" t="str">
            <v>PU 11-2026</v>
          </cell>
          <cell r="N80" t="str">
            <v>I CONV</v>
          </cell>
          <cell r="O80" t="str">
            <v>ENVASE CON 120 INHAL. EMPAC. EN CAJA DE CARTON</v>
          </cell>
          <cell r="P80">
            <v>0</v>
          </cell>
          <cell r="Q80">
            <v>0</v>
          </cell>
          <cell r="R80">
            <v>30</v>
          </cell>
          <cell r="S80">
            <v>16</v>
          </cell>
          <cell r="T80" t="str">
            <v>CORPORACIÓN IMPA-DOEL, S.A.</v>
          </cell>
          <cell r="U80" t="str">
            <v>Francia</v>
          </cell>
          <cell r="V80">
            <v>729</v>
          </cell>
          <cell r="W80">
            <v>8748</v>
          </cell>
          <cell r="X80">
            <v>121762392</v>
          </cell>
          <cell r="Y80">
            <v>0.18127458961004367</v>
          </cell>
          <cell r="Z80">
            <v>3652871760</v>
          </cell>
          <cell r="AA80">
            <v>205780931969.16003</v>
          </cell>
          <cell r="AB80">
            <v>1.0624730772245204E-2</v>
          </cell>
          <cell r="AC80">
            <v>305</v>
          </cell>
          <cell r="AD80">
            <v>0</v>
          </cell>
          <cell r="AE80">
            <v>35</v>
          </cell>
          <cell r="AF80">
            <v>340</v>
          </cell>
          <cell r="AG80">
            <v>10200</v>
          </cell>
          <cell r="AH80">
            <v>2000</v>
          </cell>
          <cell r="AI80">
            <v>200</v>
          </cell>
          <cell r="AJ80">
            <v>150</v>
          </cell>
          <cell r="AK80">
            <v>2350</v>
          </cell>
          <cell r="AL80">
            <v>28200</v>
          </cell>
          <cell r="AM80">
            <v>846000</v>
          </cell>
          <cell r="AN80">
            <v>0</v>
          </cell>
          <cell r="AO80">
            <v>324</v>
          </cell>
          <cell r="AP80">
            <v>593</v>
          </cell>
          <cell r="AQ80">
            <v>917</v>
          </cell>
        </row>
        <row r="81">
          <cell r="C81">
            <v>102044201</v>
          </cell>
          <cell r="D81" t="str">
            <v>N01BB00001</v>
          </cell>
          <cell r="E81" t="str">
            <v>BUPIVACAÍNA CLORHIDRATO 0.5%, solución, Vía Parenteral.</v>
          </cell>
          <cell r="F81">
            <v>10815</v>
          </cell>
          <cell r="G81" t="str">
            <v>SF</v>
          </cell>
          <cell r="H81">
            <v>244</v>
          </cell>
          <cell r="I81" t="str">
            <v>NO APLICA</v>
          </cell>
          <cell r="J81" t="str">
            <v>MEDICAMENTO</v>
          </cell>
          <cell r="K81" t="str">
            <v>Anestésicos Locales: Amidas</v>
          </cell>
          <cell r="L81" t="str">
            <v>PRECIO UNICO</v>
          </cell>
          <cell r="M81" t="str">
            <v>PU 01-2026</v>
          </cell>
          <cell r="N81" t="str">
            <v>I CONV</v>
          </cell>
          <cell r="O81" t="str">
            <v>No aplica</v>
          </cell>
          <cell r="P81">
            <v>0</v>
          </cell>
          <cell r="Q81">
            <v>0</v>
          </cell>
          <cell r="R81">
            <v>0.94</v>
          </cell>
          <cell r="S81">
            <v>58</v>
          </cell>
          <cell r="T81" t="str">
            <v>PISA FARMACEUTICA DE PANAMA,S.A.</v>
          </cell>
          <cell r="V81">
            <v>679</v>
          </cell>
          <cell r="W81">
            <v>8148</v>
          </cell>
          <cell r="X81">
            <v>121770540</v>
          </cell>
          <cell r="Y81">
            <v>0.18128672000048593</v>
          </cell>
          <cell r="Z81">
            <v>114464307.59999999</v>
          </cell>
          <cell r="AA81">
            <v>205895396276.76004</v>
          </cell>
          <cell r="AB81">
            <v>1.0630640709767811E-2</v>
          </cell>
          <cell r="AC81">
            <v>2151.4</v>
          </cell>
          <cell r="AD81">
            <v>1254.1666666666667</v>
          </cell>
          <cell r="AE81">
            <v>955</v>
          </cell>
          <cell r="AF81">
            <v>4360.5666666666666</v>
          </cell>
          <cell r="AG81">
            <v>4098.9326666666666</v>
          </cell>
          <cell r="AH81">
            <v>679</v>
          </cell>
          <cell r="AI81">
            <v>0</v>
          </cell>
          <cell r="AJ81">
            <v>0</v>
          </cell>
          <cell r="AK81">
            <v>679</v>
          </cell>
          <cell r="AL81">
            <v>8148</v>
          </cell>
          <cell r="AM81">
            <v>7659.12</v>
          </cell>
          <cell r="AN81">
            <v>23</v>
          </cell>
          <cell r="AO81">
            <v>117</v>
          </cell>
          <cell r="AP81">
            <v>0</v>
          </cell>
          <cell r="AQ81">
            <v>140</v>
          </cell>
        </row>
        <row r="82">
          <cell r="C82">
            <v>102091201</v>
          </cell>
          <cell r="D82" t="str">
            <v>L01AB00001</v>
          </cell>
          <cell r="E82" t="str">
            <v>Busulfano, 6mg/ml, solución, I.V.</v>
          </cell>
          <cell r="F82">
            <v>12171</v>
          </cell>
          <cell r="G82" t="str">
            <v>RG</v>
          </cell>
          <cell r="H82">
            <v>244</v>
          </cell>
          <cell r="I82" t="str">
            <v>NO</v>
          </cell>
          <cell r="J82" t="str">
            <v>MEDICAMENTO</v>
          </cell>
          <cell r="K82" t="str">
            <v>Antineoplásicos: Agentes alquilantes, Alquilsulfonatos</v>
          </cell>
          <cell r="L82" t="str">
            <v>TRAMITE USUAL</v>
          </cell>
          <cell r="M82" t="str">
            <v>No aplica</v>
          </cell>
          <cell r="N82" t="str">
            <v>No aplica</v>
          </cell>
          <cell r="O82" t="str">
            <v>CAJA X 8 VIALES CONTENIDOS EN DOS CAJILLAS X 4 VIALES C/U.</v>
          </cell>
          <cell r="P82" t="str">
            <v>VIAL</v>
          </cell>
          <cell r="Q82">
            <v>0</v>
          </cell>
          <cell r="R82">
            <v>288.60000000000002</v>
          </cell>
          <cell r="S82" t="str">
            <v>NO APLICA</v>
          </cell>
          <cell r="T82" t="str">
            <v>NO APLICA</v>
          </cell>
          <cell r="V82">
            <v>19</v>
          </cell>
          <cell r="W82">
            <v>228</v>
          </cell>
          <cell r="X82">
            <v>121770768</v>
          </cell>
          <cell r="Y82">
            <v>0.18128705943703732</v>
          </cell>
          <cell r="Z82">
            <v>35143043644.800003</v>
          </cell>
          <cell r="AA82">
            <v>241038439921.56006</v>
          </cell>
          <cell r="AB82">
            <v>1.2445120669938376E-2</v>
          </cell>
          <cell r="AC82">
            <v>25</v>
          </cell>
          <cell r="AD82">
            <v>0</v>
          </cell>
          <cell r="AE82">
            <v>0</v>
          </cell>
          <cell r="AF82">
            <v>25</v>
          </cell>
          <cell r="AG82">
            <v>7215.0000000000009</v>
          </cell>
          <cell r="AH82">
            <v>19</v>
          </cell>
          <cell r="AI82">
            <v>0</v>
          </cell>
          <cell r="AJ82">
            <v>0</v>
          </cell>
          <cell r="AK82">
            <v>19</v>
          </cell>
          <cell r="AL82">
            <v>228</v>
          </cell>
          <cell r="AM82">
            <v>65800.800000000003</v>
          </cell>
          <cell r="AN82">
            <v>0</v>
          </cell>
          <cell r="AO82">
            <v>0</v>
          </cell>
          <cell r="AP82">
            <v>0</v>
          </cell>
          <cell r="AQ82">
            <v>0</v>
          </cell>
        </row>
        <row r="83">
          <cell r="C83">
            <v>101099601</v>
          </cell>
          <cell r="D83" t="str">
            <v>G02CB00001</v>
          </cell>
          <cell r="E83" t="str">
            <v>CABERGOLINA, 0.5MG, TABLETA V.O.</v>
          </cell>
          <cell r="F83">
            <v>104772</v>
          </cell>
          <cell r="G83" t="str">
            <v>EM</v>
          </cell>
          <cell r="H83">
            <v>244</v>
          </cell>
          <cell r="I83" t="str">
            <v>NO</v>
          </cell>
          <cell r="J83" t="str">
            <v>MEDICAMENTO</v>
          </cell>
          <cell r="K83" t="str">
            <v>Ginecológicos: Otros, Inhibidores de la Prolactina</v>
          </cell>
          <cell r="L83" t="str">
            <v>PRECIO UNICO</v>
          </cell>
          <cell r="M83" t="str">
            <v>PU 01-2026</v>
          </cell>
          <cell r="N83" t="str">
            <v>I CONV</v>
          </cell>
          <cell r="O83" t="str">
            <v>CAJA POR 8 COMPRIMIDOS</v>
          </cell>
          <cell r="P83">
            <v>0</v>
          </cell>
          <cell r="Q83">
            <v>0</v>
          </cell>
          <cell r="R83">
            <v>1.635</v>
          </cell>
          <cell r="S83">
            <v>60</v>
          </cell>
          <cell r="T83" t="str">
            <v>DROGUERÍA RAMÓN GONZÁLEZ REVILLA, S.A.</v>
          </cell>
          <cell r="V83">
            <v>3482</v>
          </cell>
          <cell r="W83">
            <v>41784</v>
          </cell>
          <cell r="X83">
            <v>121812552</v>
          </cell>
          <cell r="Y83">
            <v>0.1813492656513524</v>
          </cell>
          <cell r="Z83">
            <v>199163522.52000001</v>
          </cell>
          <cell r="AA83">
            <v>241237603444.08005</v>
          </cell>
          <cell r="AB83">
            <v>1.2455403735459451E-2</v>
          </cell>
          <cell r="AC83">
            <v>1350</v>
          </cell>
          <cell r="AD83">
            <v>1549</v>
          </cell>
          <cell r="AE83">
            <v>291</v>
          </cell>
          <cell r="AF83">
            <v>3190</v>
          </cell>
          <cell r="AG83">
            <v>5215.6499999999996</v>
          </cell>
          <cell r="AH83">
            <v>2838</v>
          </cell>
          <cell r="AI83">
            <v>470</v>
          </cell>
          <cell r="AJ83">
            <v>174</v>
          </cell>
          <cell r="AK83">
            <v>3482</v>
          </cell>
          <cell r="AL83">
            <v>41784</v>
          </cell>
          <cell r="AM83">
            <v>68316.84</v>
          </cell>
          <cell r="AN83">
            <v>0</v>
          </cell>
          <cell r="AO83">
            <v>0</v>
          </cell>
          <cell r="AP83">
            <v>0</v>
          </cell>
          <cell r="AQ83">
            <v>0</v>
          </cell>
        </row>
        <row r="84">
          <cell r="C84">
            <v>103058001</v>
          </cell>
          <cell r="D84" t="str">
            <v>D02AB00002</v>
          </cell>
          <cell r="E84" t="str">
            <v>CALAMINA, 8%, LOCIÓN, FRASCO, 120ML, VÍA TÓPICA.</v>
          </cell>
          <cell r="F84">
            <v>10857</v>
          </cell>
          <cell r="G84" t="str">
            <v>RG</v>
          </cell>
          <cell r="H84">
            <v>244</v>
          </cell>
          <cell r="I84" t="str">
            <v>NO</v>
          </cell>
          <cell r="J84" t="str">
            <v>MEDICAMENTO</v>
          </cell>
          <cell r="K84" t="str">
            <v xml:space="preserve">Emolientes y Protectores: Productos con Zinc </v>
          </cell>
          <cell r="L84" t="str">
            <v>PRECIO UNICO</v>
          </cell>
          <cell r="M84" t="str">
            <v>PU 01-2026</v>
          </cell>
          <cell r="N84" t="str">
            <v>I CONV</v>
          </cell>
          <cell r="O84" t="str">
            <v>FRASCOS X 120ML</v>
          </cell>
          <cell r="P84">
            <v>0</v>
          </cell>
          <cell r="Q84">
            <v>0</v>
          </cell>
          <cell r="R84">
            <v>2.76</v>
          </cell>
          <cell r="S84">
            <v>61</v>
          </cell>
          <cell r="T84" t="str">
            <v>LABORATORIOS RIGAR, S.A.</v>
          </cell>
          <cell r="U84" t="str">
            <v>PANAMÁ</v>
          </cell>
          <cell r="V84">
            <v>858</v>
          </cell>
          <cell r="W84">
            <v>10296</v>
          </cell>
          <cell r="X84">
            <v>121822848</v>
          </cell>
          <cell r="Y84">
            <v>0.18136459389141049</v>
          </cell>
          <cell r="Z84">
            <v>336231060.47999996</v>
          </cell>
          <cell r="AA84">
            <v>241573834504.56006</v>
          </cell>
          <cell r="AB84">
            <v>1.2472763771983156E-2</v>
          </cell>
          <cell r="AC84">
            <v>1142</v>
          </cell>
          <cell r="AD84">
            <v>157.16666666666669</v>
          </cell>
          <cell r="AE84">
            <v>417.60927152317879</v>
          </cell>
          <cell r="AF84">
            <v>1716.7759381898454</v>
          </cell>
          <cell r="AG84">
            <v>4738.3015894039727</v>
          </cell>
          <cell r="AH84">
            <v>900</v>
          </cell>
          <cell r="AI84">
            <v>142</v>
          </cell>
          <cell r="AJ84">
            <v>120</v>
          </cell>
          <cell r="AK84">
            <v>1162</v>
          </cell>
          <cell r="AL84">
            <v>13944</v>
          </cell>
          <cell r="AM84">
            <v>38485.439999999995</v>
          </cell>
          <cell r="AN84">
            <v>2496</v>
          </cell>
          <cell r="AO84">
            <v>426</v>
          </cell>
          <cell r="AP84">
            <v>552</v>
          </cell>
          <cell r="AQ84">
            <v>3474</v>
          </cell>
        </row>
        <row r="85">
          <cell r="C85">
            <v>101004501</v>
          </cell>
          <cell r="D85" t="str">
            <v>A12AA00001</v>
          </cell>
          <cell r="E85" t="str">
            <v>CALCIO CARBONATO, 500 MG-1,000MG DE CALCIO ELEMENTAL, TABLETA, V.O.</v>
          </cell>
          <cell r="F85">
            <v>10523</v>
          </cell>
          <cell r="G85" t="str">
            <v>EM</v>
          </cell>
          <cell r="H85">
            <v>244</v>
          </cell>
          <cell r="I85" t="str">
            <v>NO</v>
          </cell>
          <cell r="J85" t="str">
            <v>MEDICAMENTO</v>
          </cell>
          <cell r="K85" t="str">
            <v>Suplementos Minerales: Calcio</v>
          </cell>
          <cell r="L85" t="str">
            <v>PRECIO UNICO</v>
          </cell>
          <cell r="M85" t="str">
            <v>PU 01-2026</v>
          </cell>
          <cell r="N85" t="str">
            <v>I CONV</v>
          </cell>
          <cell r="O85" t="str">
            <v>CAJA POR 30 Ó 100 TABLETAS</v>
          </cell>
          <cell r="P85">
            <v>0</v>
          </cell>
          <cell r="Q85">
            <v>0</v>
          </cell>
          <cell r="R85">
            <v>4.7E-2</v>
          </cell>
          <cell r="S85">
            <v>62</v>
          </cell>
          <cell r="T85" t="str">
            <v>LANCO MEDICAL GROUP, S.A.</v>
          </cell>
          <cell r="V85">
            <v>126310</v>
          </cell>
          <cell r="W85">
            <v>1515720</v>
          </cell>
          <cell r="X85">
            <v>123338568</v>
          </cell>
          <cell r="Y85">
            <v>0.18362113235497596</v>
          </cell>
          <cell r="Z85">
            <v>5796912.6960000005</v>
          </cell>
          <cell r="AA85">
            <v>241579631417.25607</v>
          </cell>
          <cell r="AB85">
            <v>1.2473063073945276E-2</v>
          </cell>
          <cell r="AC85">
            <v>126238</v>
          </cell>
          <cell r="AD85">
            <v>57559</v>
          </cell>
          <cell r="AE85">
            <v>27700</v>
          </cell>
          <cell r="AF85">
            <v>211497</v>
          </cell>
          <cell r="AG85">
            <v>9940.3590000000004</v>
          </cell>
          <cell r="AH85">
            <v>91466</v>
          </cell>
          <cell r="AI85">
            <v>30000</v>
          </cell>
          <cell r="AJ85">
            <v>21743</v>
          </cell>
          <cell r="AK85">
            <v>143209</v>
          </cell>
          <cell r="AL85">
            <v>1718508</v>
          </cell>
          <cell r="AM85">
            <v>80769.876000000004</v>
          </cell>
          <cell r="AN85">
            <v>390100</v>
          </cell>
          <cell r="AO85">
            <v>0</v>
          </cell>
          <cell r="AP85">
            <v>58500</v>
          </cell>
          <cell r="AQ85">
            <v>448600</v>
          </cell>
        </row>
        <row r="86">
          <cell r="C86">
            <v>102003001</v>
          </cell>
          <cell r="D86" t="str">
            <v>A12AA00003</v>
          </cell>
          <cell r="E86" t="str">
            <v>CALCIO GLUCONATO 10%, solución, I.V.</v>
          </cell>
          <cell r="F86">
            <v>10978</v>
          </cell>
          <cell r="G86" t="str">
            <v>SF</v>
          </cell>
          <cell r="H86">
            <v>244</v>
          </cell>
          <cell r="I86" t="str">
            <v>NO APLICA</v>
          </cell>
          <cell r="J86" t="str">
            <v>MEDICAMENTO</v>
          </cell>
          <cell r="K86" t="str">
            <v>Suplementos Minerales: Calcio</v>
          </cell>
          <cell r="L86" t="str">
            <v>TRAMITE USUAL</v>
          </cell>
          <cell r="M86" t="str">
            <v>No aplica</v>
          </cell>
          <cell r="N86" t="str">
            <v>No aplica</v>
          </cell>
          <cell r="O86" t="str">
            <v>No aplica</v>
          </cell>
          <cell r="P86">
            <v>0</v>
          </cell>
          <cell r="Q86">
            <v>0</v>
          </cell>
          <cell r="R86">
            <v>0.62</v>
          </cell>
          <cell r="S86" t="str">
            <v>No aplica</v>
          </cell>
          <cell r="T86" t="str">
            <v>No aplica</v>
          </cell>
          <cell r="V86">
            <v>7781</v>
          </cell>
          <cell r="W86">
            <v>93372</v>
          </cell>
          <cell r="X86">
            <v>123431940</v>
          </cell>
          <cell r="Y86">
            <v>0.18376014055531642</v>
          </cell>
          <cell r="Z86">
            <v>76527802.799999997</v>
          </cell>
          <cell r="AA86">
            <v>241656159220.05606</v>
          </cell>
          <cell r="AB86">
            <v>1.2477014301561755E-2</v>
          </cell>
          <cell r="AC86">
            <v>7585.1014367816097</v>
          </cell>
          <cell r="AD86">
            <v>1078.5</v>
          </cell>
          <cell r="AE86">
            <v>985.66666666666674</v>
          </cell>
          <cell r="AF86">
            <v>9649.2681034482757</v>
          </cell>
          <cell r="AG86">
            <v>5982.5462241379309</v>
          </cell>
          <cell r="AH86">
            <v>4200</v>
          </cell>
          <cell r="AI86">
            <v>581</v>
          </cell>
          <cell r="AJ86">
            <v>907</v>
          </cell>
          <cell r="AK86">
            <v>5688</v>
          </cell>
          <cell r="AL86">
            <v>68256</v>
          </cell>
          <cell r="AM86">
            <v>42318.720000000001</v>
          </cell>
          <cell r="AN86">
            <v>19044</v>
          </cell>
          <cell r="AO86">
            <v>3706</v>
          </cell>
          <cell r="AP86">
            <v>1629</v>
          </cell>
          <cell r="AQ86">
            <v>24379</v>
          </cell>
        </row>
        <row r="87">
          <cell r="C87">
            <v>103061101</v>
          </cell>
          <cell r="D87" t="str">
            <v>D05AX00002</v>
          </cell>
          <cell r="E87" t="str">
            <v>CALCIPOTRIOL (HIDRATO), 50MCG/G CON BETAMETASONA (DIPROPIONATO), 05MG/G, GEL FRASCO, 30G, VIA TÓPICA.</v>
          </cell>
          <cell r="F87">
            <v>103503</v>
          </cell>
          <cell r="G87" t="str">
            <v>YV</v>
          </cell>
          <cell r="H87">
            <v>244</v>
          </cell>
          <cell r="I87" t="str">
            <v>SI</v>
          </cell>
          <cell r="J87" t="str">
            <v>MEDICAMENTO</v>
          </cell>
          <cell r="K87" t="str">
            <v>Antipsoriásicos: Para uso tópico, Otros, Combinaciones</v>
          </cell>
          <cell r="L87" t="str">
            <v>TRAMITE USUAL</v>
          </cell>
          <cell r="M87" t="str">
            <v>No aplica</v>
          </cell>
          <cell r="N87" t="str">
            <v>NO APLICA</v>
          </cell>
          <cell r="O87" t="str">
            <v>F X 1</v>
          </cell>
          <cell r="P87">
            <v>0</v>
          </cell>
          <cell r="Q87">
            <v>0</v>
          </cell>
          <cell r="R87">
            <v>25</v>
          </cell>
          <cell r="S87" t="str">
            <v>No aplica</v>
          </cell>
          <cell r="T87" t="str">
            <v>No aplica</v>
          </cell>
          <cell r="U87" t="str">
            <v>No aplica</v>
          </cell>
          <cell r="V87">
            <v>6100</v>
          </cell>
          <cell r="W87">
            <v>73200</v>
          </cell>
          <cell r="X87">
            <v>123505140</v>
          </cell>
          <cell r="Y87">
            <v>0.18386911755339849</v>
          </cell>
          <cell r="Z87">
            <v>3087628500</v>
          </cell>
          <cell r="AA87">
            <v>244743787720.05606</v>
          </cell>
          <cell r="AB87">
            <v>1.2636432480997972E-2</v>
          </cell>
          <cell r="AC87">
            <v>3955.009070972887</v>
          </cell>
          <cell r="AD87">
            <v>1184.1666666666667</v>
          </cell>
          <cell r="AE87">
            <v>566</v>
          </cell>
          <cell r="AF87">
            <v>5705.1757376395535</v>
          </cell>
          <cell r="AG87">
            <v>142629.39344098885</v>
          </cell>
          <cell r="AH87">
            <v>5309</v>
          </cell>
          <cell r="AI87">
            <v>1174</v>
          </cell>
          <cell r="AJ87">
            <v>370</v>
          </cell>
          <cell r="AK87">
            <v>6853</v>
          </cell>
          <cell r="AL87">
            <v>82236</v>
          </cell>
          <cell r="AM87">
            <v>2055900</v>
          </cell>
          <cell r="AN87">
            <v>11675</v>
          </cell>
          <cell r="AO87">
            <v>70</v>
          </cell>
          <cell r="AP87">
            <v>205</v>
          </cell>
          <cell r="AQ87">
            <v>11950</v>
          </cell>
        </row>
        <row r="88">
          <cell r="C88">
            <v>101091901</v>
          </cell>
          <cell r="D88" t="str">
            <v>L01BC00001</v>
          </cell>
          <cell r="E88" t="str">
            <v>CAPECITABINA, 500MG, TABLETA O CÁPSULA, V.O.</v>
          </cell>
          <cell r="F88">
            <v>10631</v>
          </cell>
          <cell r="G88" t="str">
            <v>EM</v>
          </cell>
          <cell r="H88">
            <v>244</v>
          </cell>
          <cell r="I88" t="str">
            <v>SI</v>
          </cell>
          <cell r="J88" t="str">
            <v>MEDICAMENTO</v>
          </cell>
          <cell r="K88" t="str">
            <v>Carcinoma colorectal metástasis, cáncer de mama metas tatico resistente a quimioterapia</v>
          </cell>
          <cell r="L88" t="str">
            <v>PRECIO UNICO</v>
          </cell>
          <cell r="M88" t="str">
            <v>PU 11-2026</v>
          </cell>
          <cell r="N88" t="str">
            <v>I CONV</v>
          </cell>
          <cell r="O88" t="str">
            <v>CAJA POR 100 TABLETAS RECUBIERTAS EN BLISTER ALU ALU</v>
          </cell>
          <cell r="P88">
            <v>0</v>
          </cell>
          <cell r="Q88">
            <v>0</v>
          </cell>
          <cell r="R88">
            <v>0.27</v>
          </cell>
          <cell r="S88">
            <v>18</v>
          </cell>
          <cell r="T88" t="str">
            <v>SEVEN PHARMA PANAMA</v>
          </cell>
          <cell r="V88">
            <v>812</v>
          </cell>
          <cell r="W88">
            <v>9744</v>
          </cell>
          <cell r="X88">
            <v>123514884</v>
          </cell>
          <cell r="Y88">
            <v>0.18388362399970057</v>
          </cell>
          <cell r="Z88">
            <v>33349018.680000003</v>
          </cell>
          <cell r="AA88">
            <v>244777136738.73605</v>
          </cell>
          <cell r="AB88">
            <v>1.2638154333171557E-2</v>
          </cell>
          <cell r="AC88">
            <v>220</v>
          </cell>
          <cell r="AD88">
            <v>0</v>
          </cell>
          <cell r="AE88">
            <v>6000</v>
          </cell>
          <cell r="AF88">
            <v>6220</v>
          </cell>
          <cell r="AG88">
            <v>1679.4</v>
          </cell>
          <cell r="AH88">
            <v>37</v>
          </cell>
          <cell r="AI88">
            <v>0</v>
          </cell>
          <cell r="AJ88">
            <v>775</v>
          </cell>
          <cell r="AK88">
            <v>812</v>
          </cell>
          <cell r="AL88">
            <v>9744</v>
          </cell>
          <cell r="AM88">
            <v>2630.88</v>
          </cell>
          <cell r="AN88">
            <v>0</v>
          </cell>
          <cell r="AO88">
            <v>0</v>
          </cell>
          <cell r="AP88">
            <v>2880</v>
          </cell>
          <cell r="AQ88">
            <v>2880</v>
          </cell>
        </row>
        <row r="89">
          <cell r="C89">
            <v>101074201</v>
          </cell>
          <cell r="D89" t="str">
            <v>C09AA00001</v>
          </cell>
          <cell r="E89" t="str">
            <v>CAPTOPRIL, 25MG, TABLETA, V.O.</v>
          </cell>
          <cell r="F89">
            <v>10472</v>
          </cell>
          <cell r="G89" t="str">
            <v>FM</v>
          </cell>
          <cell r="H89">
            <v>244</v>
          </cell>
          <cell r="I89" t="str">
            <v>SI</v>
          </cell>
          <cell r="J89" t="str">
            <v>MEDICAMENTO</v>
          </cell>
          <cell r="K89" t="str">
            <v>Cardiovascular: Sistema Renina Angiotensina, Inhibidores de la Enzima Convertidora de la Angiotensina</v>
          </cell>
          <cell r="L89" t="str">
            <v>TRAMITE USUAL</v>
          </cell>
          <cell r="M89" t="str">
            <v>No aplica</v>
          </cell>
          <cell r="N89" t="str">
            <v>No aplica</v>
          </cell>
          <cell r="O89" t="str">
            <v>No aplica</v>
          </cell>
          <cell r="P89">
            <v>0</v>
          </cell>
          <cell r="Q89">
            <v>0</v>
          </cell>
          <cell r="R89">
            <v>0.17</v>
          </cell>
          <cell r="S89" t="str">
            <v>No aplica</v>
          </cell>
          <cell r="T89" t="str">
            <v>No aplica</v>
          </cell>
          <cell r="V89">
            <v>15071</v>
          </cell>
          <cell r="W89">
            <v>180852</v>
          </cell>
          <cell r="X89">
            <v>123695736</v>
          </cell>
          <cell r="Y89">
            <v>0.18415286864528996</v>
          </cell>
          <cell r="Z89">
            <v>21028275.120000001</v>
          </cell>
          <cell r="AA89">
            <v>244798165013.85605</v>
          </cell>
          <cell r="AB89">
            <v>1.2639240049713009E-2</v>
          </cell>
          <cell r="AC89">
            <v>7666.0125368731569</v>
          </cell>
          <cell r="AD89">
            <v>2278</v>
          </cell>
          <cell r="AE89">
            <v>2970</v>
          </cell>
          <cell r="AF89">
            <v>12914.012536873157</v>
          </cell>
          <cell r="AG89">
            <v>2195.3821312684368</v>
          </cell>
          <cell r="AH89">
            <v>8043</v>
          </cell>
          <cell r="AI89">
            <v>2228</v>
          </cell>
          <cell r="AJ89">
            <v>4800</v>
          </cell>
          <cell r="AK89">
            <v>15071</v>
          </cell>
          <cell r="AL89">
            <v>180852</v>
          </cell>
          <cell r="AM89">
            <v>30744.840000000004</v>
          </cell>
          <cell r="AN89">
            <v>0</v>
          </cell>
          <cell r="AO89">
            <v>0</v>
          </cell>
          <cell r="AP89">
            <v>0</v>
          </cell>
          <cell r="AQ89">
            <v>0</v>
          </cell>
        </row>
        <row r="90">
          <cell r="C90">
            <v>103053701</v>
          </cell>
          <cell r="D90" t="str">
            <v>N03AF00001</v>
          </cell>
          <cell r="E90" t="str">
            <v>CARBAMAZEPINA 100mg/5ml, suspensión, frasco, 100ml, V.O.</v>
          </cell>
          <cell r="F90">
            <v>10781</v>
          </cell>
          <cell r="G90" t="str">
            <v>DD</v>
          </cell>
          <cell r="H90">
            <v>244</v>
          </cell>
          <cell r="I90" t="str">
            <v>SI</v>
          </cell>
          <cell r="J90" t="str">
            <v>MEDICAMENTO</v>
          </cell>
          <cell r="K90" t="str">
            <v>Antiepilépticos: Derivados de la Carboxamida</v>
          </cell>
          <cell r="L90" t="str">
            <v>PRECIO UNICO</v>
          </cell>
          <cell r="M90" t="str">
            <v>PU 11-2026</v>
          </cell>
          <cell r="N90" t="str">
            <v>I CONV</v>
          </cell>
          <cell r="O90" t="str">
            <v>CAJA CON FRASCO X 100ML</v>
          </cell>
          <cell r="P90">
            <v>0</v>
          </cell>
          <cell r="Q90">
            <v>0</v>
          </cell>
          <cell r="R90">
            <v>3.16</v>
          </cell>
          <cell r="S90">
            <v>20</v>
          </cell>
          <cell r="T90" t="str">
            <v>CORPORACIÓN IMPA-DOEL, S.A.</v>
          </cell>
          <cell r="U90" t="str">
            <v>Francia</v>
          </cell>
          <cell r="V90">
            <v>1460</v>
          </cell>
          <cell r="W90">
            <v>17520</v>
          </cell>
          <cell r="X90">
            <v>123713256</v>
          </cell>
          <cell r="Y90">
            <v>0.18417895166450304</v>
          </cell>
          <cell r="Z90">
            <v>390933888.96000004</v>
          </cell>
          <cell r="AA90">
            <v>245189098902.81604</v>
          </cell>
          <cell r="AB90">
            <v>1.2659424462720573E-2</v>
          </cell>
          <cell r="AC90">
            <v>700</v>
          </cell>
          <cell r="AD90">
            <v>0</v>
          </cell>
          <cell r="AE90">
            <v>120</v>
          </cell>
          <cell r="AF90">
            <v>820</v>
          </cell>
          <cell r="AG90">
            <v>2591.2000000000003</v>
          </cell>
          <cell r="AH90">
            <v>800</v>
          </cell>
          <cell r="AI90">
            <v>852</v>
          </cell>
          <cell r="AJ90">
            <v>300</v>
          </cell>
          <cell r="AK90">
            <v>1952</v>
          </cell>
          <cell r="AL90">
            <v>23424</v>
          </cell>
          <cell r="AM90">
            <v>74019.839999999997</v>
          </cell>
          <cell r="AN90">
            <v>4106</v>
          </cell>
          <cell r="AO90">
            <v>3923</v>
          </cell>
          <cell r="AP90">
            <v>210</v>
          </cell>
          <cell r="AQ90">
            <v>8239</v>
          </cell>
        </row>
        <row r="91">
          <cell r="C91">
            <v>101027701</v>
          </cell>
          <cell r="D91" t="str">
            <v>N03AF00002</v>
          </cell>
          <cell r="E91" t="str">
            <v>CARBAMAZEPINA 200mg, tableta, V.O.</v>
          </cell>
          <cell r="F91">
            <v>10617</v>
          </cell>
          <cell r="G91" t="str">
            <v>EM</v>
          </cell>
          <cell r="H91">
            <v>244</v>
          </cell>
          <cell r="I91" t="str">
            <v>SI</v>
          </cell>
          <cell r="J91" t="str">
            <v>MEDICAMENTO</v>
          </cell>
          <cell r="K91" t="str">
            <v>Antiepilépticos: Derivados de la Carboxamida</v>
          </cell>
          <cell r="L91" t="str">
            <v>PRECIO UNICO</v>
          </cell>
          <cell r="M91" t="str">
            <v>PU 11-2026</v>
          </cell>
          <cell r="N91" t="str">
            <v>I CONV</v>
          </cell>
          <cell r="O91" t="str">
            <v>CAJA POR 50, 100, 500 COMPRIMIDOS EN CAJA DE CARTÓN</v>
          </cell>
          <cell r="P91">
            <v>0</v>
          </cell>
          <cell r="Q91">
            <v>0</v>
          </cell>
          <cell r="R91">
            <v>7.6999999999999999E-2</v>
          </cell>
          <cell r="S91">
            <v>21</v>
          </cell>
          <cell r="T91" t="str">
            <v>C.G. DE HASETH &amp; CÍA., S.A.</v>
          </cell>
          <cell r="V91">
            <v>235376</v>
          </cell>
          <cell r="W91">
            <v>2824512</v>
          </cell>
          <cell r="X91">
            <v>126537768</v>
          </cell>
          <cell r="Y91">
            <v>0.18838396312361305</v>
          </cell>
          <cell r="Z91">
            <v>9743408.1359999999</v>
          </cell>
          <cell r="AA91">
            <v>245198842310.95203</v>
          </cell>
          <cell r="AB91">
            <v>1.2659927527252637E-2</v>
          </cell>
          <cell r="AC91">
            <v>189208</v>
          </cell>
          <cell r="AD91">
            <v>98040</v>
          </cell>
          <cell r="AE91">
            <v>82621</v>
          </cell>
          <cell r="AF91">
            <v>369869</v>
          </cell>
          <cell r="AG91">
            <v>28479.913</v>
          </cell>
          <cell r="AH91">
            <v>137581</v>
          </cell>
          <cell r="AI91">
            <v>50000</v>
          </cell>
          <cell r="AJ91">
            <v>47795</v>
          </cell>
          <cell r="AK91">
            <v>235376</v>
          </cell>
          <cell r="AL91">
            <v>2824512</v>
          </cell>
          <cell r="AM91">
            <v>217487.424</v>
          </cell>
          <cell r="AN91">
            <v>159100</v>
          </cell>
          <cell r="AO91">
            <v>37800</v>
          </cell>
          <cell r="AP91">
            <v>343600</v>
          </cell>
          <cell r="AQ91">
            <v>540500</v>
          </cell>
        </row>
        <row r="92">
          <cell r="C92">
            <v>102075001</v>
          </cell>
          <cell r="D92" t="str">
            <v>J01DH00001</v>
          </cell>
          <cell r="E92" t="str">
            <v>CARBAPENEM: IMIPENEM 500mg con CILASTATINA 500mg, polvo liofilizado, I.V.</v>
          </cell>
          <cell r="F92">
            <v>10317</v>
          </cell>
          <cell r="G92" t="str">
            <v>DH</v>
          </cell>
          <cell r="H92">
            <v>244</v>
          </cell>
          <cell r="I92" t="str">
            <v>NO APLICA</v>
          </cell>
          <cell r="J92" t="str">
            <v>MEDICAMENTO</v>
          </cell>
          <cell r="K92" t="str">
            <v>Antibacterianos para uso sistémico: Otros Antibacterianos Beta-lactámicos, Carbapenems</v>
          </cell>
          <cell r="L92" t="str">
            <v>PRECIO UNICO</v>
          </cell>
          <cell r="M92" t="str">
            <v>PU 01-2026</v>
          </cell>
          <cell r="N92" t="str">
            <v>I CONV</v>
          </cell>
          <cell r="O92" t="str">
            <v>CAJA X 1 FRASCO</v>
          </cell>
          <cell r="P92">
            <v>0</v>
          </cell>
          <cell r="Q92">
            <v>0</v>
          </cell>
          <cell r="R92">
            <v>3.44</v>
          </cell>
          <cell r="S92">
            <v>64</v>
          </cell>
          <cell r="T92" t="str">
            <v>PISA FARMACEUTICA DE PANAMA,S.A.</v>
          </cell>
          <cell r="U92" t="str">
            <v>MEXICO</v>
          </cell>
          <cell r="V92">
            <v>1702</v>
          </cell>
          <cell r="W92">
            <v>20424</v>
          </cell>
          <cell r="X92">
            <v>126558192</v>
          </cell>
          <cell r="Y92">
            <v>0.18841436949258614</v>
          </cell>
          <cell r="Z92">
            <v>435360180.48000002</v>
          </cell>
          <cell r="AA92">
            <v>245634202491.43204</v>
          </cell>
          <cell r="AB92">
            <v>1.2682405726093963E-2</v>
          </cell>
          <cell r="AC92">
            <v>674.16666666666674</v>
          </cell>
          <cell r="AD92">
            <v>150</v>
          </cell>
          <cell r="AE92">
            <v>720</v>
          </cell>
          <cell r="AF92">
            <v>1544.1666666666667</v>
          </cell>
          <cell r="AG92">
            <v>5311.9333333333334</v>
          </cell>
          <cell r="AH92">
            <v>1309</v>
          </cell>
          <cell r="AI92">
            <v>37</v>
          </cell>
          <cell r="AJ92">
            <v>806</v>
          </cell>
          <cell r="AK92">
            <v>2152</v>
          </cell>
          <cell r="AL92">
            <v>25824</v>
          </cell>
          <cell r="AM92">
            <v>88834.559999999998</v>
          </cell>
          <cell r="AN92">
            <v>7082</v>
          </cell>
          <cell r="AO92">
            <v>240</v>
          </cell>
          <cell r="AP92">
            <v>1160</v>
          </cell>
          <cell r="AQ92">
            <v>8482</v>
          </cell>
        </row>
        <row r="93">
          <cell r="C93">
            <v>102076101</v>
          </cell>
          <cell r="D93" t="str">
            <v>L01XA00001</v>
          </cell>
          <cell r="E93" t="str">
            <v>CARBOPLATINO 150mg, polvo liofilizado o solución, I.V.</v>
          </cell>
          <cell r="F93">
            <v>10299</v>
          </cell>
          <cell r="G93" t="str">
            <v>DH</v>
          </cell>
          <cell r="H93">
            <v>244</v>
          </cell>
          <cell r="I93" t="str">
            <v>NO APLICA</v>
          </cell>
          <cell r="J93" t="str">
            <v>MEDICAMENTO</v>
          </cell>
          <cell r="K93" t="str">
            <v>Antineoplásicos: Otros, Compuestos del Platino</v>
          </cell>
          <cell r="L93" t="str">
            <v>PRECIO UNICO</v>
          </cell>
          <cell r="M93" t="str">
            <v>PU 01-2026</v>
          </cell>
          <cell r="N93" t="str">
            <v>I CONV</v>
          </cell>
          <cell r="O93" t="str">
            <v>CAJA X 1 VIAL</v>
          </cell>
          <cell r="P93">
            <v>0</v>
          </cell>
          <cell r="Q93">
            <v>0</v>
          </cell>
          <cell r="R93">
            <v>18.989999999999998</v>
          </cell>
          <cell r="S93">
            <v>65</v>
          </cell>
          <cell r="T93" t="str">
            <v>NUTRIMED PANAMÁ S.A.</v>
          </cell>
          <cell r="U93" t="str">
            <v>INDIA</v>
          </cell>
          <cell r="V93">
            <v>84</v>
          </cell>
          <cell r="W93">
            <v>1008</v>
          </cell>
          <cell r="X93">
            <v>126559200</v>
          </cell>
          <cell r="Y93">
            <v>0.18841587015944497</v>
          </cell>
          <cell r="Z93">
            <v>2403359208</v>
          </cell>
          <cell r="AA93">
            <v>248037561699.43204</v>
          </cell>
          <cell r="AB93">
            <v>1.2806494213251867E-2</v>
          </cell>
          <cell r="AC93">
            <v>70</v>
          </cell>
          <cell r="AD93">
            <v>0</v>
          </cell>
          <cell r="AE93">
            <v>25</v>
          </cell>
          <cell r="AF93">
            <v>95</v>
          </cell>
          <cell r="AG93">
            <v>1804.05</v>
          </cell>
          <cell r="AH93">
            <v>62</v>
          </cell>
          <cell r="AI93">
            <v>0</v>
          </cell>
          <cell r="AJ93">
            <v>22</v>
          </cell>
          <cell r="AK93">
            <v>84</v>
          </cell>
          <cell r="AL93">
            <v>1008</v>
          </cell>
          <cell r="AM93">
            <v>19141.919999999998</v>
          </cell>
          <cell r="AN93">
            <v>55</v>
          </cell>
          <cell r="AO93">
            <v>0</v>
          </cell>
          <cell r="AP93">
            <v>0</v>
          </cell>
          <cell r="AQ93">
            <v>55</v>
          </cell>
        </row>
        <row r="94">
          <cell r="C94">
            <v>102001001</v>
          </cell>
          <cell r="D94" t="str">
            <v>B03AC00005</v>
          </cell>
          <cell r="E94" t="str">
            <v>CARBOXIMALTOSA DE HIERRO SOLUCIÓN 50MG/ML., I.V.</v>
          </cell>
          <cell r="F94">
            <v>107680</v>
          </cell>
          <cell r="G94" t="str">
            <v>SF</v>
          </cell>
          <cell r="H94">
            <v>244</v>
          </cell>
          <cell r="I94" t="str">
            <v>NO APLICA</v>
          </cell>
          <cell r="J94" t="str">
            <v>MEDICAMENTO</v>
          </cell>
          <cell r="K94" t="str">
            <v>Tratamiento de la dificiencia de hierro en pacientes con insuficiencia cardiaca con fraccion de eyección reducida</v>
          </cell>
          <cell r="L94" t="str">
            <v>PRECIO UNICO</v>
          </cell>
          <cell r="M94" t="str">
            <v>PU 01-2026</v>
          </cell>
          <cell r="N94" t="str">
            <v>I CONV</v>
          </cell>
          <cell r="O94" t="str">
            <v>No aplica</v>
          </cell>
          <cell r="P94" t="str">
            <v>NO</v>
          </cell>
          <cell r="R94">
            <v>160.25</v>
          </cell>
          <cell r="S94">
            <v>66</v>
          </cell>
          <cell r="T94" t="str">
            <v>INTERNACIONAL BIO-FARMACEUTICA, S.A. (INTERFARMA, S.A.)</v>
          </cell>
          <cell r="V94">
            <v>640</v>
          </cell>
          <cell r="W94">
            <v>7680</v>
          </cell>
          <cell r="X94">
            <v>126566880</v>
          </cell>
          <cell r="Y94">
            <v>0.18842730381170275</v>
          </cell>
          <cell r="Z94">
            <v>20282342520</v>
          </cell>
          <cell r="AA94">
            <v>268319904219.43204</v>
          </cell>
          <cell r="AB94">
            <v>1.3853697307549045E-2</v>
          </cell>
          <cell r="AC94">
            <v>860</v>
          </cell>
          <cell r="AD94">
            <v>140</v>
          </cell>
          <cell r="AE94">
            <v>0</v>
          </cell>
          <cell r="AF94">
            <v>1000</v>
          </cell>
          <cell r="AG94">
            <v>160250</v>
          </cell>
          <cell r="AH94">
            <v>640</v>
          </cell>
          <cell r="AI94">
            <v>0</v>
          </cell>
          <cell r="AJ94">
            <v>0</v>
          </cell>
          <cell r="AK94">
            <v>640</v>
          </cell>
          <cell r="AL94">
            <v>7680</v>
          </cell>
          <cell r="AM94">
            <v>1230720</v>
          </cell>
          <cell r="AN94">
            <v>2276</v>
          </cell>
          <cell r="AO94">
            <v>0</v>
          </cell>
          <cell r="AP94">
            <v>0</v>
          </cell>
          <cell r="AQ94">
            <v>2276</v>
          </cell>
        </row>
        <row r="95">
          <cell r="C95">
            <v>102045901</v>
          </cell>
          <cell r="D95" t="str">
            <v>L01AD00001</v>
          </cell>
          <cell r="E95" t="str">
            <v>CARMUSTINA 100mg, polvo liofilizado, I.V.</v>
          </cell>
          <cell r="F95">
            <v>10253</v>
          </cell>
          <cell r="G95" t="str">
            <v>SF</v>
          </cell>
          <cell r="H95">
            <v>244</v>
          </cell>
          <cell r="I95" t="str">
            <v>NO APLICA</v>
          </cell>
          <cell r="J95" t="str">
            <v>MEDICAMENTO</v>
          </cell>
          <cell r="K95" t="str">
            <v>Antineoplásicos: Agentes alquilantes, Nitrosoureas</v>
          </cell>
          <cell r="L95" t="str">
            <v>PRECIO UNICO</v>
          </cell>
          <cell r="M95" t="str">
            <v>PU 01-2026</v>
          </cell>
          <cell r="N95" t="str">
            <v>I CONV</v>
          </cell>
          <cell r="O95" t="str">
            <v>No aplica</v>
          </cell>
          <cell r="P95">
            <v>0</v>
          </cell>
          <cell r="Q95">
            <v>0</v>
          </cell>
          <cell r="R95">
            <v>439</v>
          </cell>
          <cell r="S95">
            <v>67</v>
          </cell>
          <cell r="T95" t="str">
            <v>LANCO MEDICAL GROUP, S.A.</v>
          </cell>
          <cell r="V95">
            <v>11</v>
          </cell>
          <cell r="W95">
            <v>132</v>
          </cell>
          <cell r="X95">
            <v>126567012</v>
          </cell>
          <cell r="Y95">
            <v>0.18842750032760094</v>
          </cell>
          <cell r="Z95">
            <v>55562918268</v>
          </cell>
          <cell r="AA95">
            <v>323882822487.43201</v>
          </cell>
          <cell r="AB95">
            <v>1.6722481319112553E-2</v>
          </cell>
          <cell r="AC95">
            <v>7</v>
          </cell>
          <cell r="AD95">
            <v>0</v>
          </cell>
          <cell r="AE95">
            <v>0</v>
          </cell>
          <cell r="AF95">
            <v>7</v>
          </cell>
          <cell r="AG95">
            <v>3073</v>
          </cell>
          <cell r="AH95">
            <v>11</v>
          </cell>
          <cell r="AI95">
            <v>0</v>
          </cell>
          <cell r="AJ95">
            <v>0</v>
          </cell>
          <cell r="AK95">
            <v>11</v>
          </cell>
          <cell r="AL95">
            <v>132</v>
          </cell>
          <cell r="AM95">
            <v>57948</v>
          </cell>
          <cell r="AN95">
            <v>1</v>
          </cell>
          <cell r="AO95">
            <v>0</v>
          </cell>
          <cell r="AP95">
            <v>0</v>
          </cell>
          <cell r="AQ95">
            <v>1</v>
          </cell>
        </row>
        <row r="96">
          <cell r="C96">
            <v>101086401</v>
          </cell>
          <cell r="D96" t="str">
            <v>C07AG00001</v>
          </cell>
          <cell r="E96" t="str">
            <v>CARVEDILOL 6.25mg, tableta, V.O.</v>
          </cell>
          <cell r="F96">
            <v>10674</v>
          </cell>
          <cell r="G96" t="str">
            <v>EM</v>
          </cell>
          <cell r="H96">
            <v>244</v>
          </cell>
          <cell r="I96" t="str">
            <v>SI</v>
          </cell>
          <cell r="J96" t="str">
            <v>MEDICAMENTO</v>
          </cell>
          <cell r="K96" t="str">
            <v xml:space="preserve">Cardiovascular: Betabloqueantes, Alfa y beta </v>
          </cell>
          <cell r="L96" t="str">
            <v>PRECIO UNICO</v>
          </cell>
          <cell r="M96" t="str">
            <v>PU 11-2026</v>
          </cell>
          <cell r="N96" t="str">
            <v>I CONV</v>
          </cell>
          <cell r="O96" t="str">
            <v>CAJA CON 30 TABLETAS RECUBIERTAS</v>
          </cell>
          <cell r="P96">
            <v>0</v>
          </cell>
          <cell r="Q96">
            <v>0</v>
          </cell>
          <cell r="R96">
            <v>2.8000000000000001E-2</v>
          </cell>
          <cell r="S96">
            <v>22</v>
          </cell>
          <cell r="T96" t="str">
            <v>LANCO MEDICAL GROUP, S.A.</v>
          </cell>
          <cell r="V96">
            <v>920000</v>
          </cell>
          <cell r="W96">
            <v>11040000</v>
          </cell>
          <cell r="X96">
            <v>137607012</v>
          </cell>
          <cell r="Y96">
            <v>0.20486337544817906</v>
          </cell>
          <cell r="Z96">
            <v>3852996.3360000001</v>
          </cell>
          <cell r="AA96">
            <v>323886675483.76801</v>
          </cell>
          <cell r="AB96">
            <v>1.6722680254205056E-2</v>
          </cell>
          <cell r="AC96">
            <v>1256287</v>
          </cell>
          <cell r="AD96">
            <v>263982</v>
          </cell>
          <cell r="AE96">
            <v>202819</v>
          </cell>
          <cell r="AF96">
            <v>1723088</v>
          </cell>
          <cell r="AG96">
            <v>48246.464</v>
          </cell>
          <cell r="AH96">
            <v>522304</v>
          </cell>
          <cell r="AI96">
            <v>234958</v>
          </cell>
          <cell r="AJ96">
            <v>164056</v>
          </cell>
          <cell r="AK96">
            <v>921318</v>
          </cell>
          <cell r="AL96">
            <v>11055816</v>
          </cell>
          <cell r="AM96">
            <v>309562.848</v>
          </cell>
          <cell r="AN96">
            <v>1560019</v>
          </cell>
          <cell r="AO96">
            <v>482610</v>
          </cell>
          <cell r="AP96">
            <v>262560</v>
          </cell>
          <cell r="AQ96">
            <v>2305189</v>
          </cell>
        </row>
        <row r="97">
          <cell r="C97">
            <v>102091301</v>
          </cell>
          <cell r="D97" t="str">
            <v>J02AX00001</v>
          </cell>
          <cell r="E97" t="str">
            <v>CASPOFUNGINA 50mg, polvo liofilizado, I.V.</v>
          </cell>
          <cell r="F97">
            <v>10319</v>
          </cell>
          <cell r="G97" t="str">
            <v>DD</v>
          </cell>
          <cell r="H97">
            <v>244</v>
          </cell>
          <cell r="I97" t="str">
            <v>NO</v>
          </cell>
          <cell r="J97" t="str">
            <v>MEDICAMENTO</v>
          </cell>
          <cell r="K97" t="str">
            <v>Antimicóticos para uso sistémico: Otros</v>
          </cell>
          <cell r="L97" t="str">
            <v>PRECIO UNICO</v>
          </cell>
          <cell r="M97" t="str">
            <v>PU 01-2026</v>
          </cell>
          <cell r="N97" t="str">
            <v>I CONV</v>
          </cell>
          <cell r="O97" t="str">
            <v>CAJA x VIAL DE 50MG</v>
          </cell>
          <cell r="P97">
            <v>0</v>
          </cell>
          <cell r="Q97">
            <v>0</v>
          </cell>
          <cell r="R97">
            <v>27.98</v>
          </cell>
          <cell r="S97">
            <v>68</v>
          </cell>
          <cell r="T97" t="str">
            <v>PISA FARMACEUTICA DE PANAMA,S.A.</v>
          </cell>
          <cell r="U97" t="str">
            <v>India</v>
          </cell>
          <cell r="V97">
            <v>1200</v>
          </cell>
          <cell r="W97">
            <v>14400</v>
          </cell>
          <cell r="X97">
            <v>137621412</v>
          </cell>
          <cell r="Y97">
            <v>0.20488481354616242</v>
          </cell>
          <cell r="Z97">
            <v>3850647107.7600002</v>
          </cell>
          <cell r="AA97">
            <v>327737322591.52802</v>
          </cell>
          <cell r="AB97">
            <v>1.6921494053070571E-2</v>
          </cell>
          <cell r="AC97">
            <v>677.68178659494174</v>
          </cell>
          <cell r="AD97">
            <v>32.5</v>
          </cell>
          <cell r="AE97">
            <v>128.33333333333331</v>
          </cell>
          <cell r="AF97">
            <v>838.515119928275</v>
          </cell>
          <cell r="AG97">
            <v>23461.653055593135</v>
          </cell>
          <cell r="AH97">
            <v>388</v>
          </cell>
          <cell r="AI97">
            <v>33</v>
          </cell>
          <cell r="AJ97">
            <v>95</v>
          </cell>
          <cell r="AK97">
            <v>516</v>
          </cell>
          <cell r="AL97">
            <v>6192</v>
          </cell>
          <cell r="AM97">
            <v>173252.16</v>
          </cell>
          <cell r="AN97">
            <v>62</v>
          </cell>
          <cell r="AO97">
            <v>0</v>
          </cell>
          <cell r="AP97">
            <v>90</v>
          </cell>
          <cell r="AQ97">
            <v>152</v>
          </cell>
        </row>
        <row r="98">
          <cell r="C98">
            <v>103032801</v>
          </cell>
          <cell r="D98" t="str">
            <v>J01DB00002</v>
          </cell>
          <cell r="E98" t="str">
            <v>CEFALEXINA, 250MG/5ML, GRÁNULO O POLVO PARA SUSPENSIÓN O JARABE, 60- 100ML, FRASCO, V.O.</v>
          </cell>
          <cell r="F98">
            <v>10729</v>
          </cell>
          <cell r="G98" t="str">
            <v>RG</v>
          </cell>
          <cell r="H98">
            <v>244</v>
          </cell>
          <cell r="I98" t="str">
            <v>SI SUSPENSIÓN / NO JARABE</v>
          </cell>
          <cell r="J98" t="str">
            <v>MEDICAMENTO</v>
          </cell>
          <cell r="K98" t="str">
            <v>Antibacterianos para uso sistémico: Otros Antibacterianos Beta-lactámicos, Cefalosporinas de Primera Generación</v>
          </cell>
          <cell r="L98" t="str">
            <v>PRECIO UNICO</v>
          </cell>
          <cell r="M98" t="str">
            <v>PU 11-2026</v>
          </cell>
          <cell r="N98" t="str">
            <v>I CONV</v>
          </cell>
          <cell r="O98" t="str">
            <v>F X 60ML</v>
          </cell>
          <cell r="P98">
            <v>0</v>
          </cell>
          <cell r="Q98">
            <v>0</v>
          </cell>
          <cell r="R98">
            <v>1.45</v>
          </cell>
          <cell r="S98">
            <v>23</v>
          </cell>
          <cell r="T98" t="str">
            <v>INVERSIONES TAGORE PANAMÁ, S.A. (INTAPASA)</v>
          </cell>
          <cell r="U98" t="str">
            <v>NO</v>
          </cell>
          <cell r="V98">
            <v>4607</v>
          </cell>
          <cell r="W98">
            <v>55284</v>
          </cell>
          <cell r="X98">
            <v>137676696</v>
          </cell>
          <cell r="Y98">
            <v>0.20496711797733688</v>
          </cell>
          <cell r="Z98">
            <v>199631209.19999999</v>
          </cell>
          <cell r="AA98">
            <v>327936953800.72803</v>
          </cell>
          <cell r="AB98">
            <v>1.69318012658487E-2</v>
          </cell>
          <cell r="AC98">
            <v>3076</v>
          </cell>
          <cell r="AD98">
            <v>1111</v>
          </cell>
          <cell r="AE98">
            <v>875</v>
          </cell>
          <cell r="AF98">
            <v>5062</v>
          </cell>
          <cell r="AG98">
            <v>7339.9</v>
          </cell>
          <cell r="AH98">
            <v>1400</v>
          </cell>
          <cell r="AI98">
            <v>781</v>
          </cell>
          <cell r="AJ98">
            <v>2426</v>
          </cell>
          <cell r="AK98">
            <v>4607</v>
          </cell>
          <cell r="AL98">
            <v>55284</v>
          </cell>
          <cell r="AM98">
            <v>80161.8</v>
          </cell>
          <cell r="AN98">
            <v>0</v>
          </cell>
          <cell r="AO98">
            <v>97</v>
          </cell>
          <cell r="AP98">
            <v>39</v>
          </cell>
          <cell r="AQ98">
            <v>136</v>
          </cell>
        </row>
        <row r="99">
          <cell r="C99">
            <v>101061301</v>
          </cell>
          <cell r="D99" t="str">
            <v>J01DB00003</v>
          </cell>
          <cell r="E99" t="str">
            <v>CEFALEXINA, 500MG, CÁPSULA O TABLETA, V.O.</v>
          </cell>
          <cell r="F99">
            <v>10497</v>
          </cell>
          <cell r="G99" t="str">
            <v>EM</v>
          </cell>
          <cell r="H99">
            <v>244</v>
          </cell>
          <cell r="I99" t="str">
            <v>SI</v>
          </cell>
          <cell r="J99" t="str">
            <v>MEDICAMENTO</v>
          </cell>
          <cell r="K99" t="str">
            <v>Antibacterianos para uso sistémico: Otros Antibacterianos Beta-lactámicos, Cefalosporinas de Primera Generación</v>
          </cell>
          <cell r="L99" t="str">
            <v>PRECIO UNICO</v>
          </cell>
          <cell r="M99" t="str">
            <v>PU 11-2026</v>
          </cell>
          <cell r="N99" t="str">
            <v>I CONV</v>
          </cell>
          <cell r="O99" t="str">
            <v>caja x 100 unidades</v>
          </cell>
          <cell r="P99">
            <v>0</v>
          </cell>
          <cell r="Q99">
            <v>0</v>
          </cell>
          <cell r="R99">
            <v>7.3999999999999996E-2</v>
          </cell>
          <cell r="S99">
            <v>24</v>
          </cell>
          <cell r="T99" t="str">
            <v>BEST MEDICAL, S.A.</v>
          </cell>
          <cell r="V99">
            <v>149851</v>
          </cell>
          <cell r="W99">
            <v>1798212</v>
          </cell>
          <cell r="X99">
            <v>139474908</v>
          </cell>
          <cell r="Y99">
            <v>0.20764421832809096</v>
          </cell>
          <cell r="Z99">
            <v>10321143.192</v>
          </cell>
          <cell r="AA99">
            <v>327947274943.92004</v>
          </cell>
          <cell r="AB99">
            <v>1.6932334159575187E-2</v>
          </cell>
          <cell r="AC99">
            <v>137094</v>
          </cell>
          <cell r="AD99">
            <v>45448</v>
          </cell>
          <cell r="AE99">
            <v>31750</v>
          </cell>
          <cell r="AF99">
            <v>214292</v>
          </cell>
          <cell r="AG99">
            <v>15857.607999999998</v>
          </cell>
          <cell r="AH99">
            <v>89210</v>
          </cell>
          <cell r="AI99">
            <v>36450</v>
          </cell>
          <cell r="AJ99">
            <v>24191</v>
          </cell>
          <cell r="AK99">
            <v>149851</v>
          </cell>
          <cell r="AL99">
            <v>1798212</v>
          </cell>
          <cell r="AM99">
            <v>133067.68799999999</v>
          </cell>
          <cell r="AN99">
            <v>0</v>
          </cell>
          <cell r="AO99">
            <v>0</v>
          </cell>
          <cell r="AP99">
            <v>0</v>
          </cell>
          <cell r="AQ99">
            <v>0</v>
          </cell>
        </row>
        <row r="100">
          <cell r="C100">
            <v>102055501</v>
          </cell>
          <cell r="D100" t="str">
            <v>J01DB00004</v>
          </cell>
          <cell r="E100" t="str">
            <v>CEFALOTINA SÓDICA 1g, polvo liofilizado, I.V.</v>
          </cell>
          <cell r="F100">
            <v>11643</v>
          </cell>
          <cell r="G100" t="str">
            <v>DH</v>
          </cell>
          <cell r="H100">
            <v>244</v>
          </cell>
          <cell r="I100" t="str">
            <v>NO APLICA</v>
          </cell>
          <cell r="J100" t="str">
            <v>MEDICAMENTO</v>
          </cell>
          <cell r="K100" t="str">
            <v>Antibacterianos para uso sistémico: Otros Antibacterianos Beta-lactámicos, Cefalosporinas de Primera Generación</v>
          </cell>
          <cell r="L100" t="str">
            <v>PRECIO UNICO</v>
          </cell>
          <cell r="M100" t="str">
            <v>PU 01-2026</v>
          </cell>
          <cell r="N100" t="str">
            <v>I CONV</v>
          </cell>
          <cell r="O100" t="str">
            <v>CAJA X 10 FRASCOS AMPOLLA</v>
          </cell>
          <cell r="P100">
            <v>0</v>
          </cell>
          <cell r="Q100">
            <v>0</v>
          </cell>
          <cell r="R100">
            <v>0.63</v>
          </cell>
          <cell r="S100">
            <v>69</v>
          </cell>
          <cell r="T100" t="str">
            <v>VITALIS DE PANAMÁ, S.A.</v>
          </cell>
          <cell r="U100" t="str">
            <v>COLOMBIA</v>
          </cell>
          <cell r="V100">
            <v>29419</v>
          </cell>
          <cell r="W100">
            <v>353028</v>
          </cell>
          <cell r="X100">
            <v>139827936</v>
          </cell>
          <cell r="Y100">
            <v>0.20816979116523476</v>
          </cell>
          <cell r="Z100">
            <v>88091599.680000007</v>
          </cell>
          <cell r="AA100">
            <v>328035366543.60004</v>
          </cell>
          <cell r="AB100">
            <v>1.6936882440705708E-2</v>
          </cell>
          <cell r="AC100">
            <v>21442.5</v>
          </cell>
          <cell r="AD100">
            <v>6601</v>
          </cell>
          <cell r="AE100">
            <v>4600</v>
          </cell>
          <cell r="AF100">
            <v>32643.5</v>
          </cell>
          <cell r="AG100">
            <v>20565.404999999999</v>
          </cell>
          <cell r="AH100">
            <v>21082</v>
          </cell>
          <cell r="AI100">
            <v>4698</v>
          </cell>
          <cell r="AJ100">
            <v>2933</v>
          </cell>
          <cell r="AK100">
            <v>28713</v>
          </cell>
          <cell r="AL100">
            <v>344556</v>
          </cell>
          <cell r="AM100">
            <v>217070.28</v>
          </cell>
          <cell r="AN100">
            <v>52040</v>
          </cell>
          <cell r="AO100">
            <v>8750</v>
          </cell>
          <cell r="AP100">
            <v>4550</v>
          </cell>
          <cell r="AQ100">
            <v>65340</v>
          </cell>
        </row>
        <row r="101">
          <cell r="C101">
            <v>102077501</v>
          </cell>
          <cell r="D101" t="str">
            <v>J01DE00001</v>
          </cell>
          <cell r="E101" t="str">
            <v>CEFEPIME 1g, polvo liofilizado, I.V.</v>
          </cell>
          <cell r="F101">
            <v>10022</v>
          </cell>
          <cell r="G101" t="str">
            <v>DH</v>
          </cell>
          <cell r="H101">
            <v>244</v>
          </cell>
          <cell r="I101" t="str">
            <v>NO APLICA</v>
          </cell>
          <cell r="J101" t="str">
            <v>MEDICAMENTO</v>
          </cell>
          <cell r="K101" t="str">
            <v>Antibacterianos para uso sistémico: Otros Antibacterianos Beta-lactámicos, Cefalosporinas de Cuarta Generación</v>
          </cell>
          <cell r="L101" t="str">
            <v>TRAMITE USUAL</v>
          </cell>
          <cell r="M101" t="str">
            <v>NO APLICA</v>
          </cell>
          <cell r="N101" t="str">
            <v>NO APLICA</v>
          </cell>
          <cell r="O101" t="str">
            <v xml:space="preserve">CAJA X 10 VIALES </v>
          </cell>
          <cell r="P101">
            <v>0</v>
          </cell>
          <cell r="Q101">
            <v>0</v>
          </cell>
          <cell r="R101">
            <v>0.52</v>
          </cell>
          <cell r="S101" t="str">
            <v>No aplica</v>
          </cell>
          <cell r="T101" t="str">
            <v>No aplica</v>
          </cell>
          <cell r="U101" t="str">
            <v>NO</v>
          </cell>
          <cell r="V101">
            <v>9821</v>
          </cell>
          <cell r="W101">
            <v>117852</v>
          </cell>
          <cell r="X101">
            <v>139945788</v>
          </cell>
          <cell r="Y101">
            <v>0.20834524413214695</v>
          </cell>
          <cell r="Z101">
            <v>72771809.760000005</v>
          </cell>
          <cell r="AA101">
            <v>328108138353.36005</v>
          </cell>
          <cell r="AB101">
            <v>1.6940639741633012E-2</v>
          </cell>
          <cell r="AC101">
            <v>8861.6666666666679</v>
          </cell>
          <cell r="AD101">
            <v>2820</v>
          </cell>
          <cell r="AE101">
            <v>1052</v>
          </cell>
          <cell r="AF101">
            <v>12733.666666666668</v>
          </cell>
          <cell r="AG101">
            <v>6621.5066666666671</v>
          </cell>
          <cell r="AH101">
            <v>6831</v>
          </cell>
          <cell r="AI101">
            <v>1187</v>
          </cell>
          <cell r="AJ101">
            <v>1803</v>
          </cell>
          <cell r="AK101">
            <v>9821</v>
          </cell>
          <cell r="AL101">
            <v>117852</v>
          </cell>
          <cell r="AM101">
            <v>61283.040000000001</v>
          </cell>
          <cell r="AN101">
            <v>7040</v>
          </cell>
          <cell r="AO101">
            <v>0</v>
          </cell>
          <cell r="AP101">
            <v>0</v>
          </cell>
          <cell r="AQ101">
            <v>7040</v>
          </cell>
        </row>
        <row r="102">
          <cell r="C102">
            <v>102066301</v>
          </cell>
          <cell r="D102" t="str">
            <v>J01DD00001</v>
          </cell>
          <cell r="E102" t="str">
            <v>CEFOTAXIMA 1g, polvo liofilizado, I.V.</v>
          </cell>
          <cell r="F102">
            <v>10997</v>
          </cell>
          <cell r="G102" t="str">
            <v>DH</v>
          </cell>
          <cell r="H102">
            <v>244</v>
          </cell>
          <cell r="I102" t="str">
            <v>NO APLICA</v>
          </cell>
          <cell r="J102" t="str">
            <v>MEDICAMENTO</v>
          </cell>
          <cell r="K102" t="str">
            <v>Antibacterianos para uso sistémico: Otros Antibacterianos Beta-lactámicos, Cefalosporinas de Tercera Generación</v>
          </cell>
          <cell r="L102" t="str">
            <v>PRECIO UNICO</v>
          </cell>
          <cell r="M102" t="str">
            <v>PU 01-2026</v>
          </cell>
          <cell r="N102" t="str">
            <v>I CONV</v>
          </cell>
          <cell r="O102" t="str">
            <v xml:space="preserve">CAJA X 10 VIALES </v>
          </cell>
          <cell r="P102">
            <v>0</v>
          </cell>
          <cell r="Q102">
            <v>0</v>
          </cell>
          <cell r="R102">
            <v>0.25900000000000001</v>
          </cell>
          <cell r="S102">
            <v>71</v>
          </cell>
          <cell r="T102" t="str">
            <v>PHARMA SUPPLIES, CORP.</v>
          </cell>
          <cell r="U102" t="str">
            <v>CHINA</v>
          </cell>
          <cell r="V102">
            <v>19169</v>
          </cell>
          <cell r="W102">
            <v>230028</v>
          </cell>
          <cell r="X102">
            <v>140175816</v>
          </cell>
          <cell r="Y102">
            <v>0.2086876998823495</v>
          </cell>
          <cell r="Z102">
            <v>36305536.344000004</v>
          </cell>
          <cell r="AA102">
            <v>328144443889.70404</v>
          </cell>
          <cell r="AB102">
            <v>1.6942514242567114E-2</v>
          </cell>
          <cell r="AC102">
            <v>32024.666666666668</v>
          </cell>
          <cell r="AD102">
            <v>6758</v>
          </cell>
          <cell r="AE102">
            <v>3724</v>
          </cell>
          <cell r="AF102">
            <v>42506.666666666672</v>
          </cell>
          <cell r="AG102">
            <v>11009.226666666667</v>
          </cell>
          <cell r="AH102">
            <v>12990</v>
          </cell>
          <cell r="AI102">
            <v>3000</v>
          </cell>
          <cell r="AJ102">
            <v>3179</v>
          </cell>
          <cell r="AK102">
            <v>19169</v>
          </cell>
          <cell r="AL102">
            <v>230028</v>
          </cell>
          <cell r="AM102">
            <v>59577.252</v>
          </cell>
          <cell r="AN102">
            <v>9980</v>
          </cell>
          <cell r="AO102">
            <v>10840</v>
          </cell>
          <cell r="AP102">
            <v>10290</v>
          </cell>
          <cell r="AQ102">
            <v>31110</v>
          </cell>
        </row>
        <row r="103">
          <cell r="C103">
            <v>102062801</v>
          </cell>
          <cell r="D103" t="str">
            <v>J01DC00001</v>
          </cell>
          <cell r="E103" t="str">
            <v>CEFOXITINA SÓDICA 1g, polvo liofilizado, I.V.</v>
          </cell>
          <cell r="F103">
            <v>10235</v>
          </cell>
          <cell r="G103" t="str">
            <v>DH</v>
          </cell>
          <cell r="H103">
            <v>244</v>
          </cell>
          <cell r="I103" t="str">
            <v>NO APLICA</v>
          </cell>
          <cell r="J103" t="str">
            <v>MEDICAMENTO</v>
          </cell>
          <cell r="K103" t="str">
            <v>Antibacterianos para uso sistémico: Otros Antibacterianos Beta-lactámicos, Cefalosporinas de Segunda Generación</v>
          </cell>
          <cell r="L103" t="str">
            <v>PRECIO UNICO</v>
          </cell>
          <cell r="M103" t="str">
            <v>PU 01-2026</v>
          </cell>
          <cell r="N103" t="str">
            <v>I CONV</v>
          </cell>
          <cell r="O103" t="str">
            <v xml:space="preserve">CAJA X 10 VIALES </v>
          </cell>
          <cell r="P103">
            <v>0</v>
          </cell>
          <cell r="Q103">
            <v>0</v>
          </cell>
          <cell r="R103">
            <v>1.73</v>
          </cell>
          <cell r="S103">
            <v>72</v>
          </cell>
          <cell r="T103" t="str">
            <v>NUTRIMED PANAMÁ S.A.</v>
          </cell>
          <cell r="U103" t="str">
            <v>CHINA</v>
          </cell>
          <cell r="V103">
            <v>3700</v>
          </cell>
          <cell r="W103">
            <v>44400</v>
          </cell>
          <cell r="X103">
            <v>140220216</v>
          </cell>
          <cell r="Y103">
            <v>0.20875380068446486</v>
          </cell>
          <cell r="Z103">
            <v>242580973.68000001</v>
          </cell>
          <cell r="AA103">
            <v>328387024863.38403</v>
          </cell>
          <cell r="AB103">
            <v>1.6955039006213365E-2</v>
          </cell>
          <cell r="AC103">
            <v>6200</v>
          </cell>
          <cell r="AD103">
            <v>915</v>
          </cell>
          <cell r="AE103">
            <v>660</v>
          </cell>
          <cell r="AF103">
            <v>7775</v>
          </cell>
          <cell r="AG103">
            <v>13450.75</v>
          </cell>
          <cell r="AH103">
            <v>2900</v>
          </cell>
          <cell r="AI103">
            <v>462</v>
          </cell>
          <cell r="AJ103">
            <v>633</v>
          </cell>
          <cell r="AK103">
            <v>3995</v>
          </cell>
          <cell r="AL103">
            <v>47940</v>
          </cell>
          <cell r="AM103">
            <v>82936.2</v>
          </cell>
          <cell r="AN103">
            <v>11240</v>
          </cell>
          <cell r="AO103">
            <v>2050</v>
          </cell>
          <cell r="AP103">
            <v>1090</v>
          </cell>
          <cell r="AQ103">
            <v>14380</v>
          </cell>
        </row>
        <row r="104">
          <cell r="C104">
            <v>102072101</v>
          </cell>
          <cell r="D104" t="str">
            <v>J01DD00002</v>
          </cell>
          <cell r="E104" t="str">
            <v>CEFTAZIDIMA 1g, polvo liofilizado, I.M., I.V.</v>
          </cell>
          <cell r="F104">
            <v>10304</v>
          </cell>
          <cell r="G104" t="str">
            <v>DH</v>
          </cell>
          <cell r="H104">
            <v>244</v>
          </cell>
          <cell r="I104" t="str">
            <v>NO APLICA</v>
          </cell>
          <cell r="J104" t="str">
            <v>MEDICAMENTO</v>
          </cell>
          <cell r="K104" t="str">
            <v>Antibacterianos para uso sistémico: Otros Antibacterianos Beta-lactámicos, Cefalosporinas de Tercera Generación</v>
          </cell>
          <cell r="L104" t="str">
            <v>PRECIO UNICO</v>
          </cell>
          <cell r="M104" t="str">
            <v>PU 01-2026</v>
          </cell>
          <cell r="N104" t="str">
            <v>I CONV</v>
          </cell>
          <cell r="O104" t="str">
            <v>CAJA X 50 VIALES</v>
          </cell>
          <cell r="P104">
            <v>0</v>
          </cell>
          <cell r="Q104">
            <v>0</v>
          </cell>
          <cell r="R104">
            <v>0.57899999999999996</v>
          </cell>
          <cell r="S104">
            <v>73</v>
          </cell>
          <cell r="T104" t="str">
            <v>NUTRIMED PANAMÁ S.A.</v>
          </cell>
          <cell r="U104" t="str">
            <v>CHINA</v>
          </cell>
          <cell r="V104">
            <v>7731</v>
          </cell>
          <cell r="W104">
            <v>92772</v>
          </cell>
          <cell r="X104">
            <v>140312988</v>
          </cell>
          <cell r="Y104">
            <v>0.20889191563072268</v>
          </cell>
          <cell r="Z104">
            <v>81241220.052000001</v>
          </cell>
          <cell r="AA104">
            <v>328468266083.43604</v>
          </cell>
          <cell r="AB104">
            <v>1.6959233593546612E-2</v>
          </cell>
          <cell r="AC104">
            <v>10715.833333333332</v>
          </cell>
          <cell r="AD104">
            <v>1338</v>
          </cell>
          <cell r="AE104">
            <v>1352</v>
          </cell>
          <cell r="AF104">
            <v>13405.833333333332</v>
          </cell>
          <cell r="AG104">
            <v>7761.9774999999991</v>
          </cell>
          <cell r="AH104">
            <v>4301</v>
          </cell>
          <cell r="AI104">
            <v>853</v>
          </cell>
          <cell r="AJ104">
            <v>726</v>
          </cell>
          <cell r="AK104">
            <v>5880</v>
          </cell>
          <cell r="AL104">
            <v>70560</v>
          </cell>
          <cell r="AM104">
            <v>40854.239999999998</v>
          </cell>
          <cell r="AN104">
            <v>8600</v>
          </cell>
          <cell r="AO104">
            <v>850</v>
          </cell>
          <cell r="AP104">
            <v>1950</v>
          </cell>
          <cell r="AQ104">
            <v>11400</v>
          </cell>
        </row>
        <row r="105">
          <cell r="C105">
            <v>102080101</v>
          </cell>
          <cell r="D105" t="str">
            <v>J01DD00007</v>
          </cell>
          <cell r="E105" t="str">
            <v xml:space="preserve">CEFTAZIDIMA/AVIBACTAM 2G/0.5G POLVO PARA SOLUCIÓN PARA PERFUSIÓN, I.V. </v>
          </cell>
          <cell r="F105">
            <v>107597</v>
          </cell>
          <cell r="G105" t="str">
            <v>DH</v>
          </cell>
          <cell r="H105">
            <v>244</v>
          </cell>
          <cell r="I105" t="str">
            <v>NO APLICA</v>
          </cell>
          <cell r="J105" t="str">
            <v>MEDICAMENTO</v>
          </cell>
          <cell r="K105" t="str">
            <v xml:space="preserve">Antiinfecciosos de Uso Sistémico: Antibacterianos para uso sistémico: Otros antibacterianos Beta-lactámicos, Cefalosporinas de tercera generación, incluyendo Inhibidores de Beta-lactamasa </v>
          </cell>
          <cell r="L105" t="str">
            <v>PRECIO UNICO</v>
          </cell>
          <cell r="M105" t="str">
            <v>PU 01-2026</v>
          </cell>
          <cell r="N105" t="str">
            <v>I CONV</v>
          </cell>
          <cell r="O105" t="str">
            <v xml:space="preserve">CAJA X 10 VIALES </v>
          </cell>
          <cell r="P105">
            <v>0</v>
          </cell>
          <cell r="Q105">
            <v>0</v>
          </cell>
          <cell r="R105">
            <v>138</v>
          </cell>
          <cell r="S105">
            <v>74</v>
          </cell>
          <cell r="T105" t="str">
            <v>REPRICO, S.A.</v>
          </cell>
          <cell r="U105" t="str">
            <v xml:space="preserve">ITALIA </v>
          </cell>
          <cell r="V105">
            <v>1094</v>
          </cell>
          <cell r="W105">
            <v>13128</v>
          </cell>
          <cell r="X105">
            <v>140326116</v>
          </cell>
          <cell r="Y105">
            <v>0.20891146003005084</v>
          </cell>
          <cell r="Z105">
            <v>19365004008</v>
          </cell>
          <cell r="AA105">
            <v>347833270091.43604</v>
          </cell>
          <cell r="AB105">
            <v>1.7959073335837624E-2</v>
          </cell>
          <cell r="AC105">
            <v>1653.875</v>
          </cell>
          <cell r="AD105">
            <v>130</v>
          </cell>
          <cell r="AE105">
            <v>100</v>
          </cell>
          <cell r="AF105">
            <v>1883.875</v>
          </cell>
          <cell r="AG105">
            <v>259974.75</v>
          </cell>
          <cell r="AH105">
            <v>962</v>
          </cell>
          <cell r="AI105">
            <v>4</v>
          </cell>
          <cell r="AJ105">
            <v>100</v>
          </cell>
          <cell r="AK105">
            <v>1066</v>
          </cell>
          <cell r="AL105">
            <v>12792</v>
          </cell>
          <cell r="AM105">
            <v>1765296</v>
          </cell>
          <cell r="AN105">
            <v>2140</v>
          </cell>
          <cell r="AO105">
            <v>450</v>
          </cell>
          <cell r="AP105">
            <v>100</v>
          </cell>
          <cell r="AQ105">
            <v>2690</v>
          </cell>
        </row>
        <row r="106">
          <cell r="C106">
            <v>102062701</v>
          </cell>
          <cell r="D106" t="str">
            <v>J01DD00003</v>
          </cell>
          <cell r="E106" t="str">
            <v>CEFTRIAXONA SÓDICA 1g, polvo liofilizado, I.V.</v>
          </cell>
          <cell r="F106">
            <v>11636</v>
          </cell>
          <cell r="G106" t="str">
            <v>DH</v>
          </cell>
          <cell r="H106">
            <v>244</v>
          </cell>
          <cell r="I106" t="str">
            <v>NO APLICA</v>
          </cell>
          <cell r="J106" t="str">
            <v>MEDICAMENTO</v>
          </cell>
          <cell r="K106" t="str">
            <v>Antibacterianos para uso sistémico: Otros Antibacterianos Beta-lactámicos, Cefalosporinas de Tercera Generación</v>
          </cell>
          <cell r="L106" t="str">
            <v>PRECIO UNICO</v>
          </cell>
          <cell r="M106" t="str">
            <v>PU 01-2026</v>
          </cell>
          <cell r="N106" t="str">
            <v>I CONV</v>
          </cell>
          <cell r="O106" t="str">
            <v xml:space="preserve">CAJA X 10 VIALES </v>
          </cell>
          <cell r="P106">
            <v>0</v>
          </cell>
          <cell r="Q106">
            <v>0</v>
          </cell>
          <cell r="R106">
            <v>0.23899999999999999</v>
          </cell>
          <cell r="S106">
            <v>75</v>
          </cell>
          <cell r="T106" t="str">
            <v>PHARMA SUPPLIES, CORP.</v>
          </cell>
          <cell r="U106" t="str">
            <v>CHINA</v>
          </cell>
          <cell r="V106">
            <v>22073</v>
          </cell>
          <cell r="W106">
            <v>264876</v>
          </cell>
          <cell r="X106">
            <v>140590992</v>
          </cell>
          <cell r="Y106">
            <v>0.20930579597737317</v>
          </cell>
          <cell r="Z106">
            <v>33601247.088</v>
          </cell>
          <cell r="AA106">
            <v>347866871338.52405</v>
          </cell>
          <cell r="AB106">
            <v>1.7960808210884138E-2</v>
          </cell>
          <cell r="AC106">
            <v>28339.833333333332</v>
          </cell>
          <cell r="AD106">
            <v>3742</v>
          </cell>
          <cell r="AE106">
            <v>9510</v>
          </cell>
          <cell r="AF106">
            <v>41591.833333333328</v>
          </cell>
          <cell r="AG106">
            <v>9940.4481666666652</v>
          </cell>
          <cell r="AH106">
            <v>13000</v>
          </cell>
          <cell r="AI106">
            <v>2056</v>
          </cell>
          <cell r="AJ106">
            <v>7017</v>
          </cell>
          <cell r="AK106">
            <v>22073</v>
          </cell>
          <cell r="AL106">
            <v>264876</v>
          </cell>
          <cell r="AM106">
            <v>63305.363999999994</v>
          </cell>
          <cell r="AN106">
            <v>18230</v>
          </cell>
          <cell r="AO106">
            <v>5975</v>
          </cell>
          <cell r="AP106">
            <v>0</v>
          </cell>
          <cell r="AQ106">
            <v>24205</v>
          </cell>
        </row>
        <row r="107">
          <cell r="C107">
            <v>102062501</v>
          </cell>
          <cell r="D107" t="str">
            <v>J01DD00004</v>
          </cell>
          <cell r="E107" t="str">
            <v>CEFTRIAXONA SÓDICA 500mg, polvo liofilizado, con diluyente lidocaína 1%, I.M.</v>
          </cell>
          <cell r="F107">
            <v>103585</v>
          </cell>
          <cell r="G107" t="str">
            <v>DH</v>
          </cell>
          <cell r="H107">
            <v>244</v>
          </cell>
          <cell r="I107" t="str">
            <v>NO APLICA</v>
          </cell>
          <cell r="J107" t="str">
            <v>MEDICAMENTO</v>
          </cell>
          <cell r="K107" t="str">
            <v>Antibacterianos para uso sistémico: Otros Antibacterianos Beta-lactámicos, Cefalosporinas de Tercera Generación</v>
          </cell>
          <cell r="L107" t="str">
            <v>PRECIO UNICO</v>
          </cell>
          <cell r="M107" t="str">
            <v>PU 01-2026</v>
          </cell>
          <cell r="N107" t="str">
            <v>I CONV</v>
          </cell>
          <cell r="O107" t="str">
            <v>CAJA CON 1 VIAL</v>
          </cell>
          <cell r="P107">
            <v>0</v>
          </cell>
          <cell r="Q107">
            <v>0</v>
          </cell>
          <cell r="R107">
            <v>0.81</v>
          </cell>
          <cell r="S107">
            <v>76</v>
          </cell>
          <cell r="T107" t="str">
            <v>LABORATORIO JAYOR PANAMA S.A.</v>
          </cell>
          <cell r="U107" t="str">
            <v>INDIA</v>
          </cell>
          <cell r="V107">
            <v>18126</v>
          </cell>
          <cell r="W107">
            <v>217512</v>
          </cell>
          <cell r="X107">
            <v>140808504</v>
          </cell>
          <cell r="Y107">
            <v>0.20962961844741185</v>
          </cell>
          <cell r="Z107">
            <v>114054888.24000001</v>
          </cell>
          <cell r="AA107">
            <v>347980926226.76404</v>
          </cell>
          <cell r="AB107">
            <v>1.7966697009565397E-2</v>
          </cell>
          <cell r="AC107">
            <v>15511.455238095237</v>
          </cell>
          <cell r="AD107">
            <v>5337</v>
          </cell>
          <cell r="AE107">
            <v>2879</v>
          </cell>
          <cell r="AF107">
            <v>23727.455238095237</v>
          </cell>
          <cell r="AG107">
            <v>19219.238742857142</v>
          </cell>
          <cell r="AH107">
            <v>12049</v>
          </cell>
          <cell r="AI107">
            <v>2403</v>
          </cell>
          <cell r="AJ107">
            <v>3674</v>
          </cell>
          <cell r="AK107">
            <v>18126</v>
          </cell>
          <cell r="AL107">
            <v>217512</v>
          </cell>
          <cell r="AM107">
            <v>176184.72</v>
          </cell>
          <cell r="AN107">
            <v>0</v>
          </cell>
          <cell r="AO107">
            <v>0</v>
          </cell>
          <cell r="AP107">
            <v>0</v>
          </cell>
          <cell r="AQ107">
            <v>0</v>
          </cell>
        </row>
        <row r="108">
          <cell r="C108">
            <v>101002701</v>
          </cell>
          <cell r="D108" t="str">
            <v>J01DC00002</v>
          </cell>
          <cell r="E108" t="str">
            <v xml:space="preserve">CEFUROXIMA 250mg/5ml suspensión, V.O. </v>
          </cell>
          <cell r="F108">
            <v>107317</v>
          </cell>
          <cell r="G108" t="str">
            <v>YV</v>
          </cell>
          <cell r="H108">
            <v>244</v>
          </cell>
          <cell r="I108" t="str">
            <v>NO</v>
          </cell>
          <cell r="J108" t="str">
            <v>MEDICAMENTO</v>
          </cell>
          <cell r="K108" t="str">
            <v>Antiinfecciosos de Uso Sistémico: Antibacterianos para uso sistémico: Otros Antibacterianos Beta-lactámicos, Cefalosporinas de Segunda Generación</v>
          </cell>
          <cell r="L108" t="str">
            <v>RECIENTE INCLUSION</v>
          </cell>
          <cell r="M108" t="str">
            <v>No aplica</v>
          </cell>
          <cell r="N108" t="str">
            <v>NO APLICA</v>
          </cell>
          <cell r="O108">
            <v>0</v>
          </cell>
          <cell r="P108">
            <v>0</v>
          </cell>
          <cell r="Q108">
            <v>0</v>
          </cell>
          <cell r="R108">
            <v>3.4</v>
          </cell>
          <cell r="S108" t="str">
            <v>No aplica</v>
          </cell>
          <cell r="T108" t="str">
            <v>No aplica</v>
          </cell>
          <cell r="U108" t="str">
            <v>NO</v>
          </cell>
          <cell r="V108">
            <v>0</v>
          </cell>
          <cell r="W108">
            <v>0</v>
          </cell>
          <cell r="X108">
            <v>140808504</v>
          </cell>
          <cell r="Y108">
            <v>0.20962961844741185</v>
          </cell>
          <cell r="Z108">
            <v>478748913.59999996</v>
          </cell>
          <cell r="AA108">
            <v>348459675140.36401</v>
          </cell>
          <cell r="AB108">
            <v>1.7991415423783033E-2</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row>
        <row r="109">
          <cell r="C109">
            <v>102022701</v>
          </cell>
          <cell r="D109" t="str">
            <v>B03BA00002</v>
          </cell>
          <cell r="E109" t="str">
            <v>CIANOCOBALAMINA 1,000mcg/ml, solución, I.M.</v>
          </cell>
          <cell r="F109">
            <v>10065</v>
          </cell>
          <cell r="G109" t="str">
            <v>SF</v>
          </cell>
          <cell r="H109">
            <v>244</v>
          </cell>
          <cell r="I109" t="str">
            <v>NO APLICA</v>
          </cell>
          <cell r="J109" t="str">
            <v>MEDICAMENTO</v>
          </cell>
          <cell r="K109" t="str">
            <v xml:space="preserve">Antianémicos: Vitamina B12 </v>
          </cell>
          <cell r="L109" t="str">
            <v>TRAMITE USUAL</v>
          </cell>
          <cell r="M109" t="str">
            <v>No aplica</v>
          </cell>
          <cell r="N109" t="str">
            <v>No aplica</v>
          </cell>
          <cell r="O109" t="str">
            <v>No aplica</v>
          </cell>
          <cell r="P109">
            <v>0</v>
          </cell>
          <cell r="Q109">
            <v>0</v>
          </cell>
          <cell r="R109">
            <v>0.17</v>
          </cell>
          <cell r="S109" t="str">
            <v>No aplica</v>
          </cell>
          <cell r="T109" t="str">
            <v>No aplica</v>
          </cell>
          <cell r="V109">
            <v>13265</v>
          </cell>
          <cell r="W109">
            <v>159180</v>
          </cell>
          <cell r="X109">
            <v>140967684</v>
          </cell>
          <cell r="Y109">
            <v>0.20986659875553629</v>
          </cell>
          <cell r="Z109">
            <v>23964506.280000001</v>
          </cell>
          <cell r="AA109">
            <v>348483639646.64404</v>
          </cell>
          <cell r="AB109">
            <v>1.7992652741667049E-2</v>
          </cell>
          <cell r="AC109">
            <v>13642.87036095137</v>
          </cell>
          <cell r="AD109">
            <v>2884.1666666666665</v>
          </cell>
          <cell r="AE109">
            <v>4998.3333333333339</v>
          </cell>
          <cell r="AF109">
            <v>21525.370360951369</v>
          </cell>
          <cell r="AG109">
            <v>3659.312961361733</v>
          </cell>
          <cell r="AH109">
            <v>6291</v>
          </cell>
          <cell r="AI109">
            <v>1639</v>
          </cell>
          <cell r="AJ109">
            <v>1143</v>
          </cell>
          <cell r="AK109">
            <v>9073</v>
          </cell>
          <cell r="AL109">
            <v>108876</v>
          </cell>
          <cell r="AM109">
            <v>18508.920000000002</v>
          </cell>
          <cell r="AN109">
            <v>0</v>
          </cell>
          <cell r="AO109">
            <v>0</v>
          </cell>
          <cell r="AP109">
            <v>0</v>
          </cell>
          <cell r="AQ109">
            <v>0</v>
          </cell>
        </row>
        <row r="110">
          <cell r="C110">
            <v>102037401</v>
          </cell>
          <cell r="D110" t="str">
            <v>L01AA00001</v>
          </cell>
          <cell r="E110" t="str">
            <v>CICLOFOSFAMIDA 500mg–1g,  polvo liofilizado, I.V.</v>
          </cell>
          <cell r="F110">
            <v>10645</v>
          </cell>
          <cell r="G110" t="str">
            <v>SF</v>
          </cell>
          <cell r="H110">
            <v>244</v>
          </cell>
          <cell r="I110" t="str">
            <v>NO APLICA</v>
          </cell>
          <cell r="J110" t="str">
            <v>MEDICAMENTO</v>
          </cell>
          <cell r="K110" t="str">
            <v>Antineoplásicos: Agentes alquilantes, Análogos de la Mostaza Nitrogenada</v>
          </cell>
          <cell r="L110" t="str">
            <v>PRECIO UNICO</v>
          </cell>
          <cell r="M110" t="str">
            <v>PU 01-2026</v>
          </cell>
          <cell r="N110" t="str">
            <v>I CONV</v>
          </cell>
          <cell r="O110" t="str">
            <v>No aplica</v>
          </cell>
          <cell r="P110">
            <v>0</v>
          </cell>
          <cell r="Q110">
            <v>0</v>
          </cell>
          <cell r="R110">
            <v>8.39</v>
          </cell>
          <cell r="S110">
            <v>79</v>
          </cell>
          <cell r="T110" t="str">
            <v>HORACIO ICAZA Y CÍA, S.A.</v>
          </cell>
          <cell r="V110">
            <v>420</v>
          </cell>
          <cell r="W110">
            <v>5040</v>
          </cell>
          <cell r="X110">
            <v>140972724</v>
          </cell>
          <cell r="Y110">
            <v>0.20987410208983046</v>
          </cell>
          <cell r="Z110">
            <v>1182761154.3600001</v>
          </cell>
          <cell r="AA110">
            <v>349666400801.00403</v>
          </cell>
          <cell r="AB110">
            <v>1.8053720201672663E-2</v>
          </cell>
          <cell r="AC110">
            <v>580</v>
          </cell>
          <cell r="AD110">
            <v>19</v>
          </cell>
          <cell r="AE110">
            <v>120</v>
          </cell>
          <cell r="AF110">
            <v>719</v>
          </cell>
          <cell r="AG110">
            <v>6032.4100000000008</v>
          </cell>
          <cell r="AH110">
            <v>264</v>
          </cell>
          <cell r="AI110">
            <v>6</v>
          </cell>
          <cell r="AJ110">
            <v>150</v>
          </cell>
          <cell r="AK110">
            <v>420</v>
          </cell>
          <cell r="AL110">
            <v>5040</v>
          </cell>
          <cell r="AM110">
            <v>42285.600000000006</v>
          </cell>
          <cell r="AN110">
            <v>0</v>
          </cell>
          <cell r="AO110">
            <v>0</v>
          </cell>
          <cell r="AP110">
            <v>0</v>
          </cell>
          <cell r="AQ110">
            <v>0</v>
          </cell>
        </row>
        <row r="111">
          <cell r="C111">
            <v>101042701</v>
          </cell>
          <cell r="D111" t="str">
            <v>L04AD00002</v>
          </cell>
          <cell r="E111" t="str">
            <v>CICLOSPORINA 100mg, capsula con microemulsion, V.O.</v>
          </cell>
          <cell r="F111">
            <v>10434</v>
          </cell>
          <cell r="G111" t="str">
            <v>FM</v>
          </cell>
          <cell r="H111">
            <v>244</v>
          </cell>
          <cell r="I111" t="str">
            <v>SI</v>
          </cell>
          <cell r="J111" t="str">
            <v>MEDICAMENTO</v>
          </cell>
          <cell r="K111" t="str">
            <v>Inmunosupresores: Inhibidores de la Calcineurina</v>
          </cell>
          <cell r="L111" t="str">
            <v>PRECIO UNICO</v>
          </cell>
          <cell r="M111" t="str">
            <v>PU 11-2026</v>
          </cell>
          <cell r="N111" t="str">
            <v>I CONV</v>
          </cell>
          <cell r="O111" t="str">
            <v>CAJA X 50 CÁPSULAS BLANDAS</v>
          </cell>
          <cell r="P111">
            <v>0</v>
          </cell>
          <cell r="Q111">
            <v>0</v>
          </cell>
          <cell r="R111">
            <v>4.34</v>
          </cell>
          <cell r="S111">
            <v>25</v>
          </cell>
          <cell r="T111" t="str">
            <v>CORPORACIÓN IMPA-DOEL, S.A.</v>
          </cell>
          <cell r="V111">
            <v>19650</v>
          </cell>
          <cell r="W111">
            <v>235800</v>
          </cell>
          <cell r="X111">
            <v>141208524</v>
          </cell>
          <cell r="Y111">
            <v>0.21022515094430802</v>
          </cell>
          <cell r="Z111">
            <v>612844994.15999997</v>
          </cell>
          <cell r="AA111">
            <v>350279245795.164</v>
          </cell>
          <cell r="AB111">
            <v>1.8085362166774872E-2</v>
          </cell>
          <cell r="AC111">
            <v>18745</v>
          </cell>
          <cell r="AD111">
            <v>2366.6666666666665</v>
          </cell>
          <cell r="AE111">
            <v>750</v>
          </cell>
          <cell r="AF111">
            <v>21861.666666666668</v>
          </cell>
          <cell r="AG111">
            <v>94879.633333333331</v>
          </cell>
          <cell r="AH111">
            <v>13440</v>
          </cell>
          <cell r="AI111">
            <v>949</v>
          </cell>
          <cell r="AJ111">
            <v>1619</v>
          </cell>
          <cell r="AK111">
            <v>16008</v>
          </cell>
          <cell r="AL111">
            <v>192096</v>
          </cell>
          <cell r="AM111">
            <v>833696.64</v>
          </cell>
          <cell r="AN111">
            <v>9250</v>
          </cell>
          <cell r="AO111">
            <v>0</v>
          </cell>
          <cell r="AP111">
            <v>300</v>
          </cell>
          <cell r="AQ111">
            <v>9550</v>
          </cell>
        </row>
        <row r="112">
          <cell r="C112">
            <v>103059401</v>
          </cell>
          <cell r="D112" t="str">
            <v>L04AD00005</v>
          </cell>
          <cell r="E112" t="str">
            <v>CICLOSPORINA 100mg/ml, solución con microemulsión, frasco, V.O.</v>
          </cell>
          <cell r="F112">
            <v>11392</v>
          </cell>
          <cell r="G112" t="str">
            <v>DD</v>
          </cell>
          <cell r="H112">
            <v>244</v>
          </cell>
          <cell r="I112" t="str">
            <v>NO</v>
          </cell>
          <cell r="J112" t="str">
            <v>MEDICAMENTO</v>
          </cell>
          <cell r="K112" t="str">
            <v>Inmunosupresores: Inhibidores de la Calcineurina</v>
          </cell>
          <cell r="L112" t="str">
            <v>PRECIO UNICO</v>
          </cell>
          <cell r="M112" t="str">
            <v>PU 01-2026</v>
          </cell>
          <cell r="N112" t="str">
            <v>I CONV</v>
          </cell>
          <cell r="O112" t="str">
            <v>CAJA X 1 FRASCO DE 100 ML</v>
          </cell>
          <cell r="P112">
            <v>0</v>
          </cell>
          <cell r="Q112">
            <v>0</v>
          </cell>
          <cell r="R112">
            <v>184</v>
          </cell>
          <cell r="S112">
            <v>80</v>
          </cell>
          <cell r="T112" t="str">
            <v>CORPORACIÓN IMPA-DOEL, S.A.</v>
          </cell>
          <cell r="U112" t="str">
            <v>Francia</v>
          </cell>
          <cell r="V112">
            <v>8</v>
          </cell>
          <cell r="W112">
            <v>96</v>
          </cell>
          <cell r="X112">
            <v>141208620</v>
          </cell>
          <cell r="Y112">
            <v>0.21022529386496125</v>
          </cell>
          <cell r="Z112">
            <v>25982386080</v>
          </cell>
          <cell r="AA112">
            <v>376261631875.164</v>
          </cell>
          <cell r="AB112">
            <v>1.942686574671737E-2</v>
          </cell>
          <cell r="AC112">
            <v>900</v>
          </cell>
          <cell r="AD112">
            <v>0</v>
          </cell>
          <cell r="AE112">
            <v>0</v>
          </cell>
          <cell r="AF112">
            <v>900</v>
          </cell>
          <cell r="AG112">
            <v>165600</v>
          </cell>
          <cell r="AH112">
            <v>12</v>
          </cell>
          <cell r="AI112">
            <v>0</v>
          </cell>
          <cell r="AJ112">
            <v>0</v>
          </cell>
          <cell r="AK112">
            <v>12</v>
          </cell>
          <cell r="AL112">
            <v>144</v>
          </cell>
          <cell r="AM112">
            <v>26496</v>
          </cell>
          <cell r="AN112">
            <v>48</v>
          </cell>
          <cell r="AO112">
            <v>34</v>
          </cell>
          <cell r="AP112">
            <v>0</v>
          </cell>
          <cell r="AQ112">
            <v>82</v>
          </cell>
        </row>
        <row r="113">
          <cell r="C113">
            <v>101042601</v>
          </cell>
          <cell r="D113" t="str">
            <v>L04AD00003</v>
          </cell>
          <cell r="E113" t="str">
            <v>CICLOSPORINA 25mg, capsula con microemulsion, V.O.</v>
          </cell>
          <cell r="F113">
            <v>10243</v>
          </cell>
          <cell r="G113" t="str">
            <v>FM</v>
          </cell>
          <cell r="H113">
            <v>244</v>
          </cell>
          <cell r="I113" t="str">
            <v>SI</v>
          </cell>
          <cell r="J113" t="str">
            <v>MEDICAMENTO</v>
          </cell>
          <cell r="K113" t="str">
            <v>Inmunosupresores: Inhibidores de la Calcineurina</v>
          </cell>
          <cell r="L113" t="str">
            <v>PRECIO UNICO</v>
          </cell>
          <cell r="M113" t="str">
            <v>PU 11-2026</v>
          </cell>
          <cell r="N113" t="str">
            <v>I CONV</v>
          </cell>
          <cell r="O113" t="str">
            <v>CAJA X 50 CÁPSULAS BLANDAS</v>
          </cell>
          <cell r="P113">
            <v>0</v>
          </cell>
          <cell r="Q113">
            <v>0</v>
          </cell>
          <cell r="R113">
            <v>1.01</v>
          </cell>
          <cell r="S113">
            <v>26</v>
          </cell>
          <cell r="T113" t="str">
            <v>CORPORACIÓN IMPA-DOEL, S.A.</v>
          </cell>
          <cell r="V113">
            <v>35400</v>
          </cell>
          <cell r="W113">
            <v>424800</v>
          </cell>
          <cell r="X113">
            <v>141633420</v>
          </cell>
          <cell r="Y113">
            <v>0.21085771775547044</v>
          </cell>
          <cell r="Z113">
            <v>143049754.19999999</v>
          </cell>
          <cell r="AA113">
            <v>376404681629.36401</v>
          </cell>
          <cell r="AB113">
            <v>1.9434251587139351E-2</v>
          </cell>
          <cell r="AC113">
            <v>38218.181818181816</v>
          </cell>
          <cell r="AD113">
            <v>9866.6666666666661</v>
          </cell>
          <cell r="AE113">
            <v>7750</v>
          </cell>
          <cell r="AF113">
            <v>55834.84848484848</v>
          </cell>
          <cell r="AG113">
            <v>56393.196969696968</v>
          </cell>
          <cell r="AH113">
            <v>40791</v>
          </cell>
          <cell r="AI113">
            <v>7775</v>
          </cell>
          <cell r="AJ113">
            <v>5828</v>
          </cell>
          <cell r="AK113">
            <v>54394</v>
          </cell>
          <cell r="AL113">
            <v>652728</v>
          </cell>
          <cell r="AM113">
            <v>659255.28</v>
          </cell>
          <cell r="AN113">
            <v>143000</v>
          </cell>
          <cell r="AO113">
            <v>0</v>
          </cell>
          <cell r="AP113">
            <v>9000</v>
          </cell>
          <cell r="AQ113">
            <v>152000</v>
          </cell>
        </row>
        <row r="114">
          <cell r="C114">
            <v>102091401</v>
          </cell>
          <cell r="D114" t="str">
            <v>L04AD00001</v>
          </cell>
          <cell r="E114" t="str">
            <v>CICLOSPORINA 50mg/ml, solución, I.V.</v>
          </cell>
          <cell r="F114">
            <v>10435</v>
          </cell>
          <cell r="G114" t="str">
            <v>DD</v>
          </cell>
          <cell r="H114">
            <v>244</v>
          </cell>
          <cell r="I114" t="str">
            <v>NO</v>
          </cell>
          <cell r="J114" t="str">
            <v>MEDICAMENTO</v>
          </cell>
          <cell r="K114" t="str">
            <v>Inmunosupresores: Inhibidores de la Calcineurina</v>
          </cell>
          <cell r="L114" t="str">
            <v>PRECIO UNICO</v>
          </cell>
          <cell r="M114" t="str">
            <v>PU 01-2026</v>
          </cell>
          <cell r="N114" t="str">
            <v>I CONV</v>
          </cell>
          <cell r="O114" t="str">
            <v>CAJA X 1 VIAL + 10 ML</v>
          </cell>
          <cell r="P114">
            <v>0</v>
          </cell>
          <cell r="Q114">
            <v>0</v>
          </cell>
          <cell r="R114">
            <v>10.31</v>
          </cell>
          <cell r="S114">
            <v>81</v>
          </cell>
          <cell r="T114" t="str">
            <v>CORPORACIÓN IMPA-DOEL, S.A.</v>
          </cell>
          <cell r="U114" t="str">
            <v>Suiza</v>
          </cell>
          <cell r="V114">
            <v>150</v>
          </cell>
          <cell r="W114">
            <v>1800</v>
          </cell>
          <cell r="X114">
            <v>141635220</v>
          </cell>
          <cell r="Y114">
            <v>0.21086039751771837</v>
          </cell>
          <cell r="Z114">
            <v>1460259118.2</v>
          </cell>
          <cell r="AA114">
            <v>377864940747.56403</v>
          </cell>
          <cell r="AB114">
            <v>1.9509646619322977E-2</v>
          </cell>
          <cell r="AC114">
            <v>90</v>
          </cell>
          <cell r="AD114">
            <v>0</v>
          </cell>
          <cell r="AE114">
            <v>0</v>
          </cell>
          <cell r="AF114">
            <v>90</v>
          </cell>
          <cell r="AG114">
            <v>927.90000000000009</v>
          </cell>
          <cell r="AH114">
            <v>74</v>
          </cell>
          <cell r="AI114">
            <v>0</v>
          </cell>
          <cell r="AJ114">
            <v>0</v>
          </cell>
          <cell r="AK114">
            <v>74</v>
          </cell>
          <cell r="AL114">
            <v>888</v>
          </cell>
          <cell r="AM114">
            <v>9155.2800000000007</v>
          </cell>
          <cell r="AN114">
            <v>140</v>
          </cell>
          <cell r="AO114">
            <v>20</v>
          </cell>
          <cell r="AP114">
            <v>0</v>
          </cell>
          <cell r="AQ114">
            <v>160</v>
          </cell>
        </row>
        <row r="115">
          <cell r="C115">
            <v>101094701</v>
          </cell>
          <cell r="D115" t="str">
            <v>H05BX00001</v>
          </cell>
          <cell r="E115" t="str">
            <v>CINACALCET HIDROCLORURO  30mg,  tableta, V.O.</v>
          </cell>
          <cell r="F115">
            <v>12172</v>
          </cell>
          <cell r="G115" t="str">
            <v>FM</v>
          </cell>
          <cell r="H115">
            <v>244</v>
          </cell>
          <cell r="I115" t="str">
            <v>SI</v>
          </cell>
          <cell r="J115" t="str">
            <v>MEDICAMENTO</v>
          </cell>
          <cell r="K115" t="str">
            <v>Homeostasis del Calcio: Otros agentes Antiparatiroideos</v>
          </cell>
          <cell r="L115" t="str">
            <v>PRECIO UNICO</v>
          </cell>
          <cell r="M115" t="str">
            <v>PU 11-2026</v>
          </cell>
          <cell r="N115" t="str">
            <v>I CONV</v>
          </cell>
          <cell r="O115" t="str">
            <v>CAJA POR 28 TABLETAS RECUBIERTAS</v>
          </cell>
          <cell r="P115">
            <v>0</v>
          </cell>
          <cell r="Q115">
            <v>0</v>
          </cell>
          <cell r="R115">
            <v>0.67</v>
          </cell>
          <cell r="S115">
            <v>27</v>
          </cell>
          <cell r="T115" t="str">
            <v>SEVEN PHARMA PANAMA</v>
          </cell>
          <cell r="V115">
            <v>14685</v>
          </cell>
          <cell r="W115">
            <v>176220</v>
          </cell>
          <cell r="X115">
            <v>141811440</v>
          </cell>
          <cell r="Y115">
            <v>0.21112274624178975</v>
          </cell>
          <cell r="Z115">
            <v>95013664.800000012</v>
          </cell>
          <cell r="AA115">
            <v>377959954412.36401</v>
          </cell>
          <cell r="AB115">
            <v>1.9514552295463734E-2</v>
          </cell>
          <cell r="AC115">
            <v>28584.515151515152</v>
          </cell>
          <cell r="AD115">
            <v>4114</v>
          </cell>
          <cell r="AE115">
            <v>1282</v>
          </cell>
          <cell r="AF115">
            <v>33980.515151515152</v>
          </cell>
          <cell r="AG115">
            <v>22766.945151515152</v>
          </cell>
          <cell r="AH115">
            <v>10661</v>
          </cell>
          <cell r="AI115">
            <v>2564</v>
          </cell>
          <cell r="AJ115">
            <v>1460</v>
          </cell>
          <cell r="AK115">
            <v>14685</v>
          </cell>
          <cell r="AL115">
            <v>176220</v>
          </cell>
          <cell r="AM115">
            <v>118067.40000000001</v>
          </cell>
          <cell r="AN115">
            <v>0</v>
          </cell>
          <cell r="AO115">
            <v>140</v>
          </cell>
          <cell r="AP115">
            <v>2800</v>
          </cell>
          <cell r="AQ115">
            <v>2940</v>
          </cell>
        </row>
        <row r="116">
          <cell r="C116">
            <v>102077101</v>
          </cell>
          <cell r="D116" t="str">
            <v>J01MA00001</v>
          </cell>
          <cell r="E116" t="str">
            <v>CIPROFLOXACINA LACTATO 200mg, solución, I.V.</v>
          </cell>
          <cell r="F116">
            <v>10202</v>
          </cell>
          <cell r="G116" t="str">
            <v>DH</v>
          </cell>
          <cell r="H116">
            <v>244</v>
          </cell>
          <cell r="I116" t="str">
            <v>NO APLICA</v>
          </cell>
          <cell r="J116" t="str">
            <v>MEDICAMENTO</v>
          </cell>
          <cell r="K116" t="str">
            <v>Antibacterianos para uso sistémico: Quinolonas Antibacterianas</v>
          </cell>
          <cell r="L116" t="str">
            <v>PRECIO UNICO</v>
          </cell>
          <cell r="M116" t="str">
            <v>PU 01-2026</v>
          </cell>
          <cell r="N116" t="str">
            <v>I CONV</v>
          </cell>
          <cell r="O116" t="str">
            <v>FRASCO X 1</v>
          </cell>
          <cell r="P116">
            <v>0</v>
          </cell>
          <cell r="Q116">
            <v>0</v>
          </cell>
          <cell r="R116">
            <v>0.35899999999999999</v>
          </cell>
          <cell r="S116">
            <v>82</v>
          </cell>
          <cell r="T116" t="str">
            <v>PHARMA SUPPLIES, CORP.</v>
          </cell>
          <cell r="U116" t="str">
            <v>INDIA</v>
          </cell>
          <cell r="V116">
            <v>21049</v>
          </cell>
          <cell r="W116">
            <v>252588</v>
          </cell>
          <cell r="X116">
            <v>142064028</v>
          </cell>
          <cell r="Y116">
            <v>0.21149878834549959</v>
          </cell>
          <cell r="Z116">
            <v>51000986.052000001</v>
          </cell>
          <cell r="AA116">
            <v>378010955398.41602</v>
          </cell>
          <cell r="AB116">
            <v>1.9517185541123264E-2</v>
          </cell>
          <cell r="AC116">
            <v>23195.541666666668</v>
          </cell>
          <cell r="AD116">
            <v>3105</v>
          </cell>
          <cell r="AE116">
            <v>6580</v>
          </cell>
          <cell r="AF116">
            <v>32880.541666666672</v>
          </cell>
          <cell r="AG116">
            <v>11804.114458333335</v>
          </cell>
          <cell r="AH116">
            <v>13805</v>
          </cell>
          <cell r="AI116">
            <v>2091</v>
          </cell>
          <cell r="AJ116">
            <v>5174</v>
          </cell>
          <cell r="AK116">
            <v>21070</v>
          </cell>
          <cell r="AL116">
            <v>252840</v>
          </cell>
          <cell r="AM116">
            <v>90769.56</v>
          </cell>
          <cell r="AN116">
            <v>82817</v>
          </cell>
          <cell r="AO116">
            <v>6700</v>
          </cell>
          <cell r="AP116">
            <v>10560</v>
          </cell>
          <cell r="AQ116">
            <v>100077</v>
          </cell>
        </row>
        <row r="117">
          <cell r="C117">
            <v>101010101</v>
          </cell>
          <cell r="D117" t="str">
            <v>J01MA00002</v>
          </cell>
          <cell r="E117" t="str">
            <v>CIPROFLOXACINA, 500MG, CÁPSULA O TABLETA, V.O.</v>
          </cell>
          <cell r="F117">
            <v>10498</v>
          </cell>
          <cell r="G117" t="str">
            <v>EM</v>
          </cell>
          <cell r="H117">
            <v>244</v>
          </cell>
          <cell r="I117" t="str">
            <v>SI</v>
          </cell>
          <cell r="J117" t="str">
            <v>MEDICAMENTO</v>
          </cell>
          <cell r="K117" t="str">
            <v>Antibacterianos para uso sistémico: Quinolonas Antibacterianas</v>
          </cell>
          <cell r="L117" t="str">
            <v>PRECIO UNICO</v>
          </cell>
          <cell r="M117" t="str">
            <v>PU 11-2026</v>
          </cell>
          <cell r="N117" t="str">
            <v>I CONV</v>
          </cell>
          <cell r="O117" t="str">
            <v>caja x 100 unidades</v>
          </cell>
          <cell r="P117">
            <v>0</v>
          </cell>
          <cell r="Q117">
            <v>0</v>
          </cell>
          <cell r="R117">
            <v>3.6999999999999998E-2</v>
          </cell>
          <cell r="S117">
            <v>28</v>
          </cell>
          <cell r="T117" t="str">
            <v>BEST MEDICAL, S.A.</v>
          </cell>
          <cell r="V117">
            <v>270075</v>
          </cell>
          <cell r="W117">
            <v>3240900</v>
          </cell>
          <cell r="X117">
            <v>145304928</v>
          </cell>
          <cell r="Y117">
            <v>0.2163237002728802</v>
          </cell>
          <cell r="Z117">
            <v>5376282.3360000001</v>
          </cell>
          <cell r="AA117">
            <v>378016331680.75201</v>
          </cell>
          <cell r="AB117">
            <v>1.9517463125405875E-2</v>
          </cell>
          <cell r="AC117">
            <v>280993</v>
          </cell>
          <cell r="AD117">
            <v>67760</v>
          </cell>
          <cell r="AE117">
            <v>55297</v>
          </cell>
          <cell r="AF117">
            <v>404050</v>
          </cell>
          <cell r="AG117">
            <v>14949.849999999999</v>
          </cell>
          <cell r="AH117">
            <v>155061</v>
          </cell>
          <cell r="AI117">
            <v>64139</v>
          </cell>
          <cell r="AJ117">
            <v>50875</v>
          </cell>
          <cell r="AK117">
            <v>270075</v>
          </cell>
          <cell r="AL117">
            <v>3240900</v>
          </cell>
          <cell r="AM117">
            <v>119913.29999999999</v>
          </cell>
          <cell r="AN117">
            <v>566722</v>
          </cell>
          <cell r="AO117">
            <v>274372</v>
          </cell>
          <cell r="AP117">
            <v>184716</v>
          </cell>
          <cell r="AQ117">
            <v>1025810</v>
          </cell>
        </row>
        <row r="118">
          <cell r="C118">
            <v>102060101</v>
          </cell>
          <cell r="D118" t="str">
            <v>L01XA00002</v>
          </cell>
          <cell r="E118" t="str">
            <v>CISPLATINO 1mg/ml o 10mg, polvo liofilizado o solución, I.V.</v>
          </cell>
          <cell r="F118">
            <v>10295</v>
          </cell>
          <cell r="G118" t="str">
            <v>DH</v>
          </cell>
          <cell r="H118">
            <v>244</v>
          </cell>
          <cell r="I118" t="str">
            <v>NO APLICA</v>
          </cell>
          <cell r="J118" t="str">
            <v>MEDICAMENTO</v>
          </cell>
          <cell r="K118" t="str">
            <v>Antineoplásicos: Otros, Compuestos del Platino</v>
          </cell>
          <cell r="L118" t="str">
            <v>PRECIO UNICO</v>
          </cell>
          <cell r="M118" t="str">
            <v>PU 01-2026</v>
          </cell>
          <cell r="N118" t="str">
            <v>I CONV</v>
          </cell>
          <cell r="O118" t="str">
            <v xml:space="preserve">Caja por 1 vial </v>
          </cell>
          <cell r="P118">
            <v>0</v>
          </cell>
          <cell r="Q118">
            <v>0</v>
          </cell>
          <cell r="R118">
            <v>15.3</v>
          </cell>
          <cell r="S118">
            <v>83</v>
          </cell>
          <cell r="T118" t="str">
            <v>SEVEN PHARMA PANAMA</v>
          </cell>
          <cell r="U118" t="str">
            <v>INDIA</v>
          </cell>
          <cell r="V118">
            <v>200</v>
          </cell>
          <cell r="W118">
            <v>2400</v>
          </cell>
          <cell r="X118">
            <v>145307328</v>
          </cell>
          <cell r="Y118">
            <v>0.21632727328921075</v>
          </cell>
          <cell r="Z118">
            <v>2223202118.4000001</v>
          </cell>
          <cell r="AA118">
            <v>380239533799.15204</v>
          </cell>
          <cell r="AB118">
            <v>1.9632249873304485E-2</v>
          </cell>
          <cell r="AC118">
            <v>280</v>
          </cell>
          <cell r="AD118">
            <v>0</v>
          </cell>
          <cell r="AE118">
            <v>150</v>
          </cell>
          <cell r="AF118">
            <v>430</v>
          </cell>
          <cell r="AG118">
            <v>6579</v>
          </cell>
          <cell r="AH118">
            <v>150</v>
          </cell>
          <cell r="AI118">
            <v>0</v>
          </cell>
          <cell r="AJ118">
            <v>50</v>
          </cell>
          <cell r="AK118">
            <v>200</v>
          </cell>
          <cell r="AL118">
            <v>2400</v>
          </cell>
          <cell r="AM118">
            <v>36720</v>
          </cell>
          <cell r="AN118">
            <v>600</v>
          </cell>
          <cell r="AO118">
            <v>0</v>
          </cell>
          <cell r="AP118">
            <v>60</v>
          </cell>
          <cell r="AQ118">
            <v>660</v>
          </cell>
        </row>
        <row r="119">
          <cell r="C119">
            <v>102026001</v>
          </cell>
          <cell r="D119" t="str">
            <v>L01BC00002</v>
          </cell>
          <cell r="E119" t="str">
            <v>CITARABINA 100mg, polvo liofilizado, I.V.</v>
          </cell>
          <cell r="F119">
            <v>10260</v>
          </cell>
          <cell r="G119" t="str">
            <v>DD</v>
          </cell>
          <cell r="H119">
            <v>244</v>
          </cell>
          <cell r="I119" t="str">
            <v>NO</v>
          </cell>
          <cell r="J119" t="str">
            <v>MEDICAMENTO</v>
          </cell>
          <cell r="K119" t="str">
            <v>Antineoplásicos: Antimetabolitos, Análogos de las Pirimidinas</v>
          </cell>
          <cell r="L119" t="str">
            <v>PRECIO UNICO</v>
          </cell>
          <cell r="M119" t="str">
            <v>PU 01-2026</v>
          </cell>
          <cell r="N119" t="str">
            <v>I CONV</v>
          </cell>
          <cell r="O119" t="str">
            <v>CAJA x FRASCO VIAL + DILUYENTE X 5ML</v>
          </cell>
          <cell r="P119">
            <v>0</v>
          </cell>
          <cell r="Q119">
            <v>0</v>
          </cell>
          <cell r="R119">
            <v>5.4</v>
          </cell>
          <cell r="S119">
            <v>84</v>
          </cell>
          <cell r="T119" t="str">
            <v>IMEXSATEC,S.A.</v>
          </cell>
          <cell r="U119" t="str">
            <v>Argentina</v>
          </cell>
          <cell r="V119">
            <v>2232</v>
          </cell>
          <cell r="W119">
            <v>26784</v>
          </cell>
          <cell r="X119">
            <v>145334112</v>
          </cell>
          <cell r="Y119">
            <v>0.2163671481514598</v>
          </cell>
          <cell r="Z119">
            <v>784804204.80000007</v>
          </cell>
          <cell r="AA119">
            <v>381024338003.95203</v>
          </cell>
          <cell r="AB119">
            <v>1.9672770310767446E-2</v>
          </cell>
          <cell r="AC119">
            <v>1980</v>
          </cell>
          <cell r="AD119">
            <v>85</v>
          </cell>
          <cell r="AE119">
            <v>1036</v>
          </cell>
          <cell r="AF119">
            <v>3101</v>
          </cell>
          <cell r="AG119">
            <v>16745.400000000001</v>
          </cell>
          <cell r="AH119">
            <v>940</v>
          </cell>
          <cell r="AI119">
            <v>0</v>
          </cell>
          <cell r="AJ119">
            <v>25</v>
          </cell>
          <cell r="AK119">
            <v>965</v>
          </cell>
          <cell r="AL119">
            <v>11580</v>
          </cell>
          <cell r="AM119">
            <v>62532.000000000007</v>
          </cell>
          <cell r="AN119">
            <v>4202</v>
          </cell>
          <cell r="AO119">
            <v>0</v>
          </cell>
          <cell r="AP119">
            <v>57</v>
          </cell>
          <cell r="AQ119">
            <v>4259</v>
          </cell>
        </row>
        <row r="120">
          <cell r="C120">
            <v>102079701</v>
          </cell>
          <cell r="D120" t="str">
            <v>L01BC00003</v>
          </cell>
          <cell r="E120" t="str">
            <v>CITARABINA 500mg-1000mg, polvo estéril para solución inyectable, I.V. Infusión I.V., S.C., Intratecal.</v>
          </cell>
          <cell r="F120">
            <v>104766</v>
          </cell>
          <cell r="G120" t="str">
            <v>DD</v>
          </cell>
          <cell r="H120">
            <v>244</v>
          </cell>
          <cell r="I120" t="str">
            <v>NO</v>
          </cell>
          <cell r="J120" t="str">
            <v>MEDICAMENTO</v>
          </cell>
          <cell r="K120" t="str">
            <v>Antineoplásicos: Antimetabolitos, Análogos de las Pirimidinas</v>
          </cell>
          <cell r="L120" t="str">
            <v>PRECIO UNICO</v>
          </cell>
          <cell r="M120" t="str">
            <v>PU 01-2026</v>
          </cell>
          <cell r="N120" t="str">
            <v>I CONV</v>
          </cell>
          <cell r="O120" t="str">
            <v>AMPOLLA DILUYENTE CON 10ML</v>
          </cell>
          <cell r="P120">
            <v>0</v>
          </cell>
          <cell r="Q120">
            <v>0</v>
          </cell>
          <cell r="R120">
            <v>13.84</v>
          </cell>
          <cell r="S120">
            <v>85</v>
          </cell>
          <cell r="T120" t="str">
            <v>CORPORACIÓN IMPA-DOEL, S.A.</v>
          </cell>
          <cell r="U120" t="str">
            <v>Italia</v>
          </cell>
          <cell r="V120">
            <v>570</v>
          </cell>
          <cell r="W120">
            <v>6840</v>
          </cell>
          <cell r="X120">
            <v>145340952</v>
          </cell>
          <cell r="Y120">
            <v>0.2163773312480019</v>
          </cell>
          <cell r="Z120">
            <v>2011518775.6800001</v>
          </cell>
          <cell r="AA120">
            <v>383035856779.63202</v>
          </cell>
          <cell r="AB120">
            <v>1.9776627578933181E-2</v>
          </cell>
          <cell r="AC120">
            <v>766.34720430107529</v>
          </cell>
          <cell r="AD120">
            <v>168.5</v>
          </cell>
          <cell r="AE120">
            <v>427</v>
          </cell>
          <cell r="AF120">
            <v>1361.8472043010752</v>
          </cell>
          <cell r="AG120">
            <v>18847.96530752688</v>
          </cell>
          <cell r="AH120">
            <v>513</v>
          </cell>
          <cell r="AI120">
            <v>0</v>
          </cell>
          <cell r="AJ120">
            <v>0</v>
          </cell>
          <cell r="AK120">
            <v>513</v>
          </cell>
          <cell r="AL120">
            <v>6156</v>
          </cell>
          <cell r="AM120">
            <v>85199.039999999994</v>
          </cell>
          <cell r="AN120">
            <v>0</v>
          </cell>
          <cell r="AO120">
            <v>0</v>
          </cell>
          <cell r="AP120">
            <v>240</v>
          </cell>
          <cell r="AQ120">
            <v>240</v>
          </cell>
        </row>
        <row r="121">
          <cell r="C121">
            <v>101001301</v>
          </cell>
          <cell r="D121" t="str">
            <v>L01BB00011</v>
          </cell>
          <cell r="E121" t="str">
            <v xml:space="preserve">CLADRIBINA 10mg, tableta, V.O. </v>
          </cell>
          <cell r="F121">
            <v>107909</v>
          </cell>
          <cell r="G121" t="str">
            <v>EM</v>
          </cell>
          <cell r="H121">
            <v>244</v>
          </cell>
          <cell r="I121" t="str">
            <v>NO</v>
          </cell>
          <cell r="J121" t="str">
            <v>MEDICAMENTO</v>
          </cell>
          <cell r="K121" t="str">
            <v>Antineoplásicos: Antimetabolitos, Análogos de las Purinas</v>
          </cell>
          <cell r="L121" t="str">
            <v>PRECIO UNICO</v>
          </cell>
          <cell r="M121" t="str">
            <v>PU 01-2026</v>
          </cell>
          <cell r="N121" t="str">
            <v>I CONV</v>
          </cell>
          <cell r="O121" t="str">
            <v>CAJA POR 1 COMPRIMIDO</v>
          </cell>
          <cell r="P121">
            <v>0</v>
          </cell>
          <cell r="Q121">
            <v>0</v>
          </cell>
          <cell r="R121">
            <v>2431</v>
          </cell>
          <cell r="S121">
            <v>86</v>
          </cell>
          <cell r="T121" t="str">
            <v>DROGUERIA SARO, S.A.</v>
          </cell>
          <cell r="V121">
            <v>23</v>
          </cell>
          <cell r="W121">
            <v>276</v>
          </cell>
          <cell r="X121">
            <v>145341228</v>
          </cell>
          <cell r="Y121">
            <v>0.21637774214487993</v>
          </cell>
          <cell r="Z121">
            <v>353324525268</v>
          </cell>
          <cell r="AA121">
            <v>736360382047.63208</v>
          </cell>
          <cell r="AB121">
            <v>3.8019221391106459E-2</v>
          </cell>
          <cell r="AC121">
            <v>61</v>
          </cell>
          <cell r="AD121">
            <v>0</v>
          </cell>
          <cell r="AE121">
            <v>14</v>
          </cell>
          <cell r="AF121">
            <v>75</v>
          </cell>
          <cell r="AG121">
            <v>182325</v>
          </cell>
          <cell r="AH121">
            <v>23</v>
          </cell>
          <cell r="AI121">
            <v>0</v>
          </cell>
          <cell r="AJ121">
            <v>0</v>
          </cell>
          <cell r="AK121">
            <v>23</v>
          </cell>
          <cell r="AL121">
            <v>276</v>
          </cell>
          <cell r="AM121">
            <v>670956</v>
          </cell>
          <cell r="AN121">
            <v>0</v>
          </cell>
          <cell r="AO121">
            <v>0</v>
          </cell>
          <cell r="AP121">
            <v>14</v>
          </cell>
          <cell r="AQ121">
            <v>14</v>
          </cell>
        </row>
        <row r="122">
          <cell r="C122">
            <v>102091501</v>
          </cell>
          <cell r="D122" t="str">
            <v>L01BB00001</v>
          </cell>
          <cell r="E122" t="str">
            <v>CLADRIBINA 1-2 mg/ml, Solución Inyectable, I.V. o SC.</v>
          </cell>
          <cell r="F122">
            <v>11191</v>
          </cell>
          <cell r="G122" t="str">
            <v>RG</v>
          </cell>
          <cell r="H122">
            <v>244</v>
          </cell>
          <cell r="I122" t="str">
            <v>NO</v>
          </cell>
          <cell r="J122" t="str">
            <v>MEDICAMENTO</v>
          </cell>
          <cell r="K122" t="str">
            <v>Antineoplásicos: Antimetabolitos, Análogos de las Purinas</v>
          </cell>
          <cell r="L122" t="str">
            <v>TRAMITE USUAL</v>
          </cell>
          <cell r="M122" t="str">
            <v>No aplica</v>
          </cell>
          <cell r="N122" t="str">
            <v>No aplica</v>
          </cell>
          <cell r="O122" t="str">
            <v>CAJA CON UN VIAL</v>
          </cell>
          <cell r="P122" t="str">
            <v>UN VIAL</v>
          </cell>
          <cell r="Q122">
            <v>0</v>
          </cell>
          <cell r="R122">
            <v>600</v>
          </cell>
          <cell r="S122" t="str">
            <v>NO APLICA</v>
          </cell>
          <cell r="T122" t="str">
            <v>NO APLICA</v>
          </cell>
          <cell r="V122">
            <v>28</v>
          </cell>
          <cell r="W122">
            <v>336</v>
          </cell>
          <cell r="X122">
            <v>145341564</v>
          </cell>
          <cell r="Y122">
            <v>0.21637824236716618</v>
          </cell>
          <cell r="Z122">
            <v>87204938400</v>
          </cell>
          <cell r="AA122">
            <v>823565320447.63208</v>
          </cell>
          <cell r="AB122">
            <v>4.2521723074056772E-2</v>
          </cell>
          <cell r="AC122">
            <v>10</v>
          </cell>
          <cell r="AD122">
            <v>0</v>
          </cell>
          <cell r="AE122">
            <v>10</v>
          </cell>
          <cell r="AF122">
            <v>20</v>
          </cell>
          <cell r="AG122">
            <v>12000</v>
          </cell>
          <cell r="AH122">
            <v>28</v>
          </cell>
          <cell r="AI122">
            <v>0</v>
          </cell>
          <cell r="AJ122">
            <v>0</v>
          </cell>
          <cell r="AK122">
            <v>28</v>
          </cell>
          <cell r="AL122">
            <v>336</v>
          </cell>
          <cell r="AM122">
            <v>201600</v>
          </cell>
          <cell r="AN122">
            <v>0</v>
          </cell>
          <cell r="AO122">
            <v>0</v>
          </cell>
          <cell r="AP122">
            <v>0</v>
          </cell>
          <cell r="AQ122">
            <v>0</v>
          </cell>
        </row>
        <row r="123">
          <cell r="C123">
            <v>101083201</v>
          </cell>
          <cell r="D123" t="str">
            <v>J01FA00003</v>
          </cell>
          <cell r="E123" t="str">
            <v>CLARITROMICINA 500mg, cápsula o tableta, V.O.</v>
          </cell>
          <cell r="F123">
            <v>10632</v>
          </cell>
          <cell r="G123" t="str">
            <v>YV</v>
          </cell>
          <cell r="H123">
            <v>244</v>
          </cell>
          <cell r="I123" t="str">
            <v>SI</v>
          </cell>
          <cell r="J123" t="str">
            <v>MEDICAMENTO</v>
          </cell>
          <cell r="K123" t="str">
            <v>Antibacterianos para uso sistémico: Macrólidos</v>
          </cell>
          <cell r="L123" t="str">
            <v>PRECIO UNICO</v>
          </cell>
          <cell r="M123" t="str">
            <v>PU 11-2026</v>
          </cell>
          <cell r="N123" t="str">
            <v>I CONV</v>
          </cell>
          <cell r="O123" t="str">
            <v>CAJA CON 20 TABLETAS</v>
          </cell>
          <cell r="P123">
            <v>0</v>
          </cell>
          <cell r="Q123">
            <v>0</v>
          </cell>
          <cell r="R123">
            <v>0.26800000000000002</v>
          </cell>
          <cell r="S123">
            <v>29</v>
          </cell>
          <cell r="T123" t="str">
            <v>PISA FARMACEUTICA DE PANAMA,S.A.</v>
          </cell>
          <cell r="U123" t="str">
            <v>MEXICO</v>
          </cell>
          <cell r="V123">
            <v>29948</v>
          </cell>
          <cell r="W123">
            <v>359376</v>
          </cell>
          <cell r="X123">
            <v>145700940</v>
          </cell>
          <cell r="Y123">
            <v>0.21691326583250431</v>
          </cell>
          <cell r="Z123">
            <v>39047851.920000002</v>
          </cell>
          <cell r="AA123">
            <v>823604368299.55212</v>
          </cell>
          <cell r="AB123">
            <v>4.2523739164225652E-2</v>
          </cell>
          <cell r="AC123">
            <v>45511.795706847435</v>
          </cell>
          <cell r="AD123">
            <v>11870.877192982458</v>
          </cell>
          <cell r="AE123">
            <v>8214</v>
          </cell>
          <cell r="AF123">
            <v>65596.672899829893</v>
          </cell>
          <cell r="AG123">
            <v>17579.908337154411</v>
          </cell>
          <cell r="AH123">
            <v>21388</v>
          </cell>
          <cell r="AI123">
            <v>7294</v>
          </cell>
          <cell r="AJ123">
            <v>5461</v>
          </cell>
          <cell r="AK123">
            <v>34143</v>
          </cell>
          <cell r="AL123">
            <v>409716</v>
          </cell>
          <cell r="AM123">
            <v>109803.88800000001</v>
          </cell>
          <cell r="AN123">
            <v>0</v>
          </cell>
          <cell r="AO123">
            <v>0</v>
          </cell>
          <cell r="AP123">
            <v>25880</v>
          </cell>
          <cell r="AQ123">
            <v>25880</v>
          </cell>
        </row>
        <row r="124">
          <cell r="C124">
            <v>101070501</v>
          </cell>
          <cell r="D124" t="str">
            <v>J01FF00001</v>
          </cell>
          <cell r="E124" t="str">
            <v>CLINDAMICINA CLORHIDRATO 300mg, cápsula o tableta, V.O.</v>
          </cell>
          <cell r="F124">
            <v>10482</v>
          </cell>
          <cell r="G124" t="str">
            <v>FM</v>
          </cell>
          <cell r="H124">
            <v>244</v>
          </cell>
          <cell r="I124" t="str">
            <v>SI</v>
          </cell>
          <cell r="J124" t="str">
            <v>MEDICAMENTO</v>
          </cell>
          <cell r="K124" t="str">
            <v>Antibacterianos para uso sistémico: Lincosamidas</v>
          </cell>
          <cell r="L124" t="str">
            <v>PRECIO UNICO</v>
          </cell>
          <cell r="M124" t="str">
            <v>PU 11-2026</v>
          </cell>
          <cell r="N124" t="str">
            <v>I CONV</v>
          </cell>
          <cell r="O124" t="str">
            <v>CAJA POR 10 BLISTER DE 10 CAPSULA CADA UNA</v>
          </cell>
          <cell r="P124">
            <v>0</v>
          </cell>
          <cell r="Q124">
            <v>0</v>
          </cell>
          <cell r="R124">
            <v>0.1</v>
          </cell>
          <cell r="S124">
            <v>30</v>
          </cell>
          <cell r="T124" t="str">
            <v>SEVEN PHARMA PANAMA</v>
          </cell>
          <cell r="V124">
            <v>120322</v>
          </cell>
          <cell r="W124">
            <v>1443864</v>
          </cell>
          <cell r="X124">
            <v>147144804</v>
          </cell>
          <cell r="Y124">
            <v>0.2190628281871328</v>
          </cell>
          <cell r="Z124">
            <v>14714480.4</v>
          </cell>
          <cell r="AA124">
            <v>823619082779.95215</v>
          </cell>
          <cell r="AB124">
            <v>4.2524498891529865E-2</v>
          </cell>
          <cell r="AC124">
            <v>94032.320625610941</v>
          </cell>
          <cell r="AD124">
            <v>41585.166666666664</v>
          </cell>
          <cell r="AE124">
            <v>14984.666666666666</v>
          </cell>
          <cell r="AF124">
            <v>150602.15395894425</v>
          </cell>
          <cell r="AG124">
            <v>15060.215395894425</v>
          </cell>
          <cell r="AH124">
            <v>96631</v>
          </cell>
          <cell r="AI124">
            <v>26176</v>
          </cell>
          <cell r="AJ124">
            <v>22118</v>
          </cell>
          <cell r="AK124">
            <v>144925</v>
          </cell>
          <cell r="AL124">
            <v>1739100</v>
          </cell>
          <cell r="AM124">
            <v>173910</v>
          </cell>
          <cell r="AN124">
            <v>37344</v>
          </cell>
          <cell r="AO124">
            <v>0</v>
          </cell>
          <cell r="AP124">
            <v>23232</v>
          </cell>
          <cell r="AQ124">
            <v>60576</v>
          </cell>
        </row>
        <row r="125">
          <cell r="C125">
            <v>102060301</v>
          </cell>
          <cell r="D125" t="str">
            <v>J01FF00004</v>
          </cell>
          <cell r="E125" t="str">
            <v>CLINDAMICINA FOSFATO 150mg/ml, solución, I.M., I.V.</v>
          </cell>
          <cell r="F125">
            <v>10127</v>
          </cell>
          <cell r="G125" t="str">
            <v>DH</v>
          </cell>
          <cell r="H125">
            <v>244</v>
          </cell>
          <cell r="I125" t="str">
            <v>NO APLICA</v>
          </cell>
          <cell r="J125" t="str">
            <v>MEDICAMENTO</v>
          </cell>
          <cell r="K125" t="str">
            <v>Antibacterianos para uso sistémico: Lincosamidas</v>
          </cell>
          <cell r="L125" t="str">
            <v>TRAMITE USUAL</v>
          </cell>
          <cell r="M125" t="str">
            <v>NO APLICA</v>
          </cell>
          <cell r="N125" t="str">
            <v>NO APLICA</v>
          </cell>
          <cell r="O125" t="str">
            <v>CAJA X 100 AMPOLLAS</v>
          </cell>
          <cell r="P125">
            <v>0</v>
          </cell>
          <cell r="Q125">
            <v>0</v>
          </cell>
          <cell r="R125">
            <v>0.18</v>
          </cell>
          <cell r="S125" t="str">
            <v>No aplica</v>
          </cell>
          <cell r="T125" t="str">
            <v>No aplica</v>
          </cell>
          <cell r="U125" t="str">
            <v>NO</v>
          </cell>
          <cell r="V125">
            <v>9029</v>
          </cell>
          <cell r="W125">
            <v>108348</v>
          </cell>
          <cell r="X125">
            <v>147253152</v>
          </cell>
          <cell r="Y125">
            <v>0.21922413200937596</v>
          </cell>
          <cell r="Z125">
            <v>26505567.359999999</v>
          </cell>
          <cell r="AA125">
            <v>823645588347.31213</v>
          </cell>
          <cell r="AB125">
            <v>4.2525867407623513E-2</v>
          </cell>
          <cell r="AC125">
            <v>10674.850574712644</v>
          </cell>
          <cell r="AD125">
            <v>2472</v>
          </cell>
          <cell r="AE125">
            <v>3036</v>
          </cell>
          <cell r="AF125">
            <v>16182.850574712644</v>
          </cell>
          <cell r="AG125">
            <v>2912.9131034482757</v>
          </cell>
          <cell r="AH125">
            <v>6300</v>
          </cell>
          <cell r="AI125">
            <v>2360</v>
          </cell>
          <cell r="AJ125">
            <v>2083</v>
          </cell>
          <cell r="AK125">
            <v>10743</v>
          </cell>
          <cell r="AL125">
            <v>128916</v>
          </cell>
          <cell r="AM125">
            <v>23204.879999999997</v>
          </cell>
          <cell r="AN125">
            <v>0</v>
          </cell>
          <cell r="AO125">
            <v>1300</v>
          </cell>
          <cell r="AP125">
            <v>4500</v>
          </cell>
          <cell r="AQ125">
            <v>5800</v>
          </cell>
        </row>
        <row r="126">
          <cell r="C126">
            <v>104017001</v>
          </cell>
          <cell r="D126" t="str">
            <v>D07AD00001</v>
          </cell>
          <cell r="E126" t="str">
            <v>CLOBETASOL PROPIONATO 0.05%, crema, tubo, 25g, Vía Tópica. (Corticoide súper potente).</v>
          </cell>
          <cell r="F126">
            <v>10843</v>
          </cell>
          <cell r="G126" t="str">
            <v>RG</v>
          </cell>
          <cell r="H126">
            <v>244</v>
          </cell>
          <cell r="I126" t="str">
            <v>NO</v>
          </cell>
          <cell r="J126" t="str">
            <v>MEDICAMENTO</v>
          </cell>
          <cell r="K126" t="str">
            <v>Corticosteroides: Dermatológicos, Muy potentes (Grupo IV)</v>
          </cell>
          <cell r="L126" t="str">
            <v>PRECIO UNICO</v>
          </cell>
          <cell r="M126" t="str">
            <v>PU 01-2026</v>
          </cell>
          <cell r="N126" t="str">
            <v>I CONV</v>
          </cell>
          <cell r="O126" t="str">
            <v>CAJA DE CARTÓN CON POMO DE 25 GRAMOS</v>
          </cell>
          <cell r="P126" t="str">
            <v>1 TUBO 25G X CAJA</v>
          </cell>
          <cell r="Q126">
            <v>0</v>
          </cell>
          <cell r="R126">
            <v>1.46</v>
          </cell>
          <cell r="S126">
            <v>89</v>
          </cell>
          <cell r="T126" t="str">
            <v>MEDIEQUIPOS, S.A.</v>
          </cell>
          <cell r="U126" t="str">
            <v>CHILE</v>
          </cell>
          <cell r="V126">
            <v>3539</v>
          </cell>
          <cell r="W126">
            <v>42468</v>
          </cell>
          <cell r="X126">
            <v>147295620</v>
          </cell>
          <cell r="Y126">
            <v>0.21928735653334522</v>
          </cell>
          <cell r="Z126">
            <v>215051605.19999999</v>
          </cell>
          <cell r="AA126">
            <v>823860639952.51208</v>
          </cell>
          <cell r="AB126">
            <v>4.2536970795024491E-2</v>
          </cell>
          <cell r="AC126">
            <v>5892</v>
          </cell>
          <cell r="AD126">
            <v>2366.4423076923076</v>
          </cell>
          <cell r="AE126">
            <v>534</v>
          </cell>
          <cell r="AF126">
            <v>8792.4423076923085</v>
          </cell>
          <cell r="AG126">
            <v>12836.96576923077</v>
          </cell>
          <cell r="AH126">
            <v>2295</v>
          </cell>
          <cell r="AI126">
            <v>884</v>
          </cell>
          <cell r="AJ126">
            <v>360</v>
          </cell>
          <cell r="AK126">
            <v>3539</v>
          </cell>
          <cell r="AL126">
            <v>42468</v>
          </cell>
          <cell r="AM126">
            <v>62003.28</v>
          </cell>
          <cell r="AN126">
            <v>2864</v>
          </cell>
          <cell r="AO126">
            <v>100</v>
          </cell>
          <cell r="AP126">
            <v>1670</v>
          </cell>
          <cell r="AQ126">
            <v>4634</v>
          </cell>
        </row>
        <row r="127">
          <cell r="C127">
            <v>101066201</v>
          </cell>
          <cell r="D127" t="str">
            <v>G03GB00001</v>
          </cell>
          <cell r="E127" t="str">
            <v>CLOMIFENO CITRATO 50mg, tableta, V.O.</v>
          </cell>
          <cell r="F127">
            <v>10646</v>
          </cell>
          <cell r="G127" t="str">
            <v>FM</v>
          </cell>
          <cell r="H127">
            <v>244</v>
          </cell>
          <cell r="I127" t="str">
            <v>NO APLICA</v>
          </cell>
          <cell r="J127" t="str">
            <v>MEDICAMENTO</v>
          </cell>
          <cell r="K127" t="str">
            <v>Sistema Genito Urinario y Hormonas Sexuales: Hormonas Sexuales y Moduladores del Sistema Genital: Estimulantes de la Ovulación Sintéticos</v>
          </cell>
          <cell r="L127" t="str">
            <v>TRAMITE USUAL</v>
          </cell>
          <cell r="M127" t="str">
            <v>No aplica</v>
          </cell>
          <cell r="N127" t="str">
            <v>No aplica</v>
          </cell>
          <cell r="O127" t="str">
            <v>No aplica</v>
          </cell>
          <cell r="P127">
            <v>0</v>
          </cell>
          <cell r="Q127">
            <v>0</v>
          </cell>
          <cell r="R127">
            <v>0</v>
          </cell>
          <cell r="S127" t="str">
            <v>No aplica</v>
          </cell>
          <cell r="T127" t="str">
            <v>No aplica</v>
          </cell>
          <cell r="V127">
            <v>1090</v>
          </cell>
          <cell r="W127">
            <v>13080</v>
          </cell>
          <cell r="X127">
            <v>147308700</v>
          </cell>
          <cell r="Y127">
            <v>0.21930682947234678</v>
          </cell>
          <cell r="Z127">
            <v>0</v>
          </cell>
          <cell r="AA127">
            <v>823860639952.51208</v>
          </cell>
          <cell r="AB127">
            <v>4.2536970795024491E-2</v>
          </cell>
          <cell r="AC127">
            <v>2866.4285714285716</v>
          </cell>
          <cell r="AD127">
            <v>450</v>
          </cell>
          <cell r="AE127">
            <v>680</v>
          </cell>
          <cell r="AF127">
            <v>3996.4285714285716</v>
          </cell>
          <cell r="AG127">
            <v>0</v>
          </cell>
          <cell r="AH127">
            <v>2069</v>
          </cell>
          <cell r="AI127">
            <v>22</v>
          </cell>
          <cell r="AJ127">
            <v>43</v>
          </cell>
          <cell r="AK127">
            <v>2134</v>
          </cell>
          <cell r="AL127">
            <v>25608</v>
          </cell>
          <cell r="AM127">
            <v>0</v>
          </cell>
          <cell r="AN127">
            <v>0</v>
          </cell>
          <cell r="AO127">
            <v>0</v>
          </cell>
          <cell r="AP127">
            <v>500</v>
          </cell>
          <cell r="AQ127">
            <v>500</v>
          </cell>
        </row>
        <row r="128">
          <cell r="C128">
            <v>101066401</v>
          </cell>
          <cell r="D128" t="str">
            <v>N03AE00002</v>
          </cell>
          <cell r="E128" t="str">
            <v>CLONAZEPAM 2mg, tableta, V.O.</v>
          </cell>
          <cell r="F128">
            <v>10598</v>
          </cell>
          <cell r="G128" t="str">
            <v>FM</v>
          </cell>
          <cell r="H128">
            <v>244</v>
          </cell>
          <cell r="I128" t="str">
            <v>SI</v>
          </cell>
          <cell r="J128" t="str">
            <v>MEDICAMENTO</v>
          </cell>
          <cell r="K128" t="str">
            <v>Antiepilépticos: Derivados de la Benzodiazepina</v>
          </cell>
          <cell r="L128" t="str">
            <v>TRAMITE USUAL</v>
          </cell>
          <cell r="M128" t="str">
            <v>No aplica</v>
          </cell>
          <cell r="N128" t="str">
            <v>No aplica</v>
          </cell>
          <cell r="O128" t="str">
            <v>No aplica</v>
          </cell>
          <cell r="P128">
            <v>0</v>
          </cell>
          <cell r="Q128">
            <v>0</v>
          </cell>
          <cell r="R128">
            <v>0.08</v>
          </cell>
          <cell r="S128" t="str">
            <v>No aplica</v>
          </cell>
          <cell r="T128" t="str">
            <v>No aplica</v>
          </cell>
          <cell r="V128">
            <v>170000</v>
          </cell>
          <cell r="W128">
            <v>2040000</v>
          </cell>
          <cell r="X128">
            <v>149348700</v>
          </cell>
          <cell r="Y128">
            <v>0.22234389335332316</v>
          </cell>
          <cell r="Z128">
            <v>11947896</v>
          </cell>
          <cell r="AA128">
            <v>823872587848.51208</v>
          </cell>
          <cell r="AB128">
            <v>4.2537587680063743E-2</v>
          </cell>
          <cell r="AC128">
            <v>143706.62685528758</v>
          </cell>
          <cell r="AD128">
            <v>73008.217821782178</v>
          </cell>
          <cell r="AE128">
            <v>23620</v>
          </cell>
          <cell r="AF128">
            <v>240334.84467706975</v>
          </cell>
          <cell r="AG128">
            <v>19226.787574165581</v>
          </cell>
          <cell r="AH128">
            <v>120000</v>
          </cell>
          <cell r="AI128">
            <v>40000</v>
          </cell>
          <cell r="AJ128">
            <v>10000</v>
          </cell>
          <cell r="AK128">
            <v>170000</v>
          </cell>
          <cell r="AL128">
            <v>2040000</v>
          </cell>
          <cell r="AM128">
            <v>163200</v>
          </cell>
          <cell r="AN128">
            <v>0</v>
          </cell>
          <cell r="AO128">
            <v>0</v>
          </cell>
          <cell r="AP128">
            <v>0</v>
          </cell>
          <cell r="AQ128">
            <v>0</v>
          </cell>
        </row>
        <row r="129">
          <cell r="C129">
            <v>103042901</v>
          </cell>
          <cell r="D129" t="str">
            <v>N03AE00001</v>
          </cell>
          <cell r="E129" t="str">
            <v>CLONAZEPAM, 2.5MG/ML, SOLUCIÓN, FRASCO, 10ML, V.O.</v>
          </cell>
          <cell r="F129">
            <v>12173</v>
          </cell>
          <cell r="G129" t="str">
            <v>RG</v>
          </cell>
          <cell r="H129">
            <v>244</v>
          </cell>
          <cell r="I129" t="str">
            <v>NO</v>
          </cell>
          <cell r="J129" t="str">
            <v>MEDICAMENTO</v>
          </cell>
          <cell r="K129" t="str">
            <v>Antiepilépticos: Derivados de la Benzodiazepina</v>
          </cell>
          <cell r="L129" t="str">
            <v>PRECIO UNICO</v>
          </cell>
          <cell r="M129" t="str">
            <v>PU 11-2026</v>
          </cell>
          <cell r="N129" t="str">
            <v>I CONV</v>
          </cell>
          <cell r="O129" t="str">
            <v>F X 10ML</v>
          </cell>
          <cell r="P129">
            <v>0</v>
          </cell>
          <cell r="Q129">
            <v>0</v>
          </cell>
          <cell r="R129">
            <v>2.69</v>
          </cell>
          <cell r="S129">
            <v>32</v>
          </cell>
          <cell r="T129" t="str">
            <v>PHARMA SUPPLIES, CORP.</v>
          </cell>
          <cell r="U129" t="str">
            <v>COSTA RICA</v>
          </cell>
          <cell r="V129">
            <v>1752</v>
          </cell>
          <cell r="W129">
            <v>21024</v>
          </cell>
          <cell r="X129">
            <v>149369724</v>
          </cell>
          <cell r="Y129">
            <v>0.22237519297637887</v>
          </cell>
          <cell r="Z129">
            <v>401804557.56</v>
          </cell>
          <cell r="AA129">
            <v>824274392406.07214</v>
          </cell>
          <cell r="AB129">
            <v>4.2558333359492273E-2</v>
          </cell>
          <cell r="AC129">
            <v>1501</v>
          </cell>
          <cell r="AD129">
            <v>1118.6666666666665</v>
          </cell>
          <cell r="AE129">
            <v>617</v>
          </cell>
          <cell r="AF129">
            <v>3236.6666666666665</v>
          </cell>
          <cell r="AG129">
            <v>8706.6333333333332</v>
          </cell>
          <cell r="AH129">
            <v>851</v>
          </cell>
          <cell r="AI129">
            <v>196</v>
          </cell>
          <cell r="AJ129">
            <v>108</v>
          </cell>
          <cell r="AK129">
            <v>1155</v>
          </cell>
          <cell r="AL129">
            <v>13860</v>
          </cell>
          <cell r="AM129">
            <v>37283.4</v>
          </cell>
          <cell r="AN129">
            <v>2851</v>
          </cell>
          <cell r="AO129">
            <v>836</v>
          </cell>
          <cell r="AP129">
            <v>0</v>
          </cell>
          <cell r="AQ129">
            <v>3687</v>
          </cell>
        </row>
        <row r="130">
          <cell r="C130">
            <v>101086001</v>
          </cell>
          <cell r="D130" t="str">
            <v>B01AC00004</v>
          </cell>
          <cell r="E130" t="str">
            <v>CLOPIDOGREL DISULFATO 75mg, tableta, V.O.</v>
          </cell>
          <cell r="F130">
            <v>11160</v>
          </cell>
          <cell r="G130" t="str">
            <v>DD</v>
          </cell>
          <cell r="H130">
            <v>244</v>
          </cell>
          <cell r="I130" t="str">
            <v>SI</v>
          </cell>
          <cell r="J130" t="str">
            <v>MEDICAMENTO</v>
          </cell>
          <cell r="K130" t="str">
            <v>Antitrombóticos: Inhibidores de la agregación plaquetaria excluyendo Heparina</v>
          </cell>
          <cell r="L130" t="str">
            <v>PRECIO UNICO</v>
          </cell>
          <cell r="M130" t="str">
            <v>PU 11-2026</v>
          </cell>
          <cell r="N130" t="str">
            <v>I CONV</v>
          </cell>
          <cell r="O130" t="str">
            <v>CAJA x 30</v>
          </cell>
          <cell r="P130">
            <v>0</v>
          </cell>
          <cell r="Q130">
            <v>0</v>
          </cell>
          <cell r="R130">
            <v>0.04</v>
          </cell>
          <cell r="S130">
            <v>33</v>
          </cell>
          <cell r="T130" t="str">
            <v>Pharma Chimique de Panamá Import Export, S.A.</v>
          </cell>
          <cell r="U130" t="str">
            <v>India</v>
          </cell>
          <cell r="V130">
            <v>515923</v>
          </cell>
          <cell r="W130">
            <v>6191076</v>
          </cell>
          <cell r="X130">
            <v>155560800</v>
          </cell>
          <cell r="Y130">
            <v>0.23159219949793761</v>
          </cell>
          <cell r="Z130">
            <v>6222432</v>
          </cell>
          <cell r="AA130">
            <v>824280614838.07214</v>
          </cell>
          <cell r="AB130">
            <v>4.2558654631556288E-2</v>
          </cell>
          <cell r="AC130">
            <v>67855.551303490269</v>
          </cell>
          <cell r="AD130">
            <v>6438.3038348082591</v>
          </cell>
          <cell r="AE130">
            <v>4430</v>
          </cell>
          <cell r="AF130">
            <v>78723.855138298532</v>
          </cell>
          <cell r="AG130">
            <v>3148.9542055319412</v>
          </cell>
          <cell r="AH130">
            <v>300000</v>
          </cell>
          <cell r="AI130">
            <v>89255</v>
          </cell>
          <cell r="AJ130">
            <v>94340</v>
          </cell>
          <cell r="AK130">
            <v>483595</v>
          </cell>
          <cell r="AL130">
            <v>5803140</v>
          </cell>
          <cell r="AM130">
            <v>232125.6</v>
          </cell>
          <cell r="AN130">
            <v>0</v>
          </cell>
          <cell r="AO130">
            <v>0</v>
          </cell>
          <cell r="AP130">
            <v>138360</v>
          </cell>
          <cell r="AQ130">
            <v>138360</v>
          </cell>
        </row>
        <row r="131">
          <cell r="C131">
            <v>104014901</v>
          </cell>
          <cell r="D131" t="str">
            <v>S01AA00002</v>
          </cell>
          <cell r="E131" t="str">
            <v>CLORANFENICOL 1%, ungüento, tubo 3-5g, Vía Oftálmica.</v>
          </cell>
          <cell r="F131">
            <v>10384</v>
          </cell>
          <cell r="G131" t="str">
            <v>DD</v>
          </cell>
          <cell r="H131">
            <v>244</v>
          </cell>
          <cell r="I131" t="str">
            <v>NO</v>
          </cell>
          <cell r="J131" t="str">
            <v>MEDICAMENTO</v>
          </cell>
          <cell r="K131" t="str">
            <v>Oftalmológicos: Antiinfecciosos, Antibióticos</v>
          </cell>
          <cell r="L131" t="str">
            <v>PRECIO UNICO</v>
          </cell>
          <cell r="M131" t="str">
            <v>PU 01-2026</v>
          </cell>
          <cell r="N131" t="str">
            <v>I CONV</v>
          </cell>
          <cell r="O131" t="str">
            <v>CAJA X 1 TUBO DE 3.5 GRAMOS</v>
          </cell>
          <cell r="P131">
            <v>0</v>
          </cell>
          <cell r="Q131">
            <v>0</v>
          </cell>
          <cell r="R131">
            <v>4.0599999999999996</v>
          </cell>
          <cell r="S131">
            <v>91</v>
          </cell>
          <cell r="T131" t="str">
            <v>C.G. DE HASETH &amp; CÍA., S.A.</v>
          </cell>
          <cell r="U131" t="str">
            <v>Chile</v>
          </cell>
          <cell r="V131">
            <v>252</v>
          </cell>
          <cell r="W131">
            <v>3024</v>
          </cell>
          <cell r="X131">
            <v>155563824</v>
          </cell>
          <cell r="Y131">
            <v>0.23159670149851411</v>
          </cell>
          <cell r="Z131">
            <v>631589125.43999994</v>
          </cell>
          <cell r="AA131">
            <v>824912203963.51208</v>
          </cell>
          <cell r="AB131">
            <v>4.2591264379953593E-2</v>
          </cell>
          <cell r="AC131">
            <v>2400</v>
          </cell>
          <cell r="AD131">
            <v>0</v>
          </cell>
          <cell r="AE131">
            <v>0</v>
          </cell>
          <cell r="AF131">
            <v>2400</v>
          </cell>
          <cell r="AG131">
            <v>9743.9999999999982</v>
          </cell>
          <cell r="AH131">
            <v>140</v>
          </cell>
          <cell r="AI131">
            <v>7</v>
          </cell>
          <cell r="AJ131">
            <v>46</v>
          </cell>
          <cell r="AK131">
            <v>193</v>
          </cell>
          <cell r="AL131">
            <v>2316</v>
          </cell>
          <cell r="AM131">
            <v>9402.9599999999991</v>
          </cell>
          <cell r="AN131">
            <v>341</v>
          </cell>
          <cell r="AO131">
            <v>0</v>
          </cell>
          <cell r="AP131">
            <v>217</v>
          </cell>
          <cell r="AQ131">
            <v>558</v>
          </cell>
        </row>
        <row r="132">
          <cell r="C132">
            <v>103002901</v>
          </cell>
          <cell r="D132" t="str">
            <v>S01AA00001</v>
          </cell>
          <cell r="E132" t="str">
            <v>CLORANFENICOL, 0.5%, GOTAS, SOLUCIÓN, FRASCO 5-15ML, VÍA OFTÁLMICA</v>
          </cell>
          <cell r="F132">
            <v>10467</v>
          </cell>
          <cell r="G132" t="str">
            <v>DH</v>
          </cell>
          <cell r="H132">
            <v>244</v>
          </cell>
          <cell r="I132" t="str">
            <v>NO APLICA</v>
          </cell>
          <cell r="J132" t="str">
            <v>MEDICAMENTO</v>
          </cell>
          <cell r="K132" t="str">
            <v>Oftalmológicos: Antiinfecciosos, Antibióticos</v>
          </cell>
          <cell r="L132" t="str">
            <v>TRAMITE USUAL</v>
          </cell>
          <cell r="M132" t="str">
            <v>NO APLICA</v>
          </cell>
          <cell r="N132" t="str">
            <v>NO APLICA</v>
          </cell>
          <cell r="O132" t="str">
            <v>F X 10ML</v>
          </cell>
          <cell r="P132">
            <v>0</v>
          </cell>
          <cell r="Q132">
            <v>0</v>
          </cell>
          <cell r="R132">
            <v>3.7</v>
          </cell>
          <cell r="S132" t="str">
            <v>No aplica</v>
          </cell>
          <cell r="T132" t="str">
            <v>No aplica</v>
          </cell>
          <cell r="U132" t="str">
            <v>NO</v>
          </cell>
          <cell r="V132">
            <v>323</v>
          </cell>
          <cell r="W132">
            <v>3876</v>
          </cell>
          <cell r="X132">
            <v>155567700</v>
          </cell>
          <cell r="Y132">
            <v>0.23160247191988798</v>
          </cell>
          <cell r="Z132">
            <v>575600490</v>
          </cell>
          <cell r="AA132">
            <v>825487804453.51208</v>
          </cell>
          <cell r="AB132">
            <v>4.2620983364021266E-2</v>
          </cell>
          <cell r="AC132">
            <v>331</v>
          </cell>
          <cell r="AD132">
            <v>25</v>
          </cell>
          <cell r="AE132">
            <v>116</v>
          </cell>
          <cell r="AF132">
            <v>472</v>
          </cell>
          <cell r="AG132">
            <v>1746.4</v>
          </cell>
          <cell r="AH132">
            <v>208</v>
          </cell>
          <cell r="AI132">
            <v>44</v>
          </cell>
          <cell r="AJ132">
            <v>71</v>
          </cell>
          <cell r="AK132">
            <v>323</v>
          </cell>
          <cell r="AL132">
            <v>3876</v>
          </cell>
          <cell r="AM132">
            <v>14341.2</v>
          </cell>
          <cell r="AN132">
            <v>0</v>
          </cell>
          <cell r="AO132">
            <v>0</v>
          </cell>
          <cell r="AP132">
            <v>0</v>
          </cell>
          <cell r="AQ132">
            <v>0</v>
          </cell>
        </row>
        <row r="133">
          <cell r="C133">
            <v>101008801</v>
          </cell>
          <cell r="D133" t="str">
            <v>R06AB00003</v>
          </cell>
          <cell r="E133" t="str">
            <v>CLORFENIRAMINA  MALEATO,  4MG, TABLETA, V.O.</v>
          </cell>
          <cell r="F133">
            <v>10625</v>
          </cell>
          <cell r="G133" t="str">
            <v>EM</v>
          </cell>
          <cell r="H133">
            <v>244</v>
          </cell>
          <cell r="I133" t="str">
            <v>NO</v>
          </cell>
          <cell r="J133" t="str">
            <v>MEDICAMENTO</v>
          </cell>
          <cell r="K133" t="str">
            <v>Antihistamínicos para uso Sistémico</v>
          </cell>
          <cell r="L133" t="str">
            <v>PRECIO UNICO</v>
          </cell>
          <cell r="M133" t="str">
            <v>PU 01-2026</v>
          </cell>
          <cell r="N133" t="str">
            <v>I CONV</v>
          </cell>
          <cell r="O133" t="str">
            <v>Caja por 70, 20 comprimidos</v>
          </cell>
          <cell r="P133">
            <v>0</v>
          </cell>
          <cell r="Q133">
            <v>0</v>
          </cell>
          <cell r="R133">
            <v>2.9000000000000001E-2</v>
          </cell>
          <cell r="S133">
            <v>93</v>
          </cell>
          <cell r="T133" t="str">
            <v>MEDIPAN, S.A.</v>
          </cell>
          <cell r="V133">
            <v>231064</v>
          </cell>
          <cell r="W133">
            <v>2772768</v>
          </cell>
          <cell r="X133">
            <v>158340468</v>
          </cell>
          <cell r="Y133">
            <v>0.23573044914691108</v>
          </cell>
          <cell r="Z133">
            <v>4591873.5720000006</v>
          </cell>
          <cell r="AA133">
            <v>825492396327.08411</v>
          </cell>
          <cell r="AB133">
            <v>4.262122044828353E-2</v>
          </cell>
          <cell r="AC133">
            <v>173156</v>
          </cell>
          <cell r="AD133">
            <v>76614</v>
          </cell>
          <cell r="AE133">
            <v>40100</v>
          </cell>
          <cell r="AF133">
            <v>289870</v>
          </cell>
          <cell r="AG133">
            <v>8406.23</v>
          </cell>
          <cell r="AH133">
            <v>142617</v>
          </cell>
          <cell r="AI133">
            <v>58717</v>
          </cell>
          <cell r="AJ133">
            <v>29730</v>
          </cell>
          <cell r="AK133">
            <v>231064</v>
          </cell>
          <cell r="AL133">
            <v>2772768</v>
          </cell>
          <cell r="AM133">
            <v>80410.271999999997</v>
          </cell>
          <cell r="AN133">
            <v>465800</v>
          </cell>
          <cell r="AO133">
            <v>243800</v>
          </cell>
          <cell r="AP133">
            <v>33400</v>
          </cell>
          <cell r="AQ133">
            <v>743000</v>
          </cell>
        </row>
        <row r="134">
          <cell r="C134">
            <v>103016601</v>
          </cell>
          <cell r="D134" t="str">
            <v>R06AB00002</v>
          </cell>
          <cell r="E134" t="str">
            <v>CLORFENIRAMINA  MALEATO, 2-2.5MG/5ML, JARABE, FRASCO, 120ML,  V.O.</v>
          </cell>
          <cell r="F134">
            <v>10750</v>
          </cell>
          <cell r="G134" t="str">
            <v>RG</v>
          </cell>
          <cell r="H134">
            <v>244</v>
          </cell>
          <cell r="I134" t="str">
            <v>NO</v>
          </cell>
          <cell r="J134" t="str">
            <v>MEDICAMENTO</v>
          </cell>
          <cell r="K134" t="str">
            <v>Antihistamínicos para uso Sistémico</v>
          </cell>
          <cell r="L134" t="str">
            <v>TRAMITE USUAL</v>
          </cell>
          <cell r="M134" t="str">
            <v>No aplica</v>
          </cell>
          <cell r="N134" t="str">
            <v>No aplica</v>
          </cell>
          <cell r="O134">
            <v>0</v>
          </cell>
          <cell r="P134">
            <v>0</v>
          </cell>
          <cell r="Q134">
            <v>0</v>
          </cell>
          <cell r="R134">
            <v>0.43</v>
          </cell>
          <cell r="S134" t="str">
            <v>NO APLICA</v>
          </cell>
          <cell r="T134" t="str">
            <v>NO APLICA</v>
          </cell>
          <cell r="V134">
            <v>8700</v>
          </cell>
          <cell r="W134">
            <v>104400</v>
          </cell>
          <cell r="X134">
            <v>158444868</v>
          </cell>
          <cell r="Y134">
            <v>0.23588587535729047</v>
          </cell>
          <cell r="Z134">
            <v>68131293.239999995</v>
          </cell>
          <cell r="AA134">
            <v>825560527620.3241</v>
          </cell>
          <cell r="AB134">
            <v>4.2624738153451407E-2</v>
          </cell>
          <cell r="AC134">
            <v>5622</v>
          </cell>
          <cell r="AD134">
            <v>3901.3333333333335</v>
          </cell>
          <cell r="AE134">
            <v>1138.8</v>
          </cell>
          <cell r="AF134">
            <v>10662.133333333333</v>
          </cell>
          <cell r="AG134">
            <v>4584.717333333333</v>
          </cell>
          <cell r="AH134">
            <v>7000</v>
          </cell>
          <cell r="AI134">
            <v>1000</v>
          </cell>
          <cell r="AJ134">
            <v>700</v>
          </cell>
          <cell r="AK134">
            <v>8700</v>
          </cell>
          <cell r="AL134">
            <v>104400</v>
          </cell>
          <cell r="AM134">
            <v>44892</v>
          </cell>
          <cell r="AN134">
            <v>0</v>
          </cell>
          <cell r="AO134">
            <v>0</v>
          </cell>
          <cell r="AP134">
            <v>414</v>
          </cell>
          <cell r="AQ134">
            <v>414</v>
          </cell>
        </row>
        <row r="135">
          <cell r="C135">
            <v>102003801</v>
          </cell>
          <cell r="D135" t="str">
            <v>R06AB00001</v>
          </cell>
          <cell r="E135" t="str">
            <v>CLORFENIRAMINA MALEATO 10mg/ml,  solución, I.M., I.V.</v>
          </cell>
          <cell r="F135">
            <v>10105</v>
          </cell>
          <cell r="G135" t="str">
            <v>SF</v>
          </cell>
          <cell r="H135">
            <v>244</v>
          </cell>
          <cell r="I135" t="str">
            <v>NO APLICA</v>
          </cell>
          <cell r="J135" t="str">
            <v>MEDICAMENTO</v>
          </cell>
          <cell r="K135" t="str">
            <v>Antihistamínicos para uso Sistémico</v>
          </cell>
          <cell r="L135" t="str">
            <v>PRECIO UNICO</v>
          </cell>
          <cell r="M135" t="str">
            <v>PU 01-2026</v>
          </cell>
          <cell r="N135" t="str">
            <v>I CONV</v>
          </cell>
          <cell r="O135" t="str">
            <v>No aplica</v>
          </cell>
          <cell r="P135">
            <v>0</v>
          </cell>
          <cell r="Q135">
            <v>0</v>
          </cell>
          <cell r="R135">
            <v>0.33900000000000002</v>
          </cell>
          <cell r="S135">
            <v>95</v>
          </cell>
          <cell r="T135" t="str">
            <v>NUTRIMED PANAMÁ S.A.</v>
          </cell>
          <cell r="V135">
            <v>13014</v>
          </cell>
          <cell r="W135">
            <v>156168</v>
          </cell>
          <cell r="X135">
            <v>158601036</v>
          </cell>
          <cell r="Y135">
            <v>0.23611837152992005</v>
          </cell>
          <cell r="Z135">
            <v>53765751.204000004</v>
          </cell>
          <cell r="AA135">
            <v>825614293371.52808</v>
          </cell>
          <cell r="AB135">
            <v>4.2627514147445818E-2</v>
          </cell>
          <cell r="AC135">
            <v>13491.464939833497</v>
          </cell>
          <cell r="AD135">
            <v>3767.25</v>
          </cell>
          <cell r="AE135">
            <v>3040.8333333333335</v>
          </cell>
          <cell r="AF135">
            <v>20299.548273166827</v>
          </cell>
          <cell r="AG135">
            <v>6881.5468646035552</v>
          </cell>
          <cell r="AH135">
            <v>8433</v>
          </cell>
          <cell r="AI135">
            <v>2040</v>
          </cell>
          <cell r="AJ135">
            <v>2541</v>
          </cell>
          <cell r="AK135">
            <v>13014</v>
          </cell>
          <cell r="AL135">
            <v>156168</v>
          </cell>
          <cell r="AM135">
            <v>52940.952000000005</v>
          </cell>
          <cell r="AN135">
            <v>21936</v>
          </cell>
          <cell r="AO135">
            <v>0</v>
          </cell>
          <cell r="AP135">
            <v>0</v>
          </cell>
          <cell r="AQ135">
            <v>21936</v>
          </cell>
        </row>
        <row r="136">
          <cell r="C136">
            <v>104000201</v>
          </cell>
          <cell r="D136" t="str">
            <v>D03BA00001</v>
          </cell>
          <cell r="E136" t="str">
            <v>CLOSTRIDIOPEPTIDASA CON CLORANFENICOL 60UI/1g, ungüento, Vía Tópica.</v>
          </cell>
          <cell r="F136">
            <v>11574</v>
          </cell>
          <cell r="G136" t="str">
            <v>RG</v>
          </cell>
          <cell r="H136">
            <v>244</v>
          </cell>
          <cell r="I136" t="str">
            <v>NO APLICA</v>
          </cell>
          <cell r="J136" t="str">
            <v>MEDICAMENTO</v>
          </cell>
          <cell r="K136" t="str">
            <v>Dermatológicos: Preparados para el tratamiento de heridas y úlceras: Enzimas proteolíticas</v>
          </cell>
          <cell r="L136" t="str">
            <v>TRAMITE USUAL</v>
          </cell>
          <cell r="M136" t="str">
            <v>No aplica</v>
          </cell>
          <cell r="N136" t="str">
            <v>No aplica</v>
          </cell>
          <cell r="O136">
            <v>0</v>
          </cell>
          <cell r="P136">
            <v>0</v>
          </cell>
          <cell r="Q136">
            <v>0</v>
          </cell>
          <cell r="R136">
            <v>0</v>
          </cell>
          <cell r="S136" t="str">
            <v>NO APLICA</v>
          </cell>
          <cell r="T136" t="str">
            <v>NO APLICA</v>
          </cell>
          <cell r="V136">
            <v>0</v>
          </cell>
          <cell r="W136">
            <v>0</v>
          </cell>
          <cell r="X136">
            <v>158601036</v>
          </cell>
          <cell r="Y136">
            <v>0.23611837152992005</v>
          </cell>
          <cell r="Z136">
            <v>0</v>
          </cell>
          <cell r="AA136">
            <v>825614293371.52808</v>
          </cell>
          <cell r="AB136">
            <v>4.2627514147445818E-2</v>
          </cell>
          <cell r="AC136">
            <v>1325</v>
          </cell>
          <cell r="AD136">
            <v>0</v>
          </cell>
          <cell r="AE136">
            <v>0</v>
          </cell>
          <cell r="AF136">
            <v>1325</v>
          </cell>
          <cell r="AG136">
            <v>0</v>
          </cell>
          <cell r="AH136">
            <v>1325</v>
          </cell>
          <cell r="AI136">
            <v>0</v>
          </cell>
          <cell r="AJ136">
            <v>0</v>
          </cell>
          <cell r="AK136">
            <v>1325</v>
          </cell>
          <cell r="AL136">
            <v>15900</v>
          </cell>
          <cell r="AM136">
            <v>0</v>
          </cell>
          <cell r="AN136">
            <v>0</v>
          </cell>
          <cell r="AO136">
            <v>0</v>
          </cell>
          <cell r="AP136">
            <v>0</v>
          </cell>
          <cell r="AQ136">
            <v>0</v>
          </cell>
        </row>
        <row r="137">
          <cell r="C137">
            <v>103041201</v>
          </cell>
          <cell r="D137" t="str">
            <v>D01AC00005</v>
          </cell>
          <cell r="E137" t="str">
            <v>CLOTRIMAZOL, 1-2%, SOLUCIÓN, FRASCO, 20-30ML VÍA TÓPICA</v>
          </cell>
          <cell r="F137">
            <v>104581</v>
          </cell>
          <cell r="G137" t="str">
            <v>RG</v>
          </cell>
          <cell r="H137">
            <v>244</v>
          </cell>
          <cell r="I137" t="str">
            <v>NO</v>
          </cell>
          <cell r="J137" t="str">
            <v>MEDICAMENTO</v>
          </cell>
          <cell r="K137" t="str">
            <v>Antifúngicos para uso Dermatológico: Derivados imidazólicos y triazólicos</v>
          </cell>
          <cell r="L137" t="str">
            <v>TRAMITE USUAL</v>
          </cell>
          <cell r="M137" t="str">
            <v>No aplica</v>
          </cell>
          <cell r="N137" t="str">
            <v>No aplica</v>
          </cell>
          <cell r="O137" t="str">
            <v>CAJA X 264</v>
          </cell>
          <cell r="P137">
            <v>0</v>
          </cell>
          <cell r="Q137">
            <v>0</v>
          </cell>
          <cell r="R137">
            <v>1.1100000000000001</v>
          </cell>
          <cell r="S137" t="str">
            <v>NO APLICA</v>
          </cell>
          <cell r="T137" t="str">
            <v>NO APLICA</v>
          </cell>
          <cell r="V137">
            <v>10302</v>
          </cell>
          <cell r="W137">
            <v>123624</v>
          </cell>
          <cell r="X137">
            <v>158724660</v>
          </cell>
          <cell r="Y137">
            <v>0.23630241760110721</v>
          </cell>
          <cell r="Z137">
            <v>176184372.60000002</v>
          </cell>
          <cell r="AA137">
            <v>825790477744.12805</v>
          </cell>
          <cell r="AB137">
            <v>4.2636610770282725E-2</v>
          </cell>
          <cell r="AC137">
            <v>6620</v>
          </cell>
          <cell r="AD137">
            <v>1888.5833333333333</v>
          </cell>
          <cell r="AE137">
            <v>1494.9066666666668</v>
          </cell>
          <cell r="AF137">
            <v>10003.490000000002</v>
          </cell>
          <cell r="AG137">
            <v>11103.873900000002</v>
          </cell>
          <cell r="AH137">
            <v>6406</v>
          </cell>
          <cell r="AI137">
            <v>1707</v>
          </cell>
          <cell r="AJ137">
            <v>1648</v>
          </cell>
          <cell r="AK137">
            <v>9761</v>
          </cell>
          <cell r="AL137">
            <v>117132</v>
          </cell>
          <cell r="AM137">
            <v>130016.52000000002</v>
          </cell>
          <cell r="AN137">
            <v>10235</v>
          </cell>
          <cell r="AO137">
            <v>8789</v>
          </cell>
          <cell r="AP137">
            <v>5382</v>
          </cell>
          <cell r="AQ137">
            <v>24406</v>
          </cell>
        </row>
        <row r="138">
          <cell r="C138">
            <v>101080001</v>
          </cell>
          <cell r="D138" t="str">
            <v>N05AH00001</v>
          </cell>
          <cell r="E138" t="str">
            <v>CLOZAPINA 100mg, tableta ranurada, V.O.</v>
          </cell>
          <cell r="F138">
            <v>10698</v>
          </cell>
          <cell r="G138" t="str">
            <v>FM</v>
          </cell>
          <cell r="H138">
            <v>244</v>
          </cell>
          <cell r="I138" t="str">
            <v>SI</v>
          </cell>
          <cell r="J138" t="str">
            <v>MEDICAMENTO</v>
          </cell>
          <cell r="K138" t="str">
            <v>Psicolépticos: Antipsicóticos, Diazepinas, Oxazepinas, Tiazepinas y  Oxepinas</v>
          </cell>
          <cell r="L138" t="str">
            <v>PRECIO UNICO</v>
          </cell>
          <cell r="M138" t="str">
            <v>PU 11-2026</v>
          </cell>
          <cell r="N138" t="str">
            <v>I CONV</v>
          </cell>
          <cell r="O138" t="str">
            <v>Caja x 50 tabletas</v>
          </cell>
          <cell r="P138">
            <v>0</v>
          </cell>
          <cell r="Q138">
            <v>0</v>
          </cell>
          <cell r="R138">
            <v>0.39400000000000002</v>
          </cell>
          <cell r="S138">
            <v>34</v>
          </cell>
          <cell r="T138" t="str">
            <v>DROGUERÍA RAMÓN GONZÁLEZ REVILLA, S.A.</v>
          </cell>
          <cell r="V138">
            <v>91916</v>
          </cell>
          <cell r="W138">
            <v>1102992</v>
          </cell>
          <cell r="X138">
            <v>159827652</v>
          </cell>
          <cell r="Y138">
            <v>0.23794450444630619</v>
          </cell>
          <cell r="Z138">
            <v>62972094.888000004</v>
          </cell>
          <cell r="AA138">
            <v>825853449839.01599</v>
          </cell>
          <cell r="AB138">
            <v>4.2639862099489695E-2</v>
          </cell>
          <cell r="AC138">
            <v>50088.275613275619</v>
          </cell>
          <cell r="AD138">
            <v>29610</v>
          </cell>
          <cell r="AE138">
            <v>20020</v>
          </cell>
          <cell r="AF138">
            <v>99718.275613275619</v>
          </cell>
          <cell r="AG138">
            <v>39289.000591630596</v>
          </cell>
          <cell r="AH138">
            <v>43724</v>
          </cell>
          <cell r="AI138">
            <v>25000</v>
          </cell>
          <cell r="AJ138">
            <v>23192</v>
          </cell>
          <cell r="AK138">
            <v>91916</v>
          </cell>
          <cell r="AL138">
            <v>1102992</v>
          </cell>
          <cell r="AM138">
            <v>434578.848</v>
          </cell>
          <cell r="AN138">
            <v>284400</v>
          </cell>
          <cell r="AO138">
            <v>74700</v>
          </cell>
          <cell r="AP138">
            <v>64890</v>
          </cell>
          <cell r="AQ138">
            <v>423990</v>
          </cell>
        </row>
        <row r="139">
          <cell r="C139">
            <v>101074301</v>
          </cell>
          <cell r="D139" t="str">
            <v>M04AC00001</v>
          </cell>
          <cell r="E139" t="str">
            <v>COLCHICINA 0.5mg-0.6mg,  tableta, V.O.</v>
          </cell>
          <cell r="F139">
            <v>10690</v>
          </cell>
          <cell r="G139" t="str">
            <v>FM</v>
          </cell>
          <cell r="H139">
            <v>244</v>
          </cell>
          <cell r="I139" t="str">
            <v>NO APLICA</v>
          </cell>
          <cell r="J139" t="str">
            <v>MEDICAMENTO</v>
          </cell>
          <cell r="K139" t="str">
            <v>Antigotosos: Sin efecto sobre el metabolismo del Ácido Úrico</v>
          </cell>
          <cell r="L139" t="str">
            <v>PRECIO UNICO</v>
          </cell>
          <cell r="M139" t="str">
            <v>PU 01-2026</v>
          </cell>
          <cell r="N139" t="str">
            <v>I CONV</v>
          </cell>
          <cell r="O139" t="str">
            <v>Cajas x 30 tabletas</v>
          </cell>
          <cell r="P139">
            <v>0</v>
          </cell>
          <cell r="Q139">
            <v>0</v>
          </cell>
          <cell r="R139">
            <v>0.19500000000000001</v>
          </cell>
          <cell r="S139">
            <v>97</v>
          </cell>
          <cell r="T139" t="str">
            <v>LABORATORIOS RIGAR, S.A.</v>
          </cell>
          <cell r="V139">
            <v>20427</v>
          </cell>
          <cell r="W139">
            <v>245124</v>
          </cell>
          <cell r="X139">
            <v>160072776</v>
          </cell>
          <cell r="Y139">
            <v>0.23830943446922798</v>
          </cell>
          <cell r="Z139">
            <v>31214191.32</v>
          </cell>
          <cell r="AA139">
            <v>825884664030.33594</v>
          </cell>
          <cell r="AB139">
            <v>4.2641473727816355E-2</v>
          </cell>
          <cell r="AC139">
            <v>19389.2</v>
          </cell>
          <cell r="AD139">
            <v>6955.304347826087</v>
          </cell>
          <cell r="AE139">
            <v>5930</v>
          </cell>
          <cell r="AF139">
            <v>32274.504347826089</v>
          </cell>
          <cell r="AG139">
            <v>6293.5283478260872</v>
          </cell>
          <cell r="AH139">
            <v>11774</v>
          </cell>
          <cell r="AI139">
            <v>3792</v>
          </cell>
          <cell r="AJ139">
            <v>2777</v>
          </cell>
          <cell r="AK139">
            <v>18343</v>
          </cell>
          <cell r="AL139">
            <v>220116</v>
          </cell>
          <cell r="AM139">
            <v>42922.62</v>
          </cell>
          <cell r="AN139">
            <v>0</v>
          </cell>
          <cell r="AO139">
            <v>510</v>
          </cell>
          <cell r="AP139">
            <v>4110</v>
          </cell>
          <cell r="AQ139">
            <v>4620</v>
          </cell>
        </row>
        <row r="140">
          <cell r="C140">
            <v>103039801</v>
          </cell>
          <cell r="D140" t="str">
            <v>C10AC00003</v>
          </cell>
          <cell r="E140" t="str">
            <v>COLESTIRAMINA RESINA, 4G, POLVO, SOBRE, V.O.</v>
          </cell>
          <cell r="F140">
            <v>10761</v>
          </cell>
          <cell r="G140" t="str">
            <v>RG</v>
          </cell>
          <cell r="H140">
            <v>244</v>
          </cell>
          <cell r="I140" t="str">
            <v>NO</v>
          </cell>
          <cell r="J140" t="str">
            <v>MEDICAMENTO</v>
          </cell>
          <cell r="K140" t="str">
            <v>Cardiovascular: Modificadores de Lípidos, Secuestradores de Ácidos Biliares</v>
          </cell>
          <cell r="L140" t="str">
            <v>PRECIO UNICO</v>
          </cell>
          <cell r="M140" t="str">
            <v>PU 01-2026</v>
          </cell>
          <cell r="N140" t="str">
            <v>I CONV</v>
          </cell>
          <cell r="O140" t="str">
            <v>CAJA CON 50 SOBRES DE 4G.</v>
          </cell>
          <cell r="P140">
            <v>0</v>
          </cell>
          <cell r="Q140">
            <v>0</v>
          </cell>
          <cell r="R140">
            <v>1.1990000000000001</v>
          </cell>
          <cell r="S140">
            <v>98</v>
          </cell>
          <cell r="T140" t="str">
            <v>PHARMA SUPPLIES, CORP.</v>
          </cell>
          <cell r="U140" t="str">
            <v>NO</v>
          </cell>
          <cell r="V140">
            <v>4462</v>
          </cell>
          <cell r="W140">
            <v>53544</v>
          </cell>
          <cell r="X140">
            <v>160126320</v>
          </cell>
          <cell r="Y140">
            <v>0.23838914846356279</v>
          </cell>
          <cell r="Z140">
            <v>191991457.68000001</v>
          </cell>
          <cell r="AA140">
            <v>826076655488.01599</v>
          </cell>
          <cell r="AB140">
            <v>4.265138649052426E-2</v>
          </cell>
          <cell r="AC140">
            <v>6929</v>
          </cell>
          <cell r="AD140">
            <v>1010</v>
          </cell>
          <cell r="AE140">
            <v>360</v>
          </cell>
          <cell r="AF140">
            <v>8299</v>
          </cell>
          <cell r="AG140">
            <v>9950.5010000000002</v>
          </cell>
          <cell r="AH140">
            <v>3233</v>
          </cell>
          <cell r="AI140">
            <v>846</v>
          </cell>
          <cell r="AJ140">
            <v>383</v>
          </cell>
          <cell r="AK140">
            <v>4462</v>
          </cell>
          <cell r="AL140">
            <v>53544</v>
          </cell>
          <cell r="AM140">
            <v>64199.256000000001</v>
          </cell>
          <cell r="AN140">
            <v>0</v>
          </cell>
          <cell r="AO140">
            <v>0</v>
          </cell>
          <cell r="AP140">
            <v>0</v>
          </cell>
          <cell r="AQ140">
            <v>0</v>
          </cell>
        </row>
        <row r="141">
          <cell r="C141">
            <v>103058101</v>
          </cell>
          <cell r="D141" t="str">
            <v>A11EA00002</v>
          </cell>
          <cell r="E141" t="str">
            <v>COMPLEJO B, elixir o jarabe, V.O.</v>
          </cell>
          <cell r="F141">
            <v>10703</v>
          </cell>
          <cell r="G141" t="str">
            <v>RG</v>
          </cell>
          <cell r="H141">
            <v>244</v>
          </cell>
          <cell r="I141" t="str">
            <v>NO</v>
          </cell>
          <cell r="J141" t="str">
            <v>MEDICAMENTO</v>
          </cell>
          <cell r="K141" t="str">
            <v xml:space="preserve">Vitaminas: Vitaminas del Complejo B </v>
          </cell>
          <cell r="L141" t="str">
            <v>PRECIO UNICO</v>
          </cell>
          <cell r="M141" t="str">
            <v>PU 01-2026</v>
          </cell>
          <cell r="N141" t="str">
            <v>I CONV</v>
          </cell>
          <cell r="O141" t="str">
            <v>FRASCO  120ML</v>
          </cell>
          <cell r="P141">
            <v>0</v>
          </cell>
          <cell r="Q141">
            <v>0</v>
          </cell>
          <cell r="R141">
            <v>1.94</v>
          </cell>
          <cell r="S141">
            <v>99</v>
          </cell>
          <cell r="T141" t="str">
            <v xml:space="preserve">LABORATORIOS FARMACÉUTICOS, S.A. </v>
          </cell>
          <cell r="U141" t="str">
            <v>PANAMÁ</v>
          </cell>
          <cell r="V141">
            <v>3930</v>
          </cell>
          <cell r="W141">
            <v>47160</v>
          </cell>
          <cell r="X141">
            <v>160173480</v>
          </cell>
          <cell r="Y141">
            <v>0.2384593582344583</v>
          </cell>
          <cell r="Z141">
            <v>310736551.19999999</v>
          </cell>
          <cell r="AA141">
            <v>826387392039.21594</v>
          </cell>
          <cell r="AB141">
            <v>4.2667430213166602E-2</v>
          </cell>
          <cell r="AC141">
            <v>3848</v>
          </cell>
          <cell r="AD141">
            <v>1759.75</v>
          </cell>
          <cell r="AE141">
            <v>1443</v>
          </cell>
          <cell r="AF141">
            <v>7050.75</v>
          </cell>
          <cell r="AG141">
            <v>13678.455</v>
          </cell>
          <cell r="AH141">
            <v>1800</v>
          </cell>
          <cell r="AI141">
            <v>1150</v>
          </cell>
          <cell r="AJ141">
            <v>980</v>
          </cell>
          <cell r="AK141">
            <v>3930</v>
          </cell>
          <cell r="AL141">
            <v>47160</v>
          </cell>
          <cell r="AM141">
            <v>91490.4</v>
          </cell>
          <cell r="AN141">
            <v>1520</v>
          </cell>
          <cell r="AO141">
            <v>0</v>
          </cell>
          <cell r="AP141">
            <v>0</v>
          </cell>
          <cell r="AQ141">
            <v>1520</v>
          </cell>
        </row>
        <row r="142">
          <cell r="C142">
            <v>101057701</v>
          </cell>
          <cell r="D142" t="str">
            <v>A11EA00001</v>
          </cell>
          <cell r="E142" t="str">
            <v>COMPLEJO B, TABLETA, V.O.</v>
          </cell>
          <cell r="F142">
            <v>10687</v>
          </cell>
          <cell r="G142" t="str">
            <v>EM</v>
          </cell>
          <cell r="H142">
            <v>244</v>
          </cell>
          <cell r="I142" t="str">
            <v>NO</v>
          </cell>
          <cell r="J142" t="str">
            <v>MEDICAMENTO</v>
          </cell>
          <cell r="K142" t="str">
            <v>Vitaminas: Vitaminas del Complejo B</v>
          </cell>
          <cell r="L142" t="str">
            <v>PRECIO UNICO</v>
          </cell>
          <cell r="M142" t="str">
            <v>PU 01-2026</v>
          </cell>
          <cell r="N142" t="str">
            <v>I CONV</v>
          </cell>
          <cell r="O142" t="str">
            <v>CAJA CON 60 TABLETAS</v>
          </cell>
          <cell r="P142">
            <v>0</v>
          </cell>
          <cell r="Q142">
            <v>0</v>
          </cell>
          <cell r="R142">
            <v>3.9E-2</v>
          </cell>
          <cell r="S142">
            <v>100</v>
          </cell>
          <cell r="T142" t="str">
            <v>QUIMIFAR, S.A.</v>
          </cell>
          <cell r="V142">
            <v>619700</v>
          </cell>
          <cell r="W142">
            <v>7436400</v>
          </cell>
          <cell r="X142">
            <v>167609880</v>
          </cell>
          <cell r="Y142">
            <v>0.24953034933469989</v>
          </cell>
          <cell r="Z142">
            <v>6536785.3200000003</v>
          </cell>
          <cell r="AA142">
            <v>826393928824.53589</v>
          </cell>
          <cell r="AB142">
            <v>4.2667767715691619E-2</v>
          </cell>
          <cell r="AC142">
            <v>750040</v>
          </cell>
          <cell r="AD142">
            <v>248031</v>
          </cell>
          <cell r="AE142">
            <v>149934</v>
          </cell>
          <cell r="AF142">
            <v>1148005</v>
          </cell>
          <cell r="AG142">
            <v>44772.195</v>
          </cell>
          <cell r="AH142">
            <v>417709</v>
          </cell>
          <cell r="AI142">
            <v>117915</v>
          </cell>
          <cell r="AJ142">
            <v>84153</v>
          </cell>
          <cell r="AK142">
            <v>619777</v>
          </cell>
          <cell r="AL142">
            <v>7437324</v>
          </cell>
          <cell r="AM142">
            <v>290055.636</v>
          </cell>
          <cell r="AN142">
            <v>0</v>
          </cell>
          <cell r="AO142">
            <v>0</v>
          </cell>
          <cell r="AP142">
            <v>19800</v>
          </cell>
          <cell r="AQ142">
            <v>19800</v>
          </cell>
        </row>
        <row r="143">
          <cell r="C143">
            <v>102074401</v>
          </cell>
          <cell r="D143" t="str">
            <v>B02BD00001</v>
          </cell>
          <cell r="E143" t="str">
            <v>COMPLEJO PROTROMBÍNICO con un mínimo de 200UI de FACTOR IX, solución o polvo liofilizado, I.V.</v>
          </cell>
          <cell r="F143">
            <v>10145</v>
          </cell>
          <cell r="G143" t="str">
            <v>DH</v>
          </cell>
          <cell r="H143">
            <v>244</v>
          </cell>
          <cell r="I143" t="str">
            <v>BIOLOGICO</v>
          </cell>
          <cell r="J143" t="str">
            <v>MEDICAMENTO</v>
          </cell>
          <cell r="K143" t="str">
            <v>Antihemorrágicos: Factores de Coagulación Sanguínea</v>
          </cell>
          <cell r="L143" t="str">
            <v>PRECIO UNICO</v>
          </cell>
          <cell r="M143" t="str">
            <v>PU 05-2026</v>
          </cell>
          <cell r="N143" t="str">
            <v>I CONV</v>
          </cell>
          <cell r="O143" t="str">
            <v>CAJA X 1 VIAL</v>
          </cell>
          <cell r="P143">
            <v>0</v>
          </cell>
          <cell r="Q143">
            <v>0</v>
          </cell>
          <cell r="R143">
            <v>166</v>
          </cell>
          <cell r="S143">
            <v>5</v>
          </cell>
          <cell r="T143" t="str">
            <v>PHARMA SUPPLIES, CORP.</v>
          </cell>
          <cell r="U143" t="str">
            <v>AUSTRIA</v>
          </cell>
          <cell r="V143">
            <v>138</v>
          </cell>
          <cell r="W143">
            <v>1656</v>
          </cell>
          <cell r="X143">
            <v>167611536</v>
          </cell>
          <cell r="Y143">
            <v>0.24953281471596797</v>
          </cell>
          <cell r="Z143">
            <v>27823514976</v>
          </cell>
          <cell r="AA143">
            <v>854217443800.53589</v>
          </cell>
          <cell r="AB143">
            <v>4.4104331117988949E-2</v>
          </cell>
          <cell r="AC143">
            <v>422.66666666666663</v>
          </cell>
          <cell r="AD143">
            <v>20</v>
          </cell>
          <cell r="AE143">
            <v>30</v>
          </cell>
          <cell r="AF143">
            <v>472.66666666666663</v>
          </cell>
          <cell r="AG143">
            <v>78462.666666666657</v>
          </cell>
          <cell r="AH143">
            <v>132</v>
          </cell>
          <cell r="AI143">
            <v>7</v>
          </cell>
          <cell r="AJ143">
            <v>2</v>
          </cell>
          <cell r="AK143">
            <v>141</v>
          </cell>
          <cell r="AL143">
            <v>1692</v>
          </cell>
          <cell r="AM143">
            <v>280872</v>
          </cell>
          <cell r="AN143">
            <v>0</v>
          </cell>
          <cell r="AO143">
            <v>25</v>
          </cell>
          <cell r="AP143">
            <v>34</v>
          </cell>
          <cell r="AQ143">
            <v>59</v>
          </cell>
        </row>
        <row r="144">
          <cell r="C144">
            <v>104006501</v>
          </cell>
          <cell r="D144" t="str">
            <v>D07AA00002</v>
          </cell>
          <cell r="E144" t="str">
            <v>CORTICOIDE DE BAJA POTENCIA NO FLUORINADO: DESONIDE, 0.05% o HIDROCORTISONA  0.25 -2.5%,  crema, tubo, 15-30g, Vía Tópica.</v>
          </cell>
          <cell r="F144">
            <v>10027</v>
          </cell>
          <cell r="G144" t="str">
            <v>RG</v>
          </cell>
          <cell r="H144">
            <v>244</v>
          </cell>
          <cell r="I144" t="str">
            <v>NO</v>
          </cell>
          <cell r="J144" t="str">
            <v>MEDICAMENTO</v>
          </cell>
          <cell r="K144" t="str">
            <v>Corticosteroides: Dermatológicos, De baja potencia (Grupo I)</v>
          </cell>
          <cell r="L144" t="str">
            <v>PRECIO UNICO</v>
          </cell>
          <cell r="M144" t="str">
            <v>PU 01-2026</v>
          </cell>
          <cell r="N144" t="str">
            <v>I CONV</v>
          </cell>
          <cell r="O144" t="str">
            <v>CAJA CON UN TUBO DE 15G</v>
          </cell>
          <cell r="P144" t="str">
            <v>TUBO DE 15 GREAMOS</v>
          </cell>
          <cell r="Q144">
            <v>0</v>
          </cell>
          <cell r="R144">
            <v>0.55500000000000005</v>
          </cell>
          <cell r="S144">
            <v>101</v>
          </cell>
          <cell r="T144" t="str">
            <v>PHARMA SUPPLIES, CORP.</v>
          </cell>
          <cell r="U144" t="str">
            <v>INDIA</v>
          </cell>
          <cell r="V144">
            <v>10144</v>
          </cell>
          <cell r="W144">
            <v>121728</v>
          </cell>
          <cell r="X144">
            <v>167733264</v>
          </cell>
          <cell r="Y144">
            <v>0.24971403810425399</v>
          </cell>
          <cell r="Z144">
            <v>93091961.520000011</v>
          </cell>
          <cell r="AA144">
            <v>854310535762.05591</v>
          </cell>
          <cell r="AB144">
            <v>4.4109137574149616E-2</v>
          </cell>
          <cell r="AC144">
            <v>6760</v>
          </cell>
          <cell r="AD144">
            <v>2531.5757575757575</v>
          </cell>
          <cell r="AE144">
            <v>2023.6666666666667</v>
          </cell>
          <cell r="AF144">
            <v>11315.242424242424</v>
          </cell>
          <cell r="AG144">
            <v>6279.9595454545461</v>
          </cell>
          <cell r="AH144">
            <v>6455</v>
          </cell>
          <cell r="AI144">
            <v>2122</v>
          </cell>
          <cell r="AJ144">
            <v>1567</v>
          </cell>
          <cell r="AK144">
            <v>10144</v>
          </cell>
          <cell r="AL144">
            <v>121728</v>
          </cell>
          <cell r="AM144">
            <v>67559.040000000008</v>
          </cell>
          <cell r="AN144">
            <v>0</v>
          </cell>
          <cell r="AO144">
            <v>1612</v>
          </cell>
          <cell r="AP144">
            <v>1788</v>
          </cell>
          <cell r="AQ144">
            <v>3400</v>
          </cell>
        </row>
        <row r="145">
          <cell r="C145">
            <v>104014801</v>
          </cell>
          <cell r="D145" t="str">
            <v>D07AC00004</v>
          </cell>
          <cell r="E145" t="str">
            <v>CORTICOIDE POTENCIA ALTA: AMCINONIDE 0.1% o BETAMETASONA DIPROPIONATO 0.05%  o FLUOCINOLONA ACETÓNIDA 0.2%  o HALCINONIDA 1%  o MOMETASONA FUROATO 0.1%, crema, tubo, 15g, Vía Tópica.</v>
          </cell>
          <cell r="F145">
            <v>10030</v>
          </cell>
          <cell r="G145" t="str">
            <v>RG</v>
          </cell>
          <cell r="H145">
            <v>244</v>
          </cell>
          <cell r="I145" t="str">
            <v>NO</v>
          </cell>
          <cell r="J145" t="str">
            <v>MEDICAMENTO</v>
          </cell>
          <cell r="K145" t="str">
            <v xml:space="preserve">Corticosteroides: Dermatológicos, Potentes (Grupo III) </v>
          </cell>
          <cell r="L145" t="str">
            <v>PRECIO UNICO</v>
          </cell>
          <cell r="M145" t="str">
            <v>PU 01-2026</v>
          </cell>
          <cell r="N145" t="str">
            <v>I CONV</v>
          </cell>
          <cell r="O145" t="str">
            <v>CAJA CON TUBO DE 15 GRAMOS</v>
          </cell>
          <cell r="P145" t="str">
            <v>TUBO DE 15G</v>
          </cell>
          <cell r="Q145">
            <v>0</v>
          </cell>
          <cell r="R145">
            <v>1.02</v>
          </cell>
          <cell r="S145">
            <v>102</v>
          </cell>
          <cell r="T145" t="str">
            <v>MEDIEQUIPOS, S.A.</v>
          </cell>
          <cell r="U145" t="str">
            <v>CHILE</v>
          </cell>
          <cell r="V145">
            <v>7447</v>
          </cell>
          <cell r="W145">
            <v>89364</v>
          </cell>
          <cell r="X145">
            <v>167822628</v>
          </cell>
          <cell r="Y145">
            <v>0.24984707936732242</v>
          </cell>
          <cell r="Z145">
            <v>171179080.56</v>
          </cell>
          <cell r="AA145">
            <v>854481714842.61597</v>
          </cell>
          <cell r="AB145">
            <v>4.4117975767403908E-2</v>
          </cell>
          <cell r="AC145">
            <v>4210</v>
          </cell>
          <cell r="AD145">
            <v>2416.25</v>
          </cell>
          <cell r="AE145">
            <v>1529</v>
          </cell>
          <cell r="AF145">
            <v>8155.25</v>
          </cell>
          <cell r="AG145">
            <v>8318.3549999999996</v>
          </cell>
          <cell r="AH145">
            <v>4000</v>
          </cell>
          <cell r="AI145">
            <v>2171</v>
          </cell>
          <cell r="AJ145">
            <v>1276</v>
          </cell>
          <cell r="AK145">
            <v>7447</v>
          </cell>
          <cell r="AL145">
            <v>89364</v>
          </cell>
          <cell r="AM145">
            <v>91151.28</v>
          </cell>
          <cell r="AN145">
            <v>25946</v>
          </cell>
          <cell r="AO145">
            <v>8259</v>
          </cell>
          <cell r="AP145">
            <v>5371</v>
          </cell>
          <cell r="AQ145">
            <v>39576</v>
          </cell>
        </row>
        <row r="146">
          <cell r="C146">
            <v>103055001</v>
          </cell>
          <cell r="D146" t="str">
            <v>R01AC00001</v>
          </cell>
          <cell r="E146" t="str">
            <v>CROMOGLICATO SÓDICO, 4% PESO/VOLUMEN, SOLUCIÓN, FRASCO ATOMIZADOR CON DISPOSITIVO, VÍA NASAL.</v>
          </cell>
          <cell r="F146">
            <v>10368</v>
          </cell>
          <cell r="G146" t="str">
            <v>RG</v>
          </cell>
          <cell r="H146">
            <v>244</v>
          </cell>
          <cell r="I146" t="str">
            <v>NO</v>
          </cell>
          <cell r="J146" t="str">
            <v>MEDICAMENTO</v>
          </cell>
          <cell r="K146" t="str">
            <v xml:space="preserve">Nasales: Descongestionantes y otros preparados para uso Tópico, Agentes Antialérgicos excluyendo Corticosteroides </v>
          </cell>
          <cell r="L146" t="str">
            <v>TRAMITE USUAL</v>
          </cell>
          <cell r="M146" t="str">
            <v>No aplica</v>
          </cell>
          <cell r="N146" t="str">
            <v>No aplica</v>
          </cell>
          <cell r="O146" t="str">
            <v>C X 13ML X 48 F</v>
          </cell>
          <cell r="P146">
            <v>0</v>
          </cell>
          <cell r="Q146">
            <v>0</v>
          </cell>
          <cell r="R146">
            <v>1.21</v>
          </cell>
          <cell r="S146" t="str">
            <v>NO APLICA</v>
          </cell>
          <cell r="T146" t="str">
            <v>NO APLICA</v>
          </cell>
          <cell r="V146">
            <v>2907</v>
          </cell>
          <cell r="W146">
            <v>34884</v>
          </cell>
          <cell r="X146">
            <v>167857512</v>
          </cell>
          <cell r="Y146">
            <v>0.24989901315968713</v>
          </cell>
          <cell r="Z146">
            <v>203107589.51999998</v>
          </cell>
          <cell r="AA146">
            <v>854684822432.13599</v>
          </cell>
          <cell r="AB146">
            <v>4.4128462470111485E-2</v>
          </cell>
          <cell r="AC146">
            <v>3451</v>
          </cell>
          <cell r="AD146">
            <v>1584.25</v>
          </cell>
          <cell r="AE146">
            <v>317.66666666666663</v>
          </cell>
          <cell r="AF146">
            <v>5352.916666666667</v>
          </cell>
          <cell r="AG146">
            <v>6477.0291666666672</v>
          </cell>
          <cell r="AH146">
            <v>1859</v>
          </cell>
          <cell r="AI146">
            <v>695</v>
          </cell>
          <cell r="AJ146">
            <v>387</v>
          </cell>
          <cell r="AK146">
            <v>2941</v>
          </cell>
          <cell r="AL146">
            <v>35292</v>
          </cell>
          <cell r="AM146">
            <v>42703.32</v>
          </cell>
          <cell r="AN146">
            <v>3743</v>
          </cell>
          <cell r="AO146">
            <v>2529</v>
          </cell>
          <cell r="AP146">
            <v>1028</v>
          </cell>
          <cell r="AQ146">
            <v>7300</v>
          </cell>
        </row>
        <row r="147">
          <cell r="C147">
            <v>102042601</v>
          </cell>
          <cell r="D147" t="str">
            <v>L01AX00002</v>
          </cell>
          <cell r="E147" t="str">
            <v>DACARBAZINA CITRATO  200mg, polvo liofilizado, I.V.</v>
          </cell>
          <cell r="F147">
            <v>10345</v>
          </cell>
          <cell r="G147" t="str">
            <v>SF</v>
          </cell>
          <cell r="H147">
            <v>244</v>
          </cell>
          <cell r="I147" t="str">
            <v>NO APLICA</v>
          </cell>
          <cell r="J147" t="str">
            <v>MEDICAMENTO</v>
          </cell>
          <cell r="K147" t="str">
            <v>Antineoplásicos: Agentes alquilantes, Otros</v>
          </cell>
          <cell r="L147" t="str">
            <v>PRECIO UNICO</v>
          </cell>
          <cell r="M147" t="str">
            <v>PU 01-2026</v>
          </cell>
          <cell r="N147" t="str">
            <v>I CONV</v>
          </cell>
          <cell r="O147" t="str">
            <v>No aplica</v>
          </cell>
          <cell r="P147">
            <v>0</v>
          </cell>
          <cell r="Q147">
            <v>0</v>
          </cell>
          <cell r="R147">
            <v>7.77</v>
          </cell>
          <cell r="S147">
            <v>104</v>
          </cell>
          <cell r="T147" t="str">
            <v>SEVEN PHARMA PANAMA</v>
          </cell>
          <cell r="V147">
            <v>281</v>
          </cell>
          <cell r="W147">
            <v>3372</v>
          </cell>
          <cell r="X147">
            <v>167860884</v>
          </cell>
          <cell r="Y147">
            <v>0.24990403324763155</v>
          </cell>
          <cell r="Z147">
            <v>1304279068.6799998</v>
          </cell>
          <cell r="AA147">
            <v>855989101500.81604</v>
          </cell>
          <cell r="AB147">
            <v>4.4195804054309763E-2</v>
          </cell>
          <cell r="AC147">
            <v>160</v>
          </cell>
          <cell r="AD147">
            <v>0</v>
          </cell>
          <cell r="AE147">
            <v>30</v>
          </cell>
          <cell r="AF147">
            <v>190</v>
          </cell>
          <cell r="AG147">
            <v>1476.3</v>
          </cell>
          <cell r="AH147">
            <v>223</v>
          </cell>
          <cell r="AI147">
            <v>0</v>
          </cell>
          <cell r="AJ147">
            <v>58</v>
          </cell>
          <cell r="AK147">
            <v>281</v>
          </cell>
          <cell r="AL147">
            <v>3372</v>
          </cell>
          <cell r="AM147">
            <v>26200.44</v>
          </cell>
          <cell r="AN147">
            <v>1178</v>
          </cell>
          <cell r="AO147">
            <v>0</v>
          </cell>
          <cell r="AP147">
            <v>0</v>
          </cell>
          <cell r="AQ147">
            <v>1178</v>
          </cell>
        </row>
        <row r="148">
          <cell r="C148">
            <v>101074101</v>
          </cell>
          <cell r="D148" t="str">
            <v>G03XA00001</v>
          </cell>
          <cell r="E148" t="str">
            <v>DANAZOL 200mg, cápsula o tableta, V.O.</v>
          </cell>
          <cell r="F148">
            <v>10458</v>
          </cell>
          <cell r="G148" t="str">
            <v>FM</v>
          </cell>
          <cell r="H148">
            <v>244</v>
          </cell>
          <cell r="I148" t="str">
            <v>SI</v>
          </cell>
          <cell r="J148" t="str">
            <v>MEDICAMENTO</v>
          </cell>
          <cell r="K148" t="str">
            <v>Hormonas Sexuales y Moduladores del Sistema Genital: Antigonadotropinas y agentes similares</v>
          </cell>
          <cell r="L148" t="str">
            <v>TRAMITE USUAL</v>
          </cell>
          <cell r="M148" t="str">
            <v>No aplica</v>
          </cell>
          <cell r="N148" t="str">
            <v>No aplica</v>
          </cell>
          <cell r="O148" t="str">
            <v>No aplica</v>
          </cell>
          <cell r="P148">
            <v>0</v>
          </cell>
          <cell r="Q148">
            <v>0</v>
          </cell>
          <cell r="R148">
            <v>0.74</v>
          </cell>
          <cell r="S148" t="str">
            <v>No aplica</v>
          </cell>
          <cell r="T148" t="str">
            <v>No aplica</v>
          </cell>
          <cell r="V148">
            <v>1350</v>
          </cell>
          <cell r="W148">
            <v>16200</v>
          </cell>
          <cell r="X148">
            <v>167877084</v>
          </cell>
          <cell r="Y148">
            <v>0.24992815110786284</v>
          </cell>
          <cell r="Z148">
            <v>124229042.16</v>
          </cell>
          <cell r="AA148">
            <v>856113330542.97607</v>
          </cell>
          <cell r="AB148">
            <v>4.4202218157474778E-2</v>
          </cell>
          <cell r="AC148">
            <v>2920</v>
          </cell>
          <cell r="AD148">
            <v>60</v>
          </cell>
          <cell r="AE148">
            <v>3000</v>
          </cell>
          <cell r="AF148">
            <v>5980</v>
          </cell>
          <cell r="AG148">
            <v>4425.2</v>
          </cell>
          <cell r="AH148">
            <v>1350</v>
          </cell>
          <cell r="AI148">
            <v>0</v>
          </cell>
          <cell r="AJ148">
            <v>0</v>
          </cell>
          <cell r="AK148">
            <v>1350</v>
          </cell>
          <cell r="AL148">
            <v>16200</v>
          </cell>
          <cell r="AM148">
            <v>11988</v>
          </cell>
          <cell r="AN148">
            <v>0</v>
          </cell>
          <cell r="AO148">
            <v>0</v>
          </cell>
          <cell r="AP148">
            <v>2370</v>
          </cell>
          <cell r="AQ148">
            <v>2370</v>
          </cell>
        </row>
        <row r="149">
          <cell r="C149">
            <v>101000401</v>
          </cell>
          <cell r="D149" t="str">
            <v>A10BX00001</v>
          </cell>
          <cell r="E149" t="str">
            <v>DAPAGLIFLOZINA 10mg, tableta, V.O.</v>
          </cell>
          <cell r="F149">
            <v>105651</v>
          </cell>
          <cell r="G149" t="str">
            <v>EM</v>
          </cell>
          <cell r="H149">
            <v>244</v>
          </cell>
          <cell r="I149" t="str">
            <v>SI</v>
          </cell>
          <cell r="J149" t="str">
            <v>MEDICAMENTO</v>
          </cell>
          <cell r="K149" t="str">
            <v>Tracto alimentario y Metabolismo: Diabetes: Fármacos hipoglucemiantes, Inhibidores del Cotransportador Sodio-Glucosa Tipo 2 (SGLT2)</v>
          </cell>
          <cell r="L149" t="str">
            <v>PRECIO UNICO</v>
          </cell>
          <cell r="M149" t="str">
            <v>PU 11-2026</v>
          </cell>
          <cell r="N149" t="str">
            <v>I CONV</v>
          </cell>
          <cell r="O149" t="str">
            <v>CAJA DE CARTÓN X 30 COMPRIMIDOS RECUBIERTOS.</v>
          </cell>
          <cell r="P149">
            <v>0</v>
          </cell>
          <cell r="Q149">
            <v>0</v>
          </cell>
          <cell r="R149">
            <v>0.43</v>
          </cell>
          <cell r="S149">
            <v>158</v>
          </cell>
          <cell r="T149" t="str">
            <v>COMPAÑÍA ASTOR, S.A.</v>
          </cell>
          <cell r="V149">
            <v>287050</v>
          </cell>
          <cell r="W149">
            <v>3444600</v>
          </cell>
          <cell r="X149">
            <v>171321684</v>
          </cell>
          <cell r="Y149">
            <v>0.25505632279629975</v>
          </cell>
          <cell r="Z149">
            <v>73668324.120000005</v>
          </cell>
          <cell r="AA149">
            <v>856186998867.09607</v>
          </cell>
          <cell r="AB149">
            <v>4.4206021746576687E-2</v>
          </cell>
          <cell r="AC149">
            <v>663027</v>
          </cell>
          <cell r="AD149">
            <v>317785</v>
          </cell>
          <cell r="AE149">
            <v>131110</v>
          </cell>
          <cell r="AF149">
            <v>1111922</v>
          </cell>
          <cell r="AG149">
            <v>478126.46</v>
          </cell>
          <cell r="AH149">
            <v>287050</v>
          </cell>
          <cell r="AI149">
            <v>0</v>
          </cell>
          <cell r="AJ149">
            <v>0</v>
          </cell>
          <cell r="AK149">
            <v>287050</v>
          </cell>
          <cell r="AL149">
            <v>3444600</v>
          </cell>
          <cell r="AM149">
            <v>1481178</v>
          </cell>
          <cell r="AN149">
            <v>0</v>
          </cell>
          <cell r="AO149">
            <v>40590</v>
          </cell>
          <cell r="AP149">
            <v>0</v>
          </cell>
          <cell r="AQ149">
            <v>40590</v>
          </cell>
        </row>
        <row r="150">
          <cell r="C150">
            <v>101100201</v>
          </cell>
          <cell r="D150" t="str">
            <v>J04BA00002</v>
          </cell>
          <cell r="E150" t="str">
            <v>DAPSONA 100mg, tableta, V.O.</v>
          </cell>
          <cell r="F150">
            <v>10532</v>
          </cell>
          <cell r="G150" t="str">
            <v>DD</v>
          </cell>
          <cell r="H150">
            <v>244</v>
          </cell>
          <cell r="I150" t="str">
            <v>NO</v>
          </cell>
          <cell r="J150" t="str">
            <v>MEDICAMENTO</v>
          </cell>
          <cell r="K150" t="str">
            <v>Antimicobacterianos: Tratamiento de la Lepra</v>
          </cell>
          <cell r="L150" t="str">
            <v>TRAMITE USUAL</v>
          </cell>
          <cell r="M150" t="str">
            <v>No aplica</v>
          </cell>
          <cell r="N150" t="str">
            <v>No aplica</v>
          </cell>
          <cell r="O150">
            <v>0</v>
          </cell>
          <cell r="P150">
            <v>0</v>
          </cell>
          <cell r="Q150">
            <v>0</v>
          </cell>
          <cell r="R150">
            <v>0.97</v>
          </cell>
          <cell r="S150" t="str">
            <v>NO APLICA</v>
          </cell>
          <cell r="T150" t="str">
            <v>NO APLICA</v>
          </cell>
          <cell r="V150">
            <v>0</v>
          </cell>
          <cell r="W150">
            <v>0</v>
          </cell>
          <cell r="X150">
            <v>171321684</v>
          </cell>
          <cell r="Y150">
            <v>0.25505632279629975</v>
          </cell>
          <cell r="Z150">
            <v>166182033.47999999</v>
          </cell>
          <cell r="AA150">
            <v>856353180900.57605</v>
          </cell>
          <cell r="AB150">
            <v>4.4214601935946098E-2</v>
          </cell>
          <cell r="AC150">
            <v>1520</v>
          </cell>
          <cell r="AD150">
            <v>0</v>
          </cell>
          <cell r="AE150">
            <v>65</v>
          </cell>
          <cell r="AF150">
            <v>1585</v>
          </cell>
          <cell r="AG150">
            <v>1537.45</v>
          </cell>
          <cell r="AH150">
            <v>100</v>
          </cell>
          <cell r="AI150">
            <v>0</v>
          </cell>
          <cell r="AJ150">
            <v>0</v>
          </cell>
          <cell r="AK150">
            <v>100</v>
          </cell>
          <cell r="AL150">
            <v>1200</v>
          </cell>
          <cell r="AM150">
            <v>1164</v>
          </cell>
          <cell r="AN150">
            <v>0</v>
          </cell>
          <cell r="AO150">
            <v>0</v>
          </cell>
          <cell r="AP150">
            <v>0</v>
          </cell>
          <cell r="AQ150">
            <v>0</v>
          </cell>
        </row>
        <row r="151">
          <cell r="C151">
            <v>102083401</v>
          </cell>
          <cell r="D151" t="str">
            <v>L01FC00002</v>
          </cell>
          <cell r="E151" t="str">
            <v>DARATUMUMAB 20MG/ML, CO SOL VIAL 100MG/5ML</v>
          </cell>
          <cell r="F151">
            <v>106614</v>
          </cell>
          <cell r="G151" t="str">
            <v>YV</v>
          </cell>
          <cell r="H151">
            <v>244</v>
          </cell>
          <cell r="I151" t="str">
            <v>BIOTECNOLOGICO</v>
          </cell>
          <cell r="J151" t="str">
            <v>MEDICAMENTO</v>
          </cell>
          <cell r="K151" t="str">
            <v>Antineoplásicos: Anticuerpos Monoclonales y Conjugados Anticuerpo-Fármaco, Inhibidores de CD 38 (Grupo de Diferenciación 38)</v>
          </cell>
          <cell r="L151" t="str">
            <v>PRECIO UNICO</v>
          </cell>
          <cell r="M151" t="str">
            <v>PU 05-2026</v>
          </cell>
          <cell r="N151" t="str">
            <v>I CONV</v>
          </cell>
          <cell r="O151" t="str">
            <v>NO</v>
          </cell>
          <cell r="P151">
            <v>0</v>
          </cell>
          <cell r="Q151">
            <v>0</v>
          </cell>
          <cell r="R151">
            <v>442</v>
          </cell>
          <cell r="S151">
            <v>6</v>
          </cell>
          <cell r="T151" t="str">
            <v>C.G. DE HASETH &amp; CÍA., S.A.</v>
          </cell>
          <cell r="U151" t="str">
            <v>SUIZA</v>
          </cell>
          <cell r="V151">
            <v>87</v>
          </cell>
          <cell r="W151">
            <v>1044</v>
          </cell>
          <cell r="X151">
            <v>171322728</v>
          </cell>
          <cell r="Y151">
            <v>0.25505787705840355</v>
          </cell>
          <cell r="Z151">
            <v>75724645776</v>
          </cell>
          <cell r="AA151">
            <v>932077826676.57605</v>
          </cell>
          <cell r="AB151">
            <v>4.8124361535607216E-2</v>
          </cell>
          <cell r="AC151">
            <v>105</v>
          </cell>
          <cell r="AD151">
            <v>0</v>
          </cell>
          <cell r="AE151">
            <v>100</v>
          </cell>
          <cell r="AF151">
            <v>205</v>
          </cell>
          <cell r="AG151">
            <v>90610</v>
          </cell>
          <cell r="AH151">
            <v>87</v>
          </cell>
          <cell r="AI151">
            <v>0</v>
          </cell>
          <cell r="AJ151">
            <v>0</v>
          </cell>
          <cell r="AK151">
            <v>87</v>
          </cell>
          <cell r="AL151">
            <v>1044</v>
          </cell>
          <cell r="AM151">
            <v>461448</v>
          </cell>
          <cell r="AN151">
            <v>26</v>
          </cell>
          <cell r="AO151">
            <v>0</v>
          </cell>
          <cell r="AP151">
            <v>82</v>
          </cell>
          <cell r="AQ151">
            <v>108</v>
          </cell>
        </row>
        <row r="152">
          <cell r="C152">
            <v>102083001</v>
          </cell>
          <cell r="D152" t="str">
            <v>L01FC00001</v>
          </cell>
          <cell r="E152" t="str">
            <v>DARATUMUMAB 20MG/ML, CO SOL VIAL 400MG/20ML</v>
          </cell>
          <cell r="F152">
            <v>106614</v>
          </cell>
          <cell r="G152" t="str">
            <v>YV</v>
          </cell>
          <cell r="H152">
            <v>244</v>
          </cell>
          <cell r="I152" t="str">
            <v>BIOTECNOLOGICO</v>
          </cell>
          <cell r="J152" t="str">
            <v>MEDICAMENTO</v>
          </cell>
          <cell r="K152" t="str">
            <v>Antineoplásicos: Anticuerpos Monoclonales y Conjugados Anticuerpo-Fármaco, Inhibidores de CD 38 (Grupo de Diferenciación 38)</v>
          </cell>
          <cell r="L152" t="str">
            <v>PRECIO UNICO</v>
          </cell>
          <cell r="M152" t="str">
            <v>PU 05-2026</v>
          </cell>
          <cell r="N152" t="str">
            <v>I CONV</v>
          </cell>
          <cell r="O152" t="str">
            <v>NO</v>
          </cell>
          <cell r="P152">
            <v>0</v>
          </cell>
          <cell r="Q152">
            <v>0</v>
          </cell>
          <cell r="R152">
            <v>1679.6</v>
          </cell>
          <cell r="S152">
            <v>6</v>
          </cell>
          <cell r="T152" t="str">
            <v>C.G. DE HASETH &amp; CÍA., S.A.</v>
          </cell>
          <cell r="U152" t="str">
            <v>SUIZA</v>
          </cell>
          <cell r="V152">
            <v>104</v>
          </cell>
          <cell r="W152">
            <v>1248</v>
          </cell>
          <cell r="X152">
            <v>171323976</v>
          </cell>
          <cell r="Y152">
            <v>0.25505973502689544</v>
          </cell>
          <cell r="Z152">
            <v>287755750089.59998</v>
          </cell>
          <cell r="AA152">
            <v>1219833576766.176</v>
          </cell>
          <cell r="AB152">
            <v>6.298155624073018E-2</v>
          </cell>
          <cell r="AC152">
            <v>205</v>
          </cell>
          <cell r="AD152">
            <v>0</v>
          </cell>
          <cell r="AE152">
            <v>120</v>
          </cell>
          <cell r="AF152">
            <v>325</v>
          </cell>
          <cell r="AG152">
            <v>545870</v>
          </cell>
          <cell r="AH152">
            <v>672</v>
          </cell>
          <cell r="AI152">
            <v>0</v>
          </cell>
          <cell r="AJ152">
            <v>79</v>
          </cell>
          <cell r="AK152">
            <v>751</v>
          </cell>
          <cell r="AL152">
            <v>9012</v>
          </cell>
          <cell r="AM152">
            <v>15136555.199999999</v>
          </cell>
          <cell r="AN152">
            <v>60</v>
          </cell>
          <cell r="AO152">
            <v>0</v>
          </cell>
          <cell r="AP152">
            <v>94</v>
          </cell>
          <cell r="AQ152">
            <v>154</v>
          </cell>
        </row>
        <row r="153">
          <cell r="C153">
            <v>101000301</v>
          </cell>
          <cell r="D153" t="str">
            <v>J05AR00009</v>
          </cell>
          <cell r="E153" t="str">
            <v>Darunavir/ Cobicistat, 800mg /150mg tableta, V.O.</v>
          </cell>
          <cell r="F153" t="str">
            <v>108705</v>
          </cell>
          <cell r="G153" t="str">
            <v>DD</v>
          </cell>
          <cell r="H153">
            <v>244</v>
          </cell>
          <cell r="I153" t="str">
            <v>NO</v>
          </cell>
          <cell r="J153" t="str">
            <v>MEDICAMENTO</v>
          </cell>
          <cell r="K153">
            <v>0</v>
          </cell>
          <cell r="L153" t="str">
            <v>PRECIO UNICO</v>
          </cell>
          <cell r="M153" t="str">
            <v>PU 11-2026</v>
          </cell>
          <cell r="N153" t="str">
            <v>I CONV</v>
          </cell>
          <cell r="O153" t="str">
            <v>CAJA x 1 FRASCO CON 30 COMPRIMIDOS RECUBIERTOS</v>
          </cell>
          <cell r="P153">
            <v>0</v>
          </cell>
          <cell r="Q153">
            <v>0</v>
          </cell>
          <cell r="R153">
            <v>7.71</v>
          </cell>
          <cell r="S153">
            <v>36</v>
          </cell>
          <cell r="T153" t="str">
            <v>CORPORACIÓN IMPA-DOEL, S.A.</v>
          </cell>
          <cell r="U153" t="str">
            <v>Puerto Rico</v>
          </cell>
          <cell r="V153">
            <v>3330</v>
          </cell>
          <cell r="W153">
            <v>39960</v>
          </cell>
          <cell r="X153">
            <v>171363936</v>
          </cell>
          <cell r="Y153">
            <v>0.25511922574879925</v>
          </cell>
          <cell r="Z153">
            <v>1321215946.5599999</v>
          </cell>
          <cell r="AA153">
            <v>1221154792712.7361</v>
          </cell>
          <cell r="AB153">
            <v>6.3049772297436066E-2</v>
          </cell>
          <cell r="AC153">
            <v>2100</v>
          </cell>
          <cell r="AD153">
            <v>60</v>
          </cell>
          <cell r="AE153">
            <v>500</v>
          </cell>
          <cell r="AF153">
            <v>2660</v>
          </cell>
          <cell r="AG153">
            <v>20508.599999999999</v>
          </cell>
          <cell r="AH153">
            <v>3330</v>
          </cell>
          <cell r="AI153">
            <v>0</v>
          </cell>
          <cell r="AJ153">
            <v>0</v>
          </cell>
          <cell r="AK153">
            <v>3330</v>
          </cell>
          <cell r="AL153">
            <v>39960</v>
          </cell>
          <cell r="AM153">
            <v>308091.59999999998</v>
          </cell>
          <cell r="AN153">
            <v>2310</v>
          </cell>
          <cell r="AO153">
            <v>180</v>
          </cell>
          <cell r="AP153">
            <v>720</v>
          </cell>
          <cell r="AQ153">
            <v>3210</v>
          </cell>
        </row>
        <row r="154">
          <cell r="C154">
            <v>101096101</v>
          </cell>
          <cell r="D154" t="str">
            <v>L01XE00001</v>
          </cell>
          <cell r="E154" t="str">
            <v>DASATINIB 70mg, tableta, V.O.</v>
          </cell>
          <cell r="F154">
            <v>12332</v>
          </cell>
          <cell r="G154" t="str">
            <v>YV</v>
          </cell>
          <cell r="H154">
            <v>244</v>
          </cell>
          <cell r="I154" t="str">
            <v>no</v>
          </cell>
          <cell r="J154" t="str">
            <v>MEDICAMENTO</v>
          </cell>
          <cell r="K154" t="str">
            <v>Antineoplásicos: Otros, Inhibidores de la Protein-quinasa</v>
          </cell>
          <cell r="L154" t="str">
            <v>PRECIO UNICO</v>
          </cell>
          <cell r="M154" t="str">
            <v>PU 01-2026</v>
          </cell>
          <cell r="N154" t="str">
            <v>I CONV</v>
          </cell>
          <cell r="O154" t="str">
            <v>caja con 60 tabletas recub.</v>
          </cell>
          <cell r="P154">
            <v>0</v>
          </cell>
          <cell r="Q154">
            <v>0</v>
          </cell>
          <cell r="R154">
            <v>8.1999999999999993</v>
          </cell>
          <cell r="S154">
            <v>107</v>
          </cell>
          <cell r="T154" t="str">
            <v>COMPAÑÍA ASTOR, S.A.</v>
          </cell>
          <cell r="U154" t="str">
            <v>CHIPRE</v>
          </cell>
          <cell r="V154">
            <v>587</v>
          </cell>
          <cell r="W154">
            <v>7044</v>
          </cell>
          <cell r="X154">
            <v>171370980</v>
          </cell>
          <cell r="Y154">
            <v>0.25512971255172945</v>
          </cell>
          <cell r="Z154">
            <v>1405242035.9999998</v>
          </cell>
          <cell r="AA154">
            <v>1222560034748.7361</v>
          </cell>
          <cell r="AB154">
            <v>6.3122326727817299E-2</v>
          </cell>
          <cell r="AC154">
            <v>1680</v>
          </cell>
          <cell r="AD154">
            <v>0</v>
          </cell>
          <cell r="AE154">
            <v>480</v>
          </cell>
          <cell r="AF154">
            <v>2160</v>
          </cell>
          <cell r="AG154">
            <v>17712</v>
          </cell>
          <cell r="AH154">
            <v>826</v>
          </cell>
          <cell r="AI154">
            <v>0</v>
          </cell>
          <cell r="AJ154">
            <v>285</v>
          </cell>
          <cell r="AK154">
            <v>1111</v>
          </cell>
          <cell r="AL154">
            <v>13332</v>
          </cell>
          <cell r="AM154">
            <v>109322.4</v>
          </cell>
          <cell r="AN154">
            <v>1620</v>
          </cell>
          <cell r="AO154">
            <v>0</v>
          </cell>
          <cell r="AP154">
            <v>0</v>
          </cell>
          <cell r="AQ154">
            <v>1620</v>
          </cell>
        </row>
        <row r="155">
          <cell r="C155">
            <v>102091601</v>
          </cell>
          <cell r="D155" t="str">
            <v>L01DB00005</v>
          </cell>
          <cell r="E155" t="str">
            <v>DAUNORUBICINA HIDROCLORURO 20mg, polvo liofilizado, I.V.</v>
          </cell>
          <cell r="F155">
            <v>10287</v>
          </cell>
          <cell r="G155" t="str">
            <v>YV</v>
          </cell>
          <cell r="H155">
            <v>244</v>
          </cell>
          <cell r="I155" t="str">
            <v>NO APLICA</v>
          </cell>
          <cell r="J155" t="str">
            <v>MEDICAMENTO</v>
          </cell>
          <cell r="K155" t="str">
            <v>Antineoplásicos: Antibióticos Citotóxicos, Antraciclinas y sustancias relacionadas</v>
          </cell>
          <cell r="L155" t="str">
            <v>PRECIO UNICO</v>
          </cell>
          <cell r="M155" t="str">
            <v>PU 01-2026</v>
          </cell>
          <cell r="N155" t="str">
            <v>I CONV</v>
          </cell>
          <cell r="O155" t="str">
            <v xml:space="preserve">CAJA POR 1 VIAL </v>
          </cell>
          <cell r="P155">
            <v>0</v>
          </cell>
          <cell r="Q155">
            <v>0</v>
          </cell>
          <cell r="R155">
            <v>58</v>
          </cell>
          <cell r="S155">
            <v>108</v>
          </cell>
          <cell r="T155" t="str">
            <v>DROGUERIA E IMPORTADORA ALEMANA, S.A.</v>
          </cell>
          <cell r="U155" t="str">
            <v>INDIA</v>
          </cell>
          <cell r="V155">
            <v>30</v>
          </cell>
          <cell r="W155">
            <v>360</v>
          </cell>
          <cell r="X155">
            <v>171371340</v>
          </cell>
          <cell r="Y155">
            <v>0.25513024850417904</v>
          </cell>
          <cell r="Z155">
            <v>9939537720</v>
          </cell>
          <cell r="AA155">
            <v>1232499572468.7361</v>
          </cell>
          <cell r="AB155">
            <v>6.3635517679306433E-2</v>
          </cell>
          <cell r="AC155">
            <v>120</v>
          </cell>
          <cell r="AD155">
            <v>0</v>
          </cell>
          <cell r="AE155">
            <v>40</v>
          </cell>
          <cell r="AF155">
            <v>160</v>
          </cell>
          <cell r="AG155">
            <v>9280</v>
          </cell>
          <cell r="AH155">
            <v>76</v>
          </cell>
          <cell r="AI155">
            <v>0</v>
          </cell>
          <cell r="AJ155">
            <v>0</v>
          </cell>
          <cell r="AK155">
            <v>76</v>
          </cell>
          <cell r="AL155">
            <v>912</v>
          </cell>
          <cell r="AM155">
            <v>52896</v>
          </cell>
          <cell r="AN155">
            <v>0</v>
          </cell>
          <cell r="AO155">
            <v>0</v>
          </cell>
          <cell r="AP155">
            <v>4</v>
          </cell>
          <cell r="AQ155">
            <v>4</v>
          </cell>
        </row>
        <row r="156">
          <cell r="C156">
            <v>101095601</v>
          </cell>
          <cell r="D156" t="str">
            <v>V03AC00001</v>
          </cell>
          <cell r="E156" t="str">
            <v>DEFERASIROX 125mg, tableta dispersable, V.O.</v>
          </cell>
          <cell r="F156">
            <v>101322</v>
          </cell>
          <cell r="G156" t="str">
            <v>FM</v>
          </cell>
          <cell r="H156">
            <v>244</v>
          </cell>
          <cell r="I156" t="str">
            <v>NO APLICA</v>
          </cell>
          <cell r="J156" t="str">
            <v>MEDICAMENTO</v>
          </cell>
          <cell r="K156" t="str">
            <v>Todos los otros Productos Terapéuticos: Quelantes de Hierro</v>
          </cell>
          <cell r="L156" t="str">
            <v>PRECIO UNICO</v>
          </cell>
          <cell r="M156" t="str">
            <v>PU 01-2026</v>
          </cell>
          <cell r="N156" t="str">
            <v>I CONV</v>
          </cell>
          <cell r="O156" t="str">
            <v>Caja de cartón por 28 tabletas dispersables con inserto</v>
          </cell>
          <cell r="P156">
            <v>0</v>
          </cell>
          <cell r="Q156">
            <v>0</v>
          </cell>
          <cell r="R156">
            <v>9.48</v>
          </cell>
          <cell r="S156">
            <v>109</v>
          </cell>
          <cell r="T156" t="str">
            <v>IMEXSATEC,S.A.</v>
          </cell>
          <cell r="V156">
            <v>56</v>
          </cell>
          <cell r="W156">
            <v>672</v>
          </cell>
          <cell r="X156">
            <v>171372012</v>
          </cell>
          <cell r="Y156">
            <v>0.25513124894875161</v>
          </cell>
          <cell r="Z156">
            <v>1624606673.76</v>
          </cell>
          <cell r="AA156">
            <v>1234124179142.4961</v>
          </cell>
          <cell r="AB156">
            <v>6.371939818443545E-2</v>
          </cell>
          <cell r="AC156">
            <v>56</v>
          </cell>
          <cell r="AD156">
            <v>0</v>
          </cell>
          <cell r="AE156">
            <v>0</v>
          </cell>
          <cell r="AF156">
            <v>56</v>
          </cell>
          <cell r="AG156">
            <v>530.88</v>
          </cell>
          <cell r="AH156">
            <v>150</v>
          </cell>
          <cell r="AI156">
            <v>0</v>
          </cell>
          <cell r="AJ156">
            <v>0</v>
          </cell>
          <cell r="AK156">
            <v>150</v>
          </cell>
          <cell r="AL156">
            <v>1800</v>
          </cell>
          <cell r="AM156">
            <v>17064</v>
          </cell>
          <cell r="AN156">
            <v>168</v>
          </cell>
          <cell r="AO156">
            <v>0</v>
          </cell>
          <cell r="AP156">
            <v>0</v>
          </cell>
          <cell r="AQ156">
            <v>168</v>
          </cell>
        </row>
        <row r="157">
          <cell r="C157">
            <v>101095701</v>
          </cell>
          <cell r="D157" t="str">
            <v>V03AC00002</v>
          </cell>
          <cell r="E157" t="str">
            <v>DEFERASIROX 250mg, tableta dispersable, V.O.</v>
          </cell>
          <cell r="F157">
            <v>101323</v>
          </cell>
          <cell r="G157" t="str">
            <v>DD</v>
          </cell>
          <cell r="H157">
            <v>244</v>
          </cell>
          <cell r="I157" t="str">
            <v>NO</v>
          </cell>
          <cell r="J157" t="str">
            <v>MEDICAMENTO</v>
          </cell>
          <cell r="K157" t="str">
            <v>Todos los otros Productos Terapéuticos: Quelantes de Hierro</v>
          </cell>
          <cell r="L157" t="str">
            <v>PRECIO UNICO</v>
          </cell>
          <cell r="M157" t="str">
            <v>PU 01-2026</v>
          </cell>
          <cell r="N157" t="str">
            <v>I CONV</v>
          </cell>
          <cell r="O157" t="str">
            <v>CAJA X 28</v>
          </cell>
          <cell r="P157">
            <v>0</v>
          </cell>
          <cell r="Q157">
            <v>0</v>
          </cell>
          <cell r="R157">
            <v>7.3</v>
          </cell>
          <cell r="S157">
            <v>110</v>
          </cell>
          <cell r="T157" t="str">
            <v>IMEXSATEC,S.A.</v>
          </cell>
          <cell r="U157" t="str">
            <v>Turquia</v>
          </cell>
          <cell r="V157">
            <v>129</v>
          </cell>
          <cell r="W157">
            <v>1548</v>
          </cell>
          <cell r="X157">
            <v>171373560</v>
          </cell>
          <cell r="Y157">
            <v>0.2551335535442848</v>
          </cell>
          <cell r="Z157">
            <v>1251026988</v>
          </cell>
          <cell r="AA157">
            <v>1235375206130.4961</v>
          </cell>
          <cell r="AB157">
            <v>6.3783990296100615E-2</v>
          </cell>
          <cell r="AC157">
            <v>81654.516666666663</v>
          </cell>
          <cell r="AD157">
            <v>7851.166666666667</v>
          </cell>
          <cell r="AE157">
            <v>4052</v>
          </cell>
          <cell r="AF157">
            <v>93557.683333333334</v>
          </cell>
          <cell r="AG157">
            <v>682971.08833333338</v>
          </cell>
          <cell r="AH157">
            <v>121</v>
          </cell>
          <cell r="AI157">
            <v>0</v>
          </cell>
          <cell r="AJ157">
            <v>0</v>
          </cell>
          <cell r="AK157">
            <v>121</v>
          </cell>
          <cell r="AL157">
            <v>1452</v>
          </cell>
          <cell r="AM157">
            <v>10599.6</v>
          </cell>
          <cell r="AN157">
            <v>672</v>
          </cell>
          <cell r="AO157">
            <v>0</v>
          </cell>
          <cell r="AP157">
            <v>0</v>
          </cell>
          <cell r="AQ157">
            <v>672</v>
          </cell>
        </row>
        <row r="158">
          <cell r="C158">
            <v>101095801</v>
          </cell>
          <cell r="D158" t="str">
            <v>V03AC00003</v>
          </cell>
          <cell r="E158" t="str">
            <v>DEFERASIROX 500mg, tableta dispersable, V.O.</v>
          </cell>
          <cell r="F158">
            <v>101324</v>
          </cell>
          <cell r="G158" t="str">
            <v>DD</v>
          </cell>
          <cell r="H158">
            <v>244</v>
          </cell>
          <cell r="I158" t="str">
            <v>NO</v>
          </cell>
          <cell r="J158" t="str">
            <v>MEDICAMENTO</v>
          </cell>
          <cell r="K158" t="str">
            <v>Todos los otros Productos Terapéuticos: Quelantes de Hierro</v>
          </cell>
          <cell r="L158" t="str">
            <v>PRECIO UNICO</v>
          </cell>
          <cell r="M158" t="str">
            <v>PU 01-2026</v>
          </cell>
          <cell r="N158" t="str">
            <v>I CONV</v>
          </cell>
          <cell r="O158" t="str">
            <v xml:space="preserve"> Caja x 30 tabletas (10 blister x 3 tabletas)</v>
          </cell>
          <cell r="P158">
            <v>0</v>
          </cell>
          <cell r="Q158">
            <v>0</v>
          </cell>
          <cell r="R158">
            <v>3</v>
          </cell>
          <cell r="S158">
            <v>111</v>
          </cell>
          <cell r="T158" t="str">
            <v>IMEXSATEC,S.A.</v>
          </cell>
          <cell r="U158" t="str">
            <v>Turquia</v>
          </cell>
          <cell r="V158">
            <v>3024</v>
          </cell>
          <cell r="W158">
            <v>36288</v>
          </cell>
          <cell r="X158">
            <v>171409848</v>
          </cell>
          <cell r="Y158">
            <v>0.25518757755120286</v>
          </cell>
          <cell r="Z158">
            <v>514229544</v>
          </cell>
          <cell r="AA158">
            <v>1235889435674.4961</v>
          </cell>
          <cell r="AB158">
            <v>6.381054062031119E-2</v>
          </cell>
          <cell r="AC158">
            <v>2375.3333333333335</v>
          </cell>
          <cell r="AD158">
            <v>392</v>
          </cell>
          <cell r="AE158">
            <v>308</v>
          </cell>
          <cell r="AF158">
            <v>3075.3333333333335</v>
          </cell>
          <cell r="AG158">
            <v>9226</v>
          </cell>
          <cell r="AH158">
            <v>2595</v>
          </cell>
          <cell r="AI158">
            <v>0</v>
          </cell>
          <cell r="AJ158">
            <v>400</v>
          </cell>
          <cell r="AK158">
            <v>2995</v>
          </cell>
          <cell r="AL158">
            <v>35940</v>
          </cell>
          <cell r="AM158">
            <v>107820</v>
          </cell>
          <cell r="AN158">
            <v>2408</v>
          </cell>
          <cell r="AO158">
            <v>0</v>
          </cell>
          <cell r="AP158">
            <v>3080</v>
          </cell>
          <cell r="AQ158">
            <v>5488</v>
          </cell>
        </row>
        <row r="159">
          <cell r="C159">
            <v>101093001</v>
          </cell>
          <cell r="D159" t="str">
            <v>H02AB00001</v>
          </cell>
          <cell r="E159" t="str">
            <v>DEFLAZACORT 6mg, tableta, V.O.</v>
          </cell>
          <cell r="F159">
            <v>11597</v>
          </cell>
          <cell r="G159" t="str">
            <v>YV</v>
          </cell>
          <cell r="H159">
            <v>244</v>
          </cell>
          <cell r="I159" t="str">
            <v>no</v>
          </cell>
          <cell r="J159" t="str">
            <v>MEDICAMENTO</v>
          </cell>
          <cell r="K159" t="str">
            <v>Corticosteroides para uso sistémico: Glucocorticoide</v>
          </cell>
          <cell r="L159" t="str">
            <v>PRECIO UNICO</v>
          </cell>
          <cell r="M159" t="str">
            <v>PU 01-2026</v>
          </cell>
          <cell r="N159" t="str">
            <v>I CONV</v>
          </cell>
          <cell r="O159" t="str">
            <v>estuche x 10 y 20 tabletas</v>
          </cell>
          <cell r="P159">
            <v>0</v>
          </cell>
          <cell r="Q159">
            <v>0</v>
          </cell>
          <cell r="R159">
            <v>0.2</v>
          </cell>
          <cell r="S159">
            <v>112</v>
          </cell>
          <cell r="T159" t="str">
            <v>C.G. DE HASETH &amp; CÍA., S.A.</v>
          </cell>
          <cell r="U159" t="str">
            <v>GUATEMALA</v>
          </cell>
          <cell r="V159">
            <v>2857</v>
          </cell>
          <cell r="W159">
            <v>34284</v>
          </cell>
          <cell r="X159">
            <v>171444132</v>
          </cell>
          <cell r="Y159">
            <v>0.25523861808948495</v>
          </cell>
          <cell r="Z159">
            <v>34288826.399999999</v>
          </cell>
          <cell r="AA159">
            <v>1235923724500.896</v>
          </cell>
          <cell r="AB159">
            <v>6.3812310995950514E-2</v>
          </cell>
          <cell r="AC159">
            <v>800</v>
          </cell>
          <cell r="AD159">
            <v>140</v>
          </cell>
          <cell r="AE159">
            <v>2030</v>
          </cell>
          <cell r="AF159">
            <v>2970</v>
          </cell>
          <cell r="AG159">
            <v>594</v>
          </cell>
          <cell r="AH159">
            <v>1189</v>
          </cell>
          <cell r="AI159">
            <v>400</v>
          </cell>
          <cell r="AJ159">
            <v>594</v>
          </cell>
          <cell r="AK159">
            <v>2183</v>
          </cell>
          <cell r="AL159">
            <v>26196</v>
          </cell>
          <cell r="AM159">
            <v>5239.2000000000007</v>
          </cell>
          <cell r="AN159">
            <v>1720</v>
          </cell>
          <cell r="AO159">
            <v>2400</v>
          </cell>
          <cell r="AP159">
            <v>1860</v>
          </cell>
          <cell r="AQ159">
            <v>5980</v>
          </cell>
        </row>
        <row r="160">
          <cell r="C160">
            <v>102096001</v>
          </cell>
          <cell r="D160" t="str">
            <v>M09AX00002</v>
          </cell>
          <cell r="E160" t="str">
            <v>Derivados de Acido Hialurónico de alto peso molecular (mayor de 4 millones de Daltons), solución, uso via intra-articular.</v>
          </cell>
          <cell r="F160">
            <v>104862</v>
          </cell>
          <cell r="G160" t="str">
            <v>YV</v>
          </cell>
          <cell r="H160">
            <v>244</v>
          </cell>
          <cell r="I160" t="str">
            <v>NO APLICA</v>
          </cell>
          <cell r="J160" t="str">
            <v>MEDICAMENTO</v>
          </cell>
          <cell r="K160" t="str">
            <v>Musculoesquelético: Otros desórdenes</v>
          </cell>
          <cell r="L160" t="str">
            <v>PRECIO UNICO</v>
          </cell>
          <cell r="M160" t="str">
            <v>PU 01-2026</v>
          </cell>
          <cell r="N160" t="str">
            <v>I CONV</v>
          </cell>
          <cell r="O160" t="str">
            <v xml:space="preserve">CAJA X UNA JERINGA PRECARGADA DE 2ML, </v>
          </cell>
          <cell r="P160">
            <v>0</v>
          </cell>
          <cell r="Q160">
            <v>0</v>
          </cell>
          <cell r="R160">
            <v>53</v>
          </cell>
          <cell r="S160">
            <v>113</v>
          </cell>
          <cell r="T160" t="str">
            <v>IMEXSATEC,S.A.</v>
          </cell>
          <cell r="U160" t="str">
            <v>COREA DEL SUR</v>
          </cell>
          <cell r="V160">
            <v>4280</v>
          </cell>
          <cell r="W160">
            <v>51360</v>
          </cell>
          <cell r="X160">
            <v>171495492</v>
          </cell>
          <cell r="Y160">
            <v>0.25531508063895891</v>
          </cell>
          <cell r="Z160">
            <v>9089261076</v>
          </cell>
          <cell r="AA160">
            <v>1245012985576.896</v>
          </cell>
          <cell r="AB160">
            <v>6.4281601084818507E-2</v>
          </cell>
          <cell r="AC160">
            <v>9901.1666666666679</v>
          </cell>
          <cell r="AD160">
            <v>5946.6</v>
          </cell>
          <cell r="AE160">
            <v>2254.4</v>
          </cell>
          <cell r="AF160">
            <v>18102.166666666668</v>
          </cell>
          <cell r="AG160">
            <v>959414.83333333337</v>
          </cell>
          <cell r="AH160">
            <v>11705</v>
          </cell>
          <cell r="AI160">
            <v>4000</v>
          </cell>
          <cell r="AJ160">
            <v>1591</v>
          </cell>
          <cell r="AK160">
            <v>17296</v>
          </cell>
          <cell r="AL160">
            <v>207552</v>
          </cell>
          <cell r="AM160">
            <v>11000256</v>
          </cell>
          <cell r="AN160">
            <v>0</v>
          </cell>
          <cell r="AO160">
            <v>6131</v>
          </cell>
          <cell r="AP160">
            <v>810</v>
          </cell>
          <cell r="AQ160">
            <v>6941</v>
          </cell>
        </row>
        <row r="161">
          <cell r="C161">
            <v>103051001</v>
          </cell>
          <cell r="D161" t="str">
            <v>H01BA00001</v>
          </cell>
          <cell r="E161" t="str">
            <v>DESMOPRESINA ACETATO 0.1mg/ml, solución, frasco, 2.5ml, Vía Nasal.</v>
          </cell>
          <cell r="F161">
            <v>10367</v>
          </cell>
          <cell r="G161" t="str">
            <v>RG</v>
          </cell>
          <cell r="H161">
            <v>244</v>
          </cell>
          <cell r="I161" t="str">
            <v>NO</v>
          </cell>
          <cell r="J161" t="str">
            <v>MEDICAMENTO</v>
          </cell>
          <cell r="K161" t="str">
            <v>Hormonas Hipofisarias: Vasopresina y análogos</v>
          </cell>
          <cell r="L161" t="str">
            <v>PRECIO UNICO</v>
          </cell>
          <cell r="M161" t="str">
            <v>PU 01-2026</v>
          </cell>
          <cell r="N161" t="str">
            <v>I CONV</v>
          </cell>
          <cell r="O161" t="str">
            <v>CAJA CON UN FRASCO CON BOMBA DOSIFICADORA CON 25 DOSIS (2.5ML)</v>
          </cell>
          <cell r="P161">
            <v>0</v>
          </cell>
          <cell r="Q161">
            <v>0</v>
          </cell>
          <cell r="R161">
            <v>37.774000000000001</v>
          </cell>
          <cell r="S161">
            <v>114</v>
          </cell>
          <cell r="T161" t="str">
            <v>PHARMA SUPPLY PANAMA, S.A.</v>
          </cell>
          <cell r="U161" t="str">
            <v>ARGENTINA</v>
          </cell>
          <cell r="V161">
            <v>280</v>
          </cell>
          <cell r="W161">
            <v>3360</v>
          </cell>
          <cell r="X161">
            <v>171498852</v>
          </cell>
          <cell r="Y161">
            <v>0.25532008286182173</v>
          </cell>
          <cell r="Z161">
            <v>6478197635.448</v>
          </cell>
          <cell r="AA161">
            <v>1251491183212.344</v>
          </cell>
          <cell r="AB161">
            <v>6.46160786533055E-2</v>
          </cell>
          <cell r="AC161">
            <v>195</v>
          </cell>
          <cell r="AD161">
            <v>75</v>
          </cell>
          <cell r="AE161">
            <v>45</v>
          </cell>
          <cell r="AF161">
            <v>315</v>
          </cell>
          <cell r="AG161">
            <v>11898.81</v>
          </cell>
          <cell r="AH161">
            <v>166</v>
          </cell>
          <cell r="AI161">
            <v>37</v>
          </cell>
          <cell r="AJ161">
            <v>50</v>
          </cell>
          <cell r="AK161">
            <v>253</v>
          </cell>
          <cell r="AL161">
            <v>3036</v>
          </cell>
          <cell r="AM161">
            <v>114681.864</v>
          </cell>
          <cell r="AN161">
            <v>463</v>
          </cell>
          <cell r="AO161">
            <v>0</v>
          </cell>
          <cell r="AP161">
            <v>15</v>
          </cell>
          <cell r="AQ161">
            <v>478</v>
          </cell>
        </row>
        <row r="162">
          <cell r="C162">
            <v>102095001</v>
          </cell>
          <cell r="D162" t="str">
            <v>H01BA00005</v>
          </cell>
          <cell r="E162" t="str">
            <v>Desmopresina acetato, 15 mcg/ml, solución, I.V., S.C.</v>
          </cell>
          <cell r="F162">
            <v>102260</v>
          </cell>
          <cell r="G162" t="str">
            <v>YV</v>
          </cell>
          <cell r="H162">
            <v>244</v>
          </cell>
          <cell r="I162" t="str">
            <v>NO APLICA</v>
          </cell>
          <cell r="J162" t="str">
            <v>MEDICAMENTO</v>
          </cell>
          <cell r="K162" t="str">
            <v>Hormonas Hipofisarias: Vasopresina y análogos</v>
          </cell>
          <cell r="L162" t="str">
            <v>PRECIO UNICO</v>
          </cell>
          <cell r="M162" t="str">
            <v>PU 01-2026</v>
          </cell>
          <cell r="N162" t="str">
            <v>I CONV</v>
          </cell>
          <cell r="O162" t="str">
            <v>CAJA CON 5 AMPOLLETAS</v>
          </cell>
          <cell r="P162">
            <v>0</v>
          </cell>
          <cell r="Q162">
            <v>0</v>
          </cell>
          <cell r="R162">
            <v>44.99</v>
          </cell>
          <cell r="S162">
            <v>115</v>
          </cell>
          <cell r="T162" t="str">
            <v>PISA FARMACEUTICA DE PANAMA,S.A.</v>
          </cell>
          <cell r="U162" t="str">
            <v>MEXICO</v>
          </cell>
          <cell r="V162">
            <v>174</v>
          </cell>
          <cell r="W162">
            <v>2088</v>
          </cell>
          <cell r="X162">
            <v>171500940</v>
          </cell>
          <cell r="Y162">
            <v>0.25532319138602932</v>
          </cell>
          <cell r="Z162">
            <v>7715827290.6000004</v>
          </cell>
          <cell r="AA162">
            <v>1259207010502.9441</v>
          </cell>
          <cell r="AB162">
            <v>6.501445661215377E-2</v>
          </cell>
          <cell r="AC162">
            <v>341</v>
          </cell>
          <cell r="AD162">
            <v>45</v>
          </cell>
          <cell r="AE162">
            <v>110</v>
          </cell>
          <cell r="AF162">
            <v>496</v>
          </cell>
          <cell r="AG162">
            <v>22315.040000000001</v>
          </cell>
          <cell r="AH162">
            <v>141</v>
          </cell>
          <cell r="AI162">
            <v>15</v>
          </cell>
          <cell r="AJ162">
            <v>8</v>
          </cell>
          <cell r="AK162">
            <v>164</v>
          </cell>
          <cell r="AL162">
            <v>1968</v>
          </cell>
          <cell r="AM162">
            <v>88540.32</v>
          </cell>
          <cell r="AN162">
            <v>100</v>
          </cell>
          <cell r="AO162">
            <v>0</v>
          </cell>
          <cell r="AP162">
            <v>105</v>
          </cell>
          <cell r="AQ162">
            <v>205</v>
          </cell>
        </row>
        <row r="163">
          <cell r="C163">
            <v>101091101</v>
          </cell>
          <cell r="D163" t="str">
            <v>H02AB00003</v>
          </cell>
          <cell r="E163" t="str">
            <v>DEXAMETASONA 4mg, tableta, V.O.</v>
          </cell>
          <cell r="F163">
            <v>10626</v>
          </cell>
          <cell r="G163" t="str">
            <v>FM</v>
          </cell>
          <cell r="H163">
            <v>244</v>
          </cell>
          <cell r="I163" t="str">
            <v>NO APLICA</v>
          </cell>
          <cell r="J163" t="str">
            <v>MEDICAMENTO</v>
          </cell>
          <cell r="K163" t="str">
            <v>Corticosteroides para uso sistémico: Glucocorticoide</v>
          </cell>
          <cell r="L163" t="str">
            <v>TRAMITE USUAL</v>
          </cell>
          <cell r="M163" t="str">
            <v>No aplica</v>
          </cell>
          <cell r="N163" t="str">
            <v>No aplica</v>
          </cell>
          <cell r="O163" t="str">
            <v>No aplica</v>
          </cell>
          <cell r="P163">
            <v>0</v>
          </cell>
          <cell r="Q163">
            <v>0</v>
          </cell>
          <cell r="R163">
            <v>0.16</v>
          </cell>
          <cell r="S163" t="str">
            <v>No aplica</v>
          </cell>
          <cell r="T163" t="str">
            <v>No aplica</v>
          </cell>
          <cell r="V163">
            <v>9622</v>
          </cell>
          <cell r="W163">
            <v>115464</v>
          </cell>
          <cell r="X163">
            <v>171616404</v>
          </cell>
          <cell r="Y163">
            <v>0.25549508920169256</v>
          </cell>
          <cell r="Z163">
            <v>27458624.640000001</v>
          </cell>
          <cell r="AA163">
            <v>1259234469127.584</v>
          </cell>
          <cell r="AB163">
            <v>6.5015874335804746E-2</v>
          </cell>
          <cell r="AC163">
            <v>34833.333333333328</v>
          </cell>
          <cell r="AD163">
            <v>1066.6666666666667</v>
          </cell>
          <cell r="AE163">
            <v>2380</v>
          </cell>
          <cell r="AF163">
            <v>38279.999999999993</v>
          </cell>
          <cell r="AG163">
            <v>6124.7999999999993</v>
          </cell>
          <cell r="AH163">
            <v>9000</v>
          </cell>
          <cell r="AI163">
            <v>567</v>
          </cell>
          <cell r="AJ163">
            <v>55</v>
          </cell>
          <cell r="AK163">
            <v>9622</v>
          </cell>
          <cell r="AL163">
            <v>115464</v>
          </cell>
          <cell r="AM163">
            <v>18474.240000000002</v>
          </cell>
          <cell r="AN163">
            <v>0</v>
          </cell>
          <cell r="AO163">
            <v>0</v>
          </cell>
          <cell r="AP163">
            <v>0</v>
          </cell>
          <cell r="AQ163">
            <v>0</v>
          </cell>
        </row>
        <row r="164">
          <cell r="C164">
            <v>102004402</v>
          </cell>
          <cell r="D164" t="str">
            <v>H02AB00002</v>
          </cell>
          <cell r="E164" t="str">
            <v>DEXAMETASONA FOSFATO SÓDICO (LIBRE DE ALCOHOL BENCÍLICO) 4mg/ml, solución, I.M., I.V.</v>
          </cell>
          <cell r="F164">
            <v>10143</v>
          </cell>
          <cell r="G164" t="str">
            <v>SF</v>
          </cell>
          <cell r="H164">
            <v>244</v>
          </cell>
          <cell r="I164" t="str">
            <v>NO APLICA</v>
          </cell>
          <cell r="J164" t="str">
            <v>MEDICAMENTO</v>
          </cell>
          <cell r="K164" t="str">
            <v>Corticosteroides para uso sistémico: Glucocorticoide</v>
          </cell>
          <cell r="L164" t="str">
            <v>PRECIO UNICO</v>
          </cell>
          <cell r="M164" t="str">
            <v>PU 01-2026</v>
          </cell>
          <cell r="N164" t="str">
            <v>I CONV</v>
          </cell>
          <cell r="O164" t="str">
            <v>No aplica</v>
          </cell>
          <cell r="P164">
            <v>0</v>
          </cell>
          <cell r="Q164">
            <v>0</v>
          </cell>
          <cell r="R164">
            <v>0.221</v>
          </cell>
          <cell r="S164">
            <v>117</v>
          </cell>
          <cell r="T164" t="str">
            <v>SERFASA, S.A.</v>
          </cell>
          <cell r="V164">
            <v>23007</v>
          </cell>
          <cell r="W164">
            <v>276084</v>
          </cell>
          <cell r="X164">
            <v>171892488</v>
          </cell>
          <cell r="Y164">
            <v>0.25590611113527861</v>
          </cell>
          <cell r="Z164">
            <v>37988239.847999997</v>
          </cell>
          <cell r="AA164">
            <v>1259272457367.4319</v>
          </cell>
          <cell r="AB164">
            <v>6.5017835716857084E-2</v>
          </cell>
          <cell r="AC164">
            <v>50325.512066714138</v>
          </cell>
          <cell r="AD164">
            <v>10798.25</v>
          </cell>
          <cell r="AE164">
            <v>12927.666666666668</v>
          </cell>
          <cell r="AF164">
            <v>74051.428733380802</v>
          </cell>
          <cell r="AG164">
            <v>16365.365750077157</v>
          </cell>
          <cell r="AH164">
            <v>15996</v>
          </cell>
          <cell r="AI164">
            <v>2784</v>
          </cell>
          <cell r="AJ164">
            <v>4227</v>
          </cell>
          <cell r="AK164">
            <v>23007</v>
          </cell>
          <cell r="AL164">
            <v>276084</v>
          </cell>
          <cell r="AM164">
            <v>61014.563999999998</v>
          </cell>
          <cell r="AN164">
            <v>0</v>
          </cell>
          <cell r="AO164">
            <v>832</v>
          </cell>
          <cell r="AP164">
            <v>1200</v>
          </cell>
          <cell r="AQ164">
            <v>2032</v>
          </cell>
        </row>
        <row r="165">
          <cell r="C165">
            <v>102100001</v>
          </cell>
          <cell r="D165" t="str">
            <v>M01AE00004</v>
          </cell>
          <cell r="E165" t="str">
            <v>DEXKETOPROFENO 25mg/ml, solución para perfusión, I.V., I.M.</v>
          </cell>
          <cell r="F165">
            <v>12033</v>
          </cell>
          <cell r="G165" t="str">
            <v>DH</v>
          </cell>
          <cell r="H165">
            <v>244</v>
          </cell>
          <cell r="I165" t="str">
            <v>NO APLICA</v>
          </cell>
          <cell r="J165" t="str">
            <v>MEDICAMENTO</v>
          </cell>
          <cell r="K165" t="str">
            <v>Antiinflamatorios y Antirreumáticos No Esteroideos</v>
          </cell>
          <cell r="L165" t="str">
            <v>TRAMITE USUAL</v>
          </cell>
          <cell r="M165" t="str">
            <v>NO APLICA</v>
          </cell>
          <cell r="N165" t="str">
            <v>NO APLICA</v>
          </cell>
          <cell r="O165" t="str">
            <v xml:space="preserve">caja x 6 ampollas </v>
          </cell>
          <cell r="P165">
            <v>0</v>
          </cell>
          <cell r="Q165">
            <v>0</v>
          </cell>
          <cell r="R165">
            <v>0.26</v>
          </cell>
          <cell r="S165">
            <v>161</v>
          </cell>
          <cell r="T165" t="str">
            <v>C.G. DE HASETH &amp; CÍA., S.A.</v>
          </cell>
          <cell r="U165" t="str">
            <v>ESPAÑA</v>
          </cell>
          <cell r="V165">
            <v>59543</v>
          </cell>
          <cell r="W165">
            <v>714516</v>
          </cell>
          <cell r="X165">
            <v>172607004</v>
          </cell>
          <cell r="Y165">
            <v>0.25696985169213138</v>
          </cell>
          <cell r="Z165">
            <v>44877821.039999999</v>
          </cell>
          <cell r="AA165">
            <v>1259317335188.4719</v>
          </cell>
          <cell r="AB165">
            <v>6.5020152815733215E-2</v>
          </cell>
          <cell r="AC165">
            <v>36784.471729957804</v>
          </cell>
          <cell r="AD165">
            <v>10635</v>
          </cell>
          <cell r="AE165">
            <v>10073</v>
          </cell>
          <cell r="AF165">
            <v>57492.471729957804</v>
          </cell>
          <cell r="AG165">
            <v>14948.042649789029</v>
          </cell>
          <cell r="AH165">
            <v>43976</v>
          </cell>
          <cell r="AI165">
            <v>6872</v>
          </cell>
          <cell r="AJ165">
            <v>10569</v>
          </cell>
          <cell r="AK165">
            <v>61417</v>
          </cell>
          <cell r="AL165">
            <v>737004</v>
          </cell>
          <cell r="AM165">
            <v>191621.04</v>
          </cell>
          <cell r="AN165">
            <v>9608</v>
          </cell>
          <cell r="AO165">
            <v>0</v>
          </cell>
          <cell r="AP165">
            <v>0</v>
          </cell>
          <cell r="AQ165">
            <v>9608</v>
          </cell>
        </row>
        <row r="166">
          <cell r="C166">
            <v>102098901</v>
          </cell>
          <cell r="D166" t="str">
            <v>N05CM00004</v>
          </cell>
          <cell r="E166" t="str">
            <v>DEXMEDETOMIDINA CLORHIDRATO 100mcg a 400mcg, solución, I.V.</v>
          </cell>
          <cell r="F166" t="str">
            <v>11843 (100mcg) 108339 (400mcg)</v>
          </cell>
          <cell r="G166" t="str">
            <v>SF</v>
          </cell>
          <cell r="H166">
            <v>244</v>
          </cell>
          <cell r="I166" t="str">
            <v>NO APLICA</v>
          </cell>
          <cell r="J166" t="str">
            <v>MEDICAMENTO</v>
          </cell>
          <cell r="K166" t="str">
            <v>Psicolépticos: Hipnóticos y Sedantes, Otros</v>
          </cell>
          <cell r="L166" t="str">
            <v>PRECIO UNICO</v>
          </cell>
          <cell r="M166" t="str">
            <v>PU 01-2026</v>
          </cell>
          <cell r="N166" t="str">
            <v>I CONV</v>
          </cell>
          <cell r="O166" t="str">
            <v>No aplica</v>
          </cell>
          <cell r="P166">
            <v>0</v>
          </cell>
          <cell r="Q166">
            <v>0</v>
          </cell>
          <cell r="R166">
            <v>2.78</v>
          </cell>
          <cell r="S166">
            <v>119</v>
          </cell>
          <cell r="T166" t="str">
            <v>IMEXSATEC,S.A.</v>
          </cell>
          <cell r="V166">
            <v>3541</v>
          </cell>
          <cell r="W166">
            <v>42492</v>
          </cell>
          <cell r="X166">
            <v>172649496</v>
          </cell>
          <cell r="Y166">
            <v>0.25703311194626399</v>
          </cell>
          <cell r="Z166">
            <v>479965598.88</v>
          </cell>
          <cell r="AA166">
            <v>1259797300787.3518</v>
          </cell>
          <cell r="AB166">
            <v>6.5044934048956532E-2</v>
          </cell>
          <cell r="AC166">
            <v>6075</v>
          </cell>
          <cell r="AD166">
            <v>460</v>
          </cell>
          <cell r="AE166">
            <v>1470</v>
          </cell>
          <cell r="AF166">
            <v>8005</v>
          </cell>
          <cell r="AG166">
            <v>22253.899999999998</v>
          </cell>
          <cell r="AH166">
            <v>3000</v>
          </cell>
          <cell r="AI166">
            <v>200</v>
          </cell>
          <cell r="AJ166">
            <v>1300</v>
          </cell>
          <cell r="AK166">
            <v>4500</v>
          </cell>
          <cell r="AL166">
            <v>54000</v>
          </cell>
          <cell r="AM166">
            <v>150120</v>
          </cell>
          <cell r="AN166">
            <v>0</v>
          </cell>
          <cell r="AO166">
            <v>0</v>
          </cell>
          <cell r="AP166">
            <v>0</v>
          </cell>
          <cell r="AQ166">
            <v>0</v>
          </cell>
        </row>
        <row r="167">
          <cell r="C167">
            <v>103000602</v>
          </cell>
          <cell r="D167" t="str">
            <v>R05DA00004</v>
          </cell>
          <cell r="E167" t="str">
            <v>DEXTROMETORFANO BROMHIDRATO 10mg/5ml, jarabe, frasco, 120ml, V.O.</v>
          </cell>
          <cell r="F167">
            <v>10749</v>
          </cell>
          <cell r="G167" t="str">
            <v>YV</v>
          </cell>
          <cell r="H167">
            <v>244</v>
          </cell>
          <cell r="I167" t="str">
            <v>no</v>
          </cell>
          <cell r="J167" t="str">
            <v>MEDICAMENTO</v>
          </cell>
          <cell r="K167" t="str">
            <v>Tos y Resfriado: Supresores de la Tos excluyendo combinaciones con Expectorantes, Alcaloides del Opio y derivados</v>
          </cell>
          <cell r="L167" t="str">
            <v>TRAMITE USUAL</v>
          </cell>
          <cell r="M167" t="str">
            <v>No aplica</v>
          </cell>
          <cell r="N167" t="str">
            <v>NO APLICA</v>
          </cell>
          <cell r="O167" t="str">
            <v>NO APLICA</v>
          </cell>
          <cell r="P167">
            <v>0</v>
          </cell>
          <cell r="Q167">
            <v>0</v>
          </cell>
          <cell r="R167">
            <v>0.6</v>
          </cell>
          <cell r="S167" t="str">
            <v>No aplica</v>
          </cell>
          <cell r="T167" t="str">
            <v>No aplica</v>
          </cell>
          <cell r="U167" t="str">
            <v>No aplica</v>
          </cell>
          <cell r="V167">
            <v>47708</v>
          </cell>
          <cell r="W167">
            <v>572496</v>
          </cell>
          <cell r="X167">
            <v>173221992</v>
          </cell>
          <cell r="Y167">
            <v>0.25788541926175584</v>
          </cell>
          <cell r="Z167">
            <v>103933195.2</v>
          </cell>
          <cell r="AA167">
            <v>1259901233982.5518</v>
          </cell>
          <cell r="AB167">
            <v>6.5050300251775869E-2</v>
          </cell>
          <cell r="AC167">
            <v>40977.790919833627</v>
          </cell>
          <cell r="AD167">
            <v>12752.5</v>
          </cell>
          <cell r="AE167">
            <v>7388</v>
          </cell>
          <cell r="AF167">
            <v>61118.290919833627</v>
          </cell>
          <cell r="AG167">
            <v>36670.974551900174</v>
          </cell>
          <cell r="AH167">
            <v>21949</v>
          </cell>
          <cell r="AI167">
            <v>10499</v>
          </cell>
          <cell r="AJ167">
            <v>9506</v>
          </cell>
          <cell r="AK167">
            <v>41954</v>
          </cell>
          <cell r="AL167">
            <v>503448</v>
          </cell>
          <cell r="AM167">
            <v>302068.8</v>
          </cell>
          <cell r="AN167">
            <v>114018</v>
          </cell>
          <cell r="AO167">
            <v>4067</v>
          </cell>
          <cell r="AP167">
            <v>0</v>
          </cell>
          <cell r="AQ167">
            <v>118085</v>
          </cell>
        </row>
        <row r="168">
          <cell r="C168">
            <v>103062001</v>
          </cell>
          <cell r="D168" t="str">
            <v>V04CA00002</v>
          </cell>
          <cell r="E168" t="str">
            <v>DEXTROSA 37.5g cada 100ml, solución oral, 200ml.</v>
          </cell>
          <cell r="F168">
            <v>104696</v>
          </cell>
          <cell r="G168" t="str">
            <v>RG</v>
          </cell>
          <cell r="H168">
            <v>244</v>
          </cell>
          <cell r="I168" t="str">
            <v>NO</v>
          </cell>
          <cell r="J168" t="str">
            <v>MEDICAMENTO</v>
          </cell>
          <cell r="K168" t="str">
            <v>Diagnósticos Agentes: Otros, Pruebas para Diabetes</v>
          </cell>
          <cell r="L168" t="str">
            <v>TRAMITE USUAL</v>
          </cell>
          <cell r="M168" t="str">
            <v>No aplica</v>
          </cell>
          <cell r="N168" t="str">
            <v>No aplica</v>
          </cell>
          <cell r="O168">
            <v>0</v>
          </cell>
          <cell r="P168">
            <v>0</v>
          </cell>
          <cell r="Q168">
            <v>0</v>
          </cell>
          <cell r="R168">
            <v>5.92</v>
          </cell>
          <cell r="S168" t="str">
            <v>NO APLICA</v>
          </cell>
          <cell r="T168" t="str">
            <v>NO APLICA</v>
          </cell>
          <cell r="V168">
            <v>230</v>
          </cell>
          <cell r="W168">
            <v>2760</v>
          </cell>
          <cell r="X168">
            <v>173224752</v>
          </cell>
          <cell r="Y168">
            <v>0.25788952823053601</v>
          </cell>
          <cell r="Z168">
            <v>1025490531.84</v>
          </cell>
          <cell r="AA168">
            <v>1260926724514.3918</v>
          </cell>
          <cell r="AB168">
            <v>6.5103247629873656E-2</v>
          </cell>
          <cell r="AC168">
            <v>100</v>
          </cell>
          <cell r="AD168">
            <v>5</v>
          </cell>
          <cell r="AE168">
            <v>10</v>
          </cell>
          <cell r="AF168">
            <v>115</v>
          </cell>
          <cell r="AG168">
            <v>680.8</v>
          </cell>
          <cell r="AH168">
            <v>400</v>
          </cell>
          <cell r="AI168">
            <v>54</v>
          </cell>
          <cell r="AJ168">
            <v>131</v>
          </cell>
          <cell r="AK168">
            <v>585</v>
          </cell>
          <cell r="AL168">
            <v>7020</v>
          </cell>
          <cell r="AM168">
            <v>41558.400000000001</v>
          </cell>
          <cell r="AN168">
            <v>1673</v>
          </cell>
          <cell r="AO168">
            <v>0</v>
          </cell>
          <cell r="AP168">
            <v>0</v>
          </cell>
          <cell r="AQ168">
            <v>1673</v>
          </cell>
        </row>
        <row r="169">
          <cell r="C169">
            <v>102005302</v>
          </cell>
          <cell r="D169" t="str">
            <v>B05BA00014</v>
          </cell>
          <cell r="E169" t="str">
            <v>DEXTROSA al 50%, solución, vial o frasco o bolsa, 50-100ml, I.V.</v>
          </cell>
          <cell r="F169">
            <v>10204</v>
          </cell>
          <cell r="G169" t="str">
            <v>SF</v>
          </cell>
          <cell r="H169">
            <v>244</v>
          </cell>
          <cell r="I169" t="str">
            <v>NO APLICA</v>
          </cell>
          <cell r="J169" t="str">
            <v>MEDICAMENTO</v>
          </cell>
          <cell r="K169" t="str">
            <v>Sustitutos sanguíneos y Soluciones de Perfusión: Soluciones para Nutrición Parenteral</v>
          </cell>
          <cell r="L169" t="str">
            <v>PRECIO UNICO</v>
          </cell>
          <cell r="M169" t="str">
            <v>PU 01-2026</v>
          </cell>
          <cell r="N169" t="str">
            <v>I CONV</v>
          </cell>
          <cell r="O169" t="str">
            <v>No aplica</v>
          </cell>
          <cell r="P169">
            <v>0</v>
          </cell>
          <cell r="Q169">
            <v>0</v>
          </cell>
          <cell r="R169">
            <v>0.77</v>
          </cell>
          <cell r="S169">
            <v>122</v>
          </cell>
          <cell r="T169" t="str">
            <v>PISA FARMACEUTICA DE PANAMA,S.A.</v>
          </cell>
          <cell r="V169">
            <v>8101</v>
          </cell>
          <cell r="W169">
            <v>97212</v>
          </cell>
          <cell r="X169">
            <v>173321964</v>
          </cell>
          <cell r="Y169">
            <v>0.25803425325700535</v>
          </cell>
          <cell r="Z169">
            <v>133457912.28</v>
          </cell>
          <cell r="AA169">
            <v>1261060182426.6719</v>
          </cell>
          <cell r="AB169">
            <v>6.5110138231319739E-2</v>
          </cell>
          <cell r="AC169">
            <v>6596.5570098039207</v>
          </cell>
          <cell r="AD169">
            <v>1056.9000000000001</v>
          </cell>
          <cell r="AE169">
            <v>1243.0392156862745</v>
          </cell>
          <cell r="AF169">
            <v>8896.4962254901948</v>
          </cell>
          <cell r="AG169">
            <v>6850.3020936274497</v>
          </cell>
          <cell r="AH169">
            <v>10008</v>
          </cell>
          <cell r="AI169">
            <v>901</v>
          </cell>
          <cell r="AJ169">
            <v>463</v>
          </cell>
          <cell r="AK169">
            <v>11372</v>
          </cell>
          <cell r="AL169">
            <v>136464</v>
          </cell>
          <cell r="AM169">
            <v>105077.28</v>
          </cell>
          <cell r="AN169">
            <v>48662</v>
          </cell>
          <cell r="AO169">
            <v>360</v>
          </cell>
          <cell r="AP169">
            <v>4706</v>
          </cell>
          <cell r="AQ169">
            <v>53728</v>
          </cell>
        </row>
        <row r="170">
          <cell r="C170">
            <v>102094701</v>
          </cell>
          <cell r="D170" t="str">
            <v>B05BA00022</v>
          </cell>
          <cell r="E170" t="str">
            <v>DEXTROSA EN AGUA al 5%, solución, bolsa plástica con dos salidas, con equipo adaptable desechable para Infusión Intravenosa, 100ml.</v>
          </cell>
          <cell r="F170">
            <v>11861</v>
          </cell>
          <cell r="G170" t="str">
            <v>RG</v>
          </cell>
          <cell r="H170">
            <v>244</v>
          </cell>
          <cell r="I170" t="str">
            <v>NO</v>
          </cell>
          <cell r="J170" t="str">
            <v>MEDICAMENTO</v>
          </cell>
          <cell r="K170" t="str">
            <v>Sustitutos sanguíneos y Soluciones de Perfusión: Soluciones para Nutrición Parenteral</v>
          </cell>
          <cell r="L170" t="str">
            <v>TRAMITE USUAL</v>
          </cell>
          <cell r="M170" t="str">
            <v>No aplica</v>
          </cell>
          <cell r="N170" t="str">
            <v>No aplica</v>
          </cell>
          <cell r="O170" t="str">
            <v>CAJA X 72 BOLSAS/ BOLSA VIAFLEX DE 100ML/ BOLSA PLASTICA SEMITRANSPARENTE CONTENIENDO OTRA BOLSA PLASTICA SEMITRANSPARENTE CON DOS ADAPTADORES/ SOLUCION INYECTABLE.</v>
          </cell>
          <cell r="P170" t="str">
            <v>CAJA POR 60 BOLSAS DE 100 ML</v>
          </cell>
          <cell r="Q170">
            <v>0</v>
          </cell>
          <cell r="R170">
            <v>0.9</v>
          </cell>
          <cell r="S170" t="str">
            <v>NO APLICA</v>
          </cell>
          <cell r="T170" t="str">
            <v>NO APLICA</v>
          </cell>
          <cell r="V170">
            <v>11880</v>
          </cell>
          <cell r="W170">
            <v>142560</v>
          </cell>
          <cell r="X170">
            <v>173464524</v>
          </cell>
          <cell r="Y170">
            <v>0.25824649042704068</v>
          </cell>
          <cell r="Z170">
            <v>156118071.59999999</v>
          </cell>
          <cell r="AA170">
            <v>1261216300498.272</v>
          </cell>
          <cell r="AB170">
            <v>6.5118198805560315E-2</v>
          </cell>
          <cell r="AC170">
            <v>46596</v>
          </cell>
          <cell r="AD170">
            <v>9992</v>
          </cell>
          <cell r="AE170">
            <v>5095</v>
          </cell>
          <cell r="AF170">
            <v>61683</v>
          </cell>
          <cell r="AG170">
            <v>55514.700000000004</v>
          </cell>
          <cell r="AH170">
            <v>10768</v>
          </cell>
          <cell r="AI170">
            <v>143</v>
          </cell>
          <cell r="AJ170">
            <v>969</v>
          </cell>
          <cell r="AK170">
            <v>11880</v>
          </cell>
          <cell r="AL170">
            <v>142560</v>
          </cell>
          <cell r="AM170">
            <v>128304</v>
          </cell>
          <cell r="AN170">
            <v>24</v>
          </cell>
          <cell r="AO170">
            <v>2580</v>
          </cell>
          <cell r="AP170">
            <v>4420</v>
          </cell>
          <cell r="AQ170">
            <v>7024</v>
          </cell>
        </row>
        <row r="171">
          <cell r="C171">
            <v>102094601</v>
          </cell>
          <cell r="D171" t="str">
            <v>B05BA00021</v>
          </cell>
          <cell r="E171" t="str">
            <v>DEXTROSA EN AGUA al 5%, solución, bolsa plástica con dos salidas, con equipo adaptable desechable para Infusión Intravenosa, 50ml.</v>
          </cell>
          <cell r="F171">
            <v>100969</v>
          </cell>
          <cell r="G171" t="str">
            <v>RG</v>
          </cell>
          <cell r="H171">
            <v>244</v>
          </cell>
          <cell r="I171" t="str">
            <v>NO</v>
          </cell>
          <cell r="J171" t="str">
            <v>MEDICAMENTO</v>
          </cell>
          <cell r="K171" t="str">
            <v>Sustitutos sanguíneos y Soluciones de Perfusión: Soluciones para Nutrición Parenteral</v>
          </cell>
          <cell r="L171" t="str">
            <v>TRAMITE USUAL</v>
          </cell>
          <cell r="M171" t="str">
            <v>No aplica</v>
          </cell>
          <cell r="N171" t="str">
            <v>No aplica</v>
          </cell>
          <cell r="O171" t="str">
            <v>CAJA X 116 BOLSA/ BOLSA VIAFLEX DE 50ML, BOLSA PLASTICA SEMITRANSPARENTE CONTENIENDO OTRA BOLSA PLASTICA SEMITRANSPARENTE CON DOS ADAPTADORES/SOLUCION IONYECTABLE</v>
          </cell>
          <cell r="P171" t="str">
            <v>116 BOLSA/ BOLSA VIAFLEX DE 50ML</v>
          </cell>
          <cell r="Q171">
            <v>0</v>
          </cell>
          <cell r="R171">
            <v>0.52</v>
          </cell>
          <cell r="S171" t="str">
            <v>NO APLICA</v>
          </cell>
          <cell r="T171" t="str">
            <v>NO APLICA</v>
          </cell>
          <cell r="V171">
            <v>11728</v>
          </cell>
          <cell r="W171">
            <v>140736</v>
          </cell>
          <cell r="X171">
            <v>173605260</v>
          </cell>
          <cell r="Y171">
            <v>0.25845601210466473</v>
          </cell>
          <cell r="Z171">
            <v>90274735.200000003</v>
          </cell>
          <cell r="AA171">
            <v>1261306575233.4719</v>
          </cell>
          <cell r="AB171">
            <v>6.5122859804749383E-2</v>
          </cell>
          <cell r="AC171">
            <v>10378</v>
          </cell>
          <cell r="AD171">
            <v>12533</v>
          </cell>
          <cell r="AE171">
            <v>12</v>
          </cell>
          <cell r="AF171">
            <v>22923</v>
          </cell>
          <cell r="AG171">
            <v>11919.960000000001</v>
          </cell>
          <cell r="AH171">
            <v>6430</v>
          </cell>
          <cell r="AI171">
            <v>5298</v>
          </cell>
          <cell r="AJ171">
            <v>0</v>
          </cell>
          <cell r="AK171">
            <v>11728</v>
          </cell>
          <cell r="AL171">
            <v>140736</v>
          </cell>
          <cell r="AM171">
            <v>73182.720000000001</v>
          </cell>
          <cell r="AN171">
            <v>0</v>
          </cell>
          <cell r="AO171">
            <v>0</v>
          </cell>
          <cell r="AP171">
            <v>0</v>
          </cell>
          <cell r="AQ171">
            <v>0</v>
          </cell>
        </row>
        <row r="172">
          <cell r="C172">
            <v>102005001</v>
          </cell>
          <cell r="D172" t="str">
            <v>B05BA00009</v>
          </cell>
          <cell r="E172" t="str">
            <v>DEXTROSA EN AGUA, al 10%, solución, envase plástico (bolsa o frasco), con equipo adaptable desechable para Infusión Intravenosa, 500 ml. I.V.</v>
          </cell>
          <cell r="F172">
            <v>10271</v>
          </cell>
          <cell r="G172" t="str">
            <v>SF</v>
          </cell>
          <cell r="H172">
            <v>244</v>
          </cell>
          <cell r="I172" t="str">
            <v>NO APLICA</v>
          </cell>
          <cell r="J172" t="str">
            <v>MEDICAMENTO</v>
          </cell>
          <cell r="K172" t="str">
            <v>Sustitutos sanguíneos y Soluciones de Perfusión: Soluciones para Nutrición Parenteral</v>
          </cell>
          <cell r="L172" t="str">
            <v>TRAMITE USUAL</v>
          </cell>
          <cell r="M172" t="str">
            <v>No aplica</v>
          </cell>
          <cell r="N172" t="str">
            <v>No aplica</v>
          </cell>
          <cell r="O172" t="str">
            <v>No aplica</v>
          </cell>
          <cell r="P172">
            <v>0</v>
          </cell>
          <cell r="Q172">
            <v>0</v>
          </cell>
          <cell r="R172">
            <v>0.78</v>
          </cell>
          <cell r="S172" t="str">
            <v>No aplica</v>
          </cell>
          <cell r="T172" t="str">
            <v>No aplica</v>
          </cell>
          <cell r="V172">
            <v>22458</v>
          </cell>
          <cell r="W172">
            <v>269496</v>
          </cell>
          <cell r="X172">
            <v>173874756</v>
          </cell>
          <cell r="Y172">
            <v>0.25885722610842338</v>
          </cell>
          <cell r="Z172">
            <v>135622309.68000001</v>
          </cell>
          <cell r="AA172">
            <v>1261442197543.1519</v>
          </cell>
          <cell r="AB172">
            <v>6.5129862156781085E-2</v>
          </cell>
          <cell r="AC172">
            <v>1597.8328282081609</v>
          </cell>
          <cell r="AD172">
            <v>158.16666666666666</v>
          </cell>
          <cell r="AE172">
            <v>425.34285714285716</v>
          </cell>
          <cell r="AF172">
            <v>2181.3423520176848</v>
          </cell>
          <cell r="AG172">
            <v>1701.4470345737941</v>
          </cell>
          <cell r="AH172">
            <v>2013</v>
          </cell>
          <cell r="AI172">
            <v>273</v>
          </cell>
          <cell r="AJ172">
            <v>172</v>
          </cell>
          <cell r="AK172">
            <v>2458</v>
          </cell>
          <cell r="AL172">
            <v>29496</v>
          </cell>
          <cell r="AM172">
            <v>23006.880000000001</v>
          </cell>
          <cell r="AN172">
            <v>7453</v>
          </cell>
          <cell r="AO172">
            <v>1</v>
          </cell>
          <cell r="AP172">
            <v>425</v>
          </cell>
          <cell r="AQ172">
            <v>7879</v>
          </cell>
        </row>
        <row r="173">
          <cell r="C173">
            <v>102079201</v>
          </cell>
          <cell r="D173" t="str">
            <v>B05BB00001</v>
          </cell>
          <cell r="E173" t="str">
            <v>DEXTROSA EN AGUA, AL 5% EN SOLUCIÓN SALINA AL 0.33%, SOLUCIÓN, ENVASE PLÁSTICO (BOLSA O FRASCO), CON EQUIPO ADAPTABLE DESECHABLE PARA INFUSIÓN INTRAVENOSA, 500ML.</v>
          </cell>
          <cell r="F173">
            <v>11500</v>
          </cell>
          <cell r="G173" t="str">
            <v>SF</v>
          </cell>
          <cell r="H173">
            <v>244</v>
          </cell>
          <cell r="I173" t="str">
            <v>NO APLICA</v>
          </cell>
          <cell r="J173" t="str">
            <v>MEDICAMENTO</v>
          </cell>
          <cell r="K173" t="str">
            <v>Sustitutos sanguíneos y Soluciones de Perfusión: Soluciones que afectan el balance electrolítico</v>
          </cell>
          <cell r="L173" t="str">
            <v>PRECIO UNICO</v>
          </cell>
          <cell r="M173" t="str">
            <v>PU 01-2026</v>
          </cell>
          <cell r="N173" t="str">
            <v>I CONV</v>
          </cell>
          <cell r="O173" t="str">
            <v>No aplica</v>
          </cell>
          <cell r="P173" t="str">
            <v>500 ML</v>
          </cell>
          <cell r="R173">
            <v>1.1399999999999999</v>
          </cell>
          <cell r="S173">
            <v>126</v>
          </cell>
          <cell r="T173" t="str">
            <v>LABORATORIO JAYOR PANAMA S.A.</v>
          </cell>
          <cell r="V173">
            <v>2567</v>
          </cell>
          <cell r="W173">
            <v>30804</v>
          </cell>
          <cell r="X173">
            <v>173905560</v>
          </cell>
          <cell r="Y173">
            <v>0.25890308577302612</v>
          </cell>
          <cell r="Z173">
            <v>198252338.39999998</v>
          </cell>
          <cell r="AA173">
            <v>1261640449881.5518</v>
          </cell>
          <cell r="AB173">
            <v>6.5140098176709224E-2</v>
          </cell>
          <cell r="AC173">
            <v>882</v>
          </cell>
          <cell r="AD173">
            <v>620</v>
          </cell>
          <cell r="AE173">
            <v>426</v>
          </cell>
          <cell r="AF173">
            <v>1928</v>
          </cell>
          <cell r="AG173">
            <v>2197.9199999999996</v>
          </cell>
          <cell r="AH173">
            <v>3466</v>
          </cell>
          <cell r="AI173">
            <v>674</v>
          </cell>
          <cell r="AJ173">
            <v>674.29979253112037</v>
          </cell>
          <cell r="AK173">
            <v>4814.2997925311201</v>
          </cell>
          <cell r="AL173">
            <v>57771.597510373438</v>
          </cell>
          <cell r="AM173">
            <v>65859.621161825708</v>
          </cell>
          <cell r="AN173">
            <v>6336</v>
          </cell>
          <cell r="AO173">
            <v>0</v>
          </cell>
          <cell r="AP173">
            <v>437</v>
          </cell>
          <cell r="AQ173">
            <v>6773</v>
          </cell>
        </row>
        <row r="174">
          <cell r="C174">
            <v>102080201</v>
          </cell>
          <cell r="D174" t="str">
            <v>B05BB00002</v>
          </cell>
          <cell r="E174" t="str">
            <v>DEXTROSA EN AGUA, AL 5% EN SOLUCIÓN SALINA AL 0.45%, SOLUCIÓN, ENVASE PLÁSTICO (BOLSA O FRASCO), CON EQUIPO ADAPTABLE DESECHABLE PARA INFUSIÓN INTRAVENOSA, 500ML.</v>
          </cell>
          <cell r="F174">
            <v>10274</v>
          </cell>
          <cell r="G174" t="str">
            <v>RG</v>
          </cell>
          <cell r="H174">
            <v>244</v>
          </cell>
          <cell r="I174" t="str">
            <v>NO</v>
          </cell>
          <cell r="J174" t="str">
            <v>MEDICAMENTO</v>
          </cell>
          <cell r="K174" t="str">
            <v>Sustitutos sanguíneos y Soluciones de Perfusión: Soluciones que afectan el balance electrolítico</v>
          </cell>
          <cell r="L174" t="str">
            <v>TRAMITE USUAL</v>
          </cell>
          <cell r="M174" t="str">
            <v>No aplica</v>
          </cell>
          <cell r="N174" t="str">
            <v>No aplica</v>
          </cell>
          <cell r="O174" t="str">
            <v>CAJA X 24 UNIDADES 500ML</v>
          </cell>
          <cell r="P174" t="str">
            <v>500ML</v>
          </cell>
          <cell r="Q174">
            <v>0</v>
          </cell>
          <cell r="R174">
            <v>0.89</v>
          </cell>
          <cell r="S174" t="str">
            <v>NO APLICA</v>
          </cell>
          <cell r="T174" t="str">
            <v>NO APLICA</v>
          </cell>
          <cell r="V174">
            <v>1883</v>
          </cell>
          <cell r="W174">
            <v>22596</v>
          </cell>
          <cell r="X174">
            <v>173928156</v>
          </cell>
          <cell r="Y174">
            <v>0.25893672572177834</v>
          </cell>
          <cell r="Z174">
            <v>154796058.84</v>
          </cell>
          <cell r="AA174">
            <v>1261795245940.3918</v>
          </cell>
          <cell r="AB174">
            <v>6.5148090493752614E-2</v>
          </cell>
          <cell r="AC174">
            <v>1296</v>
          </cell>
          <cell r="AD174">
            <v>100</v>
          </cell>
          <cell r="AE174">
            <v>310</v>
          </cell>
          <cell r="AF174">
            <v>1706</v>
          </cell>
          <cell r="AG174">
            <v>1518.34</v>
          </cell>
          <cell r="AH174">
            <v>1600</v>
          </cell>
          <cell r="AI174">
            <v>43</v>
          </cell>
          <cell r="AJ174">
            <v>240</v>
          </cell>
          <cell r="AK174">
            <v>1883</v>
          </cell>
          <cell r="AL174">
            <v>22596</v>
          </cell>
          <cell r="AM174">
            <v>20110.439999999999</v>
          </cell>
          <cell r="AN174">
            <v>2845</v>
          </cell>
          <cell r="AO174">
            <v>0</v>
          </cell>
          <cell r="AP174">
            <v>552</v>
          </cell>
          <cell r="AQ174">
            <v>3397</v>
          </cell>
        </row>
        <row r="175">
          <cell r="C175">
            <v>102004601</v>
          </cell>
          <cell r="D175" t="str">
            <v>B05BB00004</v>
          </cell>
          <cell r="E175" t="str">
            <v>DEXTROSA EN AGUA, al 5% en SOLUCIÓN SALINA al 0.9%, solución, envase plástico (bolsa o frasco) con equipo adaptable desechable para Infusión Intravenosa, 500ml.</v>
          </cell>
          <cell r="F175">
            <v>10272</v>
          </cell>
          <cell r="G175" t="str">
            <v>SF</v>
          </cell>
          <cell r="H175">
            <v>244</v>
          </cell>
          <cell r="I175" t="str">
            <v>NO APLICA</v>
          </cell>
          <cell r="J175" t="str">
            <v>MEDICAMENTO</v>
          </cell>
          <cell r="K175" t="str">
            <v>Sustitutos sanguíneos y Soluciones de Perfusión: Soluciones que afectan el balance electrolítico</v>
          </cell>
          <cell r="L175" t="str">
            <v>PRECIO UNICO</v>
          </cell>
          <cell r="M175" t="str">
            <v>PU 01-2026</v>
          </cell>
          <cell r="N175" t="str">
            <v>I CONV</v>
          </cell>
          <cell r="O175" t="str">
            <v>No aplica</v>
          </cell>
          <cell r="P175">
            <v>0</v>
          </cell>
          <cell r="Q175">
            <v>0</v>
          </cell>
          <cell r="R175">
            <v>0.97</v>
          </cell>
          <cell r="S175">
            <v>128</v>
          </cell>
          <cell r="T175" t="str">
            <v>CONSORCIO PISA FARMACEUTICA DE PANAMÁ, S.A. Y PHARMA TRADE &amp; SERVICE, S.A.</v>
          </cell>
          <cell r="V175">
            <v>9715</v>
          </cell>
          <cell r="W175">
            <v>116580</v>
          </cell>
          <cell r="X175">
            <v>174044736</v>
          </cell>
          <cell r="Y175">
            <v>0.2591102849900353</v>
          </cell>
          <cell r="Z175">
            <v>168823393.91999999</v>
          </cell>
          <cell r="AA175">
            <v>1261964069334.3118</v>
          </cell>
          <cell r="AB175">
            <v>6.5156807059914945E-2</v>
          </cell>
          <cell r="AC175">
            <v>7389.5093864468863</v>
          </cell>
          <cell r="AD175">
            <v>1847.5</v>
          </cell>
          <cell r="AE175">
            <v>2064.4</v>
          </cell>
          <cell r="AF175">
            <v>11301.409386446887</v>
          </cell>
          <cell r="AG175">
            <v>10962.36710485348</v>
          </cell>
          <cell r="AH175">
            <v>6100</v>
          </cell>
          <cell r="AI175">
            <v>1160</v>
          </cell>
          <cell r="AJ175">
            <v>2455</v>
          </cell>
          <cell r="AK175">
            <v>9715</v>
          </cell>
          <cell r="AL175">
            <v>116580</v>
          </cell>
          <cell r="AM175">
            <v>113082.59999999999</v>
          </cell>
          <cell r="AN175">
            <v>53515</v>
          </cell>
          <cell r="AO175">
            <v>0</v>
          </cell>
          <cell r="AP175">
            <v>651</v>
          </cell>
          <cell r="AQ175">
            <v>54166</v>
          </cell>
        </row>
        <row r="176">
          <cell r="C176">
            <v>102004701</v>
          </cell>
          <cell r="D176" t="str">
            <v>B05BB00003</v>
          </cell>
          <cell r="E176" t="str">
            <v>DEXTROSA EN AGUA, al 5% en SOLUCIÓN SALINA al 0.9%, solución, envase plástico (bolsa o frasco), con equipo adaptable desechable para Infusión Intravenosa, 1,000ml.</v>
          </cell>
          <cell r="F176">
            <v>10273</v>
          </cell>
          <cell r="G176" t="str">
            <v>SF</v>
          </cell>
          <cell r="H176">
            <v>244</v>
          </cell>
          <cell r="I176" t="str">
            <v>NO APLICA</v>
          </cell>
          <cell r="J176" t="str">
            <v>MEDICAMENTO</v>
          </cell>
          <cell r="K176" t="str">
            <v>Sustitutos sanguíneos y Soluciones de Perfusión: Soluciones que afectan el balance electrolítico</v>
          </cell>
          <cell r="L176" t="str">
            <v>TRAMITE USUAL</v>
          </cell>
          <cell r="M176" t="str">
            <v>No aplica</v>
          </cell>
          <cell r="N176" t="str">
            <v>No aplica</v>
          </cell>
          <cell r="O176" t="str">
            <v>No aplica</v>
          </cell>
          <cell r="P176">
            <v>0</v>
          </cell>
          <cell r="Q176">
            <v>0</v>
          </cell>
          <cell r="R176">
            <v>0.92</v>
          </cell>
          <cell r="S176" t="str">
            <v>No aplica</v>
          </cell>
          <cell r="T176" t="str">
            <v>No aplica</v>
          </cell>
          <cell r="V176">
            <v>6582</v>
          </cell>
          <cell r="W176">
            <v>78984</v>
          </cell>
          <cell r="X176">
            <v>174123720</v>
          </cell>
          <cell r="Y176">
            <v>0.25922787295747407</v>
          </cell>
          <cell r="Z176">
            <v>160193822.40000001</v>
          </cell>
          <cell r="AA176">
            <v>1262124263156.7117</v>
          </cell>
          <cell r="AB176">
            <v>6.5165078070343802E-2</v>
          </cell>
          <cell r="AC176">
            <v>6148.83144569449</v>
          </cell>
          <cell r="AD176">
            <v>1150</v>
          </cell>
          <cell r="AE176">
            <v>1476.6</v>
          </cell>
          <cell r="AF176">
            <v>8775.4314456944903</v>
          </cell>
          <cell r="AG176">
            <v>8073.3969300389317</v>
          </cell>
          <cell r="AH176">
            <v>4837</v>
          </cell>
          <cell r="AI176">
            <v>620</v>
          </cell>
          <cell r="AJ176">
            <v>1125</v>
          </cell>
          <cell r="AK176">
            <v>6582</v>
          </cell>
          <cell r="AL176">
            <v>78984</v>
          </cell>
          <cell r="AM176">
            <v>72665.279999999999</v>
          </cell>
          <cell r="AN176">
            <v>17052</v>
          </cell>
          <cell r="AO176">
            <v>0</v>
          </cell>
          <cell r="AP176">
            <v>4056</v>
          </cell>
          <cell r="AQ176">
            <v>21108</v>
          </cell>
        </row>
        <row r="177">
          <cell r="C177">
            <v>102004901</v>
          </cell>
          <cell r="D177" t="str">
            <v>B05BA00011</v>
          </cell>
          <cell r="E177" t="str">
            <v>DEXTROSA EN AGUA, al 5%, solución, envase plástico (bolsa o frasco), con equipo adaptable desechable para Infusión intravenosa, 1,000ml.</v>
          </cell>
          <cell r="F177">
            <v>10267</v>
          </cell>
          <cell r="G177" t="str">
            <v>SF</v>
          </cell>
          <cell r="H177">
            <v>244</v>
          </cell>
          <cell r="I177" t="str">
            <v>NO APLICA</v>
          </cell>
          <cell r="J177" t="str">
            <v>MEDICAMENTO</v>
          </cell>
          <cell r="K177" t="str">
            <v>Sustitutos sanguíneos y Soluciones de Perfusión: Soluciones para Nutrición Parenteral</v>
          </cell>
          <cell r="L177" t="str">
            <v>TRAMITE USUAL</v>
          </cell>
          <cell r="M177" t="str">
            <v>No aplica</v>
          </cell>
          <cell r="N177" t="str">
            <v>No aplica</v>
          </cell>
          <cell r="O177" t="str">
            <v>No aplica</v>
          </cell>
          <cell r="P177">
            <v>0</v>
          </cell>
          <cell r="Q177">
            <v>0</v>
          </cell>
          <cell r="R177">
            <v>0.88</v>
          </cell>
          <cell r="S177" t="str">
            <v>No aplica</v>
          </cell>
          <cell r="T177" t="str">
            <v>No aplica</v>
          </cell>
          <cell r="V177">
            <v>10012</v>
          </cell>
          <cell r="W177">
            <v>120144</v>
          </cell>
          <cell r="X177">
            <v>174243864</v>
          </cell>
          <cell r="Y177">
            <v>0.25940673815498189</v>
          </cell>
          <cell r="Z177">
            <v>153334600.31999999</v>
          </cell>
          <cell r="AA177">
            <v>1262277597757.0317</v>
          </cell>
          <cell r="AB177">
            <v>6.5172994930428357E-2</v>
          </cell>
          <cell r="AC177">
            <v>3641.7814329738057</v>
          </cell>
          <cell r="AD177">
            <v>545</v>
          </cell>
          <cell r="AE177">
            <v>1042.5142857142857</v>
          </cell>
          <cell r="AF177">
            <v>5229.2957186880913</v>
          </cell>
          <cell r="AG177">
            <v>4601.7802324455206</v>
          </cell>
          <cell r="AH177">
            <v>7962</v>
          </cell>
          <cell r="AI177">
            <v>707</v>
          </cell>
          <cell r="AJ177">
            <v>1343</v>
          </cell>
          <cell r="AK177">
            <v>10012</v>
          </cell>
          <cell r="AL177">
            <v>120144</v>
          </cell>
          <cell r="AM177">
            <v>105726.72</v>
          </cell>
          <cell r="AN177">
            <v>19870</v>
          </cell>
          <cell r="AO177">
            <v>1616</v>
          </cell>
          <cell r="AP177">
            <v>3072</v>
          </cell>
          <cell r="AQ177">
            <v>24558</v>
          </cell>
        </row>
        <row r="178">
          <cell r="C178">
            <v>102004801</v>
          </cell>
          <cell r="D178" t="str">
            <v>B05BA00013</v>
          </cell>
          <cell r="E178" t="str">
            <v>DEXTROSA EN AGUA, al 5%, solución, envase plástico (bolsa o frasco), con equipo adaptable desechable para Infusión Intravenosa, 500ml.</v>
          </cell>
          <cell r="F178">
            <v>10266</v>
          </cell>
          <cell r="G178" t="str">
            <v>SF</v>
          </cell>
          <cell r="H178">
            <v>244</v>
          </cell>
          <cell r="I178" t="str">
            <v>NO APLICA</v>
          </cell>
          <cell r="J178" t="str">
            <v>MEDICAMENTO</v>
          </cell>
          <cell r="K178" t="str">
            <v>Sustitutos sanguíneos y Soluciones de Perfusión: Soluciones para Nutrición Parenteral</v>
          </cell>
          <cell r="L178" t="str">
            <v>PRECIO UNICO</v>
          </cell>
          <cell r="M178" t="str">
            <v>PU 01-2026</v>
          </cell>
          <cell r="N178" t="str">
            <v>I CONV</v>
          </cell>
          <cell r="O178" t="str">
            <v>No aplica</v>
          </cell>
          <cell r="P178">
            <v>0</v>
          </cell>
          <cell r="Q178">
            <v>0</v>
          </cell>
          <cell r="R178">
            <v>1.02</v>
          </cell>
          <cell r="S178">
            <v>131</v>
          </cell>
          <cell r="T178" t="str">
            <v>CONSORCIO PISA FARMACEUTICA DE PANAMÁ, S.A. Y PHARMA TRADE &amp; SERVICE, S.A.</v>
          </cell>
          <cell r="V178">
            <v>6630</v>
          </cell>
          <cell r="W178">
            <v>79560</v>
          </cell>
          <cell r="X178">
            <v>174323424</v>
          </cell>
          <cell r="Y178">
            <v>0.25952518364633997</v>
          </cell>
          <cell r="Z178">
            <v>177809892.47999999</v>
          </cell>
          <cell r="AA178">
            <v>1262455407649.5117</v>
          </cell>
          <cell r="AB178">
            <v>6.5182175480920396E-2</v>
          </cell>
          <cell r="AC178">
            <v>6560.3194209039548</v>
          </cell>
          <cell r="AD178">
            <v>1305</v>
          </cell>
          <cell r="AE178">
            <v>1920.8095238095239</v>
          </cell>
          <cell r="AF178">
            <v>9786.1289447134786</v>
          </cell>
          <cell r="AG178">
            <v>9981.8515236077492</v>
          </cell>
          <cell r="AH178">
            <v>4885</v>
          </cell>
          <cell r="AI178">
            <v>620</v>
          </cell>
          <cell r="AJ178">
            <v>1125</v>
          </cell>
          <cell r="AK178">
            <v>6630</v>
          </cell>
          <cell r="AL178">
            <v>79560</v>
          </cell>
          <cell r="AM178">
            <v>81151.199999999997</v>
          </cell>
          <cell r="AN178">
            <v>33932</v>
          </cell>
          <cell r="AO178">
            <v>0</v>
          </cell>
          <cell r="AP178">
            <v>693</v>
          </cell>
          <cell r="AQ178">
            <v>34625</v>
          </cell>
        </row>
        <row r="179">
          <cell r="C179">
            <v>102078201</v>
          </cell>
          <cell r="D179" t="str">
            <v>B05BA00008</v>
          </cell>
          <cell r="E179" t="str">
            <v>DEXTROSA HIPERTÓNICA 50% a 70%, solución, 500ml a 2,000ml, I.V.</v>
          </cell>
          <cell r="F179">
            <v>10201</v>
          </cell>
          <cell r="G179" t="str">
            <v>DH</v>
          </cell>
          <cell r="H179">
            <v>244</v>
          </cell>
          <cell r="I179" t="str">
            <v>NO APLICA</v>
          </cell>
          <cell r="J179" t="str">
            <v>MEDICAMENTO</v>
          </cell>
          <cell r="K179" t="str">
            <v>Sustitutos sanguíneos y Soluciones de Perfusión: Soluciones para Nutrición Parenteral</v>
          </cell>
          <cell r="L179" t="str">
            <v>PRECIO UNICO</v>
          </cell>
          <cell r="M179" t="str">
            <v>PU 01-2026</v>
          </cell>
          <cell r="N179" t="str">
            <v>I CONV</v>
          </cell>
          <cell r="O179" t="str">
            <v xml:space="preserve">FRASCO DE VIDRIO </v>
          </cell>
          <cell r="P179">
            <v>0</v>
          </cell>
          <cell r="Q179">
            <v>0</v>
          </cell>
          <cell r="R179">
            <v>9</v>
          </cell>
          <cell r="S179">
            <v>132</v>
          </cell>
          <cell r="T179" t="str">
            <v>PISA FARMACEUTICA DE PANAMA,S.A.</v>
          </cell>
          <cell r="U179" t="str">
            <v>MEXICO</v>
          </cell>
          <cell r="V179">
            <v>291</v>
          </cell>
          <cell r="W179">
            <v>3492</v>
          </cell>
          <cell r="X179">
            <v>174326916</v>
          </cell>
          <cell r="Y179">
            <v>0.25953038238510096</v>
          </cell>
          <cell r="Z179">
            <v>1568942244</v>
          </cell>
          <cell r="AA179">
            <v>1264024349893.5117</v>
          </cell>
          <cell r="AB179">
            <v>6.5263181960870636E-2</v>
          </cell>
          <cell r="AC179">
            <v>214</v>
          </cell>
          <cell r="AD179">
            <v>0</v>
          </cell>
          <cell r="AE179">
            <v>400</v>
          </cell>
          <cell r="AF179">
            <v>614</v>
          </cell>
          <cell r="AG179">
            <v>5526</v>
          </cell>
          <cell r="AH179">
            <v>208</v>
          </cell>
          <cell r="AI179">
            <v>23</v>
          </cell>
          <cell r="AJ179">
            <v>60</v>
          </cell>
          <cell r="AK179">
            <v>291</v>
          </cell>
          <cell r="AL179">
            <v>3492</v>
          </cell>
          <cell r="AM179">
            <v>31428</v>
          </cell>
          <cell r="AN179">
            <v>388</v>
          </cell>
          <cell r="AO179">
            <v>50</v>
          </cell>
          <cell r="AP179">
            <v>0</v>
          </cell>
          <cell r="AQ179">
            <v>438</v>
          </cell>
        </row>
        <row r="180">
          <cell r="C180">
            <v>102059401</v>
          </cell>
          <cell r="D180" t="str">
            <v>N05BA00003</v>
          </cell>
          <cell r="E180" t="str">
            <v>DIAZEPAM 5mg/ml, solución, I.M., I.V.</v>
          </cell>
          <cell r="F180">
            <v>10122</v>
          </cell>
          <cell r="G180" t="str">
            <v>DH</v>
          </cell>
          <cell r="H180">
            <v>244</v>
          </cell>
          <cell r="I180" t="str">
            <v>NO APLICA</v>
          </cell>
          <cell r="J180" t="str">
            <v>MEDICAMENTO</v>
          </cell>
          <cell r="K180" t="str">
            <v>Psicolépticos: Ansiolíticos, Derivados de la Benzodiazepina</v>
          </cell>
          <cell r="L180" t="str">
            <v>PRECIO UNICO</v>
          </cell>
          <cell r="M180" t="str">
            <v>PU 11-2026</v>
          </cell>
          <cell r="N180" t="str">
            <v>I CONV</v>
          </cell>
          <cell r="O180" t="str">
            <v>CAJA X 100 AMPOLLAS</v>
          </cell>
          <cell r="P180">
            <v>0</v>
          </cell>
          <cell r="Q180">
            <v>0</v>
          </cell>
          <cell r="R180">
            <v>0.98899999999999999</v>
          </cell>
          <cell r="S180">
            <v>37</v>
          </cell>
          <cell r="T180" t="str">
            <v>NUTRIMED PANAMÁ S.A.</v>
          </cell>
          <cell r="U180" t="str">
            <v>CHILE</v>
          </cell>
          <cell r="V180">
            <v>2612</v>
          </cell>
          <cell r="W180">
            <v>31344</v>
          </cell>
          <cell r="X180">
            <v>174358260</v>
          </cell>
          <cell r="Y180">
            <v>0.25957704597837805</v>
          </cell>
          <cell r="Z180">
            <v>172440319.13999999</v>
          </cell>
          <cell r="AA180">
            <v>1264196790212.6516</v>
          </cell>
          <cell r="AB180">
            <v>6.5272085273474043E-2</v>
          </cell>
          <cell r="AC180">
            <v>3761.644764755411</v>
          </cell>
          <cell r="AD180">
            <v>394</v>
          </cell>
          <cell r="AE180">
            <v>536</v>
          </cell>
          <cell r="AF180">
            <v>4691.6447647554105</v>
          </cell>
          <cell r="AG180">
            <v>4640.0366723431007</v>
          </cell>
          <cell r="AH180">
            <v>1821</v>
          </cell>
          <cell r="AI180">
            <v>380</v>
          </cell>
          <cell r="AJ180">
            <v>200</v>
          </cell>
          <cell r="AK180">
            <v>2401</v>
          </cell>
          <cell r="AL180">
            <v>28812</v>
          </cell>
          <cell r="AM180">
            <v>28495.067999999999</v>
          </cell>
          <cell r="AN180">
            <v>5324</v>
          </cell>
          <cell r="AO180">
            <v>666</v>
          </cell>
          <cell r="AP180">
            <v>300</v>
          </cell>
          <cell r="AQ180">
            <v>6290</v>
          </cell>
        </row>
        <row r="181">
          <cell r="C181">
            <v>101043501</v>
          </cell>
          <cell r="D181" t="str">
            <v>N05BA00004</v>
          </cell>
          <cell r="E181" t="str">
            <v>DIAZEPAM, 5MG, TABLETA, V.O.</v>
          </cell>
          <cell r="F181">
            <v>10657</v>
          </cell>
          <cell r="G181" t="str">
            <v>EM</v>
          </cell>
          <cell r="H181">
            <v>244</v>
          </cell>
          <cell r="I181" t="str">
            <v>NO</v>
          </cell>
          <cell r="J181" t="str">
            <v>MEDICAMENTO</v>
          </cell>
          <cell r="K181" t="str">
            <v>Psicolépticos: Ansiolíticos, Derivados de la Benzodiazepina</v>
          </cell>
          <cell r="L181" t="str">
            <v>PRECIO UNICO</v>
          </cell>
          <cell r="M181" t="str">
            <v>PU 11-2026</v>
          </cell>
          <cell r="N181" t="str">
            <v>I CONV</v>
          </cell>
          <cell r="O181" t="str">
            <v>caja x 1000 comprimidos</v>
          </cell>
          <cell r="P181">
            <v>0</v>
          </cell>
          <cell r="Q181">
            <v>0</v>
          </cell>
          <cell r="R181">
            <v>0.125</v>
          </cell>
          <cell r="S181">
            <v>38</v>
          </cell>
          <cell r="T181" t="str">
            <v>Medipan, S.A.</v>
          </cell>
          <cell r="V181">
            <v>209566</v>
          </cell>
          <cell r="W181">
            <v>2514792</v>
          </cell>
          <cell r="X181">
            <v>176873052</v>
          </cell>
          <cell r="Y181">
            <v>0.26332095968002922</v>
          </cell>
          <cell r="Z181">
            <v>22109131.5</v>
          </cell>
          <cell r="AA181">
            <v>1264218899344.1516</v>
          </cell>
          <cell r="AB181">
            <v>6.5273226796002629E-2</v>
          </cell>
          <cell r="AC181">
            <v>204850</v>
          </cell>
          <cell r="AD181">
            <v>85173</v>
          </cell>
          <cell r="AE181">
            <v>50133</v>
          </cell>
          <cell r="AF181">
            <v>340156</v>
          </cell>
          <cell r="AG181">
            <v>42519.5</v>
          </cell>
          <cell r="AH181">
            <v>119000</v>
          </cell>
          <cell r="AI181">
            <v>60483</v>
          </cell>
          <cell r="AJ181">
            <v>30083</v>
          </cell>
          <cell r="AK181">
            <v>209566</v>
          </cell>
          <cell r="AL181">
            <v>2514792</v>
          </cell>
          <cell r="AM181">
            <v>314349</v>
          </cell>
          <cell r="AN181">
            <v>1283000</v>
          </cell>
          <cell r="AO181">
            <v>84000</v>
          </cell>
          <cell r="AP181">
            <v>0</v>
          </cell>
          <cell r="AQ181">
            <v>1367000</v>
          </cell>
        </row>
        <row r="182">
          <cell r="C182">
            <v>103054801</v>
          </cell>
          <cell r="D182" t="str">
            <v>S01BC00001</v>
          </cell>
          <cell r="E182" t="str">
            <v>DICLOFENACO 0.1%, O FLURBIPROFEN 0.03%, O SUPROFEN 1%, GOTAS, SOLUCIÓN, FRASCO, 2.5-10 ML, VÍA OFTÁLMICA. 5ml</v>
          </cell>
          <cell r="F182">
            <v>10084</v>
          </cell>
          <cell r="G182" t="str">
            <v>RG</v>
          </cell>
          <cell r="H182">
            <v>244</v>
          </cell>
          <cell r="I182" t="str">
            <v>NO</v>
          </cell>
          <cell r="J182" t="str">
            <v>MEDICAMENTO</v>
          </cell>
          <cell r="K182" t="str">
            <v>Oftalmológicos: Antiinflamatorios,  No Esteroideos</v>
          </cell>
          <cell r="L182" t="str">
            <v>PRECIO UNICO</v>
          </cell>
          <cell r="M182" t="str">
            <v>PU 01-2026</v>
          </cell>
          <cell r="N182" t="str">
            <v>I CONV</v>
          </cell>
          <cell r="O182" t="str">
            <v>FRASCO GOTERO CON 5ML</v>
          </cell>
          <cell r="P182">
            <v>0</v>
          </cell>
          <cell r="Q182">
            <v>0</v>
          </cell>
          <cell r="R182">
            <v>1.39</v>
          </cell>
          <cell r="S182">
            <v>133</v>
          </cell>
          <cell r="T182" t="str">
            <v>DROGUERÍA RAMÓN GONZÁLEZ REVILLA, S.A.</v>
          </cell>
          <cell r="U182" t="str">
            <v>CHILE</v>
          </cell>
          <cell r="V182">
            <v>2520</v>
          </cell>
          <cell r="W182">
            <v>30240</v>
          </cell>
          <cell r="X182">
            <v>176903292</v>
          </cell>
          <cell r="Y182">
            <v>0.26336597968579428</v>
          </cell>
          <cell r="Z182">
            <v>245895575.88</v>
          </cell>
          <cell r="AA182">
            <v>1264464794920.0315</v>
          </cell>
          <cell r="AB182">
            <v>6.5285922696768597E-2</v>
          </cell>
          <cell r="AC182">
            <v>3175</v>
          </cell>
          <cell r="AD182">
            <v>735.96236559139788</v>
          </cell>
          <cell r="AE182">
            <v>650.6</v>
          </cell>
          <cell r="AF182">
            <v>4561.5623655913978</v>
          </cell>
          <cell r="AG182">
            <v>6340.5716881720427</v>
          </cell>
          <cell r="AH182">
            <v>1790</v>
          </cell>
          <cell r="AI182">
            <v>458</v>
          </cell>
          <cell r="AJ182">
            <v>272</v>
          </cell>
          <cell r="AK182">
            <v>2520</v>
          </cell>
          <cell r="AL182">
            <v>30240</v>
          </cell>
          <cell r="AM182">
            <v>42033.599999999999</v>
          </cell>
          <cell r="AN182">
            <v>6856</v>
          </cell>
          <cell r="AO182">
            <v>414</v>
          </cell>
          <cell r="AP182">
            <v>420</v>
          </cell>
          <cell r="AQ182">
            <v>7690</v>
          </cell>
        </row>
        <row r="183">
          <cell r="C183">
            <v>102044501</v>
          </cell>
          <cell r="D183" t="str">
            <v>M01AB00001</v>
          </cell>
          <cell r="E183" t="str">
            <v>DICLOFENACO SÓDICO 25mg/ml, solución, I.M. o I.M./I.V.</v>
          </cell>
          <cell r="F183">
            <v>11004</v>
          </cell>
          <cell r="G183" t="str">
            <v>SF</v>
          </cell>
          <cell r="H183">
            <v>244</v>
          </cell>
          <cell r="I183" t="str">
            <v>NO APLICA</v>
          </cell>
          <cell r="J183" t="str">
            <v>MEDICAMENTO</v>
          </cell>
          <cell r="K183" t="str">
            <v>Antiinflamatorios y Antirreumáticos No Esteroideos</v>
          </cell>
          <cell r="L183" t="str">
            <v>PRECIO UNICO</v>
          </cell>
          <cell r="M183" t="str">
            <v>PU 01-2026</v>
          </cell>
          <cell r="N183" t="str">
            <v>I CONV</v>
          </cell>
          <cell r="O183" t="str">
            <v>No aplica</v>
          </cell>
          <cell r="P183">
            <v>0</v>
          </cell>
          <cell r="Q183">
            <v>0</v>
          </cell>
          <cell r="R183">
            <v>0.17</v>
          </cell>
          <cell r="S183">
            <v>134</v>
          </cell>
          <cell r="T183" t="str">
            <v>VITALIS DE PANAMÁ, S.A.</v>
          </cell>
          <cell r="V183">
            <v>8500</v>
          </cell>
          <cell r="W183">
            <v>102000</v>
          </cell>
          <cell r="X183">
            <v>177005292</v>
          </cell>
          <cell r="Y183">
            <v>0.26351783287984315</v>
          </cell>
          <cell r="Z183">
            <v>30090899.640000001</v>
          </cell>
          <cell r="AA183">
            <v>1264494885819.6714</v>
          </cell>
          <cell r="AB183">
            <v>6.5287476328119709E-2</v>
          </cell>
          <cell r="AC183">
            <v>469350.55863936263</v>
          </cell>
          <cell r="AD183">
            <v>7084.590909090909</v>
          </cell>
          <cell r="AE183">
            <v>6060</v>
          </cell>
          <cell r="AF183">
            <v>482495.14954845351</v>
          </cell>
          <cell r="AG183">
            <v>82024.175423237102</v>
          </cell>
          <cell r="AH183">
            <v>5000</v>
          </cell>
          <cell r="AI183">
            <v>2000</v>
          </cell>
          <cell r="AJ183">
            <v>1500</v>
          </cell>
          <cell r="AK183">
            <v>8500</v>
          </cell>
          <cell r="AL183">
            <v>102000</v>
          </cell>
          <cell r="AM183">
            <v>17340</v>
          </cell>
          <cell r="AN183">
            <v>50</v>
          </cell>
          <cell r="AO183">
            <v>1880</v>
          </cell>
          <cell r="AP183">
            <v>6040</v>
          </cell>
          <cell r="AQ183">
            <v>7970</v>
          </cell>
        </row>
        <row r="184">
          <cell r="C184">
            <v>105007201</v>
          </cell>
          <cell r="D184" t="str">
            <v>M01AB00002</v>
          </cell>
          <cell r="E184" t="str">
            <v>DICLOFENACO SÓDICO 50mg,  supositorio, Vía Rectal.</v>
          </cell>
          <cell r="F184">
            <v>10817</v>
          </cell>
          <cell r="G184" t="str">
            <v>RG</v>
          </cell>
          <cell r="H184">
            <v>244</v>
          </cell>
          <cell r="I184" t="str">
            <v>NO</v>
          </cell>
          <cell r="J184" t="str">
            <v>MEDICAMENTO</v>
          </cell>
          <cell r="K184" t="str">
            <v>Antiinflamatorios y Antirreumáticos No Esteroideos</v>
          </cell>
          <cell r="L184" t="str">
            <v>TRAMITE USUAL</v>
          </cell>
          <cell r="M184" t="str">
            <v>No aplica</v>
          </cell>
          <cell r="N184" t="str">
            <v>No aplica</v>
          </cell>
          <cell r="O184" t="str">
            <v>NO</v>
          </cell>
          <cell r="P184" t="str">
            <v>CAJA DE CARTON POR 100 SUPOSITORIO</v>
          </cell>
          <cell r="Q184">
            <v>0</v>
          </cell>
          <cell r="R184">
            <v>0.49</v>
          </cell>
          <cell r="S184" t="str">
            <v>NO APLICA</v>
          </cell>
          <cell r="T184" t="str">
            <v>NO APLICA</v>
          </cell>
          <cell r="V184">
            <v>11183</v>
          </cell>
          <cell r="W184">
            <v>134196</v>
          </cell>
          <cell r="X184">
            <v>177139488</v>
          </cell>
          <cell r="Y184">
            <v>0.2637176180879664</v>
          </cell>
          <cell r="Z184">
            <v>86798349.120000005</v>
          </cell>
          <cell r="AA184">
            <v>1264581684168.7915</v>
          </cell>
          <cell r="AB184">
            <v>6.5291957837081943E-2</v>
          </cell>
          <cell r="AC184">
            <v>8032</v>
          </cell>
          <cell r="AD184">
            <v>2140</v>
          </cell>
          <cell r="AE184">
            <v>1710</v>
          </cell>
          <cell r="AF184">
            <v>11882</v>
          </cell>
          <cell r="AG184">
            <v>5822.18</v>
          </cell>
          <cell r="AH184">
            <v>13500</v>
          </cell>
          <cell r="AI184">
            <v>8032</v>
          </cell>
          <cell r="AJ184">
            <v>2140</v>
          </cell>
          <cell r="AK184">
            <v>23672</v>
          </cell>
          <cell r="AL184">
            <v>284064</v>
          </cell>
          <cell r="AM184">
            <v>139191.35999999999</v>
          </cell>
          <cell r="AN184">
            <v>0</v>
          </cell>
          <cell r="AO184">
            <v>0</v>
          </cell>
          <cell r="AP184">
            <v>0</v>
          </cell>
          <cell r="AQ184">
            <v>0</v>
          </cell>
        </row>
        <row r="185">
          <cell r="C185">
            <v>101065401</v>
          </cell>
          <cell r="D185" t="str">
            <v>M01AB00003</v>
          </cell>
          <cell r="E185" t="str">
            <v>DICLOFENACO SÓDICO, 50mg, cápsula o tableta, de liberación convencional o con capa entérica, V.O.</v>
          </cell>
          <cell r="F185">
            <v>10501</v>
          </cell>
          <cell r="G185" t="str">
            <v>FM</v>
          </cell>
          <cell r="H185">
            <v>244</v>
          </cell>
          <cell r="I185" t="str">
            <v>NO APLICA</v>
          </cell>
          <cell r="J185" t="str">
            <v>MEDICAMENTO</v>
          </cell>
          <cell r="K185" t="str">
            <v>Antiinflamatorios y Antirreumáticos No Esteroideos</v>
          </cell>
          <cell r="L185" t="str">
            <v>PRECIO UNICO</v>
          </cell>
          <cell r="M185" t="str">
            <v>PU 01-2026</v>
          </cell>
          <cell r="N185" t="str">
            <v>I CONV</v>
          </cell>
          <cell r="O185" t="str">
            <v>CAJA X 100 TABLETAS</v>
          </cell>
          <cell r="P185">
            <v>0</v>
          </cell>
          <cell r="Q185">
            <v>0</v>
          </cell>
          <cell r="R185">
            <v>1.4E-2</v>
          </cell>
          <cell r="S185">
            <v>136</v>
          </cell>
          <cell r="T185" t="str">
            <v>INVERSIONES TAGORE PANAMÁ, S.A. (INTAPASA)</v>
          </cell>
          <cell r="V185">
            <v>717815</v>
          </cell>
          <cell r="W185">
            <v>8613780</v>
          </cell>
          <cell r="X185">
            <v>185753268</v>
          </cell>
          <cell r="Y185">
            <v>0.27654144167457273</v>
          </cell>
          <cell r="Z185">
            <v>2600545.7519999999</v>
          </cell>
          <cell r="AA185">
            <v>1264584284714.5435</v>
          </cell>
          <cell r="AB185">
            <v>6.5292092106560715E-2</v>
          </cell>
          <cell r="AC185">
            <v>532455.8823529412</v>
          </cell>
          <cell r="AD185">
            <v>150020.83333333331</v>
          </cell>
          <cell r="AE185">
            <v>135501</v>
          </cell>
          <cell r="AF185">
            <v>817977.71568627446</v>
          </cell>
          <cell r="AG185">
            <v>11451.688019607842</v>
          </cell>
          <cell r="AH185">
            <v>526617</v>
          </cell>
          <cell r="AI185">
            <v>80483</v>
          </cell>
          <cell r="AJ185">
            <v>110715</v>
          </cell>
          <cell r="AK185">
            <v>717815</v>
          </cell>
          <cell r="AL185">
            <v>8613780</v>
          </cell>
          <cell r="AM185">
            <v>120592.92</v>
          </cell>
          <cell r="AN185">
            <v>85000</v>
          </cell>
          <cell r="AO185">
            <v>95000</v>
          </cell>
          <cell r="AP185">
            <v>115000</v>
          </cell>
          <cell r="AQ185">
            <v>295000</v>
          </cell>
        </row>
        <row r="186">
          <cell r="C186">
            <v>103022101</v>
          </cell>
          <cell r="D186" t="str">
            <v>J01CF00002</v>
          </cell>
          <cell r="E186" t="str">
            <v>DICLOXACILINA, 250MG/5ML, POLVO PARA SUSPENSIÓN, FRASCO,  60–100ML, V.O.</v>
          </cell>
          <cell r="F186">
            <v>10762</v>
          </cell>
          <cell r="G186" t="str">
            <v>RG</v>
          </cell>
          <cell r="H186">
            <v>244</v>
          </cell>
          <cell r="I186" t="str">
            <v>NO</v>
          </cell>
          <cell r="J186" t="str">
            <v>MEDICAMENTO</v>
          </cell>
          <cell r="K186" t="str">
            <v>Antibacterianos para uso sistémico: Beta-lactámicos, Penicilinas Resistentes a Beta-lactamasas</v>
          </cell>
          <cell r="L186" t="str">
            <v>TRAMITE USUAL</v>
          </cell>
          <cell r="M186" t="str">
            <v>No aplica</v>
          </cell>
          <cell r="N186" t="str">
            <v>No aplica</v>
          </cell>
          <cell r="O186" t="str">
            <v>CAJA X 1 FRASCO</v>
          </cell>
          <cell r="P186">
            <v>0</v>
          </cell>
          <cell r="Q186">
            <v>0</v>
          </cell>
          <cell r="R186">
            <v>1.23</v>
          </cell>
          <cell r="S186" t="str">
            <v>NO APLICA</v>
          </cell>
          <cell r="T186" t="str">
            <v>NO APLICA</v>
          </cell>
          <cell r="V186">
            <v>4015</v>
          </cell>
          <cell r="W186">
            <v>48180</v>
          </cell>
          <cell r="X186">
            <v>185801448</v>
          </cell>
          <cell r="Y186">
            <v>0.2766131699774087</v>
          </cell>
          <cell r="Z186">
            <v>228535781.03999999</v>
          </cell>
          <cell r="AA186">
            <v>1264812820495.5835</v>
          </cell>
          <cell r="AB186">
            <v>6.5303891699079519E-2</v>
          </cell>
          <cell r="AC186">
            <v>2308</v>
          </cell>
          <cell r="AD186">
            <v>574.41666666666674</v>
          </cell>
          <cell r="AE186">
            <v>682</v>
          </cell>
          <cell r="AF186">
            <v>3564.416666666667</v>
          </cell>
          <cell r="AG186">
            <v>4384.2325000000001</v>
          </cell>
          <cell r="AH186">
            <v>1988</v>
          </cell>
          <cell r="AI186">
            <v>334</v>
          </cell>
          <cell r="AJ186">
            <v>424</v>
          </cell>
          <cell r="AK186">
            <v>2746</v>
          </cell>
          <cell r="AL186">
            <v>32952</v>
          </cell>
          <cell r="AM186">
            <v>40530.959999999999</v>
          </cell>
          <cell r="AN186">
            <v>6031</v>
          </cell>
          <cell r="AO186">
            <v>0</v>
          </cell>
          <cell r="AP186">
            <v>0</v>
          </cell>
          <cell r="AQ186">
            <v>6031</v>
          </cell>
        </row>
        <row r="187">
          <cell r="C187">
            <v>101061701</v>
          </cell>
          <cell r="D187" t="str">
            <v>J01CF00003</v>
          </cell>
          <cell r="E187" t="str">
            <v>DICLOXACILINA, 500MG, CÁPSULA, V.O.</v>
          </cell>
          <cell r="F187">
            <v>10426</v>
          </cell>
          <cell r="G187" t="str">
            <v>EM</v>
          </cell>
          <cell r="H187">
            <v>244</v>
          </cell>
          <cell r="I187" t="str">
            <v>NO</v>
          </cell>
          <cell r="J187" t="str">
            <v>MEDICAMENTO</v>
          </cell>
          <cell r="K187" t="str">
            <v>Antibacterianos para uso sistémico: Beta-lactámicos, Penicilinas Resistentes a Beta-lactamasas</v>
          </cell>
          <cell r="L187" t="str">
            <v>PRECIO UNICO</v>
          </cell>
          <cell r="M187" t="str">
            <v>PU 01-2026</v>
          </cell>
          <cell r="N187" t="str">
            <v>I CONV</v>
          </cell>
          <cell r="O187" t="str">
            <v>CAJA X 100 CÁPSULAS</v>
          </cell>
          <cell r="P187">
            <v>0</v>
          </cell>
          <cell r="Q187">
            <v>0</v>
          </cell>
          <cell r="R187">
            <v>9.9000000000000005E-2</v>
          </cell>
          <cell r="S187">
            <v>138</v>
          </cell>
          <cell r="T187" t="str">
            <v>LANCO MEDICAL GROUP, S.A.</v>
          </cell>
          <cell r="V187">
            <v>199063</v>
          </cell>
          <cell r="W187">
            <v>2388756</v>
          </cell>
          <cell r="X187">
            <v>188190204</v>
          </cell>
          <cell r="Y187">
            <v>0.28016944672646049</v>
          </cell>
          <cell r="Z187">
            <v>18630830.196000002</v>
          </cell>
          <cell r="AA187">
            <v>1264831451325.7795</v>
          </cell>
          <cell r="AB187">
            <v>6.5304853632495802E-2</v>
          </cell>
          <cell r="AC187">
            <v>131344</v>
          </cell>
          <cell r="AD187">
            <v>31533</v>
          </cell>
          <cell r="AE187">
            <v>28563</v>
          </cell>
          <cell r="AF187">
            <v>191440</v>
          </cell>
          <cell r="AG187">
            <v>18952.560000000001</v>
          </cell>
          <cell r="AH187">
            <v>138614</v>
          </cell>
          <cell r="AI187">
            <v>37404</v>
          </cell>
          <cell r="AJ187">
            <v>23045</v>
          </cell>
          <cell r="AK187">
            <v>199063</v>
          </cell>
          <cell r="AL187">
            <v>2388756</v>
          </cell>
          <cell r="AM187">
            <v>236486.84400000001</v>
          </cell>
          <cell r="AN187">
            <v>444700</v>
          </cell>
          <cell r="AO187">
            <v>182100</v>
          </cell>
          <cell r="AP187">
            <v>56100</v>
          </cell>
          <cell r="AQ187">
            <v>682900</v>
          </cell>
        </row>
        <row r="188">
          <cell r="C188">
            <v>102002101</v>
          </cell>
          <cell r="D188" t="str">
            <v>R06AA00002</v>
          </cell>
          <cell r="E188" t="str">
            <v>DIFENHIDRAMINA 10mg/ml, solución, I.M., I.V.</v>
          </cell>
          <cell r="F188">
            <v>104937</v>
          </cell>
          <cell r="G188" t="str">
            <v>SF</v>
          </cell>
          <cell r="H188">
            <v>244</v>
          </cell>
          <cell r="I188" t="str">
            <v>NO APLICA</v>
          </cell>
          <cell r="J188" t="str">
            <v>MEDICAMENTO</v>
          </cell>
          <cell r="K188" t="str">
            <v>Antihistamínicos para uso Sistémico</v>
          </cell>
          <cell r="L188" t="str">
            <v>PRECIO UNICO</v>
          </cell>
          <cell r="M188" t="str">
            <v>PU 01-2026</v>
          </cell>
          <cell r="N188" t="str">
            <v>I CONV</v>
          </cell>
          <cell r="O188" t="str">
            <v>No aplica</v>
          </cell>
          <cell r="P188">
            <v>0</v>
          </cell>
          <cell r="Q188">
            <v>0</v>
          </cell>
          <cell r="R188">
            <v>0.67</v>
          </cell>
          <cell r="S188">
            <v>139</v>
          </cell>
          <cell r="T188" t="str">
            <v>DROGUERIA SARO, S.A.</v>
          </cell>
          <cell r="V188">
            <v>9739</v>
          </cell>
          <cell r="W188">
            <v>116868</v>
          </cell>
          <cell r="X188">
            <v>188307072</v>
          </cell>
          <cell r="Y188">
            <v>0.28034343475667717</v>
          </cell>
          <cell r="Z188">
            <v>126165738.24000001</v>
          </cell>
          <cell r="AA188">
            <v>1264957617064.0195</v>
          </cell>
          <cell r="AB188">
            <v>6.5311367729738223E-2</v>
          </cell>
          <cell r="AC188">
            <v>8797.5411564625829</v>
          </cell>
          <cell r="AD188">
            <v>1012.9496855345911</v>
          </cell>
          <cell r="AE188">
            <v>3610.8571428571431</v>
          </cell>
          <cell r="AF188">
            <v>13421.347984854317</v>
          </cell>
          <cell r="AG188">
            <v>8992.3031498523924</v>
          </cell>
          <cell r="AH188">
            <v>6886</v>
          </cell>
          <cell r="AI188">
            <v>1081</v>
          </cell>
          <cell r="AJ188">
            <v>1772</v>
          </cell>
          <cell r="AK188">
            <v>9739</v>
          </cell>
          <cell r="AL188">
            <v>116868</v>
          </cell>
          <cell r="AM188">
            <v>78301.56</v>
          </cell>
          <cell r="AN188">
            <v>34087</v>
          </cell>
          <cell r="AO188">
            <v>220</v>
          </cell>
          <cell r="AP188">
            <v>6597</v>
          </cell>
          <cell r="AQ188">
            <v>40904</v>
          </cell>
        </row>
        <row r="189">
          <cell r="C189">
            <v>103036001</v>
          </cell>
          <cell r="D189" t="str">
            <v>R06AA00001</v>
          </cell>
          <cell r="E189" t="str">
            <v>DIFENHIDRAMINA, 12.5MG/5ML, JARABE, FRASCO 120ML, V.O.</v>
          </cell>
          <cell r="F189">
            <v>10748</v>
          </cell>
          <cell r="G189" t="str">
            <v>RG</v>
          </cell>
          <cell r="H189">
            <v>244</v>
          </cell>
          <cell r="I189" t="str">
            <v>NO</v>
          </cell>
          <cell r="J189" t="str">
            <v>MEDICAMENTO</v>
          </cell>
          <cell r="K189" t="str">
            <v>Antihistamínicos para uso Sistémico</v>
          </cell>
          <cell r="L189" t="str">
            <v>PRECIO UNICO</v>
          </cell>
          <cell r="M189" t="str">
            <v>PU 01-2026</v>
          </cell>
          <cell r="N189" t="str">
            <v>I CONV</v>
          </cell>
          <cell r="O189" t="str">
            <v>Frascos x 120ml</v>
          </cell>
          <cell r="P189">
            <v>0</v>
          </cell>
          <cell r="Q189">
            <v>0</v>
          </cell>
          <cell r="R189">
            <v>0.61</v>
          </cell>
          <cell r="S189">
            <v>140</v>
          </cell>
          <cell r="T189" t="str">
            <v>LABORATORIOS RIGAR, S.A.</v>
          </cell>
          <cell r="U189" t="str">
            <v>PANAMÁ</v>
          </cell>
          <cell r="V189">
            <v>8141</v>
          </cell>
          <cell r="W189">
            <v>97692</v>
          </cell>
          <cell r="X189">
            <v>188404764</v>
          </cell>
          <cell r="Y189">
            <v>0.28048887438641262</v>
          </cell>
          <cell r="Z189">
            <v>114926906.03999999</v>
          </cell>
          <cell r="AA189">
            <v>1265072543970.0596</v>
          </cell>
          <cell r="AB189">
            <v>6.5317301551805582E-2</v>
          </cell>
          <cell r="AC189">
            <v>4603</v>
          </cell>
          <cell r="AD189">
            <v>1772.8333333333335</v>
          </cell>
          <cell r="AE189">
            <v>1345</v>
          </cell>
          <cell r="AF189">
            <v>7720.8333333333339</v>
          </cell>
          <cell r="AG189">
            <v>4709.7083333333339</v>
          </cell>
          <cell r="AH189">
            <v>5200</v>
          </cell>
          <cell r="AI189">
            <v>1501</v>
          </cell>
          <cell r="AJ189">
            <v>1546</v>
          </cell>
          <cell r="AK189">
            <v>8247</v>
          </cell>
          <cell r="AL189">
            <v>98964</v>
          </cell>
          <cell r="AM189">
            <v>60368.04</v>
          </cell>
          <cell r="AN189">
            <v>26081</v>
          </cell>
          <cell r="AO189">
            <v>6092</v>
          </cell>
          <cell r="AP189">
            <v>7257</v>
          </cell>
          <cell r="AQ189">
            <v>39430</v>
          </cell>
        </row>
        <row r="190">
          <cell r="C190">
            <v>101003101</v>
          </cell>
          <cell r="D190" t="str">
            <v>R06AA00003</v>
          </cell>
          <cell r="E190" t="str">
            <v>DIFENHIDRAMINA, 25MG, CÁPSULA, V.O.</v>
          </cell>
          <cell r="F190">
            <v>10424</v>
          </cell>
          <cell r="G190" t="str">
            <v>EM</v>
          </cell>
          <cell r="H190">
            <v>244</v>
          </cell>
          <cell r="I190" t="str">
            <v>NO</v>
          </cell>
          <cell r="J190" t="str">
            <v>MEDICAMENTO</v>
          </cell>
          <cell r="K190" t="str">
            <v>Antihistamínicos para uso Sistémico</v>
          </cell>
          <cell r="L190" t="str">
            <v>PRECIO UNICO</v>
          </cell>
          <cell r="M190" t="str">
            <v>PU 01-2026</v>
          </cell>
          <cell r="N190" t="str">
            <v>I CONV</v>
          </cell>
          <cell r="O190" t="str">
            <v>Caja por 30 cápsulas</v>
          </cell>
          <cell r="P190">
            <v>0</v>
          </cell>
          <cell r="Q190">
            <v>0</v>
          </cell>
          <cell r="R190">
            <v>5.8000000000000003E-2</v>
          </cell>
          <cell r="S190">
            <v>141</v>
          </cell>
          <cell r="T190" t="str">
            <v>MEDIPAN, S.A.</v>
          </cell>
          <cell r="V190">
            <v>109725</v>
          </cell>
          <cell r="W190">
            <v>1316700</v>
          </cell>
          <cell r="X190">
            <v>189721464</v>
          </cell>
          <cell r="Y190">
            <v>0.28244912047076631</v>
          </cell>
          <cell r="Z190">
            <v>11003844.912</v>
          </cell>
          <cell r="AA190">
            <v>1265083547814.9717</v>
          </cell>
          <cell r="AB190">
            <v>6.5317869694288627E-2</v>
          </cell>
          <cell r="AC190">
            <v>104544</v>
          </cell>
          <cell r="AD190">
            <v>24318</v>
          </cell>
          <cell r="AE190">
            <v>25206</v>
          </cell>
          <cell r="AF190">
            <v>154068</v>
          </cell>
          <cell r="AG190">
            <v>8935.9440000000013</v>
          </cell>
          <cell r="AH190">
            <v>69850</v>
          </cell>
          <cell r="AI190">
            <v>22000</v>
          </cell>
          <cell r="AJ190">
            <v>17875</v>
          </cell>
          <cell r="AK190">
            <v>109725</v>
          </cell>
          <cell r="AL190">
            <v>1316700</v>
          </cell>
          <cell r="AM190">
            <v>76368.600000000006</v>
          </cell>
          <cell r="AN190">
            <v>433000</v>
          </cell>
          <cell r="AO190">
            <v>83000</v>
          </cell>
          <cell r="AP190">
            <v>79000</v>
          </cell>
          <cell r="AQ190">
            <v>595000</v>
          </cell>
        </row>
        <row r="191">
          <cell r="C191">
            <v>101008501</v>
          </cell>
          <cell r="D191" t="str">
            <v>C01AA00003</v>
          </cell>
          <cell r="E191" t="str">
            <v>DIGOXINA 0.25mg, tableta, V.O.</v>
          </cell>
          <cell r="F191">
            <v>10522</v>
          </cell>
          <cell r="G191" t="str">
            <v>FM</v>
          </cell>
          <cell r="H191">
            <v>244</v>
          </cell>
          <cell r="I191" t="str">
            <v>SI</v>
          </cell>
          <cell r="J191" t="str">
            <v>MEDICAMENTO</v>
          </cell>
          <cell r="K191" t="str">
            <v>Terapia Cardíaca: Glucósidos Digitálicos</v>
          </cell>
          <cell r="L191" t="str">
            <v>PRECIO UNICO</v>
          </cell>
          <cell r="M191" t="str">
            <v>PU 11-2026</v>
          </cell>
          <cell r="N191" t="str">
            <v>I CONV</v>
          </cell>
          <cell r="O191" t="str">
            <v>CAJA POR 50 COMPRIMIDOS</v>
          </cell>
          <cell r="P191">
            <v>0</v>
          </cell>
          <cell r="Q191">
            <v>0</v>
          </cell>
          <cell r="R191">
            <v>0.25</v>
          </cell>
          <cell r="S191">
            <v>39</v>
          </cell>
          <cell r="T191" t="str">
            <v>LANCO MEDICAL GROUP, S.A.</v>
          </cell>
          <cell r="V191">
            <v>53900</v>
          </cell>
          <cell r="W191">
            <v>646800</v>
          </cell>
          <cell r="X191">
            <v>190368264</v>
          </cell>
          <cell r="Y191">
            <v>0.28341204837185241</v>
          </cell>
          <cell r="Z191">
            <v>47592066</v>
          </cell>
          <cell r="AA191">
            <v>1265131139880.9717</v>
          </cell>
          <cell r="AB191">
            <v>6.5320326933077988E-2</v>
          </cell>
          <cell r="AC191">
            <v>38465.42424242424</v>
          </cell>
          <cell r="AD191">
            <v>18393.833333333332</v>
          </cell>
          <cell r="AE191">
            <v>18667.142857142855</v>
          </cell>
          <cell r="AF191">
            <v>75526.400432900424</v>
          </cell>
          <cell r="AG191">
            <v>18881.600108225106</v>
          </cell>
          <cell r="AH191">
            <v>39273</v>
          </cell>
          <cell r="AI191">
            <v>14791</v>
          </cell>
          <cell r="AJ191">
            <v>24692</v>
          </cell>
          <cell r="AK191">
            <v>78756</v>
          </cell>
          <cell r="AL191">
            <v>945072</v>
          </cell>
          <cell r="AM191">
            <v>236268</v>
          </cell>
          <cell r="AN191">
            <v>331500</v>
          </cell>
          <cell r="AO191">
            <v>0</v>
          </cell>
          <cell r="AP191">
            <v>6300</v>
          </cell>
          <cell r="AQ191">
            <v>337800</v>
          </cell>
        </row>
        <row r="192">
          <cell r="C192">
            <v>102049301</v>
          </cell>
          <cell r="D192" t="str">
            <v>C01AA00002</v>
          </cell>
          <cell r="E192" t="str">
            <v>DIGOXINA 0.25mg/ml, solución, I.V.</v>
          </cell>
          <cell r="F192">
            <v>10103</v>
          </cell>
          <cell r="G192" t="str">
            <v>DD</v>
          </cell>
          <cell r="H192">
            <v>244</v>
          </cell>
          <cell r="I192" t="str">
            <v>NO</v>
          </cell>
          <cell r="J192" t="str">
            <v>MEDICAMENTO</v>
          </cell>
          <cell r="K192" t="str">
            <v>Terapia Cardíaca: Glucósidos Digitálicos</v>
          </cell>
          <cell r="L192" t="str">
            <v>PRECIO UNICO</v>
          </cell>
          <cell r="M192" t="str">
            <v>PU 01-2026</v>
          </cell>
          <cell r="N192" t="str">
            <v>I CONV</v>
          </cell>
          <cell r="O192" t="str">
            <v>CAJA x 6 AMPOLLAS DE 2ML</v>
          </cell>
          <cell r="P192">
            <v>0</v>
          </cell>
          <cell r="Q192">
            <v>0</v>
          </cell>
          <cell r="R192">
            <v>2.5</v>
          </cell>
          <cell r="S192">
            <v>142</v>
          </cell>
          <cell r="T192" t="str">
            <v>PISA FARMACEUTICA DE PANAMA,S.A.</v>
          </cell>
          <cell r="U192" t="str">
            <v>México</v>
          </cell>
          <cell r="V192">
            <v>1801</v>
          </cell>
          <cell r="W192">
            <v>21612</v>
          </cell>
          <cell r="X192">
            <v>190389876</v>
          </cell>
          <cell r="Y192">
            <v>0.28344422338390907</v>
          </cell>
          <cell r="Z192">
            <v>475974690</v>
          </cell>
          <cell r="AA192">
            <v>1265607114570.9717</v>
          </cell>
          <cell r="AB192">
            <v>6.534490211060906E-2</v>
          </cell>
          <cell r="AC192">
            <v>200</v>
          </cell>
          <cell r="AD192">
            <v>19</v>
          </cell>
          <cell r="AE192">
            <v>30</v>
          </cell>
          <cell r="AF192">
            <v>249</v>
          </cell>
          <cell r="AG192">
            <v>622.5</v>
          </cell>
          <cell r="AH192">
            <v>599</v>
          </cell>
          <cell r="AI192">
            <v>116</v>
          </cell>
          <cell r="AJ192">
            <v>185</v>
          </cell>
          <cell r="AK192">
            <v>900</v>
          </cell>
          <cell r="AL192">
            <v>10800</v>
          </cell>
          <cell r="AM192">
            <v>27000</v>
          </cell>
          <cell r="AN192">
            <v>2790</v>
          </cell>
          <cell r="AO192">
            <v>373</v>
          </cell>
          <cell r="AP192">
            <v>354</v>
          </cell>
          <cell r="AQ192">
            <v>3517</v>
          </cell>
        </row>
        <row r="193">
          <cell r="C193">
            <v>101087001</v>
          </cell>
          <cell r="D193" t="str">
            <v>C08DB00001</v>
          </cell>
          <cell r="E193" t="str">
            <v>DILTIAZEM 180mg, cápsula o tableta, de liberación modificada, V.O.</v>
          </cell>
          <cell r="F193">
            <v>10453</v>
          </cell>
          <cell r="G193" t="str">
            <v>FM</v>
          </cell>
          <cell r="H193">
            <v>244</v>
          </cell>
          <cell r="I193" t="str">
            <v>SI</v>
          </cell>
          <cell r="J193" t="str">
            <v>MEDICAMENTO</v>
          </cell>
          <cell r="K193" t="str">
            <v xml:space="preserve">Cardiovascular: Bloqueadores de los Canales de Calcio, Selectivos con efectos cardíacos directos </v>
          </cell>
          <cell r="L193" t="str">
            <v>PRECIO UNICO</v>
          </cell>
          <cell r="M193" t="str">
            <v>PU 01-2026</v>
          </cell>
          <cell r="N193" t="str">
            <v>I CONV</v>
          </cell>
          <cell r="O193" t="str">
            <v>CAJA DE CARTON X 100 CAPSULAS</v>
          </cell>
          <cell r="P193">
            <v>0</v>
          </cell>
          <cell r="Q193">
            <v>0</v>
          </cell>
          <cell r="R193">
            <v>0.11</v>
          </cell>
          <cell r="S193">
            <v>351</v>
          </cell>
          <cell r="T193" t="str">
            <v>INVERSIONES TAGORE PANAMÁ, S.A. (INTAPASA)</v>
          </cell>
          <cell r="V193">
            <v>38320</v>
          </cell>
          <cell r="W193">
            <v>459840</v>
          </cell>
          <cell r="X193">
            <v>190849716</v>
          </cell>
          <cell r="Y193">
            <v>0.28412881331284445</v>
          </cell>
          <cell r="Z193">
            <v>20993468.760000002</v>
          </cell>
          <cell r="AA193">
            <v>1265628108039.7317</v>
          </cell>
          <cell r="AB193">
            <v>6.5345986030053954E-2</v>
          </cell>
          <cell r="AC193">
            <v>67855.551303490269</v>
          </cell>
          <cell r="AD193">
            <v>6438.3038348082591</v>
          </cell>
          <cell r="AE193">
            <v>4430</v>
          </cell>
          <cell r="AF193">
            <v>78723.855138298532</v>
          </cell>
          <cell r="AG193">
            <v>8659.6240652128381</v>
          </cell>
          <cell r="AH193">
            <v>13232</v>
          </cell>
          <cell r="AI193">
            <v>4725</v>
          </cell>
          <cell r="AJ193">
            <v>4580</v>
          </cell>
          <cell r="AK193">
            <v>22537</v>
          </cell>
          <cell r="AL193">
            <v>270444</v>
          </cell>
          <cell r="AM193">
            <v>29748.84</v>
          </cell>
          <cell r="AN193">
            <v>60400</v>
          </cell>
          <cell r="AO193">
            <v>7800</v>
          </cell>
          <cell r="AP193">
            <v>5400</v>
          </cell>
          <cell r="AQ193">
            <v>73600</v>
          </cell>
        </row>
        <row r="194">
          <cell r="C194">
            <v>101087201</v>
          </cell>
          <cell r="D194" t="str">
            <v>C08DB00002</v>
          </cell>
          <cell r="E194" t="str">
            <v>DILTIAZEM 60mg, cápsula o tableta, V.O.</v>
          </cell>
          <cell r="F194">
            <v>10509</v>
          </cell>
          <cell r="G194" t="str">
            <v>EM</v>
          </cell>
          <cell r="H194">
            <v>244</v>
          </cell>
          <cell r="I194" t="str">
            <v>NO</v>
          </cell>
          <cell r="J194" t="str">
            <v>MEDICAMENTO</v>
          </cell>
          <cell r="K194" t="str">
            <v xml:space="preserve">Cardiovascular: Bloqueadores de los Canales de Calcio, Selectivos con efectos cardíacos directos </v>
          </cell>
          <cell r="L194" t="str">
            <v>PRECIO UNICO</v>
          </cell>
          <cell r="M194" t="str">
            <v>PU 01-2026</v>
          </cell>
          <cell r="N194" t="str">
            <v>I CONV</v>
          </cell>
          <cell r="O194" t="str">
            <v>CAJA CON 100 TABLETAS</v>
          </cell>
          <cell r="P194">
            <v>0</v>
          </cell>
          <cell r="Q194">
            <v>0</v>
          </cell>
          <cell r="R194">
            <v>0.08</v>
          </cell>
          <cell r="S194">
            <v>352</v>
          </cell>
          <cell r="T194" t="str">
            <v>INVERSIONES TAGORE PANAMÁ, S.A. (INTAPASA)</v>
          </cell>
          <cell r="V194">
            <v>39500</v>
          </cell>
          <cell r="W194">
            <v>474000</v>
          </cell>
          <cell r="X194">
            <v>191323716</v>
          </cell>
          <cell r="Y194">
            <v>0.28483448403813016</v>
          </cell>
          <cell r="Z194">
            <v>15305897.280000001</v>
          </cell>
          <cell r="AA194">
            <v>1265643413937.0117</v>
          </cell>
          <cell r="AB194">
            <v>6.5346776292962538E-2</v>
          </cell>
          <cell r="AC194">
            <v>12660</v>
          </cell>
          <cell r="AD194">
            <v>11375</v>
          </cell>
          <cell r="AE194">
            <v>12650</v>
          </cell>
          <cell r="AF194">
            <v>36685</v>
          </cell>
          <cell r="AG194">
            <v>2934.8</v>
          </cell>
          <cell r="AH194">
            <v>11875</v>
          </cell>
          <cell r="AI194">
            <v>8400</v>
          </cell>
          <cell r="AJ194">
            <v>9413</v>
          </cell>
          <cell r="AK194">
            <v>29688</v>
          </cell>
          <cell r="AL194">
            <v>356256</v>
          </cell>
          <cell r="AM194">
            <v>28500.48</v>
          </cell>
          <cell r="AN194">
            <v>115860</v>
          </cell>
          <cell r="AO194">
            <v>0</v>
          </cell>
          <cell r="AP194">
            <v>600</v>
          </cell>
          <cell r="AQ194">
            <v>116460</v>
          </cell>
        </row>
        <row r="195">
          <cell r="C195">
            <v>102052401</v>
          </cell>
          <cell r="D195" t="str">
            <v>R06AA00008</v>
          </cell>
          <cell r="E195" t="str">
            <v>DIMENHIDRINATO 10mg/ml, solución, I.V.</v>
          </cell>
          <cell r="F195">
            <v>10128</v>
          </cell>
          <cell r="G195" t="str">
            <v>DH</v>
          </cell>
          <cell r="H195">
            <v>244</v>
          </cell>
          <cell r="I195" t="str">
            <v>NO APLICA</v>
          </cell>
          <cell r="J195" t="str">
            <v>MEDICAMENTO</v>
          </cell>
          <cell r="K195" t="str">
            <v>Antihistamínicos para uso Sistémico</v>
          </cell>
          <cell r="L195" t="str">
            <v>PRECIO UNICO</v>
          </cell>
          <cell r="M195" t="str">
            <v>PU 01-2026</v>
          </cell>
          <cell r="N195" t="str">
            <v>I CONV</v>
          </cell>
          <cell r="O195" t="str">
            <v>CAJA X 100 AMPOLLAS</v>
          </cell>
          <cell r="P195">
            <v>0</v>
          </cell>
          <cell r="Q195">
            <v>0</v>
          </cell>
          <cell r="R195">
            <v>1.79</v>
          </cell>
          <cell r="S195">
            <v>143</v>
          </cell>
          <cell r="T195" t="str">
            <v>REPRICO, S.A.</v>
          </cell>
          <cell r="U195" t="str">
            <v>EL SALVADOR</v>
          </cell>
          <cell r="V195">
            <v>21116</v>
          </cell>
          <cell r="W195">
            <v>253392</v>
          </cell>
          <cell r="X195">
            <v>191577108</v>
          </cell>
          <cell r="Y195">
            <v>0.28521172310231074</v>
          </cell>
          <cell r="Z195">
            <v>342923023.31999999</v>
          </cell>
          <cell r="AA195">
            <v>1265986336960.3318</v>
          </cell>
          <cell r="AB195">
            <v>6.5364481844023631E-2</v>
          </cell>
          <cell r="AC195">
            <v>19284.146988795517</v>
          </cell>
          <cell r="AD195">
            <v>4712</v>
          </cell>
          <cell r="AE195">
            <v>3658</v>
          </cell>
          <cell r="AF195">
            <v>27654.146988795517</v>
          </cell>
          <cell r="AG195">
            <v>49500.923109943978</v>
          </cell>
          <cell r="AH195">
            <v>13655</v>
          </cell>
          <cell r="AI195">
            <v>3913</v>
          </cell>
          <cell r="AJ195">
            <v>3548</v>
          </cell>
          <cell r="AK195">
            <v>21116</v>
          </cell>
          <cell r="AL195">
            <v>253392</v>
          </cell>
          <cell r="AM195">
            <v>453571.68</v>
          </cell>
          <cell r="AN195">
            <v>9600</v>
          </cell>
          <cell r="AO195">
            <v>0</v>
          </cell>
          <cell r="AP195">
            <v>8900</v>
          </cell>
          <cell r="AQ195">
            <v>18500</v>
          </cell>
        </row>
        <row r="196">
          <cell r="C196">
            <v>101009501</v>
          </cell>
          <cell r="D196" t="str">
            <v>R06AA00007</v>
          </cell>
          <cell r="E196" t="str">
            <v>DIMENHIDRINATO, 50MG, TABLETA, V.O.</v>
          </cell>
          <cell r="F196">
            <v>10649</v>
          </cell>
          <cell r="G196" t="str">
            <v>EM</v>
          </cell>
          <cell r="H196">
            <v>244</v>
          </cell>
          <cell r="I196" t="str">
            <v>NO</v>
          </cell>
          <cell r="J196" t="str">
            <v>MEDICAMENTO</v>
          </cell>
          <cell r="K196" t="str">
            <v>Antihistamínicos para uso Sistémico</v>
          </cell>
          <cell r="L196" t="str">
            <v>TRAMITE USUAL</v>
          </cell>
          <cell r="M196" t="str">
            <v>No aplica</v>
          </cell>
          <cell r="N196" t="str">
            <v>No aplica</v>
          </cell>
          <cell r="O196" t="str">
            <v>No aplica</v>
          </cell>
          <cell r="P196">
            <v>0</v>
          </cell>
          <cell r="Q196">
            <v>0</v>
          </cell>
          <cell r="R196">
            <v>0.01</v>
          </cell>
          <cell r="S196" t="str">
            <v>No aplica</v>
          </cell>
          <cell r="T196" t="str">
            <v>No aplica</v>
          </cell>
          <cell r="V196">
            <v>312592</v>
          </cell>
          <cell r="W196">
            <v>3751104</v>
          </cell>
          <cell r="X196">
            <v>195328212</v>
          </cell>
          <cell r="Y196">
            <v>0.2907962047063235</v>
          </cell>
          <cell r="Z196">
            <v>1953282.12</v>
          </cell>
          <cell r="AA196">
            <v>1265988290242.4519</v>
          </cell>
          <cell r="AB196">
            <v>6.5364582694459342E-2</v>
          </cell>
          <cell r="AC196">
            <v>231179</v>
          </cell>
          <cell r="AD196">
            <v>70937</v>
          </cell>
          <cell r="AE196">
            <v>48940</v>
          </cell>
          <cell r="AF196">
            <v>351056</v>
          </cell>
          <cell r="AG196">
            <v>3510.56</v>
          </cell>
          <cell r="AH196">
            <v>190002</v>
          </cell>
          <cell r="AI196">
            <v>77220</v>
          </cell>
          <cell r="AJ196">
            <v>45370</v>
          </cell>
          <cell r="AK196">
            <v>312592</v>
          </cell>
          <cell r="AL196">
            <v>3751104</v>
          </cell>
          <cell r="AM196">
            <v>37511.040000000001</v>
          </cell>
          <cell r="AN196">
            <v>136000</v>
          </cell>
          <cell r="AO196">
            <v>80000</v>
          </cell>
          <cell r="AP196">
            <v>17000</v>
          </cell>
          <cell r="AQ196">
            <v>233000</v>
          </cell>
        </row>
        <row r="197">
          <cell r="C197">
            <v>105007801</v>
          </cell>
          <cell r="D197" t="str">
            <v>G02AD00001</v>
          </cell>
          <cell r="E197" t="str">
            <v>DINOPROSTONE, 2MG/3G, GEL, TUBO CON APLICADOR PRECARGADO O JERINGA, VÍA VAGINAL.</v>
          </cell>
          <cell r="F197">
            <v>10893</v>
          </cell>
          <cell r="G197" t="str">
            <v>RG</v>
          </cell>
          <cell r="H197">
            <v>244</v>
          </cell>
          <cell r="I197" t="str">
            <v>NO</v>
          </cell>
          <cell r="J197" t="str">
            <v>MEDICAMENTO</v>
          </cell>
          <cell r="K197" t="str">
            <v>Ginecológicos: Otros, Uterotónicos, Prostaglandinas</v>
          </cell>
          <cell r="L197" t="str">
            <v>PRECIO UNICO</v>
          </cell>
          <cell r="M197" t="str">
            <v>PU 01-2026</v>
          </cell>
          <cell r="N197" t="str">
            <v>I CONV</v>
          </cell>
          <cell r="O197" t="str">
            <v>CAJA CON JERINGA DE 2 MG- 3G</v>
          </cell>
          <cell r="P197" t="str">
            <v>2MG/3G</v>
          </cell>
          <cell r="Q197">
            <v>0</v>
          </cell>
          <cell r="R197">
            <v>37.799999999999997</v>
          </cell>
          <cell r="S197">
            <v>145</v>
          </cell>
          <cell r="T197" t="str">
            <v>REPRICO, S.A.</v>
          </cell>
          <cell r="U197" t="str">
            <v>BELGICA</v>
          </cell>
          <cell r="V197">
            <v>1200</v>
          </cell>
          <cell r="W197">
            <v>14400</v>
          </cell>
          <cell r="X197">
            <v>195342612</v>
          </cell>
          <cell r="Y197">
            <v>0.29081764280430689</v>
          </cell>
          <cell r="Z197">
            <v>7383950733.5999994</v>
          </cell>
          <cell r="AA197">
            <v>1273372240976.052</v>
          </cell>
          <cell r="AB197">
            <v>6.574582544532695E-2</v>
          </cell>
          <cell r="AC197">
            <v>837</v>
          </cell>
          <cell r="AD197">
            <v>270</v>
          </cell>
          <cell r="AE197">
            <v>210</v>
          </cell>
          <cell r="AF197">
            <v>1317</v>
          </cell>
          <cell r="AG197">
            <v>49782.6</v>
          </cell>
          <cell r="AH197">
            <v>990</v>
          </cell>
          <cell r="AI197">
            <v>151</v>
          </cell>
          <cell r="AJ197">
            <v>180</v>
          </cell>
          <cell r="AK197">
            <v>1321</v>
          </cell>
          <cell r="AL197">
            <v>15852</v>
          </cell>
          <cell r="AM197">
            <v>599205.6</v>
          </cell>
          <cell r="AN197">
            <v>0</v>
          </cell>
          <cell r="AO197">
            <v>0</v>
          </cell>
          <cell r="AP197">
            <v>0</v>
          </cell>
          <cell r="AQ197">
            <v>0</v>
          </cell>
        </row>
        <row r="198">
          <cell r="C198">
            <v>102094201</v>
          </cell>
          <cell r="D198" t="str">
            <v>B05XB00002</v>
          </cell>
          <cell r="E198" t="str">
            <v>Dipéptido Alanina-Glutamina, al 20%, solución, frasco, 100ml, I.V.</v>
          </cell>
          <cell r="F198">
            <v>104357</v>
          </cell>
          <cell r="G198" t="str">
            <v>RG</v>
          </cell>
          <cell r="H198">
            <v>244</v>
          </cell>
          <cell r="I198" t="str">
            <v>NO</v>
          </cell>
          <cell r="J198" t="str">
            <v>MEDICAMENTO</v>
          </cell>
          <cell r="K198" t="str">
            <v>Sustitutos sanguíneos y Soluciones de Perfusión: Aminoácidos</v>
          </cell>
          <cell r="L198" t="str">
            <v>PRECIO UNICO</v>
          </cell>
          <cell r="M198" t="str">
            <v>PU 01-2026</v>
          </cell>
          <cell r="N198" t="str">
            <v>I CONV</v>
          </cell>
          <cell r="O198" t="str">
            <v>CAJA CON UN VIAL DE 100 ML</v>
          </cell>
          <cell r="P198" t="str">
            <v>10 FRASCO DE 100</v>
          </cell>
          <cell r="Q198">
            <v>0</v>
          </cell>
          <cell r="R198">
            <v>37.75</v>
          </cell>
          <cell r="S198">
            <v>146</v>
          </cell>
          <cell r="T198" t="str">
            <v>PHARMA SUPPLIES, CORP.</v>
          </cell>
          <cell r="U198" t="str">
            <v>AUSTRIA</v>
          </cell>
          <cell r="V198">
            <v>135</v>
          </cell>
          <cell r="W198">
            <v>1620</v>
          </cell>
          <cell r="X198">
            <v>195344232</v>
          </cell>
          <cell r="Y198">
            <v>0.29082005459033</v>
          </cell>
          <cell r="Z198">
            <v>7374244758</v>
          </cell>
          <cell r="AA198">
            <v>1280746485734.052</v>
          </cell>
          <cell r="AB198">
            <v>6.6126567064351854E-2</v>
          </cell>
          <cell r="AC198">
            <v>85</v>
          </cell>
          <cell r="AD198">
            <v>20</v>
          </cell>
          <cell r="AE198">
            <v>0</v>
          </cell>
          <cell r="AF198">
            <v>105</v>
          </cell>
          <cell r="AG198">
            <v>3963.75</v>
          </cell>
          <cell r="AH198">
            <v>24</v>
          </cell>
          <cell r="AI198">
            <v>35</v>
          </cell>
          <cell r="AJ198">
            <v>0</v>
          </cell>
          <cell r="AK198">
            <v>59</v>
          </cell>
          <cell r="AL198">
            <v>708</v>
          </cell>
          <cell r="AM198">
            <v>26727</v>
          </cell>
          <cell r="AN198">
            <v>0</v>
          </cell>
          <cell r="AO198">
            <v>0</v>
          </cell>
          <cell r="AP198">
            <v>0</v>
          </cell>
          <cell r="AQ198">
            <v>0</v>
          </cell>
        </row>
        <row r="199">
          <cell r="C199">
            <v>102047001</v>
          </cell>
          <cell r="D199" t="str">
            <v>N02BB00001</v>
          </cell>
          <cell r="E199" t="str">
            <v>DIPIRONA CON SALES MAGNÉSICAS 2g/5ml, solución, I.M., I.V.</v>
          </cell>
          <cell r="F199">
            <v>10131</v>
          </cell>
          <cell r="G199" t="str">
            <v>SF</v>
          </cell>
          <cell r="H199">
            <v>244</v>
          </cell>
          <cell r="I199" t="str">
            <v>NO APLICA</v>
          </cell>
          <cell r="J199" t="str">
            <v>MEDICAMENTO</v>
          </cell>
          <cell r="K199" t="str">
            <v>Analgésicos y Antipiréticos: Otros</v>
          </cell>
          <cell r="L199" t="str">
            <v>PRECIO UNICO</v>
          </cell>
          <cell r="M199" t="str">
            <v>PU 01-2026</v>
          </cell>
          <cell r="N199" t="str">
            <v>I CONV</v>
          </cell>
          <cell r="O199" t="str">
            <v>No aplica</v>
          </cell>
          <cell r="P199">
            <v>0</v>
          </cell>
          <cell r="Q199">
            <v>0</v>
          </cell>
          <cell r="R199">
            <v>0.38</v>
          </cell>
          <cell r="S199">
            <v>147</v>
          </cell>
          <cell r="T199" t="str">
            <v>VITALIS DE PANAMÁ, S.A.</v>
          </cell>
          <cell r="V199">
            <v>61390</v>
          </cell>
          <cell r="W199">
            <v>736680</v>
          </cell>
          <cell r="X199">
            <v>196080912</v>
          </cell>
          <cell r="Y199">
            <v>0.29191679195299552</v>
          </cell>
          <cell r="Z199">
            <v>74510746.560000002</v>
          </cell>
          <cell r="AA199">
            <v>1280820996480.6121</v>
          </cell>
          <cell r="AB199">
            <v>6.6130414148793851E-2</v>
          </cell>
          <cell r="AC199">
            <v>54100.88578431373</v>
          </cell>
          <cell r="AD199">
            <v>15969.166666666668</v>
          </cell>
          <cell r="AE199">
            <v>11634.666666666668</v>
          </cell>
          <cell r="AF199">
            <v>81704.719117647066</v>
          </cell>
          <cell r="AG199">
            <v>31047.793264705884</v>
          </cell>
          <cell r="AH199">
            <v>35435</v>
          </cell>
          <cell r="AI199">
            <v>9601</v>
          </cell>
          <cell r="AJ199">
            <v>16354</v>
          </cell>
          <cell r="AK199">
            <v>61390</v>
          </cell>
          <cell r="AL199">
            <v>736680</v>
          </cell>
          <cell r="AM199">
            <v>279938.40000000002</v>
          </cell>
          <cell r="AN199">
            <v>0</v>
          </cell>
          <cell r="AO199">
            <v>27030</v>
          </cell>
          <cell r="AP199">
            <v>30750</v>
          </cell>
          <cell r="AQ199">
            <v>57780</v>
          </cell>
        </row>
        <row r="200">
          <cell r="C200">
            <v>102063001</v>
          </cell>
          <cell r="D200" t="str">
            <v>C01CA00001</v>
          </cell>
          <cell r="E200" t="str">
            <v>DOBUTAMINA 250mg, solución, I.V.</v>
          </cell>
          <cell r="F200">
            <v>10344</v>
          </cell>
          <cell r="G200" t="str">
            <v>DH</v>
          </cell>
          <cell r="H200">
            <v>244</v>
          </cell>
          <cell r="I200" t="str">
            <v>NO APLICA</v>
          </cell>
          <cell r="J200" t="str">
            <v>MEDICAMENTO</v>
          </cell>
          <cell r="K200" t="str">
            <v>Terapia Cardíaca: Estimulantes Cardíacos,  Agentes adrenérgicos y dopaminérgicos</v>
          </cell>
          <cell r="L200" t="str">
            <v>PRECIO UNICO</v>
          </cell>
          <cell r="M200" t="str">
            <v>PU 01-2026</v>
          </cell>
          <cell r="N200" t="str">
            <v>I CONV</v>
          </cell>
          <cell r="O200" t="str">
            <v>CAJA X 25 VIALES</v>
          </cell>
          <cell r="P200">
            <v>0</v>
          </cell>
          <cell r="Q200">
            <v>0</v>
          </cell>
          <cell r="R200">
            <v>4.3</v>
          </cell>
          <cell r="S200">
            <v>148</v>
          </cell>
          <cell r="T200" t="str">
            <v>GRUPO QUINSAGO, S.A.</v>
          </cell>
          <cell r="U200" t="str">
            <v>COLOMBIA</v>
          </cell>
          <cell r="V200">
            <v>1124</v>
          </cell>
          <cell r="W200">
            <v>13488</v>
          </cell>
          <cell r="X200">
            <v>196094400</v>
          </cell>
          <cell r="Y200">
            <v>0.29193687230477328</v>
          </cell>
          <cell r="Z200">
            <v>843205920</v>
          </cell>
          <cell r="AA200">
            <v>1281664202400.6121</v>
          </cell>
          <cell r="AB200">
            <v>6.6173949940958043E-2</v>
          </cell>
          <cell r="AC200">
            <v>778.87500000000011</v>
          </cell>
          <cell r="AD200">
            <v>102</v>
          </cell>
          <cell r="AE200">
            <v>222</v>
          </cell>
          <cell r="AF200">
            <v>1102.875</v>
          </cell>
          <cell r="AG200">
            <v>4742.3625000000002</v>
          </cell>
          <cell r="AH200">
            <v>769</v>
          </cell>
          <cell r="AI200">
            <v>74</v>
          </cell>
          <cell r="AJ200">
            <v>281</v>
          </cell>
          <cell r="AK200">
            <v>1124</v>
          </cell>
          <cell r="AL200">
            <v>13488</v>
          </cell>
          <cell r="AM200">
            <v>57998.399999999994</v>
          </cell>
          <cell r="AN200">
            <v>763</v>
          </cell>
          <cell r="AO200">
            <v>157</v>
          </cell>
          <cell r="AP200">
            <v>626</v>
          </cell>
          <cell r="AQ200">
            <v>1546</v>
          </cell>
        </row>
        <row r="201">
          <cell r="C201">
            <v>101001501</v>
          </cell>
          <cell r="D201" t="str">
            <v>J05AX00007</v>
          </cell>
          <cell r="E201" t="str">
            <v>DOLUTEGRAVIR 50mg, cápsula o tableta, V.O.</v>
          </cell>
          <cell r="F201">
            <v>105700</v>
          </cell>
          <cell r="G201" t="str">
            <v>DD</v>
          </cell>
          <cell r="H201">
            <v>244</v>
          </cell>
          <cell r="I201" t="str">
            <v>SI</v>
          </cell>
          <cell r="J201" t="str">
            <v>MEDICAMENTO</v>
          </cell>
          <cell r="K201" t="str">
            <v>Antiinfecciosos de Uso Sistémico: Antivirales para uso sistémico: De Acción Directa, Inhibidores de la Integrasa</v>
          </cell>
          <cell r="L201" t="str">
            <v>PRECIO UNICO</v>
          </cell>
          <cell r="M201" t="str">
            <v>PU 11-2026</v>
          </cell>
          <cell r="N201" t="str">
            <v>I CONV</v>
          </cell>
          <cell r="O201" t="str">
            <v>FRASCO X 30 TABLETAS</v>
          </cell>
          <cell r="P201">
            <v>0</v>
          </cell>
          <cell r="Q201">
            <v>0</v>
          </cell>
          <cell r="R201">
            <v>1.4</v>
          </cell>
          <cell r="S201">
            <v>42</v>
          </cell>
          <cell r="T201" t="str">
            <v>COMPAÑÍA ASTOR, S.A.</v>
          </cell>
          <cell r="U201" t="str">
            <v>India</v>
          </cell>
          <cell r="V201">
            <v>500</v>
          </cell>
          <cell r="W201">
            <v>6000</v>
          </cell>
          <cell r="X201">
            <v>196100400</v>
          </cell>
          <cell r="Y201">
            <v>0.29194580484559968</v>
          </cell>
          <cell r="Z201">
            <v>274540560</v>
          </cell>
          <cell r="AA201">
            <v>1281938742960.6121</v>
          </cell>
          <cell r="AB201">
            <v>6.6188124818621144E-2</v>
          </cell>
          <cell r="AC201">
            <v>31</v>
          </cell>
          <cell r="AD201">
            <v>0</v>
          </cell>
          <cell r="AE201">
            <v>0</v>
          </cell>
          <cell r="AF201">
            <v>31</v>
          </cell>
          <cell r="AG201">
            <v>43.4</v>
          </cell>
          <cell r="AH201">
            <v>1000</v>
          </cell>
          <cell r="AI201">
            <v>0</v>
          </cell>
          <cell r="AJ201">
            <v>90</v>
          </cell>
          <cell r="AK201">
            <v>1090</v>
          </cell>
          <cell r="AL201">
            <v>13080</v>
          </cell>
          <cell r="AM201">
            <v>18312</v>
          </cell>
          <cell r="AN201">
            <v>0</v>
          </cell>
          <cell r="AO201">
            <v>0</v>
          </cell>
          <cell r="AP201">
            <v>0</v>
          </cell>
          <cell r="AQ201">
            <v>0</v>
          </cell>
        </row>
        <row r="202">
          <cell r="C202">
            <v>102045101</v>
          </cell>
          <cell r="D202" t="str">
            <v>C01CA00002</v>
          </cell>
          <cell r="E202" t="str">
            <v>DOPAMINA CLORHIDRATO 4050mg/ml, solución, I.V.</v>
          </cell>
          <cell r="F202">
            <v>10259</v>
          </cell>
          <cell r="G202" t="str">
            <v>SF</v>
          </cell>
          <cell r="H202">
            <v>244</v>
          </cell>
          <cell r="I202" t="str">
            <v>NO APLICA</v>
          </cell>
          <cell r="J202" t="str">
            <v>MEDICAMENTO</v>
          </cell>
          <cell r="K202" t="str">
            <v>Terapia Cardíaca: Estimulantes Cardíacos:  Agentes adrenérgicos y dopaminérgicos</v>
          </cell>
          <cell r="L202" t="str">
            <v>PRECIO UNICO</v>
          </cell>
          <cell r="M202" t="str">
            <v>PU 01-2026</v>
          </cell>
          <cell r="N202" t="str">
            <v>I CONV</v>
          </cell>
          <cell r="O202" t="str">
            <v>No aplica</v>
          </cell>
          <cell r="P202">
            <v>0</v>
          </cell>
          <cell r="Q202">
            <v>0</v>
          </cell>
          <cell r="R202">
            <v>0.43</v>
          </cell>
          <cell r="S202">
            <v>149</v>
          </cell>
          <cell r="T202" t="str">
            <v>PISA FARMACEUTICA DE PANAMA,S.A.</v>
          </cell>
          <cell r="V202">
            <v>1162</v>
          </cell>
          <cell r="W202">
            <v>13944</v>
          </cell>
          <cell r="X202">
            <v>196114344</v>
          </cell>
          <cell r="Y202">
            <v>0.29196656407048027</v>
          </cell>
          <cell r="Z202">
            <v>84329167.920000002</v>
          </cell>
          <cell r="AA202">
            <v>1282023072128.532</v>
          </cell>
          <cell r="AB202">
            <v>6.6192478840623195E-2</v>
          </cell>
          <cell r="AC202">
            <v>1085.4533333333334</v>
          </cell>
          <cell r="AD202">
            <v>159.23529411764707</v>
          </cell>
          <cell r="AE202">
            <v>222</v>
          </cell>
          <cell r="AF202">
            <v>1466.6886274509804</v>
          </cell>
          <cell r="AG202">
            <v>630.67610980392158</v>
          </cell>
          <cell r="AH202">
            <v>529</v>
          </cell>
          <cell r="AI202">
            <v>400</v>
          </cell>
          <cell r="AJ202">
            <v>233</v>
          </cell>
          <cell r="AK202">
            <v>1162</v>
          </cell>
          <cell r="AL202">
            <v>13944</v>
          </cell>
          <cell r="AM202">
            <v>5995.92</v>
          </cell>
          <cell r="AN202">
            <v>4800</v>
          </cell>
          <cell r="AO202">
            <v>0</v>
          </cell>
          <cell r="AP202">
            <v>0</v>
          </cell>
          <cell r="AQ202">
            <v>4800</v>
          </cell>
        </row>
        <row r="203">
          <cell r="C203">
            <v>102094501</v>
          </cell>
          <cell r="D203" t="str">
            <v>R05CB00001</v>
          </cell>
          <cell r="E203" t="str">
            <v>Dornase Alfa (Desoxirribonucleasa), 1mg/ml, solución, nebulización</v>
          </cell>
          <cell r="F203">
            <v>11498</v>
          </cell>
          <cell r="G203" t="str">
            <v>YV</v>
          </cell>
          <cell r="H203">
            <v>244</v>
          </cell>
          <cell r="I203" t="str">
            <v>BIOTECNOLOGICO</v>
          </cell>
          <cell r="J203" t="str">
            <v>MEDICAMENTO</v>
          </cell>
          <cell r="K203" t="str">
            <v>Tos y Resfriado: Expectorantes excluyendo combinaciones con supresores de la Tos, Mucolíticos</v>
          </cell>
          <cell r="L203" t="str">
            <v>PRECIO UNICO</v>
          </cell>
          <cell r="M203" t="str">
            <v>PU 05-2026</v>
          </cell>
          <cell r="N203" t="str">
            <v>I CONV</v>
          </cell>
          <cell r="O203" t="str">
            <v>CAJA DE CARTON CON 6 AMPOLLAS</v>
          </cell>
          <cell r="P203">
            <v>0</v>
          </cell>
          <cell r="Q203">
            <v>0</v>
          </cell>
          <cell r="R203">
            <v>43.33</v>
          </cell>
          <cell r="S203">
            <v>8</v>
          </cell>
          <cell r="T203" t="str">
            <v>CORPORACIÓN IMPA-DOEL, S.A.</v>
          </cell>
          <cell r="U203" t="str">
            <v>ESTADOS UNIDOS</v>
          </cell>
          <cell r="V203">
            <v>484</v>
          </cell>
          <cell r="W203">
            <v>5808</v>
          </cell>
          <cell r="X203">
            <v>196120152</v>
          </cell>
          <cell r="Y203">
            <v>0.29197521077000022</v>
          </cell>
          <cell r="Z203">
            <v>8497886186.1599998</v>
          </cell>
          <cell r="AA203">
            <v>1290520958314.6919</v>
          </cell>
          <cell r="AB203">
            <v>6.6631235493132976E-2</v>
          </cell>
          <cell r="AC203">
            <v>360</v>
          </cell>
          <cell r="AD203">
            <v>0</v>
          </cell>
          <cell r="AE203">
            <v>0</v>
          </cell>
          <cell r="AF203">
            <v>360</v>
          </cell>
          <cell r="AG203">
            <v>15598.8</v>
          </cell>
          <cell r="AH203">
            <v>359</v>
          </cell>
          <cell r="AI203">
            <v>0</v>
          </cell>
          <cell r="AJ203">
            <v>0</v>
          </cell>
          <cell r="AK203">
            <v>359</v>
          </cell>
          <cell r="AL203">
            <v>4308</v>
          </cell>
          <cell r="AM203">
            <v>186665.63999999998</v>
          </cell>
          <cell r="AN203">
            <v>18</v>
          </cell>
          <cell r="AO203">
            <v>0</v>
          </cell>
          <cell r="AP203">
            <v>0</v>
          </cell>
          <cell r="AQ203">
            <v>18</v>
          </cell>
        </row>
        <row r="204">
          <cell r="C204">
            <v>103057401</v>
          </cell>
          <cell r="D204" t="str">
            <v>S01EC00003</v>
          </cell>
          <cell r="E204" t="str">
            <v>DORZOLAMIDA CLORHIDRATO, 2%, GOTAS, SOLUCIÓN, FRASCO, 5-10ML, VÍA OFTÁLMICA.</v>
          </cell>
          <cell r="F204">
            <v>11520</v>
          </cell>
          <cell r="G204" t="str">
            <v>RG</v>
          </cell>
          <cell r="H204">
            <v>244</v>
          </cell>
          <cell r="I204" t="str">
            <v>NO</v>
          </cell>
          <cell r="J204" t="str">
            <v>MEDICAMENTO</v>
          </cell>
          <cell r="K204" t="str">
            <v>Oftalmológicos: Antiglaucoma y Mióticos, Inhibidores de la Anhidrasa Carbónica</v>
          </cell>
          <cell r="L204" t="str">
            <v>PRECIO UNICO</v>
          </cell>
          <cell r="M204" t="str">
            <v>PU 01-2026</v>
          </cell>
          <cell r="N204" t="str">
            <v>I CONV</v>
          </cell>
          <cell r="O204" t="str">
            <v>CAJA DE CARTON CON FRASCO DE 5ML</v>
          </cell>
          <cell r="P204">
            <v>0</v>
          </cell>
          <cell r="Q204">
            <v>0</v>
          </cell>
          <cell r="R204">
            <v>1.98</v>
          </cell>
          <cell r="S204">
            <v>150</v>
          </cell>
          <cell r="T204" t="str">
            <v>REPRICO, S.A.</v>
          </cell>
          <cell r="U204" t="str">
            <v>COSTA RICA</v>
          </cell>
          <cell r="V204">
            <v>4789</v>
          </cell>
          <cell r="W204">
            <v>57468</v>
          </cell>
          <cell r="X204">
            <v>196177620</v>
          </cell>
          <cell r="Y204">
            <v>0.29206076664603547</v>
          </cell>
          <cell r="Z204">
            <v>388431687.60000002</v>
          </cell>
          <cell r="AA204">
            <v>1290909390002.292</v>
          </cell>
          <cell r="AB204">
            <v>6.6651290714307587E-2</v>
          </cell>
          <cell r="AC204">
            <v>6288</v>
          </cell>
          <cell r="AD204">
            <v>1119.5833333333335</v>
          </cell>
          <cell r="AE204">
            <v>1125</v>
          </cell>
          <cell r="AF204">
            <v>8532.5833333333339</v>
          </cell>
          <cell r="AG204">
            <v>16894.514999999999</v>
          </cell>
          <cell r="AH204">
            <v>3500</v>
          </cell>
          <cell r="AI204">
            <v>500</v>
          </cell>
          <cell r="AJ204">
            <v>789</v>
          </cell>
          <cell r="AK204">
            <v>4789</v>
          </cell>
          <cell r="AL204">
            <v>57468</v>
          </cell>
          <cell r="AM204">
            <v>113786.64</v>
          </cell>
          <cell r="AN204">
            <v>7788</v>
          </cell>
          <cell r="AO204">
            <v>1500</v>
          </cell>
          <cell r="AP204">
            <v>1767</v>
          </cell>
          <cell r="AQ204">
            <v>11055</v>
          </cell>
        </row>
        <row r="205">
          <cell r="C205">
            <v>101085801</v>
          </cell>
          <cell r="D205" t="str">
            <v>J01AA00001</v>
          </cell>
          <cell r="E205" t="str">
            <v>DOXICICLINA 100mg, base clorhidrato o hiclato, cápsula o tableta, V.O.</v>
          </cell>
          <cell r="F205">
            <v>10995</v>
          </cell>
          <cell r="G205" t="str">
            <v>DD</v>
          </cell>
          <cell r="H205">
            <v>244</v>
          </cell>
          <cell r="I205" t="str">
            <v>NO</v>
          </cell>
          <cell r="J205" t="str">
            <v>MEDICAMENTO</v>
          </cell>
          <cell r="K205" t="str">
            <v>Antibacterianos para uso sistémico: Tetraciclinas</v>
          </cell>
          <cell r="L205" t="str">
            <v>PRECIO UNICO</v>
          </cell>
          <cell r="M205" t="str">
            <v>PU 01-2026</v>
          </cell>
          <cell r="N205" t="str">
            <v>I CONV</v>
          </cell>
          <cell r="O205" t="str">
            <v>CAJA X 100</v>
          </cell>
          <cell r="P205">
            <v>0</v>
          </cell>
          <cell r="Q205">
            <v>0</v>
          </cell>
          <cell r="R205">
            <v>0.17</v>
          </cell>
          <cell r="S205">
            <v>151</v>
          </cell>
          <cell r="T205" t="str">
            <v>Compañia Panameña de Medicamentos, S.A. (PANAMED, S.A.)</v>
          </cell>
          <cell r="U205" t="str">
            <v>Ecuador</v>
          </cell>
          <cell r="V205">
            <v>23538</v>
          </cell>
          <cell r="W205">
            <v>282456</v>
          </cell>
          <cell r="X205">
            <v>196460076</v>
          </cell>
          <cell r="Y205">
            <v>0.29248127493797915</v>
          </cell>
          <cell r="Z205">
            <v>33398212.920000002</v>
          </cell>
          <cell r="AA205">
            <v>1290942788215.2119</v>
          </cell>
          <cell r="AB205">
            <v>6.665301510644224E-2</v>
          </cell>
          <cell r="AC205">
            <v>3060</v>
          </cell>
          <cell r="AD205">
            <v>0</v>
          </cell>
          <cell r="AE205">
            <v>0</v>
          </cell>
          <cell r="AF205">
            <v>3060</v>
          </cell>
          <cell r="AG205">
            <v>520.20000000000005</v>
          </cell>
          <cell r="AH205">
            <v>10303</v>
          </cell>
          <cell r="AI205">
            <v>1200</v>
          </cell>
          <cell r="AJ205">
            <v>4047</v>
          </cell>
          <cell r="AK205">
            <v>15550</v>
          </cell>
          <cell r="AL205">
            <v>186600</v>
          </cell>
          <cell r="AM205">
            <v>31722.000000000004</v>
          </cell>
          <cell r="AN205">
            <v>16730</v>
          </cell>
          <cell r="AO205">
            <v>2535</v>
          </cell>
          <cell r="AP205">
            <v>4830</v>
          </cell>
          <cell r="AQ205">
            <v>24095</v>
          </cell>
        </row>
        <row r="206">
          <cell r="C206">
            <v>102008901</v>
          </cell>
          <cell r="D206" t="str">
            <v>L01DB00001</v>
          </cell>
          <cell r="E206" t="str">
            <v>DOXORUBICINA CLORHIDRATO 10mg-50mg, polvo liofilizado o solución, I.V.</v>
          </cell>
          <cell r="F206">
            <v>10296</v>
          </cell>
          <cell r="G206" t="str">
            <v>DD</v>
          </cell>
          <cell r="H206">
            <v>244</v>
          </cell>
          <cell r="I206" t="str">
            <v>NO</v>
          </cell>
          <cell r="J206" t="str">
            <v>MEDICAMENTO</v>
          </cell>
          <cell r="K206" t="str">
            <v>Antineoplásicos: Antibióticos Citotóxicos, Antraciclinas y sustancias relacionadas</v>
          </cell>
          <cell r="L206" t="str">
            <v>TRAMITE USUAL</v>
          </cell>
          <cell r="M206" t="str">
            <v>NO APLICA</v>
          </cell>
          <cell r="N206" t="str">
            <v>No aplica</v>
          </cell>
          <cell r="P206">
            <v>0</v>
          </cell>
          <cell r="Q206">
            <v>0</v>
          </cell>
          <cell r="R206">
            <v>7.25</v>
          </cell>
          <cell r="S206" t="str">
            <v>NO APLICA</v>
          </cell>
          <cell r="T206" t="str">
            <v>NO APLICA</v>
          </cell>
          <cell r="V206">
            <v>200</v>
          </cell>
          <cell r="W206">
            <v>2400</v>
          </cell>
          <cell r="X206">
            <v>196462476</v>
          </cell>
          <cell r="Y206">
            <v>0.29248484795430968</v>
          </cell>
          <cell r="Z206">
            <v>1424352951</v>
          </cell>
          <cell r="AA206">
            <v>1292367141166.2119</v>
          </cell>
          <cell r="AB206">
            <v>6.6726556257627689E-2</v>
          </cell>
          <cell r="AC206">
            <v>3045</v>
          </cell>
          <cell r="AD206">
            <v>441</v>
          </cell>
          <cell r="AE206">
            <v>630</v>
          </cell>
          <cell r="AF206">
            <v>4116</v>
          </cell>
          <cell r="AG206">
            <v>29841</v>
          </cell>
          <cell r="AH206">
            <v>518</v>
          </cell>
          <cell r="AI206">
            <v>0</v>
          </cell>
          <cell r="AJ206">
            <v>100</v>
          </cell>
          <cell r="AK206">
            <v>618</v>
          </cell>
          <cell r="AL206">
            <v>7416</v>
          </cell>
          <cell r="AM206">
            <v>53766</v>
          </cell>
          <cell r="AN206">
            <v>0</v>
          </cell>
          <cell r="AO206">
            <v>0</v>
          </cell>
          <cell r="AP206">
            <v>0</v>
          </cell>
          <cell r="AQ206">
            <v>0</v>
          </cell>
        </row>
        <row r="207">
          <cell r="C207">
            <v>101100901</v>
          </cell>
          <cell r="D207" t="str">
            <v>N06AX00005</v>
          </cell>
          <cell r="E207" t="str">
            <v>DULOXETINA, 60mg, capsula o tableta, V.O.</v>
          </cell>
          <cell r="F207">
            <v>101840</v>
          </cell>
          <cell r="G207" t="str">
            <v>EM</v>
          </cell>
          <cell r="H207">
            <v>244</v>
          </cell>
          <cell r="I207" t="str">
            <v>SI</v>
          </cell>
          <cell r="J207" t="str">
            <v>MEDICAMENTO</v>
          </cell>
          <cell r="K207" t="str">
            <v>Psicoanalépticos: Antidepresivos, Otros</v>
          </cell>
          <cell r="L207" t="str">
            <v>PRECIO UNICO</v>
          </cell>
          <cell r="M207" t="str">
            <v>PU 11-2026</v>
          </cell>
          <cell r="N207" t="str">
            <v>I CONV</v>
          </cell>
          <cell r="O207" t="str">
            <v>CAJA X 28 CÁPSULAS DURAS GASTRORRESISTENTES, CAJA X 56 CÁPSULAS DURAS GASTRORRESISTENTES.</v>
          </cell>
          <cell r="P207">
            <v>0</v>
          </cell>
          <cell r="Q207">
            <v>0</v>
          </cell>
          <cell r="R207">
            <v>0.249</v>
          </cell>
          <cell r="S207">
            <v>43</v>
          </cell>
          <cell r="T207" t="str">
            <v>C.G. DE HASETH &amp; CÍA., S.A.</v>
          </cell>
          <cell r="V207">
            <v>82187</v>
          </cell>
          <cell r="W207">
            <v>986244</v>
          </cell>
          <cell r="X207">
            <v>197448720</v>
          </cell>
          <cell r="Y207">
            <v>0.29395312542010854</v>
          </cell>
          <cell r="Z207">
            <v>49164731.280000001</v>
          </cell>
          <cell r="AA207">
            <v>1292416305897.4919</v>
          </cell>
          <cell r="AB207">
            <v>6.6729094695122074E-2</v>
          </cell>
          <cell r="AC207">
            <v>63897</v>
          </cell>
          <cell r="AD207">
            <v>34765</v>
          </cell>
          <cell r="AE207">
            <v>13103</v>
          </cell>
          <cell r="AF207">
            <v>111765</v>
          </cell>
          <cell r="AG207">
            <v>27829.485000000001</v>
          </cell>
          <cell r="AH207">
            <v>30921</v>
          </cell>
          <cell r="AI207">
            <v>16528</v>
          </cell>
          <cell r="AJ207">
            <v>10778</v>
          </cell>
          <cell r="AK207">
            <v>58227</v>
          </cell>
          <cell r="AL207">
            <v>698724</v>
          </cell>
          <cell r="AM207">
            <v>173982.27600000001</v>
          </cell>
          <cell r="AN207">
            <v>158452</v>
          </cell>
          <cell r="AO207">
            <v>43260</v>
          </cell>
          <cell r="AP207">
            <v>10248</v>
          </cell>
          <cell r="AQ207">
            <v>211960</v>
          </cell>
        </row>
        <row r="208">
          <cell r="C208">
            <v>102000801</v>
          </cell>
          <cell r="D208" t="str">
            <v>D11AH00002</v>
          </cell>
          <cell r="E208" t="str">
            <v>DUPILUMAB 300mg solución subcutánea (s.c.)</v>
          </cell>
          <cell r="F208">
            <v>108441</v>
          </cell>
          <cell r="G208" t="str">
            <v>SF</v>
          </cell>
          <cell r="H208">
            <v>244</v>
          </cell>
          <cell r="I208" t="str">
            <v>BIOTECNOLOGICO</v>
          </cell>
          <cell r="J208" t="str">
            <v>MEDICAMENTO</v>
          </cell>
          <cell r="K208">
            <v>0</v>
          </cell>
          <cell r="L208" t="str">
            <v>PRECIO UNICO</v>
          </cell>
          <cell r="M208" t="str">
            <v>PU 05-2026</v>
          </cell>
          <cell r="N208" t="str">
            <v>I CONV</v>
          </cell>
          <cell r="O208" t="str">
            <v>No aplica</v>
          </cell>
          <cell r="P208">
            <v>0</v>
          </cell>
          <cell r="Q208">
            <v>0</v>
          </cell>
          <cell r="R208">
            <v>856.82</v>
          </cell>
          <cell r="S208">
            <v>9</v>
          </cell>
          <cell r="T208" t="str">
            <v>CORPORACIÓN IMPA-DOEL, S.A.</v>
          </cell>
          <cell r="V208">
            <v>50</v>
          </cell>
          <cell r="W208">
            <v>600</v>
          </cell>
          <cell r="X208">
            <v>197449320</v>
          </cell>
          <cell r="Y208">
            <v>0.29395401867419119</v>
          </cell>
          <cell r="Z208">
            <v>169178526362.40002</v>
          </cell>
          <cell r="AA208">
            <v>1461594832259.8921</v>
          </cell>
          <cell r="AB208">
            <v>7.5463996796328786E-2</v>
          </cell>
          <cell r="AC208">
            <v>242</v>
          </cell>
          <cell r="AD208">
            <v>0</v>
          </cell>
          <cell r="AE208">
            <v>157</v>
          </cell>
          <cell r="AF208">
            <v>399</v>
          </cell>
          <cell r="AG208">
            <v>341871.18</v>
          </cell>
          <cell r="AH208">
            <v>50</v>
          </cell>
          <cell r="AI208">
            <v>0</v>
          </cell>
          <cell r="AJ208">
            <v>0</v>
          </cell>
          <cell r="AK208">
            <v>50</v>
          </cell>
          <cell r="AL208">
            <v>600</v>
          </cell>
          <cell r="AM208">
            <v>514092.00000000006</v>
          </cell>
          <cell r="AN208">
            <v>0</v>
          </cell>
          <cell r="AO208">
            <v>0</v>
          </cell>
          <cell r="AP208">
            <v>0</v>
          </cell>
          <cell r="AQ208">
            <v>0</v>
          </cell>
        </row>
        <row r="209">
          <cell r="C209">
            <v>102005901</v>
          </cell>
          <cell r="D209" t="str">
            <v>R03CA00002</v>
          </cell>
          <cell r="E209" t="str">
            <v>EFEDRINA SULFATO 25-60mg/ml, solución,  I.V.</v>
          </cell>
          <cell r="F209">
            <v>10251</v>
          </cell>
          <cell r="G209" t="str">
            <v>SF</v>
          </cell>
          <cell r="H209">
            <v>244</v>
          </cell>
          <cell r="I209" t="str">
            <v>SI</v>
          </cell>
          <cell r="J209" t="str">
            <v>MEDICAMENTO</v>
          </cell>
          <cell r="K209" t="str">
            <v>Vías Respiratorias: Enfermedades Obstructivas, Agonistas de receptores adrenérgicos alfa y beta, Uso Sistémico</v>
          </cell>
          <cell r="L209" t="str">
            <v>TRAMITE USUAL</v>
          </cell>
          <cell r="M209" t="str">
            <v>No aplica</v>
          </cell>
          <cell r="N209" t="str">
            <v>No aplica</v>
          </cell>
          <cell r="O209" t="str">
            <v>No aplica</v>
          </cell>
          <cell r="P209">
            <v>0</v>
          </cell>
          <cell r="Q209">
            <v>0</v>
          </cell>
          <cell r="R209">
            <v>5.35</v>
          </cell>
          <cell r="S209" t="str">
            <v>No aplica</v>
          </cell>
          <cell r="T209" t="str">
            <v>No aplica</v>
          </cell>
          <cell r="V209">
            <v>0</v>
          </cell>
          <cell r="W209">
            <v>0</v>
          </cell>
          <cell r="X209">
            <v>197449320</v>
          </cell>
          <cell r="Y209">
            <v>0.29395401867419119</v>
          </cell>
          <cell r="Z209">
            <v>1056353861.9999999</v>
          </cell>
          <cell r="AA209">
            <v>1462651186121.8921</v>
          </cell>
          <cell r="AB209">
            <v>7.5518537687346093E-2</v>
          </cell>
          <cell r="AC209">
            <v>1022.9666666666667</v>
          </cell>
          <cell r="AD209">
            <v>402.83333333333331</v>
          </cell>
          <cell r="AE209">
            <v>180</v>
          </cell>
          <cell r="AF209">
            <v>1605.8</v>
          </cell>
          <cell r="AG209">
            <v>8591.0299999999988</v>
          </cell>
          <cell r="AH209">
            <v>1133</v>
          </cell>
          <cell r="AI209">
            <v>139</v>
          </cell>
          <cell r="AJ209">
            <v>172</v>
          </cell>
          <cell r="AK209">
            <v>1444</v>
          </cell>
          <cell r="AL209">
            <v>17328</v>
          </cell>
          <cell r="AM209">
            <v>92704.799999999988</v>
          </cell>
          <cell r="AN209">
            <v>0</v>
          </cell>
          <cell r="AO209">
            <v>0</v>
          </cell>
          <cell r="AP209">
            <v>0</v>
          </cell>
          <cell r="AQ209">
            <v>0</v>
          </cell>
        </row>
        <row r="210">
          <cell r="C210">
            <v>101000601</v>
          </cell>
          <cell r="D210" t="str">
            <v>B02BX0006</v>
          </cell>
          <cell r="E210" t="str">
            <v>ELTROMBOPAG OLAMINA 50 MG TABLETA V.O</v>
          </cell>
          <cell r="F210">
            <v>109051</v>
          </cell>
          <cell r="G210" t="str">
            <v>DD</v>
          </cell>
          <cell r="H210">
            <v>244</v>
          </cell>
          <cell r="I210" t="str">
            <v>NO</v>
          </cell>
          <cell r="J210" t="str">
            <v>MEDICAMENTO</v>
          </cell>
          <cell r="K210" t="str">
            <v>tratamiento de trombocitopenia inmune primaria refractaria a corticoides</v>
          </cell>
          <cell r="L210" t="str">
            <v>PRECIO UNICO</v>
          </cell>
          <cell r="M210" t="str">
            <v>PU 01-2026</v>
          </cell>
          <cell r="N210" t="str">
            <v>I CONV</v>
          </cell>
          <cell r="O210" t="str">
            <v>CAJA CON 14 COMPRIMIDOS</v>
          </cell>
          <cell r="P210">
            <v>0</v>
          </cell>
          <cell r="Q210">
            <v>0</v>
          </cell>
          <cell r="R210">
            <v>8.16</v>
          </cell>
          <cell r="S210">
            <v>153</v>
          </cell>
          <cell r="T210" t="str">
            <v>BIOPLUS CARE PANAMA, S.A.</v>
          </cell>
          <cell r="U210" t="str">
            <v>España</v>
          </cell>
          <cell r="V210">
            <v>1080</v>
          </cell>
          <cell r="W210">
            <v>12960</v>
          </cell>
          <cell r="X210">
            <v>197462280</v>
          </cell>
          <cell r="Y210">
            <v>0.29397331296237622</v>
          </cell>
          <cell r="Z210">
            <v>1611292204.8</v>
          </cell>
          <cell r="AA210">
            <v>1464262478326.6921</v>
          </cell>
          <cell r="AB210">
            <v>7.5601730749538965E-2</v>
          </cell>
          <cell r="AC210">
            <v>526.86206896551721</v>
          </cell>
          <cell r="AD210">
            <v>197</v>
          </cell>
          <cell r="AE210">
            <v>416.66666666666669</v>
          </cell>
          <cell r="AF210">
            <v>1140.528735632184</v>
          </cell>
          <cell r="AG210">
            <v>9306.7144827586217</v>
          </cell>
          <cell r="AH210">
            <v>1800</v>
          </cell>
          <cell r="AI210">
            <v>27</v>
          </cell>
          <cell r="AJ210">
            <v>356</v>
          </cell>
          <cell r="AK210">
            <v>2183</v>
          </cell>
          <cell r="AL210">
            <v>26196</v>
          </cell>
          <cell r="AM210">
            <v>213759.36000000002</v>
          </cell>
          <cell r="AN210">
            <v>0</v>
          </cell>
          <cell r="AO210">
            <v>0</v>
          </cell>
          <cell r="AP210">
            <v>560</v>
          </cell>
          <cell r="AQ210">
            <v>560</v>
          </cell>
        </row>
        <row r="211">
          <cell r="C211">
            <v>101001201</v>
          </cell>
          <cell r="D211" t="str">
            <v>B02BX00007</v>
          </cell>
          <cell r="E211" t="str">
            <v>ELTROMBOPAG OLAMINA, 25 MG, TAB., V.O.</v>
          </cell>
          <cell r="F211">
            <v>103106</v>
          </cell>
          <cell r="G211" t="str">
            <v>FM</v>
          </cell>
          <cell r="H211">
            <v>244</v>
          </cell>
          <cell r="I211" t="str">
            <v>NO APLICA</v>
          </cell>
          <cell r="J211" t="str">
            <v>MEDICAMENTO</v>
          </cell>
          <cell r="K211" t="str">
            <v>Sangre y Órgano Formadores de Sangre:</v>
          </cell>
          <cell r="L211" t="str">
            <v>PRECIO UNICO</v>
          </cell>
          <cell r="M211" t="str">
            <v>PU 01-2026</v>
          </cell>
          <cell r="N211" t="str">
            <v>I CONV</v>
          </cell>
          <cell r="O211" t="str">
            <v>CAJA CON 14 COMPRIMIDOS RECUBIERTOS / CAJA CON 28 COMPRIMIDOS RECUBIERTOS</v>
          </cell>
          <cell r="P211">
            <v>0</v>
          </cell>
          <cell r="Q211">
            <v>0</v>
          </cell>
          <cell r="R211">
            <v>5.99</v>
          </cell>
          <cell r="S211">
            <v>154</v>
          </cell>
          <cell r="T211" t="str">
            <v>BIOPLUS CARE PANAMA, S.A.</v>
          </cell>
          <cell r="V211">
            <v>3600</v>
          </cell>
          <cell r="W211">
            <v>43200</v>
          </cell>
          <cell r="X211">
            <v>197505480</v>
          </cell>
          <cell r="Y211">
            <v>0.29403762725632632</v>
          </cell>
          <cell r="Z211">
            <v>1183057825.2</v>
          </cell>
          <cell r="AA211">
            <v>1465445536151.8921</v>
          </cell>
          <cell r="AB211">
            <v>7.5662813527036701E-2</v>
          </cell>
          <cell r="AC211">
            <v>14004</v>
          </cell>
          <cell r="AD211">
            <v>362</v>
          </cell>
          <cell r="AE211">
            <v>500</v>
          </cell>
          <cell r="AF211">
            <v>14866</v>
          </cell>
          <cell r="AG211">
            <v>89047.34</v>
          </cell>
          <cell r="AH211">
            <v>3600</v>
          </cell>
          <cell r="AI211">
            <v>0</v>
          </cell>
          <cell r="AJ211">
            <v>0</v>
          </cell>
          <cell r="AK211">
            <v>3600</v>
          </cell>
          <cell r="AL211">
            <v>43200</v>
          </cell>
          <cell r="AM211">
            <v>258768</v>
          </cell>
          <cell r="AN211">
            <v>11186</v>
          </cell>
          <cell r="AO211">
            <v>0</v>
          </cell>
          <cell r="AP211">
            <v>1008</v>
          </cell>
          <cell r="AQ211">
            <v>12194</v>
          </cell>
        </row>
        <row r="212">
          <cell r="C212">
            <v>102083601</v>
          </cell>
          <cell r="D212" t="str">
            <v>B02BX00009</v>
          </cell>
          <cell r="E212" t="str">
            <v xml:space="preserve">EMICIZUMAB 150mg/ml, solución, S.C. </v>
          </cell>
          <cell r="F212">
            <v>108132</v>
          </cell>
          <cell r="G212" t="str">
            <v>SF</v>
          </cell>
          <cell r="H212">
            <v>244</v>
          </cell>
          <cell r="I212" t="str">
            <v>BIOTECNOLOGICO</v>
          </cell>
          <cell r="J212" t="str">
            <v>MEDICAMENTO</v>
          </cell>
          <cell r="K212" t="str">
            <v xml:space="preserve">Sangre y Órgano Formadores de Sangre: Antihemorrágicos: Otros hemostáticos sistémicos </v>
          </cell>
          <cell r="L212" t="str">
            <v>PRECIO UNICO</v>
          </cell>
          <cell r="M212" t="str">
            <v>PU 05-2026</v>
          </cell>
          <cell r="N212" t="str">
            <v>I CONV</v>
          </cell>
          <cell r="O212" t="str">
            <v>No aplica</v>
          </cell>
          <cell r="P212" t="str">
            <v>NO</v>
          </cell>
          <cell r="R212">
            <v>4890.8999999999996</v>
          </cell>
          <cell r="S212">
            <v>10</v>
          </cell>
          <cell r="T212" t="str">
            <v>CORPORACIÓN IMPA-DOEL, S.A.</v>
          </cell>
          <cell r="V212">
            <v>141</v>
          </cell>
          <cell r="W212">
            <v>1692</v>
          </cell>
          <cell r="X212">
            <v>197507172</v>
          </cell>
          <cell r="Y212">
            <v>0.29404014623283936</v>
          </cell>
          <cell r="Z212">
            <v>965987827534.79993</v>
          </cell>
          <cell r="AA212">
            <v>2431433363686.6919</v>
          </cell>
          <cell r="AB212">
            <v>0.12553799145830113</v>
          </cell>
          <cell r="AC212">
            <v>140</v>
          </cell>
          <cell r="AD212">
            <v>0</v>
          </cell>
          <cell r="AE212">
            <v>0</v>
          </cell>
          <cell r="AF212">
            <v>140</v>
          </cell>
          <cell r="AG212">
            <v>684726</v>
          </cell>
          <cell r="AH212">
            <v>141</v>
          </cell>
          <cell r="AI212">
            <v>0</v>
          </cell>
          <cell r="AJ212">
            <v>0</v>
          </cell>
          <cell r="AK212">
            <v>141</v>
          </cell>
          <cell r="AL212">
            <v>1692</v>
          </cell>
          <cell r="AM212">
            <v>8275402.7999999998</v>
          </cell>
          <cell r="AN212">
            <v>0</v>
          </cell>
          <cell r="AO212">
            <v>0</v>
          </cell>
          <cell r="AP212">
            <v>0</v>
          </cell>
          <cell r="AQ212">
            <v>0</v>
          </cell>
        </row>
        <row r="213">
          <cell r="C213">
            <v>102083501</v>
          </cell>
          <cell r="D213" t="str">
            <v>B02BX00008</v>
          </cell>
          <cell r="E213" t="str">
            <v xml:space="preserve">EMICIZUMAB 30mg/ml, solución, S.C. </v>
          </cell>
          <cell r="F213">
            <v>107220</v>
          </cell>
          <cell r="G213" t="str">
            <v>SF</v>
          </cell>
          <cell r="H213">
            <v>244</v>
          </cell>
          <cell r="I213" t="str">
            <v>BIOTECNOLOGICO</v>
          </cell>
          <cell r="J213" t="str">
            <v>MEDICAMENTO</v>
          </cell>
          <cell r="K213" t="str">
            <v xml:space="preserve">Sangre y Órgano Formadores de Sangre: Antihemorrágicos: Otros hemostáticos sistémicos </v>
          </cell>
          <cell r="L213" t="str">
            <v>PRECIO UNICO</v>
          </cell>
          <cell r="M213" t="str">
            <v>PU 05-2026</v>
          </cell>
          <cell r="N213" t="str">
            <v>I CONV</v>
          </cell>
          <cell r="O213" t="str">
            <v>No aplica</v>
          </cell>
          <cell r="P213" t="str">
            <v>NO</v>
          </cell>
          <cell r="R213">
            <v>1397.4</v>
          </cell>
          <cell r="S213">
            <v>11</v>
          </cell>
          <cell r="T213" t="str">
            <v>CORPORACIÓN IMPA-DOEL, S.A.</v>
          </cell>
          <cell r="V213">
            <v>70</v>
          </cell>
          <cell r="W213">
            <v>840</v>
          </cell>
          <cell r="X213">
            <v>197508012</v>
          </cell>
          <cell r="Y213">
            <v>0.29404139678855507</v>
          </cell>
          <cell r="Z213">
            <v>275997695968.79999</v>
          </cell>
          <cell r="AA213">
            <v>2707431059655.4917</v>
          </cell>
          <cell r="AB213">
            <v>0.13978810290141561</v>
          </cell>
          <cell r="AC213">
            <v>45</v>
          </cell>
          <cell r="AD213">
            <v>0</v>
          </cell>
          <cell r="AE213">
            <v>0</v>
          </cell>
          <cell r="AF213">
            <v>45</v>
          </cell>
          <cell r="AG213">
            <v>62883.000000000007</v>
          </cell>
          <cell r="AH213">
            <v>104</v>
          </cell>
          <cell r="AI213">
            <v>0</v>
          </cell>
          <cell r="AJ213">
            <v>0</v>
          </cell>
          <cell r="AK213">
            <v>104</v>
          </cell>
          <cell r="AL213">
            <v>1248</v>
          </cell>
          <cell r="AM213">
            <v>1743955.2000000002</v>
          </cell>
          <cell r="AN213">
            <v>0</v>
          </cell>
          <cell r="AO213">
            <v>0</v>
          </cell>
          <cell r="AP213">
            <v>0</v>
          </cell>
          <cell r="AQ213">
            <v>0</v>
          </cell>
        </row>
        <row r="214">
          <cell r="C214">
            <v>101097001</v>
          </cell>
          <cell r="D214" t="str">
            <v>J05AR00005</v>
          </cell>
          <cell r="E214" t="str">
            <v>EMTRICITABINA 200mg/ TENOFOVIR 300mg, tableta, V.O.</v>
          </cell>
          <cell r="F214">
            <v>102028</v>
          </cell>
          <cell r="G214" t="str">
            <v>DD</v>
          </cell>
          <cell r="H214">
            <v>244</v>
          </cell>
          <cell r="I214" t="str">
            <v>SI</v>
          </cell>
          <cell r="J214" t="str">
            <v>MEDICAMENTO</v>
          </cell>
          <cell r="K214" t="str">
            <v>Antivirales para uso sistémico: De Acción Directa, Infecciones por VIH, Combinaciones</v>
          </cell>
          <cell r="L214" t="str">
            <v>TRAMITE USUAL</v>
          </cell>
          <cell r="M214" t="str">
            <v>NO APLICA</v>
          </cell>
          <cell r="N214" t="str">
            <v>NO APLICA</v>
          </cell>
          <cell r="O214" t="str">
            <v>CAJA DE CARTON CON UNA BOTELLA DE HDPE CON TREINTA TABLETAS RECUBIERTAS/  BOTELLA DE HDPE OPACA Y BLANCA CON TAPA DE POLIPROPILENO, OPACA Y BLANCA CON TREINTA TABLETAS RWECUBIERTAS. / TABLETA RECUBIERTAS</v>
          </cell>
          <cell r="P214">
            <v>0</v>
          </cell>
          <cell r="Q214">
            <v>0</v>
          </cell>
          <cell r="R214">
            <v>0.25</v>
          </cell>
          <cell r="S214" t="str">
            <v>NO APLICA</v>
          </cell>
          <cell r="T214" t="str">
            <v>NO APLICA</v>
          </cell>
          <cell r="V214">
            <v>11800</v>
          </cell>
          <cell r="W214">
            <v>141600</v>
          </cell>
          <cell r="X214">
            <v>197649612</v>
          </cell>
          <cell r="Y214">
            <v>0.2942522047520581</v>
          </cell>
          <cell r="Z214">
            <v>49412403</v>
          </cell>
          <cell r="AA214">
            <v>2707480472058.4917</v>
          </cell>
          <cell r="AB214">
            <v>0.13979065412651531</v>
          </cell>
          <cell r="AC214">
            <v>226544.39393939392</v>
          </cell>
          <cell r="AD214">
            <v>33000</v>
          </cell>
          <cell r="AE214">
            <v>18400</v>
          </cell>
          <cell r="AF214">
            <v>277944.39393939392</v>
          </cell>
          <cell r="AG214">
            <v>69486.09848484848</v>
          </cell>
          <cell r="AH214">
            <v>2294</v>
          </cell>
          <cell r="AI214">
            <v>109</v>
          </cell>
          <cell r="AJ214">
            <v>218</v>
          </cell>
          <cell r="AK214">
            <v>2621</v>
          </cell>
          <cell r="AL214">
            <v>31452</v>
          </cell>
          <cell r="AM214">
            <v>7863</v>
          </cell>
          <cell r="AN214">
            <v>3960</v>
          </cell>
          <cell r="AO214">
            <v>0</v>
          </cell>
          <cell r="AP214">
            <v>300</v>
          </cell>
          <cell r="AQ214">
            <v>4260</v>
          </cell>
        </row>
        <row r="215">
          <cell r="C215">
            <v>102070601</v>
          </cell>
          <cell r="D215" t="str">
            <v>B05BA00016</v>
          </cell>
          <cell r="E215" t="str">
            <v>EMULSIÓN DE LÍPIDOS DE CUARTA GENERACIÓN: ACEITE DE SOYA 40-60g/1000ml, TRIGLICÉRIDOS DE CADENA MEDIA 40-60g/1000ml, ACEITE DE OLIVA 40-60g/1000ml, ACEITE DE PESCADO RICO EN OMEGA-3 20-30g/1000ml, bolsa plástica o frasco, 500ml, I.V.</v>
          </cell>
          <cell r="F215">
            <v>103383</v>
          </cell>
          <cell r="G215" t="str">
            <v>DH</v>
          </cell>
          <cell r="H215">
            <v>244</v>
          </cell>
          <cell r="I215" t="str">
            <v>NO APLICA</v>
          </cell>
          <cell r="J215" t="str">
            <v>MEDICAMENTO</v>
          </cell>
          <cell r="K215" t="str">
            <v>Sustitutos sanguíneos y Soluciones de Perfusión: Soluciones para Nutrición Parenteral</v>
          </cell>
          <cell r="L215" t="str">
            <v>PRECIO UNICO</v>
          </cell>
          <cell r="M215" t="str">
            <v>PU 01-2026</v>
          </cell>
          <cell r="N215" t="str">
            <v>I CONV</v>
          </cell>
          <cell r="O215" t="str">
            <v xml:space="preserve">CAJA X 10 FRASCOS  </v>
          </cell>
          <cell r="P215">
            <v>0</v>
          </cell>
          <cell r="Q215">
            <v>0</v>
          </cell>
          <cell r="R215">
            <v>42</v>
          </cell>
          <cell r="S215">
            <v>155</v>
          </cell>
          <cell r="T215" t="str">
            <v>PROMOCIÓN MÉDICA, S.A. (PROMED, S.A.)</v>
          </cell>
          <cell r="U215" t="str">
            <v>AUSTRIA</v>
          </cell>
          <cell r="V215">
            <v>393</v>
          </cell>
          <cell r="W215">
            <v>4716</v>
          </cell>
          <cell r="X215">
            <v>197654328</v>
          </cell>
          <cell r="Y215">
            <v>0.2942592257291477</v>
          </cell>
          <cell r="Z215">
            <v>8301481776</v>
          </cell>
          <cell r="AA215">
            <v>2715781953834.4917</v>
          </cell>
          <cell r="AB215">
            <v>0.14021927016997807</v>
          </cell>
          <cell r="AC215">
            <v>201</v>
          </cell>
          <cell r="AD215">
            <v>35</v>
          </cell>
          <cell r="AE215">
            <v>154</v>
          </cell>
          <cell r="AF215">
            <v>390</v>
          </cell>
          <cell r="AG215">
            <v>16380</v>
          </cell>
          <cell r="AH215">
            <v>338</v>
          </cell>
          <cell r="AI215">
            <v>12</v>
          </cell>
          <cell r="AJ215">
            <v>137</v>
          </cell>
          <cell r="AK215">
            <v>487</v>
          </cell>
          <cell r="AL215">
            <v>5844</v>
          </cell>
          <cell r="AM215">
            <v>245448</v>
          </cell>
          <cell r="AN215">
            <v>839</v>
          </cell>
          <cell r="AO215">
            <v>0</v>
          </cell>
          <cell r="AP215">
            <v>150</v>
          </cell>
          <cell r="AQ215">
            <v>989</v>
          </cell>
        </row>
        <row r="216">
          <cell r="C216">
            <v>102080901</v>
          </cell>
          <cell r="D216" t="str">
            <v>B03XA00003</v>
          </cell>
          <cell r="E216" t="str">
            <v>EPOETINA  (ERITROPOYETINA)  20,000-50,000UI, solución o polvo, S.C., I.V.</v>
          </cell>
          <cell r="F216">
            <v>10364</v>
          </cell>
          <cell r="G216" t="str">
            <v>DD</v>
          </cell>
          <cell r="H216">
            <v>244</v>
          </cell>
          <cell r="I216" t="str">
            <v>BIOTECNOLOGICO</v>
          </cell>
          <cell r="J216" t="str">
            <v>MEDICAMENTO</v>
          </cell>
          <cell r="K216" t="str">
            <v xml:space="preserve">Antianémicos: Otros preparados </v>
          </cell>
          <cell r="L216" t="str">
            <v>PRECIO UNICO</v>
          </cell>
          <cell r="M216" t="str">
            <v>PU 05-2026</v>
          </cell>
          <cell r="N216" t="str">
            <v>I CONV</v>
          </cell>
          <cell r="O216" t="str">
            <v>CAJA X UNA JERINGA PRECARGADA DE 0.06ML</v>
          </cell>
          <cell r="P216">
            <v>0</v>
          </cell>
          <cell r="Q216">
            <v>0</v>
          </cell>
          <cell r="R216">
            <v>90</v>
          </cell>
          <cell r="S216">
            <v>12</v>
          </cell>
          <cell r="T216" t="str">
            <v>CORPORACIÓN IMPA-DOEL, S.A.</v>
          </cell>
          <cell r="U216" t="str">
            <v>Alemania</v>
          </cell>
          <cell r="V216">
            <v>2620</v>
          </cell>
          <cell r="W216">
            <v>31440</v>
          </cell>
          <cell r="X216">
            <v>197685768</v>
          </cell>
          <cell r="Y216">
            <v>0.294306032243078</v>
          </cell>
          <cell r="Z216">
            <v>17791719120</v>
          </cell>
          <cell r="AA216">
            <v>2733573672954.4917</v>
          </cell>
          <cell r="AB216">
            <v>0.1411378792160958</v>
          </cell>
          <cell r="AC216">
            <v>25</v>
          </cell>
          <cell r="AD216">
            <v>0</v>
          </cell>
          <cell r="AE216">
            <v>10</v>
          </cell>
          <cell r="AF216">
            <v>35</v>
          </cell>
          <cell r="AG216">
            <v>3150</v>
          </cell>
          <cell r="AH216">
            <v>570</v>
          </cell>
          <cell r="AI216">
            <v>0</v>
          </cell>
          <cell r="AJ216">
            <v>0</v>
          </cell>
          <cell r="AK216">
            <v>570</v>
          </cell>
          <cell r="AL216">
            <v>6840</v>
          </cell>
          <cell r="AM216">
            <v>615600</v>
          </cell>
          <cell r="AN216">
            <v>80</v>
          </cell>
          <cell r="AO216">
            <v>0</v>
          </cell>
          <cell r="AP216">
            <v>10</v>
          </cell>
          <cell r="AQ216">
            <v>90</v>
          </cell>
        </row>
        <row r="217">
          <cell r="C217">
            <v>104000101</v>
          </cell>
          <cell r="D217" t="str">
            <v>S01AA00011</v>
          </cell>
          <cell r="E217" t="str">
            <v>ERITROMICINA 0.5%, UNGÜENTO, OFTALMICO</v>
          </cell>
          <cell r="F217">
            <v>12199</v>
          </cell>
          <cell r="G217" t="str">
            <v>RG</v>
          </cell>
          <cell r="H217">
            <v>244</v>
          </cell>
          <cell r="I217" t="str">
            <v>NO</v>
          </cell>
          <cell r="J217" t="str">
            <v>MEDICAMENTO</v>
          </cell>
          <cell r="K217" t="str">
            <v>Uso Restringido, prevención de la oftalmia en el recién nacido.</v>
          </cell>
          <cell r="L217" t="str">
            <v>PRECIO UNICO</v>
          </cell>
          <cell r="M217" t="str">
            <v>PU 01-2026</v>
          </cell>
          <cell r="N217" t="str">
            <v>I CONV</v>
          </cell>
          <cell r="O217" t="str">
            <v>Caja por 20 viales e inserto / Caja por 100</v>
          </cell>
          <cell r="P217" t="str">
            <v>CAJA X 20 VIALES</v>
          </cell>
          <cell r="Q217">
            <v>0</v>
          </cell>
          <cell r="R217">
            <v>23</v>
          </cell>
          <cell r="S217">
            <v>156</v>
          </cell>
          <cell r="T217" t="str">
            <v>IMEXSATEC,S.A.</v>
          </cell>
          <cell r="U217" t="str">
            <v>ARGENTINA</v>
          </cell>
          <cell r="V217">
            <v>190</v>
          </cell>
          <cell r="W217">
            <v>2280</v>
          </cell>
          <cell r="X217">
            <v>197688048</v>
          </cell>
          <cell r="Y217">
            <v>0.29430942660859205</v>
          </cell>
          <cell r="Z217">
            <v>4546825104</v>
          </cell>
          <cell r="AA217">
            <v>2738120498058.4917</v>
          </cell>
          <cell r="AB217">
            <v>0.14137263756875856</v>
          </cell>
          <cell r="AC217">
            <v>60</v>
          </cell>
          <cell r="AD217">
            <v>0</v>
          </cell>
          <cell r="AE217">
            <v>0</v>
          </cell>
          <cell r="AF217">
            <v>60</v>
          </cell>
          <cell r="AG217">
            <v>1380</v>
          </cell>
          <cell r="AH217">
            <v>60</v>
          </cell>
          <cell r="AI217">
            <v>0</v>
          </cell>
          <cell r="AJ217">
            <v>0</v>
          </cell>
          <cell r="AK217">
            <v>60</v>
          </cell>
          <cell r="AL217">
            <v>720</v>
          </cell>
          <cell r="AM217">
            <v>16560</v>
          </cell>
          <cell r="AN217">
            <v>180</v>
          </cell>
          <cell r="AO217">
            <v>0</v>
          </cell>
          <cell r="AP217">
            <v>0</v>
          </cell>
          <cell r="AQ217">
            <v>180</v>
          </cell>
        </row>
        <row r="218">
          <cell r="C218">
            <v>102073401</v>
          </cell>
          <cell r="D218" t="str">
            <v>B03XA00001</v>
          </cell>
          <cell r="E218" t="str">
            <v>ERITROPOYETINA 2,000UI, solución, polvo liofilizado, S.C., I.V.</v>
          </cell>
          <cell r="F218">
            <v>10361</v>
          </cell>
          <cell r="G218" t="str">
            <v>DH</v>
          </cell>
          <cell r="H218">
            <v>244</v>
          </cell>
          <cell r="I218" t="str">
            <v>BIOTECNOLOGICO</v>
          </cell>
          <cell r="J218" t="str">
            <v>MEDICAMENTO</v>
          </cell>
          <cell r="K218" t="str">
            <v xml:space="preserve">Antianémicos: Otros preparados </v>
          </cell>
          <cell r="L218" t="str">
            <v>PRECIO UNICO</v>
          </cell>
          <cell r="M218" t="str">
            <v>PU 05-2026</v>
          </cell>
          <cell r="N218" t="str">
            <v>I CONV</v>
          </cell>
          <cell r="O218" t="str">
            <v xml:space="preserve">CAJA X 10 VIALES </v>
          </cell>
          <cell r="P218">
            <v>0</v>
          </cell>
          <cell r="Q218">
            <v>0</v>
          </cell>
          <cell r="R218">
            <v>1.6</v>
          </cell>
          <cell r="S218">
            <v>13</v>
          </cell>
          <cell r="T218" t="str">
            <v>MEDICINAS GENERALES, S.A.</v>
          </cell>
          <cell r="U218" t="str">
            <v>CUBA</v>
          </cell>
          <cell r="V218">
            <v>164387</v>
          </cell>
          <cell r="W218">
            <v>1972644</v>
          </cell>
          <cell r="X218">
            <v>199660692</v>
          </cell>
          <cell r="Y218">
            <v>0.29724621378625127</v>
          </cell>
          <cell r="Z218">
            <v>319457107.19999999</v>
          </cell>
          <cell r="AA218">
            <v>2738439955165.6919</v>
          </cell>
          <cell r="AB218">
            <v>0.14138913154477861</v>
          </cell>
          <cell r="AC218">
            <v>111798.66666666666</v>
          </cell>
          <cell r="AD218">
            <v>56562</v>
          </cell>
          <cell r="AE218">
            <v>13044</v>
          </cell>
          <cell r="AF218">
            <v>181404.66666666666</v>
          </cell>
          <cell r="AG218">
            <v>290247.46666666667</v>
          </cell>
          <cell r="AH218">
            <v>94387</v>
          </cell>
          <cell r="AI218">
            <v>38666</v>
          </cell>
          <cell r="AJ218">
            <v>9566</v>
          </cell>
          <cell r="AK218">
            <v>142619</v>
          </cell>
          <cell r="AL218">
            <v>1711428</v>
          </cell>
          <cell r="AM218">
            <v>2738284.8000000003</v>
          </cell>
          <cell r="AN218">
            <v>10000</v>
          </cell>
          <cell r="AO218">
            <v>11800</v>
          </cell>
          <cell r="AP218">
            <v>7420</v>
          </cell>
          <cell r="AQ218">
            <v>29220</v>
          </cell>
        </row>
        <row r="219">
          <cell r="C219">
            <v>102082401</v>
          </cell>
          <cell r="D219" t="str">
            <v>J01DH00003</v>
          </cell>
          <cell r="E219" t="str">
            <v>Ertapenem, 1g, polvo liofilizado para solución inyectable, I.M., I.V.</v>
          </cell>
          <cell r="F219">
            <v>12091</v>
          </cell>
          <cell r="G219" t="str">
            <v>YV</v>
          </cell>
          <cell r="H219">
            <v>244</v>
          </cell>
          <cell r="I219" t="str">
            <v>NO</v>
          </cell>
          <cell r="J219" t="str">
            <v>MEDICAMENTO</v>
          </cell>
          <cell r="K219" t="str">
            <v>Antibacterianos para uso sistémico: Otros Antibacterianos Beta-lactámicos, Carbapenems</v>
          </cell>
          <cell r="L219" t="str">
            <v>PRECIO UNICO</v>
          </cell>
          <cell r="M219" t="str">
            <v>PU 01-2026</v>
          </cell>
          <cell r="N219" t="str">
            <v>I CONV</v>
          </cell>
          <cell r="O219" t="str">
            <v>CAJA POR UN VIAL</v>
          </cell>
          <cell r="P219">
            <v>0</v>
          </cell>
          <cell r="Q219">
            <v>0</v>
          </cell>
          <cell r="R219">
            <v>14.7</v>
          </cell>
          <cell r="S219">
            <v>157</v>
          </cell>
          <cell r="T219" t="str">
            <v>INTERNACIONAL BIO-FARMACEUTICA, S.A. (INTERFARMA, S.A.)</v>
          </cell>
          <cell r="V219">
            <v>2586</v>
          </cell>
          <cell r="W219">
            <v>31032</v>
          </cell>
          <cell r="X219">
            <v>199691724</v>
          </cell>
          <cell r="Y219">
            <v>0.29729241288740543</v>
          </cell>
          <cell r="Z219">
            <v>2935468342.7999997</v>
          </cell>
          <cell r="AA219">
            <v>2741375423508.4917</v>
          </cell>
          <cell r="AB219">
            <v>0.14154069350211959</v>
          </cell>
          <cell r="AC219">
            <v>3295.3333333333335</v>
          </cell>
          <cell r="AD219">
            <v>325</v>
          </cell>
          <cell r="AE219">
            <v>670</v>
          </cell>
          <cell r="AF219">
            <v>4290.3333333333339</v>
          </cell>
          <cell r="AG219">
            <v>63067.900000000009</v>
          </cell>
          <cell r="AH219">
            <v>3000</v>
          </cell>
          <cell r="AI219">
            <v>300</v>
          </cell>
          <cell r="AJ219">
            <v>384</v>
          </cell>
          <cell r="AK219">
            <v>3684</v>
          </cell>
          <cell r="AL219">
            <v>44208</v>
          </cell>
          <cell r="AM219">
            <v>649857.6</v>
          </cell>
          <cell r="AN219">
            <v>4842</v>
          </cell>
          <cell r="AO219">
            <v>0</v>
          </cell>
          <cell r="AP219">
            <v>800</v>
          </cell>
          <cell r="AQ219">
            <v>5642</v>
          </cell>
        </row>
        <row r="220">
          <cell r="C220">
            <v>101101001</v>
          </cell>
          <cell r="D220" t="str">
            <v>N06AB00004</v>
          </cell>
          <cell r="E220" t="str">
            <v>ESCITALOPRAM 10mg, tableta, V.O</v>
          </cell>
          <cell r="F220">
            <v>12115</v>
          </cell>
          <cell r="G220" t="str">
            <v>FM</v>
          </cell>
          <cell r="H220">
            <v>244</v>
          </cell>
          <cell r="I220" t="str">
            <v>NO APLICA</v>
          </cell>
          <cell r="J220" t="str">
            <v>MEDICAMENTO</v>
          </cell>
          <cell r="K220" t="str">
            <v>Psicoanalépticos: Antidepresivos,  Inhibidores selectivos de la recaptura de Serotonina</v>
          </cell>
          <cell r="L220" t="str">
            <v>PRECIO UNICO</v>
          </cell>
          <cell r="M220" t="str">
            <v>PU 01-2026</v>
          </cell>
          <cell r="N220" t="str">
            <v>I CONV</v>
          </cell>
          <cell r="O220" t="str">
            <v>CAJA CON 30 TABLETAS</v>
          </cell>
          <cell r="P220">
            <v>0</v>
          </cell>
          <cell r="Q220">
            <v>0</v>
          </cell>
          <cell r="R220">
            <v>4.2000000000000003E-2</v>
          </cell>
          <cell r="S220">
            <v>158</v>
          </cell>
          <cell r="T220" t="str">
            <v>SEVEN PHARMA PANAMA</v>
          </cell>
          <cell r="V220">
            <v>72182</v>
          </cell>
          <cell r="W220">
            <v>866184</v>
          </cell>
          <cell r="X220">
            <v>200557908</v>
          </cell>
          <cell r="Y220">
            <v>0.29858195021126799</v>
          </cell>
          <cell r="Z220">
            <v>8423432.1359999999</v>
          </cell>
          <cell r="AA220">
            <v>2741383846940.6279</v>
          </cell>
          <cell r="AB220">
            <v>0.14154112841461497</v>
          </cell>
          <cell r="AC220">
            <v>117664.25997531881</v>
          </cell>
          <cell r="AD220">
            <v>44146.36363636364</v>
          </cell>
          <cell r="AE220">
            <v>15300</v>
          </cell>
          <cell r="AF220">
            <v>177110.62361168244</v>
          </cell>
          <cell r="AG220">
            <v>7438.6461916906628</v>
          </cell>
          <cell r="AH220">
            <v>82229</v>
          </cell>
          <cell r="AI220">
            <v>18645</v>
          </cell>
          <cell r="AJ220">
            <v>11336</v>
          </cell>
          <cell r="AK220">
            <v>112210</v>
          </cell>
          <cell r="AL220">
            <v>1346520</v>
          </cell>
          <cell r="AM220">
            <v>56553.840000000004</v>
          </cell>
          <cell r="AN220">
            <v>0</v>
          </cell>
          <cell r="AO220">
            <v>0</v>
          </cell>
          <cell r="AP220">
            <v>0</v>
          </cell>
          <cell r="AQ220">
            <v>0</v>
          </cell>
        </row>
        <row r="221">
          <cell r="C221">
            <v>102002701</v>
          </cell>
          <cell r="D221" t="str">
            <v>A04AD00002</v>
          </cell>
          <cell r="E221" t="str">
            <v>ESCOPOLAMINA BUTILBROMURO (HIOSCINA) 20mg/ml, solución, I.M., I.V.</v>
          </cell>
          <cell r="F221">
            <v>10108</v>
          </cell>
          <cell r="G221" t="str">
            <v>SF</v>
          </cell>
          <cell r="H221">
            <v>244</v>
          </cell>
          <cell r="I221" t="str">
            <v>NO APLICA</v>
          </cell>
          <cell r="J221" t="str">
            <v>MEDICAMENTO</v>
          </cell>
          <cell r="K221" t="str">
            <v>Antieméticos y Antinauseosos: Otros Antieméticos</v>
          </cell>
          <cell r="L221" t="str">
            <v>PRECIO UNICO</v>
          </cell>
          <cell r="M221" t="str">
            <v>PU 01-2026</v>
          </cell>
          <cell r="N221" t="str">
            <v>I CONV</v>
          </cell>
          <cell r="O221" t="str">
            <v>No aplica</v>
          </cell>
          <cell r="P221">
            <v>0</v>
          </cell>
          <cell r="Q221">
            <v>0</v>
          </cell>
          <cell r="R221">
            <v>0.2</v>
          </cell>
          <cell r="S221">
            <v>159</v>
          </cell>
          <cell r="T221" t="str">
            <v>PISA FARMACEUTICA DE PANAMA,S.A.</v>
          </cell>
          <cell r="V221">
            <v>10000</v>
          </cell>
          <cell r="W221">
            <v>120000</v>
          </cell>
          <cell r="X221">
            <v>200677908</v>
          </cell>
          <cell r="Y221">
            <v>0.298760601027796</v>
          </cell>
          <cell r="Z221">
            <v>40135581.600000001</v>
          </cell>
          <cell r="AA221">
            <v>2741423982522.228</v>
          </cell>
          <cell r="AB221">
            <v>0.14154320066564818</v>
          </cell>
          <cell r="AC221">
            <v>20723.528629032258</v>
          </cell>
          <cell r="AD221">
            <v>5577.5333333333328</v>
          </cell>
          <cell r="AE221">
            <v>10681.4</v>
          </cell>
          <cell r="AF221">
            <v>36982.461962365589</v>
          </cell>
          <cell r="AG221">
            <v>7396.4923924731183</v>
          </cell>
          <cell r="AH221">
            <v>3000</v>
          </cell>
          <cell r="AI221">
            <v>3206</v>
          </cell>
          <cell r="AJ221">
            <v>3794</v>
          </cell>
          <cell r="AK221">
            <v>10000</v>
          </cell>
          <cell r="AL221">
            <v>120000</v>
          </cell>
          <cell r="AM221">
            <v>24000</v>
          </cell>
          <cell r="AN221">
            <v>1118</v>
          </cell>
          <cell r="AO221">
            <v>0</v>
          </cell>
          <cell r="AP221">
            <v>17649</v>
          </cell>
          <cell r="AQ221">
            <v>18767</v>
          </cell>
        </row>
        <row r="222">
          <cell r="C222">
            <v>101002601</v>
          </cell>
          <cell r="D222" t="str">
            <v>A04AD00001</v>
          </cell>
          <cell r="E222" t="str">
            <v>ESCOPOLAMINA BUTILBROMURO (HIOSCINA), 10MG, TABLETA, V.O.</v>
          </cell>
          <cell r="F222">
            <v>10540</v>
          </cell>
          <cell r="G222" t="str">
            <v>EM</v>
          </cell>
          <cell r="H222">
            <v>244</v>
          </cell>
          <cell r="I222" t="str">
            <v>NO</v>
          </cell>
          <cell r="J222" t="str">
            <v>MEDICAMENTO</v>
          </cell>
          <cell r="K222" t="str">
            <v>Antieméticos y Antinauseosos: Otros Antieméticos</v>
          </cell>
          <cell r="L222" t="str">
            <v>PRECIO UNICO</v>
          </cell>
          <cell r="M222" t="str">
            <v>PU 01-2026</v>
          </cell>
          <cell r="N222" t="str">
            <v>I CONV</v>
          </cell>
          <cell r="O222" t="str">
            <v>CAJA CON 10 TABLETAS</v>
          </cell>
          <cell r="P222">
            <v>0</v>
          </cell>
          <cell r="Q222">
            <v>0</v>
          </cell>
          <cell r="R222">
            <v>0.04</v>
          </cell>
          <cell r="S222">
            <v>160</v>
          </cell>
          <cell r="T222" t="str">
            <v>PISA FARMACEUTICA DE PANAMA,S.A.</v>
          </cell>
          <cell r="V222">
            <v>386589</v>
          </cell>
          <cell r="W222">
            <v>4639068</v>
          </cell>
          <cell r="X222">
            <v>205316976</v>
          </cell>
          <cell r="Y222">
            <v>0.30566704507887121</v>
          </cell>
          <cell r="Z222">
            <v>8212679.04</v>
          </cell>
          <cell r="AA222">
            <v>2741432195201.2681</v>
          </cell>
          <cell r="AB222">
            <v>0.14154362469669365</v>
          </cell>
          <cell r="AC222">
            <v>336170</v>
          </cell>
          <cell r="AD222">
            <v>91245</v>
          </cell>
          <cell r="AE222">
            <v>75848</v>
          </cell>
          <cell r="AF222">
            <v>503263</v>
          </cell>
          <cell r="AG222">
            <v>20130.52</v>
          </cell>
          <cell r="AH222">
            <v>230725</v>
          </cell>
          <cell r="AI222">
            <v>79493</v>
          </cell>
          <cell r="AJ222">
            <v>76371</v>
          </cell>
          <cell r="AK222">
            <v>386589</v>
          </cell>
          <cell r="AL222">
            <v>4639068</v>
          </cell>
          <cell r="AM222">
            <v>185562.72</v>
          </cell>
          <cell r="AN222">
            <v>527500</v>
          </cell>
          <cell r="AO222">
            <v>34600</v>
          </cell>
          <cell r="AP222">
            <v>98300</v>
          </cell>
          <cell r="AQ222">
            <v>660400</v>
          </cell>
        </row>
        <row r="223">
          <cell r="C223">
            <v>101068401</v>
          </cell>
          <cell r="D223" t="str">
            <v>J01FA00008</v>
          </cell>
          <cell r="E223" t="str">
            <v>ESPIRAMICINA 1.0-1.5 millones UI, cápsula o tableta, V.O.</v>
          </cell>
          <cell r="F223">
            <v>10449</v>
          </cell>
          <cell r="G223" t="str">
            <v>FM</v>
          </cell>
          <cell r="H223">
            <v>244</v>
          </cell>
          <cell r="I223" t="str">
            <v>NO APLICA</v>
          </cell>
          <cell r="J223" t="str">
            <v>MEDICAMENTO</v>
          </cell>
          <cell r="K223" t="str">
            <v>Antibacterianos para uso sistémico: Macrólidos</v>
          </cell>
          <cell r="L223" t="str">
            <v>TRAMITE USUAL</v>
          </cell>
          <cell r="M223" t="str">
            <v>No aplica</v>
          </cell>
          <cell r="N223" t="str">
            <v>No aplica</v>
          </cell>
          <cell r="O223" t="str">
            <v>No aplica</v>
          </cell>
          <cell r="P223">
            <v>0</v>
          </cell>
          <cell r="Q223">
            <v>0</v>
          </cell>
          <cell r="R223">
            <v>0</v>
          </cell>
          <cell r="S223" t="str">
            <v>No aplica</v>
          </cell>
          <cell r="T223" t="str">
            <v>No aplica</v>
          </cell>
          <cell r="V223">
            <v>180</v>
          </cell>
          <cell r="W223">
            <v>2160</v>
          </cell>
          <cell r="X223">
            <v>205319136</v>
          </cell>
          <cell r="Y223">
            <v>0.30567026079356874</v>
          </cell>
          <cell r="Z223">
            <v>0</v>
          </cell>
          <cell r="AA223">
            <v>2741432195201.2681</v>
          </cell>
          <cell r="AB223">
            <v>0.14154362469669365</v>
          </cell>
          <cell r="AC223">
            <v>5150</v>
          </cell>
          <cell r="AD223">
            <v>0</v>
          </cell>
          <cell r="AE223">
            <v>300</v>
          </cell>
          <cell r="AF223">
            <v>5450</v>
          </cell>
          <cell r="AG223">
            <v>0</v>
          </cell>
          <cell r="AH223">
            <v>5000</v>
          </cell>
          <cell r="AI223">
            <v>1000</v>
          </cell>
          <cell r="AJ223">
            <v>2000</v>
          </cell>
          <cell r="AK223">
            <v>8000</v>
          </cell>
          <cell r="AL223">
            <v>96000</v>
          </cell>
          <cell r="AM223">
            <v>0</v>
          </cell>
          <cell r="AN223">
            <v>0</v>
          </cell>
          <cell r="AO223">
            <v>0</v>
          </cell>
          <cell r="AP223">
            <v>0</v>
          </cell>
          <cell r="AQ223">
            <v>0</v>
          </cell>
        </row>
        <row r="224">
          <cell r="C224">
            <v>101037701</v>
          </cell>
          <cell r="D224" t="str">
            <v>C03DA00001</v>
          </cell>
          <cell r="E224" t="str">
            <v>ESPIRONOLACTONA, 25MG, TABLETA, V.O.</v>
          </cell>
          <cell r="F224">
            <v>10588</v>
          </cell>
          <cell r="G224" t="str">
            <v>EM</v>
          </cell>
          <cell r="H224">
            <v>244</v>
          </cell>
          <cell r="I224" t="str">
            <v>SI</v>
          </cell>
          <cell r="J224" t="str">
            <v>MEDICAMENTO</v>
          </cell>
          <cell r="K224" t="str">
            <v>Cardiovascular: Diuréticos, Ahorradores de Potasio, Antagonistas de Aldosterona</v>
          </cell>
          <cell r="L224" t="str">
            <v>PRECIO UNICO</v>
          </cell>
          <cell r="M224" t="str">
            <v>PU 11-2026</v>
          </cell>
          <cell r="N224" t="str">
            <v>I CONV</v>
          </cell>
          <cell r="O224" t="str">
            <v>caja x 30 unidades</v>
          </cell>
          <cell r="P224">
            <v>0</v>
          </cell>
          <cell r="Q224">
            <v>0</v>
          </cell>
          <cell r="R224">
            <v>5.8999999999999997E-2</v>
          </cell>
          <cell r="S224">
            <v>46</v>
          </cell>
          <cell r="T224" t="str">
            <v>BEST MEDICAL, S.A.</v>
          </cell>
          <cell r="V224">
            <v>385000</v>
          </cell>
          <cell r="W224">
            <v>4620000</v>
          </cell>
          <cell r="X224">
            <v>209939136</v>
          </cell>
          <cell r="Y224">
            <v>0.31254831722989762</v>
          </cell>
          <cell r="Z224">
            <v>12386409.024</v>
          </cell>
          <cell r="AA224">
            <v>2741444581610.292</v>
          </cell>
          <cell r="AB224">
            <v>0.14154426422271704</v>
          </cell>
          <cell r="AC224">
            <v>423738</v>
          </cell>
          <cell r="AD224">
            <v>88848</v>
          </cell>
          <cell r="AE224">
            <v>69990</v>
          </cell>
          <cell r="AF224">
            <v>582576</v>
          </cell>
          <cell r="AG224">
            <v>34371.983999999997</v>
          </cell>
          <cell r="AH224">
            <v>250000</v>
          </cell>
          <cell r="AI224">
            <v>75000</v>
          </cell>
          <cell r="AJ224">
            <v>60000</v>
          </cell>
          <cell r="AK224">
            <v>385000</v>
          </cell>
          <cell r="AL224">
            <v>4620000</v>
          </cell>
          <cell r="AM224">
            <v>272580</v>
          </cell>
          <cell r="AN224">
            <v>0</v>
          </cell>
          <cell r="AO224">
            <v>0</v>
          </cell>
          <cell r="AP224">
            <v>0</v>
          </cell>
          <cell r="AQ224">
            <v>0</v>
          </cell>
        </row>
        <row r="225">
          <cell r="C225">
            <v>105001401</v>
          </cell>
          <cell r="D225" t="str">
            <v>G03CA00001</v>
          </cell>
          <cell r="E225" t="str">
            <v>ESTROGENO CONJUGADOS NATURALES DE ORIGEN EQUINO, 0.625MG/G, CREMA TUBO CON APLICADOR, 40-45 G  V. VAGINAL.</v>
          </cell>
          <cell r="F225">
            <v>10526</v>
          </cell>
          <cell r="G225" t="str">
            <v>RG</v>
          </cell>
          <cell r="H225">
            <v>244</v>
          </cell>
          <cell r="I225" t="str">
            <v>NO</v>
          </cell>
          <cell r="J225" t="str">
            <v>MEDICAMENTO</v>
          </cell>
          <cell r="K225" t="str">
            <v>Hormonas Sexuales y Moduladores del Sistema Genital: Estrógenos Naturales y semisintéticos</v>
          </cell>
          <cell r="L225" t="str">
            <v>PRECIO UNICO</v>
          </cell>
          <cell r="M225" t="str">
            <v>PU 01-2026</v>
          </cell>
          <cell r="N225" t="str">
            <v>I CONV</v>
          </cell>
          <cell r="O225" t="str">
            <v>CAJA CON UN TUBO DE 42.5 G DE CREMA</v>
          </cell>
          <cell r="P225" t="str">
            <v>42.5G DE CREMA</v>
          </cell>
          <cell r="Q225">
            <v>0</v>
          </cell>
          <cell r="R225">
            <v>6.87</v>
          </cell>
          <cell r="S225">
            <v>162</v>
          </cell>
          <cell r="T225" t="str">
            <v>PHARMA SUPPLIES, CORP.</v>
          </cell>
          <cell r="U225" t="str">
            <v>INDIA</v>
          </cell>
          <cell r="V225">
            <v>3387</v>
          </cell>
          <cell r="W225">
            <v>40644</v>
          </cell>
          <cell r="X225">
            <v>209979780</v>
          </cell>
          <cell r="Y225">
            <v>0.31260882626145564</v>
          </cell>
          <cell r="Z225">
            <v>1442561088.5999999</v>
          </cell>
          <cell r="AA225">
            <v>2742887142698.8921</v>
          </cell>
          <cell r="AB225">
            <v>0.14161874548316342</v>
          </cell>
          <cell r="AC225">
            <v>2915</v>
          </cell>
          <cell r="AD225">
            <v>941.92857142857144</v>
          </cell>
          <cell r="AE225">
            <v>598.83333333333326</v>
          </cell>
          <cell r="AF225">
            <v>4455.7619047619046</v>
          </cell>
          <cell r="AG225">
            <v>30611.084285714285</v>
          </cell>
          <cell r="AH225">
            <v>2309</v>
          </cell>
          <cell r="AI225">
            <v>676</v>
          </cell>
          <cell r="AJ225">
            <v>402</v>
          </cell>
          <cell r="AK225">
            <v>3387</v>
          </cell>
          <cell r="AL225">
            <v>40644</v>
          </cell>
          <cell r="AM225">
            <v>279224.28000000003</v>
          </cell>
          <cell r="AN225">
            <v>13933</v>
          </cell>
          <cell r="AO225">
            <v>2050</v>
          </cell>
          <cell r="AP225">
            <v>1337</v>
          </cell>
          <cell r="AQ225">
            <v>17320</v>
          </cell>
        </row>
        <row r="226">
          <cell r="C226">
            <v>101011401</v>
          </cell>
          <cell r="D226" t="str">
            <v>G03CA00003</v>
          </cell>
          <cell r="E226" t="str">
            <v>ESTRÓGENOS CONJUGADOS NATURALES DE ORIGEN EQUINO, 0.625-1MG, TABLETA O TABLETA DE LIBERACIÓN PROLONGADA, V.O.</v>
          </cell>
          <cell r="F226">
            <v>10892</v>
          </cell>
          <cell r="G226" t="str">
            <v>EM</v>
          </cell>
          <cell r="H226">
            <v>244</v>
          </cell>
          <cell r="I226" t="str">
            <v>NO</v>
          </cell>
          <cell r="J226" t="str">
            <v>MEDICAMENTO</v>
          </cell>
          <cell r="K226" t="str">
            <v>Hormonas Sexuales y Moduladores del Sistema Genital: Estrógenos Naturales y semisintéticos</v>
          </cell>
          <cell r="L226" t="str">
            <v>PRECIO UNICO</v>
          </cell>
          <cell r="M226" t="str">
            <v>PU 01-2026</v>
          </cell>
          <cell r="N226" t="str">
            <v>I CONV</v>
          </cell>
          <cell r="O226" t="str">
            <v>CAJA POR 28 TABLETAS</v>
          </cell>
          <cell r="P226">
            <v>0</v>
          </cell>
          <cell r="Q226">
            <v>0</v>
          </cell>
          <cell r="R226">
            <v>0.36</v>
          </cell>
          <cell r="S226">
            <v>163</v>
          </cell>
          <cell r="T226" t="str">
            <v>COMPAÑÍA ASTOR, S.A.</v>
          </cell>
          <cell r="V226">
            <v>23001</v>
          </cell>
          <cell r="W226">
            <v>276012</v>
          </cell>
          <cell r="X226">
            <v>210255792</v>
          </cell>
          <cell r="Y226">
            <v>0.31301974100455177</v>
          </cell>
          <cell r="Z226">
            <v>75692085.11999999</v>
          </cell>
          <cell r="AA226">
            <v>2742962834784.0122</v>
          </cell>
          <cell r="AB226">
            <v>0.14162265356161508</v>
          </cell>
          <cell r="AC226">
            <v>12143</v>
          </cell>
          <cell r="AD226">
            <v>2885</v>
          </cell>
          <cell r="AE226">
            <v>3170</v>
          </cell>
          <cell r="AF226">
            <v>18198</v>
          </cell>
          <cell r="AG226">
            <v>6551.28</v>
          </cell>
          <cell r="AH226">
            <v>21202</v>
          </cell>
          <cell r="AI226">
            <v>8692</v>
          </cell>
          <cell r="AJ226">
            <v>3522</v>
          </cell>
          <cell r="AK226">
            <v>33416</v>
          </cell>
          <cell r="AL226">
            <v>400992</v>
          </cell>
          <cell r="AM226">
            <v>144357.12</v>
          </cell>
          <cell r="AN226">
            <v>148736</v>
          </cell>
          <cell r="AO226">
            <v>48300</v>
          </cell>
          <cell r="AP226">
            <v>9604</v>
          </cell>
          <cell r="AQ226">
            <v>206640</v>
          </cell>
        </row>
        <row r="227">
          <cell r="C227">
            <v>102091701</v>
          </cell>
          <cell r="D227" t="str">
            <v>L04AB00001</v>
          </cell>
          <cell r="E227" t="str">
            <v>Etanercept,  50mg, S.C.</v>
          </cell>
          <cell r="F227">
            <v>103703</v>
          </cell>
          <cell r="G227" t="str">
            <v>YV</v>
          </cell>
          <cell r="H227">
            <v>244</v>
          </cell>
          <cell r="I227" t="str">
            <v>BIOTECNOLOGICO</v>
          </cell>
          <cell r="J227" t="str">
            <v>MEDICAMENTO</v>
          </cell>
          <cell r="K227" t="str">
            <v>Inmunosupresores: Inhibidores del Factor de Necrosis Tumoral Alfa (TNF-α)</v>
          </cell>
          <cell r="L227" t="str">
            <v>PRECIO UNICO</v>
          </cell>
          <cell r="M227" t="str">
            <v>PU 05-2026</v>
          </cell>
          <cell r="N227" t="str">
            <v>I CONV</v>
          </cell>
          <cell r="O227" t="str">
            <v>CAJA X 4 JERINGA</v>
          </cell>
          <cell r="P227">
            <v>0</v>
          </cell>
          <cell r="Q227">
            <v>0</v>
          </cell>
          <cell r="R227">
            <v>58.84</v>
          </cell>
          <cell r="S227">
            <v>14</v>
          </cell>
          <cell r="T227" t="str">
            <v>DROGUERÍA RAMÓN GONZÁLEZ REVILLA, S.A.</v>
          </cell>
          <cell r="U227" t="str">
            <v>BELGICA</v>
          </cell>
          <cell r="V227">
            <v>4216</v>
          </cell>
          <cell r="W227">
            <v>50592</v>
          </cell>
          <cell r="X227">
            <v>210306384</v>
          </cell>
          <cell r="Y227">
            <v>0.31309506018879996</v>
          </cell>
          <cell r="Z227">
            <v>12374427634.560001</v>
          </cell>
          <cell r="AA227">
            <v>2755337262418.5723</v>
          </cell>
          <cell r="AB227">
            <v>0.14226156097067247</v>
          </cell>
          <cell r="AC227">
            <v>5388.1075965715627</v>
          </cell>
          <cell r="AD227">
            <v>2369</v>
          </cell>
          <cell r="AE227">
            <v>1680.6971428571428</v>
          </cell>
          <cell r="AF227">
            <v>9437.8047394287059</v>
          </cell>
          <cell r="AG227">
            <v>555320.43086798512</v>
          </cell>
          <cell r="AH227">
            <v>4200</v>
          </cell>
          <cell r="AI227">
            <v>2498</v>
          </cell>
          <cell r="AJ227">
            <v>1300</v>
          </cell>
          <cell r="AK227">
            <v>7998</v>
          </cell>
          <cell r="AL227">
            <v>95976</v>
          </cell>
          <cell r="AM227">
            <v>5647227.8400000008</v>
          </cell>
          <cell r="AN227">
            <v>6196</v>
          </cell>
          <cell r="AO227">
            <v>360</v>
          </cell>
          <cell r="AP227">
            <v>1332</v>
          </cell>
          <cell r="AQ227">
            <v>7888</v>
          </cell>
        </row>
        <row r="228">
          <cell r="C228">
            <v>105000101</v>
          </cell>
          <cell r="D228" t="str">
            <v>G03AC00001</v>
          </cell>
          <cell r="E228" t="str">
            <v>ETONOGESTREL 68MG, IMPLANTE, S.C.</v>
          </cell>
          <cell r="F228">
            <v>105130</v>
          </cell>
          <cell r="G228" t="str">
            <v>RG</v>
          </cell>
          <cell r="H228">
            <v>244</v>
          </cell>
          <cell r="I228" t="str">
            <v>NO</v>
          </cell>
          <cell r="J228" t="str">
            <v>MEDICAMENTO</v>
          </cell>
          <cell r="K228" t="str">
            <v>SISTEMA GENITO URINARIO Y HORMONAS SEXUALES</v>
          </cell>
          <cell r="L228" t="str">
            <v>PRECIO UNICO</v>
          </cell>
          <cell r="M228" t="str">
            <v>PU 01-2026</v>
          </cell>
          <cell r="N228" t="str">
            <v>I CONV</v>
          </cell>
          <cell r="O228" t="str">
            <v>CAJA POR UN APLICADOR CON UN IMPLANTE</v>
          </cell>
          <cell r="P228" t="str">
            <v>UN APLICADOR CON UN IMPLANTE</v>
          </cell>
          <cell r="Q228">
            <v>0</v>
          </cell>
          <cell r="R228">
            <v>92</v>
          </cell>
          <cell r="S228">
            <v>164</v>
          </cell>
          <cell r="T228" t="str">
            <v>DROGUERÍA RAMÓN GONZÁLEZ REVILLA, S.A.</v>
          </cell>
          <cell r="U228" t="str">
            <v>PAISES BAJOS</v>
          </cell>
          <cell r="V228">
            <v>30</v>
          </cell>
          <cell r="W228">
            <v>360</v>
          </cell>
          <cell r="X228">
            <v>210306744</v>
          </cell>
          <cell r="Y228">
            <v>0.31309559614124954</v>
          </cell>
          <cell r="Z228">
            <v>19348220448</v>
          </cell>
          <cell r="AA228">
            <v>2774685482866.5723</v>
          </cell>
          <cell r="AB228">
            <v>0.14326053415645268</v>
          </cell>
          <cell r="AC228">
            <v>167</v>
          </cell>
          <cell r="AD228">
            <v>43.666666666666664</v>
          </cell>
          <cell r="AE228">
            <v>24</v>
          </cell>
          <cell r="AF228">
            <v>234.66666666666666</v>
          </cell>
          <cell r="AG228">
            <v>21589.333333333332</v>
          </cell>
          <cell r="AH228">
            <v>58</v>
          </cell>
          <cell r="AI228">
            <v>3</v>
          </cell>
          <cell r="AJ228">
            <v>12</v>
          </cell>
          <cell r="AK228">
            <v>73</v>
          </cell>
          <cell r="AL228">
            <v>876</v>
          </cell>
          <cell r="AM228">
            <v>80592</v>
          </cell>
          <cell r="AN228">
            <v>0</v>
          </cell>
          <cell r="AO228">
            <v>5</v>
          </cell>
          <cell r="AP228">
            <v>5</v>
          </cell>
          <cell r="AQ228">
            <v>10</v>
          </cell>
        </row>
        <row r="229">
          <cell r="C229">
            <v>102064701</v>
          </cell>
          <cell r="D229" t="str">
            <v>L01CB00001</v>
          </cell>
          <cell r="E229" t="str">
            <v>ETOPÓSIDO 20mg/ml, solución, I.V.</v>
          </cell>
          <cell r="F229">
            <v>10290</v>
          </cell>
          <cell r="G229" t="str">
            <v>DH</v>
          </cell>
          <cell r="H229">
            <v>244</v>
          </cell>
          <cell r="I229" t="str">
            <v>NO APLICA</v>
          </cell>
          <cell r="J229" t="str">
            <v>MEDICAMENTO</v>
          </cell>
          <cell r="K229" t="str">
            <v>Antineoplásicos: Alcaloides de Plantas y otros Productos Naturales, Derivados de la Podofilotoxina</v>
          </cell>
          <cell r="L229" t="str">
            <v>TRAMITE USUAL</v>
          </cell>
          <cell r="M229" t="str">
            <v>NO APLICA</v>
          </cell>
          <cell r="N229" t="str">
            <v>NO APLICA</v>
          </cell>
          <cell r="O229" t="str">
            <v>NO</v>
          </cell>
          <cell r="P229">
            <v>0</v>
          </cell>
          <cell r="Q229">
            <v>0</v>
          </cell>
          <cell r="R229">
            <v>20.03</v>
          </cell>
          <cell r="S229" t="str">
            <v>No aplica</v>
          </cell>
          <cell r="T229" t="str">
            <v>No aplica</v>
          </cell>
          <cell r="U229" t="str">
            <v>NO</v>
          </cell>
          <cell r="V229">
            <v>130</v>
          </cell>
          <cell r="W229">
            <v>1560</v>
          </cell>
          <cell r="X229">
            <v>210308304</v>
          </cell>
          <cell r="Y229">
            <v>0.31309791860186442</v>
          </cell>
          <cell r="Z229">
            <v>4212475329.1200004</v>
          </cell>
          <cell r="AA229">
            <v>2778897958195.6924</v>
          </cell>
          <cell r="AB229">
            <v>0.1434780296057557</v>
          </cell>
          <cell r="AC229">
            <v>350</v>
          </cell>
          <cell r="AD229">
            <v>0</v>
          </cell>
          <cell r="AE229">
            <v>50</v>
          </cell>
          <cell r="AF229">
            <v>400</v>
          </cell>
          <cell r="AG229">
            <v>8012</v>
          </cell>
          <cell r="AH229">
            <v>126</v>
          </cell>
          <cell r="AI229">
            <v>0</v>
          </cell>
          <cell r="AJ229">
            <v>10</v>
          </cell>
          <cell r="AK229">
            <v>136</v>
          </cell>
          <cell r="AL229">
            <v>1632</v>
          </cell>
          <cell r="AM229">
            <v>32688.960000000003</v>
          </cell>
          <cell r="AN229">
            <v>0</v>
          </cell>
          <cell r="AO229">
            <v>0</v>
          </cell>
          <cell r="AP229">
            <v>0</v>
          </cell>
          <cell r="AQ229">
            <v>0</v>
          </cell>
        </row>
        <row r="230">
          <cell r="C230">
            <v>101099501</v>
          </cell>
          <cell r="D230" t="str">
            <v>L04AA00027</v>
          </cell>
          <cell r="E230" t="str">
            <v>EVEROLIMUS 0.5mg, tableta, V.O.</v>
          </cell>
          <cell r="F230">
            <v>104992</v>
          </cell>
          <cell r="G230" t="str">
            <v>FM</v>
          </cell>
          <cell r="H230">
            <v>244</v>
          </cell>
          <cell r="I230" t="str">
            <v>NO APLICA</v>
          </cell>
          <cell r="J230" t="str">
            <v>MEDICAMENTO</v>
          </cell>
          <cell r="K230" t="str">
            <v>Inmunosupresores: Selectivos</v>
          </cell>
          <cell r="L230" t="str">
            <v>PRECIO UNICO</v>
          </cell>
          <cell r="M230" t="str">
            <v>PU 11-2026</v>
          </cell>
          <cell r="N230" t="str">
            <v>I CONV</v>
          </cell>
          <cell r="O230" t="str">
            <v>CAJA X 60 COMPRIMIDOS</v>
          </cell>
          <cell r="P230">
            <v>0</v>
          </cell>
          <cell r="Q230">
            <v>0</v>
          </cell>
          <cell r="R230">
            <v>6.08</v>
          </cell>
          <cell r="S230">
            <v>47</v>
          </cell>
          <cell r="T230" t="str">
            <v>CORPORACIÓN IMPA-DOEL, S.A.</v>
          </cell>
          <cell r="V230">
            <v>6180</v>
          </cell>
          <cell r="W230">
            <v>74160</v>
          </cell>
          <cell r="X230">
            <v>210382464</v>
          </cell>
          <cell r="Y230">
            <v>0.31320832480647876</v>
          </cell>
          <cell r="Z230">
            <v>1279125381.1200001</v>
          </cell>
          <cell r="AA230">
            <v>2780177083576.8125</v>
          </cell>
          <cell r="AB230">
            <v>0.1435440724731307</v>
          </cell>
          <cell r="AC230">
            <v>3040</v>
          </cell>
          <cell r="AD230">
            <v>4800</v>
          </cell>
          <cell r="AE230">
            <v>60</v>
          </cell>
          <cell r="AF230">
            <v>7900</v>
          </cell>
          <cell r="AG230">
            <v>48032</v>
          </cell>
          <cell r="AH230">
            <v>3900</v>
          </cell>
          <cell r="AI230">
            <v>2160</v>
          </cell>
          <cell r="AJ230">
            <v>120</v>
          </cell>
          <cell r="AK230">
            <v>6180</v>
          </cell>
          <cell r="AL230">
            <v>74160</v>
          </cell>
          <cell r="AM230">
            <v>450892.79999999999</v>
          </cell>
          <cell r="AN230">
            <v>2400</v>
          </cell>
          <cell r="AO230">
            <v>0</v>
          </cell>
          <cell r="AP230">
            <v>300</v>
          </cell>
          <cell r="AQ230">
            <v>2700</v>
          </cell>
        </row>
        <row r="231">
          <cell r="C231">
            <v>102077801</v>
          </cell>
          <cell r="D231" t="str">
            <v>L03AA00001</v>
          </cell>
          <cell r="E231" t="str">
            <v>FACTOR ESTIMULANTE DE COLONIAS DE GRANULOCITOS (G-CSF): FILGRASTIM 300mcg, solución, S.C., I.V.</v>
          </cell>
          <cell r="F231" t="str">
            <v>11476 (1ml)                                101094 (0.5ml)</v>
          </cell>
          <cell r="G231" t="str">
            <v>DH</v>
          </cell>
          <cell r="H231">
            <v>244</v>
          </cell>
          <cell r="I231" t="str">
            <v>BIOTECNOLOGICO</v>
          </cell>
          <cell r="J231" t="str">
            <v>MEDICAMENTO</v>
          </cell>
          <cell r="K231" t="str">
            <v>Inmunoestimulantes: Factores Estimulantes de Colonias</v>
          </cell>
          <cell r="L231" t="str">
            <v>PRECIO UNICO</v>
          </cell>
          <cell r="M231" t="str">
            <v>PU 05-2026</v>
          </cell>
          <cell r="N231" t="str">
            <v>I CONV</v>
          </cell>
          <cell r="O231" t="str">
            <v xml:space="preserve">CAJA X 10 VIALES </v>
          </cell>
          <cell r="P231">
            <v>0</v>
          </cell>
          <cell r="Q231">
            <v>0</v>
          </cell>
          <cell r="R231">
            <v>13</v>
          </cell>
          <cell r="S231">
            <v>15</v>
          </cell>
          <cell r="T231" t="str">
            <v>MEDICINAS GENERALES, S.A.</v>
          </cell>
          <cell r="U231" t="str">
            <v>CUBA</v>
          </cell>
          <cell r="V231">
            <v>2399</v>
          </cell>
          <cell r="W231">
            <v>28788</v>
          </cell>
          <cell r="X231">
            <v>210411252</v>
          </cell>
          <cell r="Y231">
            <v>0.31325118313736383</v>
          </cell>
          <cell r="Z231">
            <v>2735346276</v>
          </cell>
          <cell r="AA231">
            <v>2782912429852.8125</v>
          </cell>
          <cell r="AB231">
            <v>0.14368530187409251</v>
          </cell>
          <cell r="AC231">
            <v>2343.3333333333335</v>
          </cell>
          <cell r="AD231">
            <v>49</v>
          </cell>
          <cell r="AE231">
            <v>1500</v>
          </cell>
          <cell r="AF231">
            <v>3892.3333333333335</v>
          </cell>
          <cell r="AG231">
            <v>50600.333333333336</v>
          </cell>
          <cell r="AH231">
            <v>1824</v>
          </cell>
          <cell r="AI231">
            <v>52</v>
          </cell>
          <cell r="AJ231">
            <v>523</v>
          </cell>
          <cell r="AK231">
            <v>2399</v>
          </cell>
          <cell r="AL231">
            <v>28788</v>
          </cell>
          <cell r="AM231">
            <v>374244</v>
          </cell>
          <cell r="AN231">
            <v>1740</v>
          </cell>
          <cell r="AO231">
            <v>70</v>
          </cell>
          <cell r="AP231">
            <v>0</v>
          </cell>
          <cell r="AQ231">
            <v>1810</v>
          </cell>
        </row>
        <row r="232">
          <cell r="C232">
            <v>102096101</v>
          </cell>
          <cell r="D232" t="str">
            <v>B02BD00006</v>
          </cell>
          <cell r="E232" t="str">
            <v>FACTOR IX 50-600UI/ml, polvo y disolvente para solución inyectable o para perfusión, I.V.</v>
          </cell>
          <cell r="F232">
            <v>104271</v>
          </cell>
          <cell r="G232" t="str">
            <v>DD</v>
          </cell>
          <cell r="H232">
            <v>244</v>
          </cell>
          <cell r="I232" t="str">
            <v>BIOLOGICO</v>
          </cell>
          <cell r="J232" t="str">
            <v>MEDICAMENTO</v>
          </cell>
          <cell r="K232" t="str">
            <v>Antihemorrágicos: Factores de Coagulación Sanguínea</v>
          </cell>
          <cell r="L232" t="str">
            <v>PRECIO UNICO</v>
          </cell>
          <cell r="M232" t="str">
            <v>PU 05-2026</v>
          </cell>
          <cell r="N232" t="str">
            <v>I CONV</v>
          </cell>
          <cell r="O232" t="str">
            <v>CAJA CON VIAL CON POLVO + SOLVENTE DE 5ML</v>
          </cell>
          <cell r="P232" t="str">
            <v>VIAL DE 500 UI</v>
          </cell>
          <cell r="R232">
            <v>153</v>
          </cell>
          <cell r="S232">
            <v>16</v>
          </cell>
          <cell r="T232" t="str">
            <v>PHARMA SUPPLIES, CORP.</v>
          </cell>
          <cell r="U232" t="str">
            <v>AUTRIA</v>
          </cell>
          <cell r="V232">
            <v>265</v>
          </cell>
          <cell r="W232">
            <v>3180</v>
          </cell>
          <cell r="X232">
            <v>210414432</v>
          </cell>
          <cell r="Y232">
            <v>0.31325591738400183</v>
          </cell>
          <cell r="Z232">
            <v>32193408096</v>
          </cell>
          <cell r="AA232">
            <v>2815105837948.8125</v>
          </cell>
          <cell r="AB232">
            <v>0.14534748840608994</v>
          </cell>
          <cell r="AC232">
            <v>1180</v>
          </cell>
          <cell r="AD232">
            <v>0</v>
          </cell>
          <cell r="AE232">
            <v>200</v>
          </cell>
          <cell r="AF232">
            <v>1380</v>
          </cell>
          <cell r="AG232">
            <v>211140</v>
          </cell>
          <cell r="AH232">
            <v>230</v>
          </cell>
          <cell r="AI232">
            <v>90</v>
          </cell>
          <cell r="AJ232">
            <v>0</v>
          </cell>
          <cell r="AK232">
            <v>320</v>
          </cell>
          <cell r="AL232">
            <v>3840</v>
          </cell>
          <cell r="AM232">
            <v>587520</v>
          </cell>
          <cell r="AN232">
            <v>0</v>
          </cell>
          <cell r="AO232">
            <v>0</v>
          </cell>
          <cell r="AP232">
            <v>0</v>
          </cell>
          <cell r="AQ232">
            <v>0</v>
          </cell>
        </row>
        <row r="233">
          <cell r="C233">
            <v>102099301</v>
          </cell>
          <cell r="D233" t="str">
            <v>B02BD00015</v>
          </cell>
          <cell r="E233" t="str">
            <v>FACTOR VII A RECOMBINANTE HUMANO 1mg a 2mg, I.V.</v>
          </cell>
          <cell r="F233" t="str">
            <v xml:space="preserve">103067 (1mg)                103068 (2mg)  </v>
          </cell>
          <cell r="G233" t="str">
            <v>DH</v>
          </cell>
          <cell r="H233">
            <v>244</v>
          </cell>
          <cell r="I233" t="str">
            <v>BIOTECNOLOGICO</v>
          </cell>
          <cell r="J233" t="str">
            <v>MEDICAMENTO</v>
          </cell>
          <cell r="K233" t="str">
            <v>Antihemorrágicos: Factores de Coagulación Sanguínea</v>
          </cell>
          <cell r="L233" t="str">
            <v>PRECIO UNICO</v>
          </cell>
          <cell r="M233" t="str">
            <v>PU 05-2026</v>
          </cell>
          <cell r="N233" t="str">
            <v>I CONV</v>
          </cell>
          <cell r="O233" t="str">
            <v>CAJA X 1 VIAL</v>
          </cell>
          <cell r="P233">
            <v>0</v>
          </cell>
          <cell r="Q233">
            <v>0</v>
          </cell>
          <cell r="R233">
            <v>1500</v>
          </cell>
          <cell r="S233">
            <v>17</v>
          </cell>
          <cell r="T233" t="str">
            <v>DROGUERÍA RAMÓN GONZÁLEZ REVILLA, S.A.</v>
          </cell>
          <cell r="U233" t="str">
            <v>ALEMANIA</v>
          </cell>
          <cell r="V233">
            <v>478</v>
          </cell>
          <cell r="W233">
            <v>5736</v>
          </cell>
          <cell r="X233">
            <v>210420168</v>
          </cell>
          <cell r="Y233">
            <v>0.31326445689303184</v>
          </cell>
          <cell r="Z233">
            <v>315630252000</v>
          </cell>
          <cell r="AA233">
            <v>3130736089948.8125</v>
          </cell>
          <cell r="AB233">
            <v>0.16164387903366514</v>
          </cell>
          <cell r="AC233">
            <v>710</v>
          </cell>
          <cell r="AD233">
            <v>0</v>
          </cell>
          <cell r="AE233">
            <v>30</v>
          </cell>
          <cell r="AF233">
            <v>740</v>
          </cell>
          <cell r="AG233">
            <v>1110000</v>
          </cell>
          <cell r="AH233">
            <v>474</v>
          </cell>
          <cell r="AI233">
            <v>0</v>
          </cell>
          <cell r="AJ233">
            <v>4</v>
          </cell>
          <cell r="AK233">
            <v>478</v>
          </cell>
          <cell r="AL233">
            <v>5736</v>
          </cell>
          <cell r="AM233">
            <v>8604000</v>
          </cell>
          <cell r="AN233">
            <v>544</v>
          </cell>
          <cell r="AO233">
            <v>0</v>
          </cell>
          <cell r="AP233">
            <v>30</v>
          </cell>
          <cell r="AQ233">
            <v>574</v>
          </cell>
        </row>
        <row r="234">
          <cell r="C234">
            <v>102074202</v>
          </cell>
          <cell r="D234" t="str">
            <v>B02BD00002</v>
          </cell>
          <cell r="E234" t="str">
            <v>FACTOR VIII ANTIHEMOFÍLICO HUMANO DE ORIGEN PLASMÁTICO CON O SIN FACTOR DE VON WILLEBRAND, con doble inactivación viral o inactivación viral y eliminación viral 250-1,000UI, solución o polvo, vial,  I.V.</v>
          </cell>
          <cell r="F234">
            <v>12303</v>
          </cell>
          <cell r="G234" t="str">
            <v>DH</v>
          </cell>
          <cell r="H234">
            <v>244</v>
          </cell>
          <cell r="I234" t="str">
            <v>BIOLOGICO</v>
          </cell>
          <cell r="J234" t="str">
            <v>MEDICAMENTO</v>
          </cell>
          <cell r="K234" t="str">
            <v>Antihemorrágicos: Factores de Coagulación Sanguínea</v>
          </cell>
          <cell r="L234" t="str">
            <v>PRECIO UNICO</v>
          </cell>
          <cell r="M234" t="str">
            <v>PU 05-2026</v>
          </cell>
          <cell r="N234" t="str">
            <v>I CONV</v>
          </cell>
          <cell r="O234" t="str">
            <v xml:space="preserve">Caja por 1 vial </v>
          </cell>
          <cell r="P234">
            <v>0</v>
          </cell>
          <cell r="Q234">
            <v>0</v>
          </cell>
          <cell r="R234">
            <v>57.91</v>
          </cell>
          <cell r="S234">
            <v>18</v>
          </cell>
          <cell r="T234" t="str">
            <v>DROGUERÍA RAMÓN GONZÁLEZ REVILLA, S.A.</v>
          </cell>
          <cell r="U234" t="str">
            <v>ALEMANIA</v>
          </cell>
          <cell r="V234">
            <v>1654</v>
          </cell>
          <cell r="W234">
            <v>19848</v>
          </cell>
          <cell r="X234">
            <v>210440016</v>
          </cell>
          <cell r="Y234">
            <v>0.31329400573808558</v>
          </cell>
          <cell r="Z234">
            <v>12186581326.559999</v>
          </cell>
          <cell r="AA234">
            <v>3142922671275.3726</v>
          </cell>
          <cell r="AB234">
            <v>0.1622730876993552</v>
          </cell>
          <cell r="AC234">
            <v>435</v>
          </cell>
          <cell r="AD234">
            <v>61</v>
          </cell>
          <cell r="AE234">
            <v>302</v>
          </cell>
          <cell r="AF234">
            <v>798</v>
          </cell>
          <cell r="AG234">
            <v>46212.18</v>
          </cell>
          <cell r="AH234">
            <v>435</v>
          </cell>
          <cell r="AI234">
            <v>61</v>
          </cell>
          <cell r="AJ234">
            <v>302</v>
          </cell>
          <cell r="AK234">
            <v>798</v>
          </cell>
          <cell r="AL234">
            <v>9576</v>
          </cell>
          <cell r="AM234">
            <v>554546.15999999992</v>
          </cell>
          <cell r="AN234">
            <v>3461</v>
          </cell>
          <cell r="AO234">
            <v>61</v>
          </cell>
          <cell r="AP234">
            <v>130</v>
          </cell>
          <cell r="AQ234">
            <v>3652</v>
          </cell>
        </row>
        <row r="235">
          <cell r="C235">
            <v>102091801</v>
          </cell>
          <cell r="D235" t="str">
            <v>B02BD00003</v>
          </cell>
          <cell r="E235" t="str">
            <v>Factor VIII rico en Factor Von Willebrand, 250-500UI, polvo liofilizado, vial, I.V.</v>
          </cell>
          <cell r="F235">
            <v>11929</v>
          </cell>
          <cell r="G235" t="str">
            <v>YV</v>
          </cell>
          <cell r="H235">
            <v>244</v>
          </cell>
          <cell r="I235" t="str">
            <v>BIOLOGICO</v>
          </cell>
          <cell r="J235" t="str">
            <v>MEDICAMENTO</v>
          </cell>
          <cell r="K235" t="str">
            <v>Antihemorrágicos: Factores de Coagulación Sanguínea</v>
          </cell>
          <cell r="L235" t="str">
            <v>TRAMITE USUAL</v>
          </cell>
          <cell r="M235" t="str">
            <v>No aplica</v>
          </cell>
          <cell r="N235" t="str">
            <v>NO APLICA</v>
          </cell>
          <cell r="O235" t="str">
            <v>CAJA X 1 VIAL CON POLVO + VIAL CON DILUYENTE POR 5ML POLVO LIOFILIZADO PARA SOLUCION INYECTABLE</v>
          </cell>
          <cell r="P235">
            <v>0</v>
          </cell>
          <cell r="Q235">
            <v>0</v>
          </cell>
          <cell r="R235">
            <v>79.489999999999995</v>
          </cell>
          <cell r="S235" t="str">
            <v>No aplica</v>
          </cell>
          <cell r="T235" t="str">
            <v>No aplica</v>
          </cell>
          <cell r="U235" t="str">
            <v>No aplica</v>
          </cell>
          <cell r="V235">
            <v>833</v>
          </cell>
          <cell r="W235">
            <v>9996</v>
          </cell>
          <cell r="X235">
            <v>210450012</v>
          </cell>
          <cell r="Y235">
            <v>0.31330888735110235</v>
          </cell>
          <cell r="Z235">
            <v>16728671453.879999</v>
          </cell>
          <cell r="AA235">
            <v>3159651342729.2524</v>
          </cell>
          <cell r="AB235">
            <v>0.16313681024485058</v>
          </cell>
          <cell r="AC235">
            <v>360</v>
          </cell>
          <cell r="AD235">
            <v>1.6666666666666665</v>
          </cell>
          <cell r="AE235">
            <v>40</v>
          </cell>
          <cell r="AF235">
            <v>401.66666666666669</v>
          </cell>
          <cell r="AG235">
            <v>31928.483333333334</v>
          </cell>
          <cell r="AH235">
            <v>632</v>
          </cell>
          <cell r="AI235">
            <v>8</v>
          </cell>
          <cell r="AJ235">
            <v>0</v>
          </cell>
          <cell r="AK235">
            <v>640</v>
          </cell>
          <cell r="AL235">
            <v>7680</v>
          </cell>
          <cell r="AM235">
            <v>610483.19999999995</v>
          </cell>
          <cell r="AN235">
            <v>3751</v>
          </cell>
          <cell r="AO235">
            <v>0</v>
          </cell>
          <cell r="AP235">
            <v>0</v>
          </cell>
          <cell r="AQ235">
            <v>3751</v>
          </cell>
        </row>
        <row r="236">
          <cell r="C236">
            <v>102001401</v>
          </cell>
          <cell r="D236" t="str">
            <v>S01LA00003</v>
          </cell>
          <cell r="E236" t="str">
            <v>FARICIMAB 120mg/ml (6mg/0.05ml) solución inyectable intravítrea.</v>
          </cell>
          <cell r="F236">
            <v>109052</v>
          </cell>
          <cell r="G236" t="str">
            <v>RG</v>
          </cell>
          <cell r="H236">
            <v>244</v>
          </cell>
          <cell r="I236" t="str">
            <v>NO</v>
          </cell>
          <cell r="J236" t="str">
            <v>MEDICAMENTO</v>
          </cell>
          <cell r="K236" t="str">
            <v>RETINOLOGIA ( USO INSTITUCIONAL)</v>
          </cell>
          <cell r="L236" t="str">
            <v>TRAMITE USUAL</v>
          </cell>
          <cell r="M236" t="str">
            <v>No aplica</v>
          </cell>
          <cell r="N236" t="str">
            <v>No aplica</v>
          </cell>
          <cell r="Q236">
            <v>0</v>
          </cell>
          <cell r="R236">
            <v>0</v>
          </cell>
          <cell r="S236" t="str">
            <v>NO APLICA</v>
          </cell>
          <cell r="T236" t="str">
            <v>NO APLICA</v>
          </cell>
          <cell r="V236">
            <v>150</v>
          </cell>
          <cell r="W236">
            <v>1800</v>
          </cell>
          <cell r="X236">
            <v>210451812</v>
          </cell>
          <cell r="Y236">
            <v>0.31331156711335029</v>
          </cell>
          <cell r="Z236">
            <v>0</v>
          </cell>
          <cell r="AA236">
            <v>3159651342729.2524</v>
          </cell>
          <cell r="AB236">
            <v>0.16313681024485058</v>
          </cell>
          <cell r="AC236">
            <v>150</v>
          </cell>
          <cell r="AD236">
            <v>0</v>
          </cell>
          <cell r="AE236">
            <v>0</v>
          </cell>
          <cell r="AF236">
            <v>150</v>
          </cell>
          <cell r="AG236">
            <v>0</v>
          </cell>
          <cell r="AH236">
            <v>150</v>
          </cell>
          <cell r="AI236">
            <v>0</v>
          </cell>
          <cell r="AJ236">
            <v>0</v>
          </cell>
          <cell r="AK236">
            <v>150</v>
          </cell>
          <cell r="AL236">
            <v>1800</v>
          </cell>
          <cell r="AM236">
            <v>0</v>
          </cell>
          <cell r="AN236">
            <v>0</v>
          </cell>
          <cell r="AO236">
            <v>0</v>
          </cell>
          <cell r="AP236">
            <v>0</v>
          </cell>
          <cell r="AQ236">
            <v>0</v>
          </cell>
        </row>
        <row r="237">
          <cell r="C237">
            <v>101008601</v>
          </cell>
          <cell r="D237" t="str">
            <v>N03AB00002</v>
          </cell>
          <cell r="E237" t="str">
            <v>FENITOINA SODICA 100mg, capsula o tableta, de liberacion modificada, V.O.</v>
          </cell>
          <cell r="F237">
            <v>101320</v>
          </cell>
          <cell r="G237" t="str">
            <v>FM</v>
          </cell>
          <cell r="H237">
            <v>244</v>
          </cell>
          <cell r="I237" t="str">
            <v>SI</v>
          </cell>
          <cell r="J237" t="str">
            <v>MEDICAMENTO</v>
          </cell>
          <cell r="K237" t="str">
            <v>Antiepilépticos: Derivados de la Hidantoína</v>
          </cell>
          <cell r="L237" t="str">
            <v>PRECIO UNICO</v>
          </cell>
          <cell r="M237" t="str">
            <v>PU 11-2026</v>
          </cell>
          <cell r="N237" t="str">
            <v>I CONV</v>
          </cell>
          <cell r="O237" t="str">
            <v>Frasco por 100 capsulas</v>
          </cell>
          <cell r="P237">
            <v>0</v>
          </cell>
          <cell r="Q237">
            <v>0</v>
          </cell>
          <cell r="R237">
            <v>0.11899999999999999</v>
          </cell>
          <cell r="S237">
            <v>48</v>
          </cell>
          <cell r="T237" t="str">
            <v>DROGUERÍA RAMÓN GONZÁLEZ REVILLA, S.A.</v>
          </cell>
          <cell r="V237">
            <v>315539</v>
          </cell>
          <cell r="W237">
            <v>3786468</v>
          </cell>
          <cell r="X237">
            <v>214238280</v>
          </cell>
          <cell r="Y237">
            <v>0.3189486971129939</v>
          </cell>
          <cell r="Z237">
            <v>25494355.32</v>
          </cell>
          <cell r="AA237">
            <v>3159676837084.5723</v>
          </cell>
          <cell r="AB237">
            <v>0.16313812655078277</v>
          </cell>
          <cell r="AC237">
            <v>225011.06060606058</v>
          </cell>
          <cell r="AD237">
            <v>84898.333333333343</v>
          </cell>
          <cell r="AE237">
            <v>53943.333333333336</v>
          </cell>
          <cell r="AF237">
            <v>363852.72727272724</v>
          </cell>
          <cell r="AG237">
            <v>43298.474545454541</v>
          </cell>
          <cell r="AH237">
            <v>180000</v>
          </cell>
          <cell r="AI237">
            <v>78865</v>
          </cell>
          <cell r="AJ237">
            <v>56674</v>
          </cell>
          <cell r="AK237">
            <v>315539</v>
          </cell>
          <cell r="AL237">
            <v>3786468</v>
          </cell>
          <cell r="AM237">
            <v>450589.69199999998</v>
          </cell>
          <cell r="AN237">
            <v>576500</v>
          </cell>
          <cell r="AO237">
            <v>226900</v>
          </cell>
          <cell r="AP237">
            <v>198900</v>
          </cell>
          <cell r="AQ237">
            <v>1002300</v>
          </cell>
        </row>
        <row r="238">
          <cell r="C238">
            <v>102047601</v>
          </cell>
          <cell r="D238" t="str">
            <v>N03AB00001</v>
          </cell>
          <cell r="E238" t="str">
            <v>FENITOÍNA SÓDICA 50mg/ml, solución, I.V.</v>
          </cell>
          <cell r="F238">
            <v>10146</v>
          </cell>
          <cell r="G238" t="str">
            <v>DD</v>
          </cell>
          <cell r="H238">
            <v>244</v>
          </cell>
          <cell r="I238" t="str">
            <v>NO</v>
          </cell>
          <cell r="J238" t="str">
            <v>MEDICAMENTO</v>
          </cell>
          <cell r="K238" t="str">
            <v>Antiepilépticos: Derivados de la Hidantoína</v>
          </cell>
          <cell r="L238" t="str">
            <v>PRECIO UNICO</v>
          </cell>
          <cell r="M238" t="str">
            <v>PU 01-2026</v>
          </cell>
          <cell r="N238" t="str">
            <v>I CONV</v>
          </cell>
          <cell r="O238" t="str">
            <v>CAJA x 50 AMPOLLAS DE 5ML</v>
          </cell>
          <cell r="P238">
            <v>0</v>
          </cell>
          <cell r="Q238">
            <v>0</v>
          </cell>
          <cell r="R238">
            <v>0.61</v>
          </cell>
          <cell r="S238">
            <v>166</v>
          </cell>
          <cell r="T238" t="str">
            <v>PISA FARMACEUTICA DE PANAMA,S.A.</v>
          </cell>
          <cell r="U238" t="str">
            <v>México</v>
          </cell>
          <cell r="V238">
            <v>7913</v>
          </cell>
          <cell r="W238">
            <v>94956</v>
          </cell>
          <cell r="X238">
            <v>214333236</v>
          </cell>
          <cell r="Y238">
            <v>0.31909006350411251</v>
          </cell>
          <cell r="Z238">
            <v>130743273.95999999</v>
          </cell>
          <cell r="AA238">
            <v>3159807580358.5322</v>
          </cell>
          <cell r="AB238">
            <v>0.16314487699200594</v>
          </cell>
          <cell r="AC238">
            <v>217.66666666666666</v>
          </cell>
          <cell r="AD238">
            <v>30.333333333333336</v>
          </cell>
          <cell r="AE238">
            <v>25</v>
          </cell>
          <cell r="AF238">
            <v>273</v>
          </cell>
          <cell r="AG238">
            <v>166.53</v>
          </cell>
          <cell r="AH238">
            <v>6000</v>
          </cell>
          <cell r="AI238">
            <v>1000</v>
          </cell>
          <cell r="AJ238">
            <v>1413</v>
          </cell>
          <cell r="AK238">
            <v>8413</v>
          </cell>
          <cell r="AL238">
            <v>100956</v>
          </cell>
          <cell r="AM238">
            <v>61583.159999999996</v>
          </cell>
          <cell r="AN238">
            <v>20837</v>
          </cell>
          <cell r="AO238">
            <v>1376</v>
          </cell>
          <cell r="AP238">
            <v>3563</v>
          </cell>
          <cell r="AQ238">
            <v>25776</v>
          </cell>
        </row>
        <row r="239">
          <cell r="C239">
            <v>101012201</v>
          </cell>
          <cell r="D239" t="str">
            <v>N03AA00002</v>
          </cell>
          <cell r="E239" t="str">
            <v>FENOBARBITAL 32mg, tableta, V.O.</v>
          </cell>
          <cell r="F239">
            <v>10608</v>
          </cell>
          <cell r="G239" t="str">
            <v>FM</v>
          </cell>
          <cell r="H239">
            <v>244</v>
          </cell>
          <cell r="I239" t="str">
            <v>SI</v>
          </cell>
          <cell r="J239" t="str">
            <v>MEDICAMENTO</v>
          </cell>
          <cell r="K239" t="str">
            <v>Antiepilépticos: Barbitúricos y derivados</v>
          </cell>
          <cell r="L239" t="str">
            <v>TRAMITE USUAL</v>
          </cell>
          <cell r="M239" t="str">
            <v>No aplica</v>
          </cell>
          <cell r="N239" t="str">
            <v>No aplica</v>
          </cell>
          <cell r="O239" t="str">
            <v>No aplica</v>
          </cell>
          <cell r="P239">
            <v>0</v>
          </cell>
          <cell r="Q239">
            <v>0</v>
          </cell>
          <cell r="R239">
            <v>0.3</v>
          </cell>
          <cell r="S239" t="str">
            <v>No aplica</v>
          </cell>
          <cell r="T239" t="str">
            <v>No aplica</v>
          </cell>
          <cell r="V239">
            <v>9000</v>
          </cell>
          <cell r="W239">
            <v>108000</v>
          </cell>
          <cell r="X239">
            <v>214441236</v>
          </cell>
          <cell r="Y239">
            <v>0.31925084923898772</v>
          </cell>
          <cell r="Z239">
            <v>64332370.799999997</v>
          </cell>
          <cell r="AA239">
            <v>3159871912729.332</v>
          </cell>
          <cell r="AB239">
            <v>0.16314819855398524</v>
          </cell>
          <cell r="AC239">
            <v>4380</v>
          </cell>
          <cell r="AD239">
            <v>5533.333333333333</v>
          </cell>
          <cell r="AE239">
            <v>2900</v>
          </cell>
          <cell r="AF239">
            <v>12813.333333333332</v>
          </cell>
          <cell r="AG239">
            <v>3843.9999999999995</v>
          </cell>
          <cell r="AH239">
            <v>3000</v>
          </cell>
          <cell r="AI239">
            <v>4000</v>
          </cell>
          <cell r="AJ239">
            <v>2000</v>
          </cell>
          <cell r="AK239">
            <v>9000</v>
          </cell>
          <cell r="AL239">
            <v>108000</v>
          </cell>
          <cell r="AM239">
            <v>32400</v>
          </cell>
          <cell r="AN239">
            <v>13400</v>
          </cell>
          <cell r="AO239">
            <v>7000</v>
          </cell>
          <cell r="AP239">
            <v>6000</v>
          </cell>
          <cell r="AQ239">
            <v>26400</v>
          </cell>
        </row>
        <row r="240">
          <cell r="C240">
            <v>101012301</v>
          </cell>
          <cell r="D240" t="str">
            <v>N03AA00003</v>
          </cell>
          <cell r="E240" t="str">
            <v>FENOBARBITAL 64mg, tableta, V.O.</v>
          </cell>
          <cell r="F240">
            <v>10677</v>
          </cell>
          <cell r="G240" t="str">
            <v>FM</v>
          </cell>
          <cell r="H240">
            <v>244</v>
          </cell>
          <cell r="I240" t="str">
            <v>SI</v>
          </cell>
          <cell r="J240" t="str">
            <v>MEDICAMENTO</v>
          </cell>
          <cell r="K240" t="str">
            <v>Antiepilépticos: Barbitúricos y derivados</v>
          </cell>
          <cell r="L240" t="str">
            <v>TRAMITE USUAL</v>
          </cell>
          <cell r="M240" t="str">
            <v>No aplica</v>
          </cell>
          <cell r="N240" t="str">
            <v>No aplica</v>
          </cell>
          <cell r="O240" t="str">
            <v>No aplica</v>
          </cell>
          <cell r="P240">
            <v>0</v>
          </cell>
          <cell r="Q240">
            <v>0</v>
          </cell>
          <cell r="R240">
            <v>0.54</v>
          </cell>
          <cell r="S240" t="str">
            <v>No aplica</v>
          </cell>
          <cell r="T240" t="str">
            <v>No aplica</v>
          </cell>
          <cell r="V240">
            <v>225117</v>
          </cell>
          <cell r="W240">
            <v>2701404</v>
          </cell>
          <cell r="X240">
            <v>217142640</v>
          </cell>
          <cell r="Y240">
            <v>0.32327258282542159</v>
          </cell>
          <cell r="Z240">
            <v>117257025.60000001</v>
          </cell>
          <cell r="AA240">
            <v>3159989169754.9321</v>
          </cell>
          <cell r="AB240">
            <v>0.16315425268308376</v>
          </cell>
          <cell r="AC240">
            <v>160886.66796452523</v>
          </cell>
          <cell r="AD240">
            <v>103928.33333333333</v>
          </cell>
          <cell r="AE240">
            <v>33100</v>
          </cell>
          <cell r="AF240">
            <v>297915.00129785854</v>
          </cell>
          <cell r="AG240">
            <v>160874.10070084361</v>
          </cell>
          <cell r="AH240">
            <v>109917</v>
          </cell>
          <cell r="AI240">
            <v>78083</v>
          </cell>
          <cell r="AJ240">
            <v>32411</v>
          </cell>
          <cell r="AK240">
            <v>220411</v>
          </cell>
          <cell r="AL240">
            <v>2644932</v>
          </cell>
          <cell r="AM240">
            <v>1428263.28</v>
          </cell>
          <cell r="AN240">
            <v>160000</v>
          </cell>
          <cell r="AO240">
            <v>93000</v>
          </cell>
          <cell r="AP240">
            <v>81000</v>
          </cell>
          <cell r="AQ240">
            <v>334000</v>
          </cell>
        </row>
        <row r="241">
          <cell r="C241">
            <v>101086201</v>
          </cell>
          <cell r="D241" t="str">
            <v>C10AB00002</v>
          </cell>
          <cell r="E241" t="str">
            <v xml:space="preserve">FENOFIBRATO 200-250mg, cápsula de liberación prolongada, V.O. </v>
          </cell>
          <cell r="F241">
            <v>104032</v>
          </cell>
          <cell r="G241" t="str">
            <v>EM</v>
          </cell>
          <cell r="H241">
            <v>244</v>
          </cell>
          <cell r="I241" t="str">
            <v>SI</v>
          </cell>
          <cell r="J241" t="str">
            <v>MEDICAMENTO</v>
          </cell>
          <cell r="K241" t="str">
            <v>Cardiovascular: Modificadores de Lípidos, Fibratos</v>
          </cell>
          <cell r="L241" t="str">
            <v>PRECIO UNICO</v>
          </cell>
          <cell r="M241" t="str">
            <v>PU 11-2026</v>
          </cell>
          <cell r="N241" t="str">
            <v>I CONV</v>
          </cell>
          <cell r="O241" t="str">
            <v>CAJA POR 15 CAPSULAS DE LIBERACION PROLONGADA ó CAJA POR 100 CAPSULAS DE LIBERACION PROLONGADA</v>
          </cell>
          <cell r="P241">
            <v>0</v>
          </cell>
          <cell r="Q241">
            <v>0</v>
          </cell>
          <cell r="R241">
            <v>0.18</v>
          </cell>
          <cell r="S241">
            <v>51</v>
          </cell>
          <cell r="T241" t="str">
            <v>REPRICO, S.A.</v>
          </cell>
          <cell r="V241">
            <v>653330</v>
          </cell>
          <cell r="W241">
            <v>7839960</v>
          </cell>
          <cell r="X241">
            <v>224982600</v>
          </cell>
          <cell r="Y241">
            <v>0.33494437662164694</v>
          </cell>
          <cell r="Z241">
            <v>40496868</v>
          </cell>
          <cell r="AA241">
            <v>3160029666622.9321</v>
          </cell>
          <cell r="AB241">
            <v>0.16315634358779246</v>
          </cell>
          <cell r="AC241">
            <v>441239</v>
          </cell>
          <cell r="AD241">
            <v>172643</v>
          </cell>
          <cell r="AE241">
            <v>107003</v>
          </cell>
          <cell r="AF241">
            <v>720885</v>
          </cell>
          <cell r="AG241">
            <v>129759.29999999999</v>
          </cell>
          <cell r="AH241">
            <v>355468</v>
          </cell>
          <cell r="AI241">
            <v>146173</v>
          </cell>
          <cell r="AJ241">
            <v>114794</v>
          </cell>
          <cell r="AK241">
            <v>616435</v>
          </cell>
          <cell r="AL241">
            <v>7397220</v>
          </cell>
          <cell r="AM241">
            <v>1331499.5999999999</v>
          </cell>
          <cell r="AN241">
            <v>1452360</v>
          </cell>
          <cell r="AO241">
            <v>779520</v>
          </cell>
          <cell r="AP241">
            <v>208800</v>
          </cell>
          <cell r="AQ241">
            <v>2440680</v>
          </cell>
        </row>
        <row r="242">
          <cell r="C242">
            <v>102030701</v>
          </cell>
          <cell r="D242" t="str">
            <v>N01AH00001</v>
          </cell>
          <cell r="E242" t="str">
            <v>FENTANILO 0.05mg/ml, I.M., I.V.</v>
          </cell>
          <cell r="F242">
            <v>10115</v>
          </cell>
          <cell r="G242" t="str">
            <v>DD</v>
          </cell>
          <cell r="H242">
            <v>244</v>
          </cell>
          <cell r="I242" t="str">
            <v>NO</v>
          </cell>
          <cell r="J242" t="str">
            <v>MEDICAMENTO</v>
          </cell>
          <cell r="K242" t="str">
            <v>Anestésicos Generales: Opioides</v>
          </cell>
          <cell r="L242" t="str">
            <v>PRECIO UNICO</v>
          </cell>
          <cell r="M242" t="str">
            <v>PU 11-2026</v>
          </cell>
          <cell r="N242" t="str">
            <v>I CONV</v>
          </cell>
          <cell r="O242" t="str">
            <v>CAJA X 10 AMPOLLAS</v>
          </cell>
          <cell r="P242">
            <v>0</v>
          </cell>
          <cell r="Q242">
            <v>0</v>
          </cell>
          <cell r="R242">
            <v>0.59899999999999998</v>
          </cell>
          <cell r="S242">
            <v>52</v>
          </cell>
          <cell r="T242" t="str">
            <v>NUTRIMED PANAMÁ S.A.</v>
          </cell>
          <cell r="U242" t="str">
            <v>China</v>
          </cell>
          <cell r="V242">
            <v>47815</v>
          </cell>
          <cell r="W242">
            <v>573780</v>
          </cell>
          <cell r="X242">
            <v>225556380</v>
          </cell>
          <cell r="Y242">
            <v>0.33579859550087571</v>
          </cell>
          <cell r="Z242">
            <v>135108271.62</v>
          </cell>
          <cell r="AA242">
            <v>3160164774894.5522</v>
          </cell>
          <cell r="AB242">
            <v>0.16316331939938652</v>
          </cell>
          <cell r="AC242">
            <v>145.96411564625851</v>
          </cell>
          <cell r="AD242">
            <v>24.75</v>
          </cell>
          <cell r="AE242">
            <v>20</v>
          </cell>
          <cell r="AF242">
            <v>190.71411564625851</v>
          </cell>
          <cell r="AG242">
            <v>114.23775527210884</v>
          </cell>
          <cell r="AH242">
            <v>43000</v>
          </cell>
          <cell r="AI242">
            <v>4363</v>
          </cell>
          <cell r="AJ242">
            <v>2185</v>
          </cell>
          <cell r="AK242">
            <v>49548</v>
          </cell>
          <cell r="AL242">
            <v>594576</v>
          </cell>
          <cell r="AM242">
            <v>356151.02399999998</v>
          </cell>
          <cell r="AN242">
            <v>178085</v>
          </cell>
          <cell r="AO242">
            <v>0</v>
          </cell>
          <cell r="AP242">
            <v>0</v>
          </cell>
          <cell r="AQ242">
            <v>178085</v>
          </cell>
        </row>
        <row r="243">
          <cell r="C243">
            <v>103060601</v>
          </cell>
          <cell r="D243" t="str">
            <v>N02AB00001</v>
          </cell>
          <cell r="E243" t="str">
            <v>FENTANILO, 25MCG, PARCHE TRANSDÉRMICO, VÍA TÓPICA.</v>
          </cell>
          <cell r="F243">
            <v>11899</v>
          </cell>
          <cell r="G243" t="str">
            <v>RG</v>
          </cell>
          <cell r="H243">
            <v>244</v>
          </cell>
          <cell r="I243" t="str">
            <v>NO/NARCÓTICO</v>
          </cell>
          <cell r="J243" t="str">
            <v>MEDICAMENTO</v>
          </cell>
          <cell r="K243" t="str">
            <v>Analgésicos: Opioides</v>
          </cell>
          <cell r="L243" t="str">
            <v>TRAMITE USUAL</v>
          </cell>
          <cell r="M243" t="str">
            <v>No aplica</v>
          </cell>
          <cell r="N243" t="str">
            <v>No aplica</v>
          </cell>
          <cell r="O243" t="str">
            <v>C X 3 P</v>
          </cell>
          <cell r="P243">
            <v>0</v>
          </cell>
          <cell r="Q243">
            <v>0</v>
          </cell>
          <cell r="R243">
            <v>4.51</v>
          </cell>
          <cell r="S243" t="str">
            <v>NO APLICA</v>
          </cell>
          <cell r="T243" t="str">
            <v>NO APLICA</v>
          </cell>
          <cell r="V243">
            <v>1207</v>
          </cell>
          <cell r="W243">
            <v>14484</v>
          </cell>
          <cell r="X243">
            <v>225570864</v>
          </cell>
          <cell r="Y243">
            <v>0.33582015865443066</v>
          </cell>
          <cell r="Z243">
            <v>1017324596.64</v>
          </cell>
          <cell r="AA243">
            <v>3161182099491.1924</v>
          </cell>
          <cell r="AB243">
            <v>0.16321584515988266</v>
          </cell>
          <cell r="AC243">
            <v>910</v>
          </cell>
          <cell r="AD243">
            <v>298</v>
          </cell>
          <cell r="AE243">
            <v>310</v>
          </cell>
          <cell r="AF243">
            <v>1518</v>
          </cell>
          <cell r="AG243">
            <v>6846.1799999999994</v>
          </cell>
          <cell r="AH243">
            <v>916</v>
          </cell>
          <cell r="AI243">
            <v>212</v>
          </cell>
          <cell r="AJ243">
            <v>79</v>
          </cell>
          <cell r="AK243">
            <v>1207</v>
          </cell>
          <cell r="AL243">
            <v>14484</v>
          </cell>
          <cell r="AM243">
            <v>65322.84</v>
          </cell>
          <cell r="AN243">
            <v>0</v>
          </cell>
          <cell r="AO243">
            <v>0</v>
          </cell>
          <cell r="AP243">
            <v>0</v>
          </cell>
          <cell r="AQ243">
            <v>0</v>
          </cell>
        </row>
        <row r="244">
          <cell r="C244">
            <v>103025101</v>
          </cell>
          <cell r="D244" t="str">
            <v>B03AA00001</v>
          </cell>
          <cell r="E244" t="str">
            <v>FERROSO FUMARATO, 140MG/5ML,  SUSPENSIÓN, FRASCO, 150-200ML, V.O.</v>
          </cell>
          <cell r="F244">
            <v>10742</v>
          </cell>
          <cell r="G244" t="str">
            <v>RG</v>
          </cell>
          <cell r="H244">
            <v>244</v>
          </cell>
          <cell r="I244" t="str">
            <v>NO</v>
          </cell>
          <cell r="J244" t="str">
            <v>MEDICAMENTO</v>
          </cell>
          <cell r="K244" t="str">
            <v>Antianémicos: Hierro, Preparados orales</v>
          </cell>
          <cell r="L244" t="str">
            <v>PRECIO UNICO</v>
          </cell>
          <cell r="M244" t="str">
            <v>PU 01-2026</v>
          </cell>
          <cell r="N244" t="str">
            <v>I CONV</v>
          </cell>
          <cell r="O244" t="str">
            <v>Caja con frasco por 200 Ml</v>
          </cell>
          <cell r="P244">
            <v>0</v>
          </cell>
          <cell r="Q244">
            <v>0</v>
          </cell>
          <cell r="R244">
            <v>3.165</v>
          </cell>
          <cell r="S244">
            <v>167</v>
          </cell>
          <cell r="T244" t="str">
            <v>MEDIPAN, S.A.</v>
          </cell>
          <cell r="U244" t="str">
            <v>PANAMÁ</v>
          </cell>
          <cell r="V244">
            <v>1933</v>
          </cell>
          <cell r="W244">
            <v>23196</v>
          </cell>
          <cell r="X244">
            <v>225594060</v>
          </cell>
          <cell r="Y244">
            <v>0.33585469185726552</v>
          </cell>
          <cell r="Z244">
            <v>714005199.89999998</v>
          </cell>
          <cell r="AA244">
            <v>3161896104691.0923</v>
          </cell>
          <cell r="AB244">
            <v>0.16325271015483786</v>
          </cell>
          <cell r="AC244">
            <v>1053</v>
          </cell>
          <cell r="AD244">
            <v>354.33333333333331</v>
          </cell>
          <cell r="AE244">
            <v>705.4</v>
          </cell>
          <cell r="AF244">
            <v>2112.7333333333331</v>
          </cell>
          <cell r="AG244">
            <v>6686.8009999999995</v>
          </cell>
          <cell r="AH244">
            <v>1215</v>
          </cell>
          <cell r="AI244">
            <v>290</v>
          </cell>
          <cell r="AJ244">
            <v>390</v>
          </cell>
          <cell r="AK244">
            <v>1895</v>
          </cell>
          <cell r="AL244">
            <v>22740</v>
          </cell>
          <cell r="AM244">
            <v>71972.100000000006</v>
          </cell>
          <cell r="AN244">
            <v>1013</v>
          </cell>
          <cell r="AO244">
            <v>0</v>
          </cell>
          <cell r="AP244">
            <v>253</v>
          </cell>
          <cell r="AQ244">
            <v>1266</v>
          </cell>
        </row>
        <row r="245">
          <cell r="C245">
            <v>101001801</v>
          </cell>
          <cell r="D245" t="str">
            <v>G04CB00001</v>
          </cell>
          <cell r="E245" t="str">
            <v>FINASTERIDA, 5 MG, TABLETA, V.O.</v>
          </cell>
          <cell r="F245">
            <v>10505</v>
          </cell>
          <cell r="G245" t="str">
            <v>EM</v>
          </cell>
          <cell r="H245">
            <v>244</v>
          </cell>
          <cell r="I245" t="str">
            <v>SI</v>
          </cell>
          <cell r="J245" t="str">
            <v>MEDICAMENTO</v>
          </cell>
          <cell r="K245" t="str">
            <v>Urológicos: Hipertrofia Prostática Benigna, Inhibidores de la testosterona-5-alfa reductasa</v>
          </cell>
          <cell r="L245" t="str">
            <v>PRECIO UNICO</v>
          </cell>
          <cell r="M245" t="str">
            <v>PU 11-2026</v>
          </cell>
          <cell r="N245" t="str">
            <v>I CONV</v>
          </cell>
          <cell r="O245" t="str">
            <v>CAJA X 30 TABLETAS RECUBIERTAS</v>
          </cell>
          <cell r="P245">
            <v>0</v>
          </cell>
          <cell r="Q245">
            <v>0</v>
          </cell>
          <cell r="R245">
            <v>5.3999999999999999E-2</v>
          </cell>
          <cell r="S245">
            <v>54</v>
          </cell>
          <cell r="T245" t="str">
            <v>PHARMA SUPPLIES, CORP.</v>
          </cell>
          <cell r="V245">
            <v>154138</v>
          </cell>
          <cell r="W245">
            <v>1849656</v>
          </cell>
          <cell r="X245">
            <v>227443716</v>
          </cell>
          <cell r="Y245">
            <v>0.33860837981306513</v>
          </cell>
          <cell r="Z245">
            <v>12281960.663999999</v>
          </cell>
          <cell r="AA245">
            <v>3161908386651.7563</v>
          </cell>
          <cell r="AB245">
            <v>0.16325334428805985</v>
          </cell>
          <cell r="AC245">
            <v>200697</v>
          </cell>
          <cell r="AD245">
            <v>118123</v>
          </cell>
          <cell r="AE245">
            <v>38670</v>
          </cell>
          <cell r="AF245">
            <v>357490</v>
          </cell>
          <cell r="AG245">
            <v>19304.46</v>
          </cell>
          <cell r="AH245">
            <v>69750</v>
          </cell>
          <cell r="AI245">
            <v>61580</v>
          </cell>
          <cell r="AJ245">
            <v>22808</v>
          </cell>
          <cell r="AK245">
            <v>154138</v>
          </cell>
          <cell r="AL245">
            <v>1849656</v>
          </cell>
          <cell r="AM245">
            <v>99881.423999999999</v>
          </cell>
          <cell r="AN245">
            <v>510000</v>
          </cell>
          <cell r="AO245">
            <v>5670</v>
          </cell>
          <cell r="AP245">
            <v>72300</v>
          </cell>
          <cell r="AQ245">
            <v>587970</v>
          </cell>
        </row>
        <row r="246">
          <cell r="C246">
            <v>101098901</v>
          </cell>
          <cell r="D246" t="str">
            <v>L04AA00017</v>
          </cell>
          <cell r="E246" t="str">
            <v>FINGOLIMOD 0.5mg, cápsula, V.O.</v>
          </cell>
          <cell r="F246">
            <v>103108</v>
          </cell>
          <cell r="G246" t="str">
            <v>DD</v>
          </cell>
          <cell r="H246">
            <v>244</v>
          </cell>
          <cell r="I246" t="str">
            <v>SI</v>
          </cell>
          <cell r="J246" t="str">
            <v>MEDICAMENTO</v>
          </cell>
          <cell r="K246" t="str">
            <v>Inmunosupresores: Selectivos</v>
          </cell>
          <cell r="L246" t="str">
            <v>PRECIO UNICO</v>
          </cell>
          <cell r="M246" t="str">
            <v>PU 11-2026</v>
          </cell>
          <cell r="N246" t="str">
            <v>I CONV</v>
          </cell>
          <cell r="O246" t="str">
            <v>CAJA x 30 TABLETAS</v>
          </cell>
          <cell r="P246">
            <v>0</v>
          </cell>
          <cell r="Q246">
            <v>0</v>
          </cell>
          <cell r="R246">
            <v>5.48</v>
          </cell>
          <cell r="S246">
            <v>55</v>
          </cell>
          <cell r="T246" t="str">
            <v>SEVEN PHARMA PANAMA</v>
          </cell>
          <cell r="U246" t="str">
            <v>India</v>
          </cell>
          <cell r="V246">
            <v>4200</v>
          </cell>
          <cell r="W246">
            <v>50400</v>
          </cell>
          <cell r="X246">
            <v>227494116</v>
          </cell>
          <cell r="Y246">
            <v>0.33868341315600692</v>
          </cell>
          <cell r="Z246">
            <v>1246667755.6800001</v>
          </cell>
          <cell r="AA246">
            <v>3163155054407.4365</v>
          </cell>
          <cell r="AB246">
            <v>0.16331771132702597</v>
          </cell>
          <cell r="AC246">
            <v>2375.3333333333335</v>
          </cell>
          <cell r="AD246">
            <v>392</v>
          </cell>
          <cell r="AE246">
            <v>308</v>
          </cell>
          <cell r="AF246">
            <v>3075.3333333333335</v>
          </cell>
          <cell r="AG246">
            <v>16852.826666666668</v>
          </cell>
          <cell r="AH246">
            <v>1703</v>
          </cell>
          <cell r="AI246">
            <v>400</v>
          </cell>
          <cell r="AJ246">
            <v>287</v>
          </cell>
          <cell r="AK246">
            <v>2390</v>
          </cell>
          <cell r="AL246">
            <v>28680</v>
          </cell>
          <cell r="AM246">
            <v>157166.40000000002</v>
          </cell>
          <cell r="AN246">
            <v>0</v>
          </cell>
          <cell r="AO246">
            <v>270</v>
          </cell>
          <cell r="AP246">
            <v>0</v>
          </cell>
          <cell r="AQ246">
            <v>270</v>
          </cell>
        </row>
        <row r="247">
          <cell r="C247">
            <v>102052601</v>
          </cell>
          <cell r="D247" t="str">
            <v>B02BA00001</v>
          </cell>
          <cell r="E247" t="str">
            <v>FITOMENADIONA (VITAMINA K) 10mg/ml, solución, I.M., I.V.</v>
          </cell>
          <cell r="F247">
            <v>10106</v>
          </cell>
          <cell r="G247" t="str">
            <v>DH</v>
          </cell>
          <cell r="H247">
            <v>244</v>
          </cell>
          <cell r="I247" t="str">
            <v>NO APLICA</v>
          </cell>
          <cell r="J247" t="str">
            <v>MEDICAMENTO</v>
          </cell>
          <cell r="K247" t="str">
            <v xml:space="preserve">Antihemorrágicos: Vitamina K </v>
          </cell>
          <cell r="L247" t="str">
            <v>PRECIO UNICO</v>
          </cell>
          <cell r="M247" t="str">
            <v>PU 01-2026</v>
          </cell>
          <cell r="N247" t="str">
            <v>I CONV</v>
          </cell>
          <cell r="O247" t="str">
            <v>CAJA X 100 AMPOLLAS</v>
          </cell>
          <cell r="P247">
            <v>0</v>
          </cell>
          <cell r="Q247">
            <v>0</v>
          </cell>
          <cell r="R247">
            <v>0.95899999999999996</v>
          </cell>
          <cell r="S247">
            <v>168</v>
          </cell>
          <cell r="T247" t="str">
            <v>NUTRIMED PANAMÁ S.A.</v>
          </cell>
          <cell r="U247" t="str">
            <v>CHILE</v>
          </cell>
          <cell r="V247">
            <v>1069</v>
          </cell>
          <cell r="W247">
            <v>12828</v>
          </cell>
          <cell r="X247">
            <v>227506944</v>
          </cell>
          <cell r="Y247">
            <v>0.33870251092829379</v>
          </cell>
          <cell r="Z247">
            <v>218179159.296</v>
          </cell>
          <cell r="AA247">
            <v>3163373233566.7324</v>
          </cell>
          <cell r="AB247">
            <v>0.16332897619401557</v>
          </cell>
          <cell r="AC247">
            <v>2142.5158273381294</v>
          </cell>
          <cell r="AD247">
            <v>547</v>
          </cell>
          <cell r="AE247">
            <v>936</v>
          </cell>
          <cell r="AF247">
            <v>3625.5158273381294</v>
          </cell>
          <cell r="AG247">
            <v>3476.8696784172657</v>
          </cell>
          <cell r="AH247">
            <v>681</v>
          </cell>
          <cell r="AI247">
            <v>85</v>
          </cell>
          <cell r="AJ247">
            <v>303</v>
          </cell>
          <cell r="AK247">
            <v>1069</v>
          </cell>
          <cell r="AL247">
            <v>12828</v>
          </cell>
          <cell r="AM247">
            <v>12302.052</v>
          </cell>
          <cell r="AN247">
            <v>0</v>
          </cell>
          <cell r="AO247">
            <v>644</v>
          </cell>
          <cell r="AP247">
            <v>547</v>
          </cell>
          <cell r="AQ247">
            <v>1191</v>
          </cell>
        </row>
        <row r="248">
          <cell r="C248">
            <v>101104601</v>
          </cell>
          <cell r="D248" t="str">
            <v>J02AC00009</v>
          </cell>
          <cell r="E248" t="str">
            <v>FLUCONAZOL 150-200mg, tableta o cápsula, V.O.</v>
          </cell>
          <cell r="F248" t="str">
            <v>102164 (200mg) 11522 (150mg)</v>
          </cell>
          <cell r="G248" t="str">
            <v>FM</v>
          </cell>
          <cell r="H248">
            <v>244</v>
          </cell>
          <cell r="I248" t="str">
            <v>SI</v>
          </cell>
          <cell r="J248" t="str">
            <v>MEDICAMENTO</v>
          </cell>
          <cell r="K248" t="str">
            <v>Antimicóticos para uso sistémico: Derivados Triazólicos</v>
          </cell>
          <cell r="L248" t="str">
            <v>PRECIO UNICO</v>
          </cell>
          <cell r="M248" t="str">
            <v>PU 11-2026</v>
          </cell>
          <cell r="N248" t="str">
            <v>I CONV</v>
          </cell>
          <cell r="O248" t="str">
            <v>CAJA POR 1 Y 10 CÁPSULAS</v>
          </cell>
          <cell r="P248">
            <v>0</v>
          </cell>
          <cell r="Q248">
            <v>0</v>
          </cell>
          <cell r="R248">
            <v>0.18099999999999999</v>
          </cell>
          <cell r="S248">
            <v>56</v>
          </cell>
          <cell r="T248" t="str">
            <v>LANCO MEDICAL GROUP, S.A.</v>
          </cell>
          <cell r="V248">
            <v>13685</v>
          </cell>
          <cell r="W248">
            <v>164220</v>
          </cell>
          <cell r="X248">
            <v>227671164</v>
          </cell>
          <cell r="Y248">
            <v>0.33894699457071237</v>
          </cell>
          <cell r="Z248">
            <v>41208480.684</v>
          </cell>
          <cell r="AA248">
            <v>3163414442047.4165</v>
          </cell>
          <cell r="AB248">
            <v>0.16333110384019062</v>
          </cell>
          <cell r="AC248">
            <v>34225.718898268322</v>
          </cell>
          <cell r="AD248">
            <v>7810.25</v>
          </cell>
          <cell r="AE248">
            <v>6810</v>
          </cell>
          <cell r="AF248">
            <v>48845.968898268322</v>
          </cell>
          <cell r="AG248">
            <v>8841.1203705865664</v>
          </cell>
          <cell r="AH248">
            <v>11685</v>
          </cell>
          <cell r="AI248">
            <v>1000</v>
          </cell>
          <cell r="AJ248">
            <v>1000</v>
          </cell>
          <cell r="AK248">
            <v>13685</v>
          </cell>
          <cell r="AL248">
            <v>164220</v>
          </cell>
          <cell r="AM248">
            <v>29723.82</v>
          </cell>
          <cell r="AN248">
            <v>1110</v>
          </cell>
          <cell r="AO248">
            <v>1960</v>
          </cell>
          <cell r="AP248">
            <v>3950</v>
          </cell>
          <cell r="AQ248">
            <v>7020</v>
          </cell>
        </row>
        <row r="249">
          <cell r="C249">
            <v>102077201</v>
          </cell>
          <cell r="D249" t="str">
            <v>J02AC00001</v>
          </cell>
          <cell r="E249" t="str">
            <v>FLUCONAZOL 2mg/ml, solución, I.V.</v>
          </cell>
          <cell r="F249">
            <v>10337</v>
          </cell>
          <cell r="G249" t="str">
            <v>DH</v>
          </cell>
          <cell r="H249">
            <v>244</v>
          </cell>
          <cell r="I249" t="str">
            <v>NO APLICA</v>
          </cell>
          <cell r="J249" t="str">
            <v>MEDICAMENTO</v>
          </cell>
          <cell r="K249" t="str">
            <v>Antimicóticos para uso sistémico: Derivados Triazólicos</v>
          </cell>
          <cell r="L249" t="str">
            <v>PRECIO UNICO</v>
          </cell>
          <cell r="M249" t="str">
            <v>PU 01-2026</v>
          </cell>
          <cell r="N249" t="str">
            <v>I CONV</v>
          </cell>
          <cell r="O249" t="str">
            <v xml:space="preserve">CAJA CON UN FRASCO  </v>
          </cell>
          <cell r="P249">
            <v>0</v>
          </cell>
          <cell r="Q249">
            <v>0</v>
          </cell>
          <cell r="R249">
            <v>0.79900000000000004</v>
          </cell>
          <cell r="S249">
            <v>169</v>
          </cell>
          <cell r="T249" t="str">
            <v>PHARMA SUPPLIES, CORP.</v>
          </cell>
          <cell r="U249" t="str">
            <v>INDIA</v>
          </cell>
          <cell r="V249">
            <v>2496</v>
          </cell>
          <cell r="W249">
            <v>29952</v>
          </cell>
          <cell r="X249">
            <v>227701116</v>
          </cell>
          <cell r="Y249">
            <v>0.33899158581451777</v>
          </cell>
          <cell r="Z249">
            <v>181933191.68400002</v>
          </cell>
          <cell r="AA249">
            <v>3163596375239.1006</v>
          </cell>
          <cell r="AB249">
            <v>0.16334049728185543</v>
          </cell>
          <cell r="AC249">
            <v>2426</v>
          </cell>
          <cell r="AD249">
            <v>180</v>
          </cell>
          <cell r="AE249">
            <v>1438</v>
          </cell>
          <cell r="AF249">
            <v>4044</v>
          </cell>
          <cell r="AG249">
            <v>3231.1559999999999</v>
          </cell>
          <cell r="AH249">
            <v>1575</v>
          </cell>
          <cell r="AI249">
            <v>87</v>
          </cell>
          <cell r="AJ249">
            <v>752</v>
          </cell>
          <cell r="AK249">
            <v>2414</v>
          </cell>
          <cell r="AL249">
            <v>28968</v>
          </cell>
          <cell r="AM249">
            <v>23145.432000000001</v>
          </cell>
          <cell r="AN249">
            <v>4775</v>
          </cell>
          <cell r="AO249">
            <v>920</v>
          </cell>
          <cell r="AP249">
            <v>3075</v>
          </cell>
          <cell r="AQ249">
            <v>8770</v>
          </cell>
        </row>
        <row r="250">
          <cell r="C250">
            <v>103064601</v>
          </cell>
          <cell r="D250" t="str">
            <v>J02AC00008</v>
          </cell>
          <cell r="E250" t="str">
            <v>FLUCONAZOL, 50mg/5ml, suspensión o solución, V.O.</v>
          </cell>
          <cell r="F250">
            <v>106109</v>
          </cell>
          <cell r="G250" t="str">
            <v>YV</v>
          </cell>
          <cell r="H250">
            <v>244</v>
          </cell>
          <cell r="I250" t="str">
            <v>SI</v>
          </cell>
          <cell r="J250" t="str">
            <v>MEDICAMENTO</v>
          </cell>
          <cell r="K250" t="str">
            <v>Antimicóticos para uso sistémico: Derivados Triazólicos</v>
          </cell>
          <cell r="L250" t="str">
            <v>RECIENTE INCLUSION</v>
          </cell>
          <cell r="M250" t="str">
            <v>No aplica</v>
          </cell>
          <cell r="N250" t="str">
            <v>NO APLICA</v>
          </cell>
          <cell r="O250">
            <v>0</v>
          </cell>
          <cell r="P250">
            <v>0</v>
          </cell>
          <cell r="Q250">
            <v>0</v>
          </cell>
          <cell r="R250">
            <v>10.08</v>
          </cell>
          <cell r="S250">
            <v>12</v>
          </cell>
          <cell r="T250" t="str">
            <v>NOZOMI DEL ISTMO,S.A.</v>
          </cell>
          <cell r="U250" t="str">
            <v>COLOMBIA</v>
          </cell>
          <cell r="V250">
            <v>20</v>
          </cell>
          <cell r="W250">
            <v>240</v>
          </cell>
          <cell r="X250">
            <v>227701356</v>
          </cell>
          <cell r="Y250">
            <v>0.33899194311615083</v>
          </cell>
          <cell r="Z250">
            <v>2295229668.48</v>
          </cell>
          <cell r="AA250">
            <v>3165891604907.5806</v>
          </cell>
          <cell r="AB250">
            <v>0.16345900290360915</v>
          </cell>
          <cell r="AC250">
            <v>21</v>
          </cell>
          <cell r="AD250">
            <v>50</v>
          </cell>
          <cell r="AE250">
            <v>3</v>
          </cell>
          <cell r="AF250">
            <v>74</v>
          </cell>
          <cell r="AG250">
            <v>745.92</v>
          </cell>
          <cell r="AH250">
            <v>51</v>
          </cell>
          <cell r="AI250">
            <v>0</v>
          </cell>
          <cell r="AJ250">
            <v>0</v>
          </cell>
          <cell r="AK250">
            <v>51</v>
          </cell>
          <cell r="AL250">
            <v>612</v>
          </cell>
          <cell r="AM250">
            <v>6168.96</v>
          </cell>
          <cell r="AN250">
            <v>0</v>
          </cell>
          <cell r="AO250">
            <v>0</v>
          </cell>
          <cell r="AP250">
            <v>0</v>
          </cell>
          <cell r="AQ250">
            <v>0</v>
          </cell>
        </row>
        <row r="251">
          <cell r="C251">
            <v>102091901</v>
          </cell>
          <cell r="D251" t="str">
            <v>L01BB00009</v>
          </cell>
          <cell r="E251" t="str">
            <v>FLUDARABINA FOSFATO  50mg,  polvo liofilizado, vial, I.V.</v>
          </cell>
          <cell r="F251">
            <v>10322</v>
          </cell>
          <cell r="G251" t="str">
            <v>DD</v>
          </cell>
          <cell r="H251">
            <v>244</v>
          </cell>
          <cell r="I251" t="str">
            <v>NO</v>
          </cell>
          <cell r="J251" t="str">
            <v>MEDICAMENTO</v>
          </cell>
          <cell r="K251" t="str">
            <v>Antineoplásicos: Antimetabolitos, Análogos de las Purinas</v>
          </cell>
          <cell r="L251" t="str">
            <v>PRECIO UNICO</v>
          </cell>
          <cell r="M251" t="str">
            <v>PU 01-2026</v>
          </cell>
          <cell r="N251" t="str">
            <v>I CONV</v>
          </cell>
          <cell r="O251" t="str">
            <v>CAJA PLEGADIZA CON 1, 5 Y 10 FRASCOS</v>
          </cell>
          <cell r="P251">
            <v>0</v>
          </cell>
          <cell r="Q251">
            <v>0</v>
          </cell>
          <cell r="R251">
            <v>74</v>
          </cell>
          <cell r="S251">
            <v>171</v>
          </cell>
          <cell r="T251" t="str">
            <v>IMEXSATEC,S.A.</v>
          </cell>
          <cell r="U251" t="str">
            <v>No aplica</v>
          </cell>
          <cell r="V251">
            <v>54</v>
          </cell>
          <cell r="W251">
            <v>648</v>
          </cell>
          <cell r="X251">
            <v>227702004</v>
          </cell>
          <cell r="Y251">
            <v>0.33899290783056008</v>
          </cell>
          <cell r="Z251">
            <v>16849948296</v>
          </cell>
          <cell r="AA251">
            <v>3182741553203.5806</v>
          </cell>
          <cell r="AB251">
            <v>0.16432898712643346</v>
          </cell>
          <cell r="AC251">
            <v>195012</v>
          </cell>
          <cell r="AD251">
            <v>126495.2</v>
          </cell>
          <cell r="AE251">
            <v>49770</v>
          </cell>
          <cell r="AF251">
            <v>371277.2</v>
          </cell>
          <cell r="AG251">
            <v>27474512.800000001</v>
          </cell>
          <cell r="AH251">
            <v>40</v>
          </cell>
          <cell r="AI251">
            <v>0</v>
          </cell>
          <cell r="AJ251">
            <v>0</v>
          </cell>
          <cell r="AK251">
            <v>40</v>
          </cell>
          <cell r="AL251">
            <v>480</v>
          </cell>
          <cell r="AM251">
            <v>35520</v>
          </cell>
          <cell r="AN251">
            <v>169</v>
          </cell>
          <cell r="AO251">
            <v>0</v>
          </cell>
          <cell r="AP251">
            <v>0</v>
          </cell>
          <cell r="AQ251">
            <v>169</v>
          </cell>
        </row>
        <row r="252">
          <cell r="C252">
            <v>102001302</v>
          </cell>
          <cell r="D252" t="str">
            <v>N05AB00001</v>
          </cell>
          <cell r="E252" t="str">
            <v>FLUFENAZINA DECANOATO 25mg/ml, solución, I.M.</v>
          </cell>
          <cell r="F252">
            <v>10069</v>
          </cell>
          <cell r="G252" t="str">
            <v>SF</v>
          </cell>
          <cell r="H252">
            <v>244</v>
          </cell>
          <cell r="I252" t="str">
            <v>NO APLICA</v>
          </cell>
          <cell r="J252" t="str">
            <v>MEDICAMENTO</v>
          </cell>
          <cell r="K252" t="str">
            <v>Psicolépticos: Antipsicóticos, Fenotiazinas</v>
          </cell>
          <cell r="L252" t="str">
            <v>PRECIO UNICO</v>
          </cell>
          <cell r="M252" t="str">
            <v>PU 01-2026</v>
          </cell>
          <cell r="N252" t="str">
            <v>I CONV</v>
          </cell>
          <cell r="O252" t="str">
            <v>No aplica</v>
          </cell>
          <cell r="P252">
            <v>0</v>
          </cell>
          <cell r="Q252">
            <v>0</v>
          </cell>
          <cell r="R252">
            <v>3.99</v>
          </cell>
          <cell r="S252">
            <v>172</v>
          </cell>
          <cell r="T252" t="str">
            <v>PHARMA SUPPLIES, CORP.</v>
          </cell>
          <cell r="V252">
            <v>609</v>
          </cell>
          <cell r="W252">
            <v>7308</v>
          </cell>
          <cell r="X252">
            <v>227709312</v>
          </cell>
          <cell r="Y252">
            <v>0.3390037876652866</v>
          </cell>
          <cell r="Z252">
            <v>908560154.88</v>
          </cell>
          <cell r="AA252">
            <v>3183650113358.4604</v>
          </cell>
          <cell r="AB252">
            <v>0.16437589724071672</v>
          </cell>
          <cell r="AC252">
            <v>1197.3833333333334</v>
          </cell>
          <cell r="AD252">
            <v>131.08333333333331</v>
          </cell>
          <cell r="AE252">
            <v>257</v>
          </cell>
          <cell r="AF252">
            <v>1585.4666666666667</v>
          </cell>
          <cell r="AG252">
            <v>6326.0120000000006</v>
          </cell>
          <cell r="AH252">
            <v>373</v>
          </cell>
          <cell r="AI252">
            <v>82</v>
          </cell>
          <cell r="AJ252">
            <v>154</v>
          </cell>
          <cell r="AK252">
            <v>609</v>
          </cell>
          <cell r="AL252">
            <v>7308</v>
          </cell>
          <cell r="AM252">
            <v>29158.920000000002</v>
          </cell>
          <cell r="AN252">
            <v>1615</v>
          </cell>
          <cell r="AO252">
            <v>15</v>
          </cell>
          <cell r="AP252">
            <v>0</v>
          </cell>
          <cell r="AQ252">
            <v>1630</v>
          </cell>
        </row>
        <row r="253">
          <cell r="C253">
            <v>102075901</v>
          </cell>
          <cell r="D253" t="str">
            <v>V03AB00001</v>
          </cell>
          <cell r="E253" t="str">
            <v>FLUMAZENIL 0.1mg/ml, solución, I.V.</v>
          </cell>
          <cell r="F253">
            <v>10229</v>
          </cell>
          <cell r="G253" t="str">
            <v>DH</v>
          </cell>
          <cell r="H253">
            <v>244</v>
          </cell>
          <cell r="I253" t="str">
            <v>NO APLICA</v>
          </cell>
          <cell r="J253" t="str">
            <v>MEDICAMENTO</v>
          </cell>
          <cell r="K253" t="str">
            <v>Todos los otros Productos Terapéuticos: Antídotos</v>
          </cell>
          <cell r="L253" t="str">
            <v>PRECIO UNICO</v>
          </cell>
          <cell r="M253" t="str">
            <v>PU 01-2026</v>
          </cell>
          <cell r="N253" t="str">
            <v>I CONV</v>
          </cell>
          <cell r="O253" t="str">
            <v xml:space="preserve">CAJA X 5 AMPOLLAS </v>
          </cell>
          <cell r="P253">
            <v>0</v>
          </cell>
          <cell r="Q253">
            <v>0</v>
          </cell>
          <cell r="R253">
            <v>3.51</v>
          </cell>
          <cell r="S253">
            <v>173</v>
          </cell>
          <cell r="T253" t="str">
            <v>PHARMA SUPPLIES, CORP.</v>
          </cell>
          <cell r="U253" t="str">
            <v>ARGENTINA</v>
          </cell>
          <cell r="V253">
            <v>695</v>
          </cell>
          <cell r="W253">
            <v>8340</v>
          </cell>
          <cell r="X253">
            <v>227717652</v>
          </cell>
          <cell r="Y253">
            <v>0.3390162038970353</v>
          </cell>
          <cell r="Z253">
            <v>799288958.51999998</v>
          </cell>
          <cell r="AA253">
            <v>3184449402316.9805</v>
          </cell>
          <cell r="AB253">
            <v>0.16441716554440375</v>
          </cell>
          <cell r="AC253">
            <v>1081.3560606060605</v>
          </cell>
          <cell r="AD253">
            <v>292</v>
          </cell>
          <cell r="AE253">
            <v>196</v>
          </cell>
          <cell r="AF253">
            <v>1569.3560606060605</v>
          </cell>
          <cell r="AG253">
            <v>5508.4397727272717</v>
          </cell>
          <cell r="AH253">
            <v>542</v>
          </cell>
          <cell r="AI253">
            <v>79</v>
          </cell>
          <cell r="AJ253">
            <v>74</v>
          </cell>
          <cell r="AK253">
            <v>695</v>
          </cell>
          <cell r="AL253">
            <v>8340</v>
          </cell>
          <cell r="AM253">
            <v>29273.399999999998</v>
          </cell>
          <cell r="AN253">
            <v>1920</v>
          </cell>
          <cell r="AO253">
            <v>300</v>
          </cell>
          <cell r="AP253">
            <v>155</v>
          </cell>
          <cell r="AQ253">
            <v>2375</v>
          </cell>
        </row>
        <row r="254">
          <cell r="C254">
            <v>104017701</v>
          </cell>
          <cell r="D254" t="str">
            <v>L01BC00006</v>
          </cell>
          <cell r="E254" t="str">
            <v>FLUORACILO 5%, crema, tubo, 15-30g, Vía Tópica.</v>
          </cell>
          <cell r="F254">
            <v>11679</v>
          </cell>
          <cell r="G254" t="str">
            <v>RG</v>
          </cell>
          <cell r="H254">
            <v>244</v>
          </cell>
          <cell r="I254" t="str">
            <v>NO</v>
          </cell>
          <cell r="J254" t="str">
            <v>MEDICAMENTO</v>
          </cell>
          <cell r="K254" t="str">
            <v>Antineoplásicos: Antimetabolitos, Análogos de las Pirimidinas</v>
          </cell>
          <cell r="L254" t="str">
            <v>PRECIO UNICO</v>
          </cell>
          <cell r="M254" t="str">
            <v>PU 01-2026</v>
          </cell>
          <cell r="N254" t="str">
            <v>I CONV</v>
          </cell>
          <cell r="O254" t="str">
            <v>EFUDIX 5% CREMA TOPICA</v>
          </cell>
          <cell r="P254" t="str">
            <v>TUBO DE 20 G</v>
          </cell>
          <cell r="Q254">
            <v>0</v>
          </cell>
          <cell r="R254">
            <v>12.71</v>
          </cell>
          <cell r="S254">
            <v>174</v>
          </cell>
          <cell r="T254" t="str">
            <v>REPRICO, S.A.</v>
          </cell>
          <cell r="U254" t="str">
            <v>BRASIL</v>
          </cell>
          <cell r="V254">
            <v>20</v>
          </cell>
          <cell r="W254">
            <v>240</v>
          </cell>
          <cell r="X254">
            <v>227717892</v>
          </cell>
          <cell r="Y254">
            <v>0.33901656119866835</v>
          </cell>
          <cell r="Z254">
            <v>2894294407.3200002</v>
          </cell>
          <cell r="AA254">
            <v>3187343696724.3003</v>
          </cell>
          <cell r="AB254">
            <v>0.16456660163918244</v>
          </cell>
          <cell r="AC254">
            <v>31</v>
          </cell>
          <cell r="AD254">
            <v>30</v>
          </cell>
          <cell r="AE254">
            <v>0</v>
          </cell>
          <cell r="AF254">
            <v>61</v>
          </cell>
          <cell r="AG254">
            <v>775.31000000000006</v>
          </cell>
          <cell r="AH254">
            <v>20</v>
          </cell>
          <cell r="AI254">
            <v>4</v>
          </cell>
          <cell r="AJ254">
            <v>0</v>
          </cell>
          <cell r="AK254">
            <v>24</v>
          </cell>
          <cell r="AL254">
            <v>288</v>
          </cell>
          <cell r="AM254">
            <v>3660.4800000000005</v>
          </cell>
          <cell r="AN254">
            <v>58</v>
          </cell>
          <cell r="AO254">
            <v>0</v>
          </cell>
          <cell r="AP254">
            <v>0</v>
          </cell>
          <cell r="AQ254">
            <v>58</v>
          </cell>
        </row>
        <row r="255">
          <cell r="C255">
            <v>101032001</v>
          </cell>
          <cell r="D255" t="str">
            <v>N06AB00001</v>
          </cell>
          <cell r="E255" t="str">
            <v>FLUOXETINA 20mg, cápsula o tableta, V.O.</v>
          </cell>
          <cell r="F255">
            <v>10421</v>
          </cell>
          <cell r="G255" t="str">
            <v>FM</v>
          </cell>
          <cell r="H255">
            <v>244</v>
          </cell>
          <cell r="I255" t="str">
            <v>SI</v>
          </cell>
          <cell r="J255" t="str">
            <v>MEDICAMENTO</v>
          </cell>
          <cell r="K255" t="str">
            <v>Psicoanalépticos: Antidepresivos,  Inhibidores selectivos de la recaptura de Serotonina</v>
          </cell>
          <cell r="L255" t="str">
            <v>PRECIO UNICO</v>
          </cell>
          <cell r="M255" t="str">
            <v>PU 11-2026</v>
          </cell>
          <cell r="N255" t="str">
            <v>I CONV</v>
          </cell>
          <cell r="O255" t="str">
            <v>CAJA CON BLISTER POR 14 CAPSULAS, CAJA CON BLISTER POR 28 CAPSULAS, CAJA CON BLISTER POR 60 CAPSULAS.</v>
          </cell>
          <cell r="P255">
            <v>0</v>
          </cell>
          <cell r="Q255">
            <v>0</v>
          </cell>
          <cell r="R255">
            <v>5.1999999999999998E-2</v>
          </cell>
          <cell r="S255">
            <v>57</v>
          </cell>
          <cell r="T255" t="str">
            <v>C.G. DE HASETH &amp; CÍA., S.A.</v>
          </cell>
          <cell r="V255">
            <v>347600</v>
          </cell>
          <cell r="W255">
            <v>4171200</v>
          </cell>
          <cell r="X255">
            <v>231889092</v>
          </cell>
          <cell r="Y255">
            <v>0.34522646358118247</v>
          </cell>
          <cell r="Z255">
            <v>12058232.784</v>
          </cell>
          <cell r="AA255">
            <v>3187355754957.0845</v>
          </cell>
          <cell r="AB255">
            <v>0.16456722422104994</v>
          </cell>
          <cell r="AC255">
            <v>264148.57575757575</v>
          </cell>
          <cell r="AD255">
            <v>60475</v>
          </cell>
          <cell r="AE255">
            <v>35654</v>
          </cell>
          <cell r="AF255">
            <v>360277.57575757575</v>
          </cell>
          <cell r="AG255">
            <v>18734.433939393937</v>
          </cell>
          <cell r="AH255">
            <v>252427</v>
          </cell>
          <cell r="AI255">
            <v>60285</v>
          </cell>
          <cell r="AJ255">
            <v>37746</v>
          </cell>
          <cell r="AK255">
            <v>350458</v>
          </cell>
          <cell r="AL255">
            <v>4205496</v>
          </cell>
          <cell r="AM255">
            <v>218685.79199999999</v>
          </cell>
          <cell r="AN255">
            <v>1127700</v>
          </cell>
          <cell r="AO255">
            <v>0</v>
          </cell>
          <cell r="AP255">
            <v>8428</v>
          </cell>
          <cell r="AQ255">
            <v>1136128</v>
          </cell>
        </row>
        <row r="256">
          <cell r="C256">
            <v>103059601</v>
          </cell>
          <cell r="D256" t="str">
            <v>N06AB00002</v>
          </cell>
          <cell r="E256" t="str">
            <v>FLUOXETINA HIDROCLORURO 20mg/5ml, solución, frasco, V.O.</v>
          </cell>
          <cell r="F256">
            <v>12174</v>
          </cell>
          <cell r="G256" t="str">
            <v>RG</v>
          </cell>
          <cell r="H256">
            <v>244</v>
          </cell>
          <cell r="I256" t="str">
            <v>NO</v>
          </cell>
          <cell r="J256" t="str">
            <v>MEDICAMENTO</v>
          </cell>
          <cell r="K256" t="str">
            <v>Psicoanalépticos: Antidepresivos,  Inhibidores selectivos de la recaptura de Serotonina</v>
          </cell>
          <cell r="L256" t="str">
            <v>PRECIO UNICO</v>
          </cell>
          <cell r="M256" t="str">
            <v>PU 01-2026</v>
          </cell>
          <cell r="N256" t="str">
            <v>I CONV</v>
          </cell>
          <cell r="O256" t="str">
            <v>BOTELLA DE VIDRIO AMBAR CON TAPA ROSCA BLANCA EN CAJA 70 MG DE CONTENIDO</v>
          </cell>
          <cell r="P256">
            <v>0</v>
          </cell>
          <cell r="Q256">
            <v>0</v>
          </cell>
          <cell r="R256">
            <v>7.5</v>
          </cell>
          <cell r="S256">
            <v>175</v>
          </cell>
          <cell r="T256" t="str">
            <v>C.G. DE HASETH &amp; CÍA., S.A.</v>
          </cell>
          <cell r="U256" t="str">
            <v>COLOMBIA</v>
          </cell>
          <cell r="V256">
            <v>65</v>
          </cell>
          <cell r="W256">
            <v>780</v>
          </cell>
          <cell r="X256">
            <v>231889872</v>
          </cell>
          <cell r="Y256">
            <v>0.34522762481148989</v>
          </cell>
          <cell r="Z256">
            <v>1739174040</v>
          </cell>
          <cell r="AA256">
            <v>3189094928997.0845</v>
          </cell>
          <cell r="AB256">
            <v>0.16465701998474999</v>
          </cell>
          <cell r="AC256">
            <v>106</v>
          </cell>
          <cell r="AD256">
            <v>5</v>
          </cell>
          <cell r="AE256">
            <v>10</v>
          </cell>
          <cell r="AF256">
            <v>121</v>
          </cell>
          <cell r="AG256">
            <v>907.5</v>
          </cell>
          <cell r="AH256">
            <v>69</v>
          </cell>
          <cell r="AI256">
            <v>5</v>
          </cell>
          <cell r="AJ256">
            <v>8</v>
          </cell>
          <cell r="AK256">
            <v>82</v>
          </cell>
          <cell r="AL256">
            <v>984</v>
          </cell>
          <cell r="AM256">
            <v>7380</v>
          </cell>
          <cell r="AN256">
            <v>222</v>
          </cell>
          <cell r="AO256">
            <v>0</v>
          </cell>
          <cell r="AP256">
            <v>0</v>
          </cell>
          <cell r="AQ256">
            <v>222</v>
          </cell>
        </row>
        <row r="257">
          <cell r="C257">
            <v>101013101</v>
          </cell>
          <cell r="D257" t="str">
            <v>B03BB00001</v>
          </cell>
          <cell r="E257" t="str">
            <v>FÓLICO ÁCIDO, 5MG, TABLETA, V.O.</v>
          </cell>
          <cell r="F257">
            <v>10661</v>
          </cell>
          <cell r="G257" t="str">
            <v>EM</v>
          </cell>
          <cell r="H257">
            <v>244</v>
          </cell>
          <cell r="I257" t="str">
            <v>NO</v>
          </cell>
          <cell r="J257" t="str">
            <v>MEDICAMENTO</v>
          </cell>
          <cell r="K257" t="str">
            <v xml:space="preserve">Antianémicos: Acido Fólico </v>
          </cell>
          <cell r="L257" t="str">
            <v>PRECIO UNICO</v>
          </cell>
          <cell r="M257" t="str">
            <v>PU 01-2026</v>
          </cell>
          <cell r="N257" t="str">
            <v>I CONV</v>
          </cell>
          <cell r="O257" t="str">
            <v>CAJA POR 100 TABLETAS</v>
          </cell>
          <cell r="P257">
            <v>0</v>
          </cell>
          <cell r="Q257">
            <v>0</v>
          </cell>
          <cell r="R257">
            <v>2.1999999999999999E-2</v>
          </cell>
          <cell r="S257">
            <v>176</v>
          </cell>
          <cell r="T257" t="str">
            <v>NUTRIMED PANAMÁ S.A.</v>
          </cell>
          <cell r="V257">
            <v>808146</v>
          </cell>
          <cell r="W257">
            <v>9697752</v>
          </cell>
          <cell r="X257">
            <v>241587624</v>
          </cell>
          <cell r="Y257">
            <v>0.3596652190888755</v>
          </cell>
          <cell r="Z257">
            <v>5314927.7280000001</v>
          </cell>
          <cell r="AA257">
            <v>3189100243924.8125</v>
          </cell>
          <cell r="AB257">
            <v>0.16465729440121629</v>
          </cell>
          <cell r="AC257">
            <v>631809</v>
          </cell>
          <cell r="AD257">
            <v>221205</v>
          </cell>
          <cell r="AE257">
            <v>98709</v>
          </cell>
          <cell r="AF257">
            <v>951723</v>
          </cell>
          <cell r="AG257">
            <v>20937.905999999999</v>
          </cell>
          <cell r="AH257">
            <v>513412</v>
          </cell>
          <cell r="AI257">
            <v>193337</v>
          </cell>
          <cell r="AJ257">
            <v>80416</v>
          </cell>
          <cell r="AK257">
            <v>787165</v>
          </cell>
          <cell r="AL257">
            <v>9445980</v>
          </cell>
          <cell r="AM257">
            <v>207811.56</v>
          </cell>
          <cell r="AN257">
            <v>2336000</v>
          </cell>
          <cell r="AO257">
            <v>617000</v>
          </cell>
          <cell r="AP257">
            <v>84000</v>
          </cell>
          <cell r="AQ257">
            <v>3037000</v>
          </cell>
        </row>
        <row r="258">
          <cell r="C258">
            <v>101003901</v>
          </cell>
          <cell r="D258" t="str">
            <v>R03AC00002</v>
          </cell>
          <cell r="E258" t="str">
            <v>FORMOTEROL FUMARATO (EFORMOTEROL), 9-12MCG/INHALACIÓN, POLVO SECO, INHALADOR CON APLICADOR CON 30-60 DOSIS, VÍA BUCAL.</v>
          </cell>
          <cell r="F258">
            <v>10181</v>
          </cell>
          <cell r="G258" t="str">
            <v>EM</v>
          </cell>
          <cell r="H258">
            <v>244</v>
          </cell>
          <cell r="I258" t="str">
            <v>SI</v>
          </cell>
          <cell r="J258" t="str">
            <v>MEDICAMENTO</v>
          </cell>
          <cell r="K258" t="str">
            <v>Vías Respiratorias: Enfermedades Obstructivas, Agonistas selectivos de receptores beta 2 adrenérgicos, Inhaladores</v>
          </cell>
          <cell r="L258" t="str">
            <v>PRECIO UNICO</v>
          </cell>
          <cell r="M258" t="str">
            <v>PU 11-2026</v>
          </cell>
          <cell r="N258" t="str">
            <v>I CONV</v>
          </cell>
          <cell r="O258" t="str">
            <v>CAJA X 1 DISPOSITIVO INHALADOR DE 60 DOSIS.</v>
          </cell>
          <cell r="P258">
            <v>0</v>
          </cell>
          <cell r="Q258">
            <v>0</v>
          </cell>
          <cell r="R258">
            <v>5.37</v>
          </cell>
          <cell r="S258">
            <v>58</v>
          </cell>
          <cell r="T258" t="str">
            <v>C.G. DE HASETH &amp; CÍA., S.A.</v>
          </cell>
          <cell r="V258">
            <v>2284</v>
          </cell>
          <cell r="W258">
            <v>27408</v>
          </cell>
          <cell r="X258">
            <v>241615032</v>
          </cell>
          <cell r="Y258">
            <v>0.35970602293537046</v>
          </cell>
          <cell r="Z258">
            <v>1297472721.8399999</v>
          </cell>
          <cell r="AA258">
            <v>3190397716646.6523</v>
          </cell>
          <cell r="AB258">
            <v>0.16472428456508603</v>
          </cell>
          <cell r="AC258">
            <v>21054</v>
          </cell>
          <cell r="AD258">
            <v>586</v>
          </cell>
          <cell r="AE258">
            <v>609</v>
          </cell>
          <cell r="AF258">
            <v>22249</v>
          </cell>
          <cell r="AG258">
            <v>119477.13</v>
          </cell>
          <cell r="AH258">
            <v>1205</v>
          </cell>
          <cell r="AI258">
            <v>528</v>
          </cell>
          <cell r="AJ258">
            <v>551</v>
          </cell>
          <cell r="AK258">
            <v>2284</v>
          </cell>
          <cell r="AL258">
            <v>27408</v>
          </cell>
          <cell r="AM258">
            <v>147180.96</v>
          </cell>
          <cell r="AN258">
            <v>1634</v>
          </cell>
          <cell r="AO258">
            <v>20</v>
          </cell>
          <cell r="AP258">
            <v>211</v>
          </cell>
          <cell r="AQ258">
            <v>1865</v>
          </cell>
        </row>
        <row r="259">
          <cell r="C259">
            <v>102097901</v>
          </cell>
          <cell r="D259" t="str">
            <v>B05BA00026</v>
          </cell>
          <cell r="E259" t="str">
            <v>FORMULACIÓN PARA ALIMENTACIÓN PARENTERAL EN BOLSA DE TRES CÁMARAS: NUTRICIÓN PARENTERAL PERIFÉRICA COMPLETA: EMULSIÓN LIPÍDICA 20%+ GLUCOSA 11% + AMINOÁCIDO Y ELECTROLITOS; solución, bolsa, 1440 ml, I.V.</v>
          </cell>
          <cell r="F259">
            <v>104773</v>
          </cell>
          <cell r="G259" t="str">
            <v>YV</v>
          </cell>
          <cell r="H259">
            <v>244</v>
          </cell>
          <cell r="I259" t="str">
            <v>NO APLICA</v>
          </cell>
          <cell r="J259" t="str">
            <v>MEDICAMENTO</v>
          </cell>
          <cell r="K259" t="str">
            <v>Sustitutos sanguíneos y Soluciones de Perfusión: Soluciones para Nutrición Parenteral</v>
          </cell>
          <cell r="L259" t="str">
            <v>PRECIO UNICO</v>
          </cell>
          <cell r="M259" t="str">
            <v>PU 01-2026</v>
          </cell>
          <cell r="N259" t="str">
            <v>I CONV</v>
          </cell>
          <cell r="O259" t="str">
            <v xml:space="preserve">BOLSA DE PLASTICO DE TRES CAMARAS </v>
          </cell>
          <cell r="P259">
            <v>0</v>
          </cell>
          <cell r="Q259">
            <v>0</v>
          </cell>
          <cell r="R259">
            <v>39.4</v>
          </cell>
          <cell r="S259">
            <v>177</v>
          </cell>
          <cell r="T259" t="str">
            <v>Pharma Chimique de Panamá Import Export, S.A.</v>
          </cell>
          <cell r="U259" t="str">
            <v>COREA DEL SUR</v>
          </cell>
          <cell r="V259">
            <v>676</v>
          </cell>
          <cell r="W259">
            <v>8112</v>
          </cell>
          <cell r="X259">
            <v>241623144</v>
          </cell>
          <cell r="Y259">
            <v>0.35971809973056779</v>
          </cell>
          <cell r="Z259">
            <v>9519951873.6000004</v>
          </cell>
          <cell r="AA259">
            <v>3199917668520.2524</v>
          </cell>
          <cell r="AB259">
            <v>0.16521581176662911</v>
          </cell>
          <cell r="AC259">
            <v>1766</v>
          </cell>
          <cell r="AD259">
            <v>186</v>
          </cell>
          <cell r="AE259">
            <v>184</v>
          </cell>
          <cell r="AF259">
            <v>2136</v>
          </cell>
          <cell r="AG259">
            <v>84158.399999999994</v>
          </cell>
          <cell r="AH259">
            <v>391</v>
          </cell>
          <cell r="AI259">
            <v>47</v>
          </cell>
          <cell r="AJ259">
            <v>164</v>
          </cell>
          <cell r="AK259">
            <v>602</v>
          </cell>
          <cell r="AL259">
            <v>7224</v>
          </cell>
          <cell r="AM259">
            <v>284625.59999999998</v>
          </cell>
          <cell r="AN259">
            <v>0</v>
          </cell>
          <cell r="AO259">
            <v>0</v>
          </cell>
          <cell r="AP259">
            <v>0</v>
          </cell>
          <cell r="AQ259">
            <v>0</v>
          </cell>
        </row>
        <row r="260">
          <cell r="C260">
            <v>102031702</v>
          </cell>
          <cell r="D260" t="str">
            <v>C03CA00002</v>
          </cell>
          <cell r="E260" t="str">
            <v>FUROSEMIDA 10mg/ml, solución,  I.M., I.V.</v>
          </cell>
          <cell r="F260">
            <v>10622</v>
          </cell>
          <cell r="G260" t="str">
            <v>SF</v>
          </cell>
          <cell r="H260">
            <v>244</v>
          </cell>
          <cell r="I260" t="str">
            <v>NO APLICA</v>
          </cell>
          <cell r="J260" t="str">
            <v>MEDICAMENTO</v>
          </cell>
          <cell r="K260" t="str">
            <v>Cardiovascular: Diuréticos, De Techo Elevado</v>
          </cell>
          <cell r="L260" t="str">
            <v>PRECIO UNICO</v>
          </cell>
          <cell r="M260" t="str">
            <v>PU 01-2026</v>
          </cell>
          <cell r="N260" t="str">
            <v>I CONV</v>
          </cell>
          <cell r="O260" t="str">
            <v>No aplica</v>
          </cell>
          <cell r="P260">
            <v>0</v>
          </cell>
          <cell r="Q260">
            <v>0</v>
          </cell>
          <cell r="R260">
            <v>0.11</v>
          </cell>
          <cell r="S260">
            <v>178</v>
          </cell>
          <cell r="T260" t="str">
            <v>PISA FARMACEUTICA DE PANAMA,S.A.</v>
          </cell>
          <cell r="V260">
            <v>36818</v>
          </cell>
          <cell r="W260">
            <v>441816</v>
          </cell>
          <cell r="X260">
            <v>242064960</v>
          </cell>
          <cell r="Y260">
            <v>0.36037585630686064</v>
          </cell>
          <cell r="Z260">
            <v>26627145.600000001</v>
          </cell>
          <cell r="AA260">
            <v>3199944295665.8525</v>
          </cell>
          <cell r="AB260">
            <v>0.16521718655996165</v>
          </cell>
          <cell r="AC260">
            <v>32679.84228182257</v>
          </cell>
          <cell r="AD260">
            <v>7092.583333333333</v>
          </cell>
          <cell r="AE260">
            <v>11851.666666666668</v>
          </cell>
          <cell r="AF260">
            <v>51624.092281822566</v>
          </cell>
          <cell r="AG260">
            <v>5678.6501510004828</v>
          </cell>
          <cell r="AH260">
            <v>21942</v>
          </cell>
          <cell r="AI260">
            <v>3640</v>
          </cell>
          <cell r="AJ260">
            <v>11236</v>
          </cell>
          <cell r="AK260">
            <v>36818</v>
          </cell>
          <cell r="AL260">
            <v>441816</v>
          </cell>
          <cell r="AM260">
            <v>48599.76</v>
          </cell>
          <cell r="AN260">
            <v>110841</v>
          </cell>
          <cell r="AO260">
            <v>0</v>
          </cell>
          <cell r="AP260">
            <v>32485</v>
          </cell>
          <cell r="AQ260">
            <v>143326</v>
          </cell>
        </row>
        <row r="261">
          <cell r="C261">
            <v>101051101</v>
          </cell>
          <cell r="D261" t="str">
            <v>C03CA00003</v>
          </cell>
          <cell r="E261" t="str">
            <v>FUROSEMIDA, 40MG, TABLETA, V.O.</v>
          </cell>
          <cell r="F261">
            <v>10618</v>
          </cell>
          <cell r="G261" t="str">
            <v>EM</v>
          </cell>
          <cell r="H261">
            <v>244</v>
          </cell>
          <cell r="I261" t="str">
            <v>SI</v>
          </cell>
          <cell r="J261" t="str">
            <v>MEDICAMENTO</v>
          </cell>
          <cell r="K261" t="str">
            <v>Cardiovascular: Diuréticos, De Techo Elevado</v>
          </cell>
          <cell r="L261" t="str">
            <v>PRECIO UNICO</v>
          </cell>
          <cell r="M261" t="str">
            <v>PU 11-2026</v>
          </cell>
          <cell r="N261" t="str">
            <v>I CONV</v>
          </cell>
          <cell r="O261" t="str">
            <v xml:space="preserve"> CAJA CON 100 TABLETAS + INSERTO</v>
          </cell>
          <cell r="P261">
            <v>0</v>
          </cell>
          <cell r="Q261">
            <v>0</v>
          </cell>
          <cell r="R261">
            <v>2.5000000000000001E-2</v>
          </cell>
          <cell r="S261">
            <v>59</v>
          </cell>
          <cell r="T261" t="str">
            <v>GENIMVE PHARMA, S.A.</v>
          </cell>
          <cell r="V261">
            <v>575510</v>
          </cell>
          <cell r="W261">
            <v>6906120</v>
          </cell>
          <cell r="X261">
            <v>248971080</v>
          </cell>
          <cell r="Y261">
            <v>0.37065738944886489</v>
          </cell>
          <cell r="Z261">
            <v>6224277</v>
          </cell>
          <cell r="AA261">
            <v>3199950519942.8525</v>
          </cell>
          <cell r="AB261">
            <v>0.16521750792728537</v>
          </cell>
          <cell r="AC261">
            <v>391880</v>
          </cell>
          <cell r="AD261">
            <v>116668</v>
          </cell>
          <cell r="AE261">
            <v>167280</v>
          </cell>
          <cell r="AF261">
            <v>675828</v>
          </cell>
          <cell r="AG261">
            <v>16895.7</v>
          </cell>
          <cell r="AH261">
            <v>331861</v>
          </cell>
          <cell r="AI261">
            <v>93091</v>
          </cell>
          <cell r="AJ261">
            <v>156281</v>
          </cell>
          <cell r="AK261">
            <v>581233</v>
          </cell>
          <cell r="AL261">
            <v>6974796</v>
          </cell>
          <cell r="AM261">
            <v>174369.90000000002</v>
          </cell>
          <cell r="AN261">
            <v>2692800</v>
          </cell>
          <cell r="AO261">
            <v>420400</v>
          </cell>
          <cell r="AP261">
            <v>603000</v>
          </cell>
          <cell r="AQ261">
            <v>3716200</v>
          </cell>
        </row>
        <row r="262">
          <cell r="C262">
            <v>104009801</v>
          </cell>
          <cell r="D262" t="str">
            <v>D06AX00001</v>
          </cell>
          <cell r="E262" t="str">
            <v>FUSIDATO SÓDICO 2%, ungüento, tubo, 15-20g, Vía Tópica.</v>
          </cell>
          <cell r="F262">
            <v>10884</v>
          </cell>
          <cell r="G262" t="str">
            <v>RG</v>
          </cell>
          <cell r="H262">
            <v>244</v>
          </cell>
          <cell r="I262" t="str">
            <v>SI</v>
          </cell>
          <cell r="J262" t="str">
            <v>MEDICAMENTO</v>
          </cell>
          <cell r="K262" t="str">
            <v>Antibióticos para uso tópico: Otros</v>
          </cell>
          <cell r="L262" t="str">
            <v>TRAMITE USUAL</v>
          </cell>
          <cell r="M262" t="str">
            <v>No aplica</v>
          </cell>
          <cell r="N262" t="str">
            <v>No aplica</v>
          </cell>
          <cell r="O262" t="str">
            <v xml:space="preserve">CAJA CON TUBO POR 15G </v>
          </cell>
          <cell r="P262" t="str">
            <v>TUBO DE 15G</v>
          </cell>
          <cell r="Q262">
            <v>0</v>
          </cell>
          <cell r="R262">
            <v>1.97</v>
          </cell>
          <cell r="S262" t="str">
            <v>NO APLICA</v>
          </cell>
          <cell r="T262" t="str">
            <v>NO APLICA</v>
          </cell>
          <cell r="V262">
            <v>22081</v>
          </cell>
          <cell r="W262">
            <v>264972</v>
          </cell>
          <cell r="X262">
            <v>249236052</v>
          </cell>
          <cell r="Y262">
            <v>0.37105186831684045</v>
          </cell>
          <cell r="Z262">
            <v>490995022.44</v>
          </cell>
          <cell r="AA262">
            <v>3200441514965.2925</v>
          </cell>
          <cell r="AB262">
            <v>0.16524285862364979</v>
          </cell>
          <cell r="AC262">
            <v>27040</v>
          </cell>
          <cell r="AD262">
            <v>6877.6833333333334</v>
          </cell>
          <cell r="AE262">
            <v>7151.6206896551721</v>
          </cell>
          <cell r="AF262">
            <v>41069.304022988508</v>
          </cell>
          <cell r="AG262">
            <v>80906.528925287363</v>
          </cell>
          <cell r="AH262">
            <v>14402</v>
          </cell>
          <cell r="AI262">
            <v>4000</v>
          </cell>
          <cell r="AJ262">
            <v>3679</v>
          </cell>
          <cell r="AK262">
            <v>22081</v>
          </cell>
          <cell r="AL262">
            <v>264972</v>
          </cell>
          <cell r="AM262">
            <v>521994.83999999997</v>
          </cell>
          <cell r="AN262">
            <v>0</v>
          </cell>
          <cell r="AO262">
            <v>7400</v>
          </cell>
          <cell r="AP262">
            <v>40316</v>
          </cell>
          <cell r="AQ262">
            <v>47716</v>
          </cell>
        </row>
        <row r="263">
          <cell r="C263">
            <v>101093301</v>
          </cell>
          <cell r="D263" t="str">
            <v>N03AX00020</v>
          </cell>
          <cell r="E263" t="str">
            <v>GABAPENTINA 300mg, cápsula, V.O.</v>
          </cell>
          <cell r="F263">
            <v>10605</v>
          </cell>
          <cell r="G263" t="str">
            <v>FM</v>
          </cell>
          <cell r="H263">
            <v>244</v>
          </cell>
          <cell r="I263" t="str">
            <v>SI</v>
          </cell>
          <cell r="J263" t="str">
            <v>MEDICAMENTO</v>
          </cell>
          <cell r="K263" t="str">
            <v xml:space="preserve">Antiepilépticos: Otros </v>
          </cell>
          <cell r="L263" t="str">
            <v>PRECIO UNICO</v>
          </cell>
          <cell r="M263" t="str">
            <v>PU 11-2026</v>
          </cell>
          <cell r="N263" t="str">
            <v>I CONV</v>
          </cell>
          <cell r="O263" t="str">
            <v>caja x 100 unidades</v>
          </cell>
          <cell r="P263">
            <v>0</v>
          </cell>
          <cell r="Q263">
            <v>0</v>
          </cell>
          <cell r="R263">
            <v>2.8000000000000001E-2</v>
          </cell>
          <cell r="S263">
            <v>61</v>
          </cell>
          <cell r="T263" t="str">
            <v>BEST MEDICAL, S.A.</v>
          </cell>
          <cell r="V263">
            <v>750000</v>
          </cell>
          <cell r="W263">
            <v>9000000</v>
          </cell>
          <cell r="X263">
            <v>258236052</v>
          </cell>
          <cell r="Y263">
            <v>0.38445067955644219</v>
          </cell>
          <cell r="Z263">
            <v>7230609.4560000002</v>
          </cell>
          <cell r="AA263">
            <v>3200448745574.7485</v>
          </cell>
          <cell r="AB263">
            <v>0.1652432319491958</v>
          </cell>
          <cell r="AC263">
            <v>1061131.5151515151</v>
          </cell>
          <cell r="AD263">
            <v>389919.61538461538</v>
          </cell>
          <cell r="AE263">
            <v>199290</v>
          </cell>
          <cell r="AF263">
            <v>1650341.1305361306</v>
          </cell>
          <cell r="AG263">
            <v>46209.551655011659</v>
          </cell>
          <cell r="AH263">
            <v>350000</v>
          </cell>
          <cell r="AI263">
            <v>300000</v>
          </cell>
          <cell r="AJ263">
            <v>100000</v>
          </cell>
          <cell r="AK263">
            <v>750000</v>
          </cell>
          <cell r="AL263">
            <v>9000000</v>
          </cell>
          <cell r="AM263">
            <v>252000</v>
          </cell>
          <cell r="AN263">
            <v>633500</v>
          </cell>
          <cell r="AO263">
            <v>0</v>
          </cell>
          <cell r="AP263">
            <v>0</v>
          </cell>
          <cell r="AQ263">
            <v>633500</v>
          </cell>
        </row>
        <row r="264">
          <cell r="C264">
            <v>102075301</v>
          </cell>
          <cell r="D264" t="str">
            <v>J05AB00003</v>
          </cell>
          <cell r="E264" t="str">
            <v>GANCICLOVIR 500mg, polvo liofilizado, I.V.</v>
          </cell>
          <cell r="F264">
            <v>10239</v>
          </cell>
          <cell r="G264" t="str">
            <v>DH</v>
          </cell>
          <cell r="H264">
            <v>244</v>
          </cell>
          <cell r="I264" t="str">
            <v>NO APLICA</v>
          </cell>
          <cell r="J264" t="str">
            <v>MEDICAMENTO</v>
          </cell>
          <cell r="K264" t="str">
            <v>Antivirales para uso sistémico: De Acción Directa, Nucleósidos y Nucleótidos excluyendo Inhibidores de la Transcriptasa Inversa</v>
          </cell>
          <cell r="L264" t="str">
            <v>PRECIO UNICO</v>
          </cell>
          <cell r="M264" t="str">
            <v>PU 01-2026</v>
          </cell>
          <cell r="N264" t="str">
            <v>I CONV</v>
          </cell>
          <cell r="O264" t="str">
            <v>CAJA X 1 FRASCO</v>
          </cell>
          <cell r="P264">
            <v>0</v>
          </cell>
          <cell r="Q264">
            <v>0</v>
          </cell>
          <cell r="R264">
            <v>28</v>
          </cell>
          <cell r="S264">
            <v>179</v>
          </cell>
          <cell r="T264" t="str">
            <v>PISA FARMACEUTICA DE PANAMA,S.A.</v>
          </cell>
          <cell r="U264" t="str">
            <v>MEXICO</v>
          </cell>
          <cell r="V264">
            <v>79</v>
          </cell>
          <cell r="W264">
            <v>948</v>
          </cell>
          <cell r="X264">
            <v>258237000</v>
          </cell>
          <cell r="Y264">
            <v>0.38445209089789273</v>
          </cell>
          <cell r="Z264">
            <v>7230636000</v>
          </cell>
          <cell r="AA264">
            <v>3207679381574.7485</v>
          </cell>
          <cell r="AB264">
            <v>0.16561655886572282</v>
          </cell>
          <cell r="AC264">
            <v>80</v>
          </cell>
          <cell r="AD264">
            <v>0</v>
          </cell>
          <cell r="AE264">
            <v>28</v>
          </cell>
          <cell r="AF264">
            <v>108</v>
          </cell>
          <cell r="AG264">
            <v>3024</v>
          </cell>
          <cell r="AH264">
            <v>69</v>
          </cell>
          <cell r="AI264">
            <v>0</v>
          </cell>
          <cell r="AJ264">
            <v>0</v>
          </cell>
          <cell r="AK264">
            <v>69</v>
          </cell>
          <cell r="AL264">
            <v>828</v>
          </cell>
          <cell r="AM264">
            <v>23184</v>
          </cell>
          <cell r="AN264">
            <v>14</v>
          </cell>
          <cell r="AO264">
            <v>0</v>
          </cell>
          <cell r="AP264">
            <v>0</v>
          </cell>
          <cell r="AQ264">
            <v>14</v>
          </cell>
        </row>
        <row r="265">
          <cell r="C265">
            <v>102079801</v>
          </cell>
          <cell r="D265" t="str">
            <v>L01BC00005</v>
          </cell>
          <cell r="E265" t="str">
            <v>GEMCITABINA CLORHIDRATO 1g, polvo liofilizado,  I.V.</v>
          </cell>
          <cell r="F265">
            <v>10301</v>
          </cell>
          <cell r="G265" t="str">
            <v>DD</v>
          </cell>
          <cell r="H265">
            <v>244</v>
          </cell>
          <cell r="I265" t="str">
            <v>NO</v>
          </cell>
          <cell r="J265" t="str">
            <v>MEDICAMENTO</v>
          </cell>
          <cell r="K265" t="str">
            <v>Antineoplásicos: Antimetabolitos, Análogos de las Pirimidinas</v>
          </cell>
          <cell r="L265" t="str">
            <v>PRECIO UNICO</v>
          </cell>
          <cell r="M265" t="str">
            <v>PU 01-2026</v>
          </cell>
          <cell r="N265" t="str">
            <v>I CONV</v>
          </cell>
          <cell r="O265" t="str">
            <v>CAJA POR 1 VIAL</v>
          </cell>
          <cell r="P265">
            <v>0</v>
          </cell>
          <cell r="Q265">
            <v>0</v>
          </cell>
          <cell r="R265">
            <v>12.9</v>
          </cell>
          <cell r="S265">
            <v>180</v>
          </cell>
          <cell r="T265" t="str">
            <v>SEVEN PHARMA PANAMA</v>
          </cell>
          <cell r="U265" t="str">
            <v>India</v>
          </cell>
          <cell r="V265">
            <v>488</v>
          </cell>
          <cell r="W265">
            <v>5856</v>
          </cell>
          <cell r="X265">
            <v>258242856</v>
          </cell>
          <cell r="Y265">
            <v>0.38446080905773933</v>
          </cell>
          <cell r="Z265">
            <v>3331332842.4000001</v>
          </cell>
          <cell r="AA265">
            <v>3211010714417.1484</v>
          </cell>
          <cell r="AB265">
            <v>0.16578855980975851</v>
          </cell>
          <cell r="AC265">
            <v>2500</v>
          </cell>
          <cell r="AD265">
            <v>350</v>
          </cell>
          <cell r="AE265">
            <v>300</v>
          </cell>
          <cell r="AF265">
            <v>3150</v>
          </cell>
          <cell r="AG265">
            <v>40635</v>
          </cell>
          <cell r="AH265">
            <v>33</v>
          </cell>
          <cell r="AI265">
            <v>0</v>
          </cell>
          <cell r="AJ265">
            <v>0</v>
          </cell>
          <cell r="AK265">
            <v>33</v>
          </cell>
          <cell r="AL265">
            <v>396</v>
          </cell>
          <cell r="AM265">
            <v>5108.4000000000005</v>
          </cell>
          <cell r="AN265">
            <v>32</v>
          </cell>
          <cell r="AO265">
            <v>0</v>
          </cell>
          <cell r="AP265">
            <v>14</v>
          </cell>
          <cell r="AQ265">
            <v>46</v>
          </cell>
        </row>
        <row r="266">
          <cell r="C266">
            <v>102033301</v>
          </cell>
          <cell r="D266" t="str">
            <v>J01GB00002</v>
          </cell>
          <cell r="E266" t="str">
            <v>GENTAMICINA SULFATO 40mg/ml, solución, I.M., I.V.</v>
          </cell>
          <cell r="F266">
            <v>10142</v>
          </cell>
          <cell r="G266" t="str">
            <v>DD</v>
          </cell>
          <cell r="H266">
            <v>244</v>
          </cell>
          <cell r="I266" t="str">
            <v>NO</v>
          </cell>
          <cell r="J266" t="str">
            <v>MEDICAMENTO</v>
          </cell>
          <cell r="K266" t="str">
            <v>Antibacterianos para uso sistémico: Aminoglicósidos antibacterianos, Otros</v>
          </cell>
          <cell r="L266" t="str">
            <v>PRECIO UNICO</v>
          </cell>
          <cell r="M266" t="str">
            <v>PU 01-2026</v>
          </cell>
          <cell r="N266" t="str">
            <v>I CONV</v>
          </cell>
          <cell r="O266" t="str">
            <v>CAJA CON 1 AMPOLLA DE 2ML</v>
          </cell>
          <cell r="P266">
            <v>0</v>
          </cell>
          <cell r="Q266">
            <v>0</v>
          </cell>
          <cell r="R266">
            <v>0.23</v>
          </cell>
          <cell r="S266">
            <v>181</v>
          </cell>
          <cell r="T266" t="str">
            <v>VITALIS DE PANAMÁ, S.A.</v>
          </cell>
          <cell r="U266" t="str">
            <v>No aplica</v>
          </cell>
          <cell r="V266">
            <v>14102</v>
          </cell>
          <cell r="W266">
            <v>169224</v>
          </cell>
          <cell r="X266">
            <v>258412080</v>
          </cell>
          <cell r="Y266">
            <v>0.38471274243920711</v>
          </cell>
          <cell r="Z266">
            <v>59434778.400000006</v>
          </cell>
          <cell r="AA266">
            <v>3211070149195.5483</v>
          </cell>
          <cell r="AB266">
            <v>0.16579162850282431</v>
          </cell>
          <cell r="AC266">
            <v>419.39166666666671</v>
          </cell>
          <cell r="AD266">
            <v>79</v>
          </cell>
          <cell r="AE266">
            <v>145.83333333333331</v>
          </cell>
          <cell r="AF266">
            <v>644.22500000000002</v>
          </cell>
          <cell r="AG266">
            <v>148.17175</v>
          </cell>
          <cell r="AH266">
            <v>2167</v>
          </cell>
          <cell r="AI266">
            <v>768</v>
          </cell>
          <cell r="AJ266">
            <v>653</v>
          </cell>
          <cell r="AK266">
            <v>3588</v>
          </cell>
          <cell r="AL266">
            <v>43056</v>
          </cell>
          <cell r="AM266">
            <v>9902.880000000001</v>
          </cell>
          <cell r="AN266">
            <v>5900</v>
          </cell>
          <cell r="AO266">
            <v>2259</v>
          </cell>
          <cell r="AP266">
            <v>0</v>
          </cell>
          <cell r="AQ266">
            <v>8159</v>
          </cell>
        </row>
        <row r="267">
          <cell r="C267">
            <v>104014101</v>
          </cell>
          <cell r="D267" t="str">
            <v>S01AA00004</v>
          </cell>
          <cell r="E267" t="str">
            <v>GENTAMICINA SULFATO, 0.3%, UNGÜENTO, TUBO, 3-5G, VÍA OFTÁLMICA</v>
          </cell>
          <cell r="F267">
            <v>10404</v>
          </cell>
          <cell r="G267" t="str">
            <v>RG</v>
          </cell>
          <cell r="H267">
            <v>244</v>
          </cell>
          <cell r="I267" t="str">
            <v>NO</v>
          </cell>
          <cell r="J267" t="str">
            <v>MEDICAMENTO</v>
          </cell>
          <cell r="K267" t="str">
            <v>Oftalmológicos: Antiinfecciosos, Antibióticos</v>
          </cell>
          <cell r="L267" t="str">
            <v>PRECIO UNICO</v>
          </cell>
          <cell r="M267" t="str">
            <v>PU 01-2026</v>
          </cell>
          <cell r="N267" t="str">
            <v>I CONV</v>
          </cell>
          <cell r="O267" t="str">
            <v>CAJA CON TUBO DE 3.5G</v>
          </cell>
          <cell r="P267" t="str">
            <v>TUBO DE 5G</v>
          </cell>
          <cell r="Q267">
            <v>0</v>
          </cell>
          <cell r="R267">
            <v>3.05</v>
          </cell>
          <cell r="S267">
            <v>182</v>
          </cell>
          <cell r="T267" t="str">
            <v>DROGUERIA SARO, S.A.</v>
          </cell>
          <cell r="U267" t="str">
            <v>INDIA</v>
          </cell>
          <cell r="V267">
            <v>2500</v>
          </cell>
          <cell r="W267">
            <v>30000</v>
          </cell>
          <cell r="X267">
            <v>258442080</v>
          </cell>
          <cell r="Y267">
            <v>0.38475740514333912</v>
          </cell>
          <cell r="Z267">
            <v>788248344</v>
          </cell>
          <cell r="AA267">
            <v>3211858397539.5483</v>
          </cell>
          <cell r="AB267">
            <v>0.16583232676556675</v>
          </cell>
          <cell r="AC267">
            <v>2392</v>
          </cell>
          <cell r="AD267">
            <v>787.16666666666674</v>
          </cell>
          <cell r="AE267">
            <v>450.13043478260869</v>
          </cell>
          <cell r="AF267">
            <v>3629.2971014492755</v>
          </cell>
          <cell r="AG267">
            <v>11069.356159420289</v>
          </cell>
          <cell r="AH267">
            <v>2500</v>
          </cell>
          <cell r="AI267">
            <v>0</v>
          </cell>
          <cell r="AJ267">
            <v>0</v>
          </cell>
          <cell r="AK267">
            <v>2500</v>
          </cell>
          <cell r="AL267">
            <v>30000</v>
          </cell>
          <cell r="AM267">
            <v>91500</v>
          </cell>
          <cell r="AN267">
            <v>4116</v>
          </cell>
          <cell r="AO267">
            <v>0</v>
          </cell>
          <cell r="AP267">
            <v>65</v>
          </cell>
          <cell r="AQ267">
            <v>4181</v>
          </cell>
        </row>
        <row r="268">
          <cell r="C268">
            <v>101000801</v>
          </cell>
          <cell r="D268" t="str">
            <v>A10BB00001</v>
          </cell>
          <cell r="E268" t="str">
            <v>GLIBENCLAMIDA, 5MG, TABLETA, V.O.</v>
          </cell>
          <cell r="F268">
            <v>10662</v>
          </cell>
          <cell r="G268" t="str">
            <v>EM</v>
          </cell>
          <cell r="H268">
            <v>244</v>
          </cell>
          <cell r="I268" t="str">
            <v>SI</v>
          </cell>
          <cell r="J268" t="str">
            <v>MEDICAMENTO</v>
          </cell>
          <cell r="K268" t="str">
            <v xml:space="preserve">Diabetes: Fármacos hipoglucemiantes, Sulfonilureas  </v>
          </cell>
          <cell r="L268" t="str">
            <v>PRECIO UNICO</v>
          </cell>
          <cell r="M268" t="str">
            <v>PU 11-2026</v>
          </cell>
          <cell r="N268" t="str">
            <v>I CONV</v>
          </cell>
          <cell r="O268" t="str">
            <v>caja x 1,000 unidades</v>
          </cell>
          <cell r="P268">
            <v>0</v>
          </cell>
          <cell r="Q268">
            <v>0</v>
          </cell>
          <cell r="R268">
            <v>7.0000000000000001E-3</v>
          </cell>
          <cell r="S268">
            <v>62</v>
          </cell>
          <cell r="T268" t="str">
            <v>BEST MEDICAL, S.A.</v>
          </cell>
          <cell r="V268">
            <v>620583</v>
          </cell>
          <cell r="W268">
            <v>7446996</v>
          </cell>
          <cell r="X268">
            <v>265889076</v>
          </cell>
          <cell r="Y268">
            <v>0.39584417111068015</v>
          </cell>
          <cell r="Z268">
            <v>1861223.5320000001</v>
          </cell>
          <cell r="AA268">
            <v>3211860258763.0806</v>
          </cell>
          <cell r="AB268">
            <v>0.1658324228629007</v>
          </cell>
          <cell r="AC268">
            <v>554815</v>
          </cell>
          <cell r="AD268">
            <v>132231</v>
          </cell>
          <cell r="AE268">
            <v>85000</v>
          </cell>
          <cell r="AF268">
            <v>772046</v>
          </cell>
          <cell r="AG268">
            <v>5404.3220000000001</v>
          </cell>
          <cell r="AH268">
            <v>445750</v>
          </cell>
          <cell r="AI268">
            <v>95250</v>
          </cell>
          <cell r="AJ268">
            <v>79583</v>
          </cell>
          <cell r="AK268">
            <v>620583</v>
          </cell>
          <cell r="AL268">
            <v>7446996</v>
          </cell>
          <cell r="AM268">
            <v>52128.972000000002</v>
          </cell>
          <cell r="AN268">
            <v>2787000</v>
          </cell>
          <cell r="AO268">
            <v>238000</v>
          </cell>
          <cell r="AP268">
            <v>141000</v>
          </cell>
          <cell r="AQ268">
            <v>3166000</v>
          </cell>
        </row>
        <row r="269">
          <cell r="C269">
            <v>102074301</v>
          </cell>
          <cell r="D269" t="str">
            <v>C01DA00003</v>
          </cell>
          <cell r="E269" t="str">
            <v>GLICERIL TRINITRATO (NITROGLICERINA) 5mg/ml, solución, I.V.</v>
          </cell>
          <cell r="F269">
            <v>10200</v>
          </cell>
          <cell r="G269" t="str">
            <v>DH</v>
          </cell>
          <cell r="H269">
            <v>244</v>
          </cell>
          <cell r="I269" t="str">
            <v>NO APLICA</v>
          </cell>
          <cell r="J269" t="str">
            <v>MEDICAMENTO</v>
          </cell>
          <cell r="K269" t="str">
            <v>Terapia Cardíaca: Vasodilatadores, Nitratos Orgánicos</v>
          </cell>
          <cell r="L269" t="str">
            <v>PRECIO UNICO</v>
          </cell>
          <cell r="M269" t="str">
            <v>PU 01-2026</v>
          </cell>
          <cell r="N269" t="str">
            <v>I CONV</v>
          </cell>
          <cell r="O269" t="str">
            <v>CAJA X 1 VIAL</v>
          </cell>
          <cell r="P269">
            <v>0</v>
          </cell>
          <cell r="Q269">
            <v>0</v>
          </cell>
          <cell r="R269">
            <v>3.99</v>
          </cell>
          <cell r="S269">
            <v>183</v>
          </cell>
          <cell r="T269" t="str">
            <v>PHARMA SUPPLIES, CORP.</v>
          </cell>
          <cell r="U269" t="str">
            <v>INDIA</v>
          </cell>
          <cell r="V269">
            <v>525</v>
          </cell>
          <cell r="W269">
            <v>6300</v>
          </cell>
          <cell r="X269">
            <v>265895376</v>
          </cell>
          <cell r="Y269">
            <v>0.39585355027854791</v>
          </cell>
          <cell r="Z269">
            <v>1060922550.24</v>
          </cell>
          <cell r="AA269">
            <v>3212921181313.3208</v>
          </cell>
          <cell r="AB269">
            <v>0.16588719964109216</v>
          </cell>
          <cell r="AC269">
            <v>519.9966131029081</v>
          </cell>
          <cell r="AD269">
            <v>103</v>
          </cell>
          <cell r="AE269">
            <v>172</v>
          </cell>
          <cell r="AF269">
            <v>794.9966131029081</v>
          </cell>
          <cell r="AG269">
            <v>3172.0364862806036</v>
          </cell>
          <cell r="AH269">
            <v>362</v>
          </cell>
          <cell r="AI269">
            <v>64</v>
          </cell>
          <cell r="AJ269">
            <v>99</v>
          </cell>
          <cell r="AK269">
            <v>525</v>
          </cell>
          <cell r="AL269">
            <v>6300</v>
          </cell>
          <cell r="AM269">
            <v>25137</v>
          </cell>
          <cell r="AN269">
            <v>1540</v>
          </cell>
          <cell r="AO269">
            <v>0</v>
          </cell>
          <cell r="AP269">
            <v>116</v>
          </cell>
          <cell r="AQ269">
            <v>1656</v>
          </cell>
        </row>
        <row r="270">
          <cell r="C270">
            <v>101072701</v>
          </cell>
          <cell r="D270" t="str">
            <v>A10BB00002</v>
          </cell>
          <cell r="E270" t="str">
            <v>GLICLAZIDA 80mg, tableta, V.O.</v>
          </cell>
          <cell r="F270">
            <v>10684</v>
          </cell>
          <cell r="G270" t="str">
            <v>FM</v>
          </cell>
          <cell r="H270">
            <v>244</v>
          </cell>
          <cell r="I270" t="str">
            <v>NO APLICA</v>
          </cell>
          <cell r="J270" t="str">
            <v>MEDICAMENTO</v>
          </cell>
          <cell r="K270" t="str">
            <v xml:space="preserve">Diabetes: Fármacos hipoglucemiantes, Sulfonilureas  </v>
          </cell>
          <cell r="L270" t="str">
            <v>PRECIO UNICO</v>
          </cell>
          <cell r="M270" t="str">
            <v>PU 01-2026</v>
          </cell>
          <cell r="N270" t="str">
            <v>I CONV</v>
          </cell>
          <cell r="O270" t="str">
            <v>Caja por 40 comprimidos</v>
          </cell>
          <cell r="P270">
            <v>0</v>
          </cell>
          <cell r="Q270">
            <v>0</v>
          </cell>
          <cell r="R270">
            <v>3.7999999999999999E-2</v>
          </cell>
          <cell r="S270">
            <v>184</v>
          </cell>
          <cell r="T270" t="str">
            <v>MEDIPAN, S.A.</v>
          </cell>
          <cell r="V270">
            <v>701136</v>
          </cell>
          <cell r="W270">
            <v>8413632</v>
          </cell>
          <cell r="X270">
            <v>274309008</v>
          </cell>
          <cell r="Y270">
            <v>0.40837940216826707</v>
          </cell>
          <cell r="Z270">
            <v>10423742.304</v>
          </cell>
          <cell r="AA270">
            <v>3212931605055.625</v>
          </cell>
          <cell r="AB270">
            <v>0.16588773783214106</v>
          </cell>
          <cell r="AC270">
            <v>626824.00769955118</v>
          </cell>
          <cell r="AD270">
            <v>156039.16666666669</v>
          </cell>
          <cell r="AE270">
            <v>169910</v>
          </cell>
          <cell r="AF270">
            <v>952773.17436621781</v>
          </cell>
          <cell r="AG270">
            <v>36205.380625916274</v>
          </cell>
          <cell r="AH270">
            <v>450000</v>
          </cell>
          <cell r="AI270">
            <v>121575</v>
          </cell>
          <cell r="AJ270">
            <v>129561</v>
          </cell>
          <cell r="AK270">
            <v>701136</v>
          </cell>
          <cell r="AL270">
            <v>8413632</v>
          </cell>
          <cell r="AM270">
            <v>319718.016</v>
          </cell>
          <cell r="AN270">
            <v>756700</v>
          </cell>
          <cell r="AO270">
            <v>0</v>
          </cell>
          <cell r="AP270">
            <v>48000</v>
          </cell>
          <cell r="AQ270">
            <v>804700</v>
          </cell>
        </row>
        <row r="271">
          <cell r="C271">
            <v>102099201</v>
          </cell>
          <cell r="D271" t="str">
            <v>L02AE00003</v>
          </cell>
          <cell r="E271" t="str">
            <v>GOSERELINA, 10.8MG, S.C.</v>
          </cell>
          <cell r="F271">
            <v>105453</v>
          </cell>
          <cell r="G271" t="str">
            <v>YV</v>
          </cell>
          <cell r="H271">
            <v>244</v>
          </cell>
          <cell r="I271" t="str">
            <v>SI</v>
          </cell>
          <cell r="J271" t="str">
            <v>MEDICAMENTO</v>
          </cell>
          <cell r="K271" t="str">
            <v>Terapia Endocrina: Hormonas y agentes relacionados, Análogos de la Hormona Liberadora de Gonadotrofina</v>
          </cell>
          <cell r="L271" t="str">
            <v>PRECIO UNICO</v>
          </cell>
          <cell r="M271" t="str">
            <v>PU 11-2026</v>
          </cell>
          <cell r="N271" t="str">
            <v>I CONV</v>
          </cell>
          <cell r="O271" t="str">
            <v xml:space="preserve">C X 1  JERINGA PRECARGADA CON IMPLANTE + INSERTO </v>
          </cell>
          <cell r="P271">
            <v>0</v>
          </cell>
          <cell r="Q271">
            <v>0</v>
          </cell>
          <cell r="R271">
            <v>400</v>
          </cell>
          <cell r="S271">
            <v>63</v>
          </cell>
          <cell r="T271" t="str">
            <v>CORPORACIÓN IMPA-DOEL, S.A.</v>
          </cell>
          <cell r="U271" t="str">
            <v>REINO UNIDO</v>
          </cell>
          <cell r="V271">
            <v>700</v>
          </cell>
          <cell r="W271">
            <v>8400</v>
          </cell>
          <cell r="X271">
            <v>274317408</v>
          </cell>
          <cell r="Y271">
            <v>0.40839190772542405</v>
          </cell>
          <cell r="Z271">
            <v>109726963200</v>
          </cell>
          <cell r="AA271">
            <v>3322658568255.625</v>
          </cell>
          <cell r="AB271">
            <v>0.17155308024895341</v>
          </cell>
          <cell r="AC271">
            <v>461.8416666666667</v>
          </cell>
          <cell r="AD271">
            <v>218.75</v>
          </cell>
          <cell r="AE271">
            <v>97</v>
          </cell>
          <cell r="AF271">
            <v>777.5916666666667</v>
          </cell>
          <cell r="AG271">
            <v>311036.66666666669</v>
          </cell>
          <cell r="AH271">
            <v>610</v>
          </cell>
          <cell r="AI271">
            <v>150</v>
          </cell>
          <cell r="AJ271">
            <v>70</v>
          </cell>
          <cell r="AK271">
            <v>830</v>
          </cell>
          <cell r="AL271">
            <v>9960</v>
          </cell>
          <cell r="AM271">
            <v>3984000</v>
          </cell>
          <cell r="AN271">
            <v>3512</v>
          </cell>
          <cell r="AO271">
            <v>0</v>
          </cell>
          <cell r="AP271">
            <v>0</v>
          </cell>
          <cell r="AQ271">
            <v>3512</v>
          </cell>
        </row>
        <row r="272">
          <cell r="C272">
            <v>103009901</v>
          </cell>
          <cell r="D272" t="str">
            <v>R05CA00002</v>
          </cell>
          <cell r="E272" t="str">
            <v>GUAYACOLATO DE GLICERILO, 100MG/5ML, JARABE, FRASCO, 120ML, V.O.</v>
          </cell>
          <cell r="F272">
            <v>10740</v>
          </cell>
          <cell r="G272" t="str">
            <v>DH</v>
          </cell>
          <cell r="H272">
            <v>244</v>
          </cell>
          <cell r="I272" t="str">
            <v>NO APLICA</v>
          </cell>
          <cell r="J272" t="str">
            <v>MEDICAMENTO</v>
          </cell>
          <cell r="K272" t="str">
            <v>Tos y Resfriado: Expectorantes excluyendo combinaciones con supresores de la Tos</v>
          </cell>
          <cell r="L272" t="str">
            <v>PRECIO UNICO</v>
          </cell>
          <cell r="M272" t="str">
            <v>PU 01-2026</v>
          </cell>
          <cell r="N272" t="str">
            <v>I CONV</v>
          </cell>
          <cell r="O272" t="str">
            <v>FRASCO X 120ML</v>
          </cell>
          <cell r="P272">
            <v>0</v>
          </cell>
          <cell r="Q272">
            <v>0</v>
          </cell>
          <cell r="R272">
            <v>0.51900000000000002</v>
          </cell>
          <cell r="S272">
            <v>185</v>
          </cell>
          <cell r="T272" t="str">
            <v>LABORATORIOS RIGAR, S.A.</v>
          </cell>
          <cell r="U272" t="str">
            <v>PANAMÁ</v>
          </cell>
          <cell r="V272">
            <v>11800</v>
          </cell>
          <cell r="W272">
            <v>141600</v>
          </cell>
          <cell r="X272">
            <v>274459008</v>
          </cell>
          <cell r="Y272">
            <v>0.40860271568892714</v>
          </cell>
          <cell r="Z272">
            <v>142444225.15200001</v>
          </cell>
          <cell r="AA272">
            <v>3322801012480.7769</v>
          </cell>
          <cell r="AB272">
            <v>0.17156043482514186</v>
          </cell>
          <cell r="AC272">
            <v>9445.3753502755499</v>
          </cell>
          <cell r="AD272">
            <v>1643</v>
          </cell>
          <cell r="AE272">
            <v>2185</v>
          </cell>
          <cell r="AF272">
            <v>13273.37535027555</v>
          </cell>
          <cell r="AG272">
            <v>6888.8818067930106</v>
          </cell>
          <cell r="AH272">
            <v>8000</v>
          </cell>
          <cell r="AI272">
            <v>1500</v>
          </cell>
          <cell r="AJ272">
            <v>2300</v>
          </cell>
          <cell r="AK272">
            <v>11800</v>
          </cell>
          <cell r="AL272">
            <v>141600</v>
          </cell>
          <cell r="AM272">
            <v>73490.400000000009</v>
          </cell>
          <cell r="AN272">
            <v>23904</v>
          </cell>
          <cell r="AO272">
            <v>3376</v>
          </cell>
          <cell r="AP272">
            <v>9358</v>
          </cell>
          <cell r="AQ272">
            <v>36638</v>
          </cell>
        </row>
        <row r="273">
          <cell r="C273">
            <v>102000501</v>
          </cell>
          <cell r="D273" t="str">
            <v>L04AC00014</v>
          </cell>
          <cell r="E273" t="str">
            <v>GUSELKUMAB, 100MG/ML, SOLUCION INYECTABLE, S.C. V.E.</v>
          </cell>
          <cell r="F273">
            <v>107888</v>
          </cell>
          <cell r="G273" t="str">
            <v>DH</v>
          </cell>
          <cell r="H273">
            <v>244</v>
          </cell>
          <cell r="I273" t="str">
            <v>BIOTECNOLOGICO</v>
          </cell>
          <cell r="J273" t="str">
            <v>MEDICAMENTO</v>
          </cell>
          <cell r="K273" t="str">
            <v>Dermatología de Adultos y Reumatología de Adultos</v>
          </cell>
          <cell r="L273" t="str">
            <v>PRECIO UNICO</v>
          </cell>
          <cell r="M273" t="str">
            <v>PU 05-2026</v>
          </cell>
          <cell r="N273" t="str">
            <v>I CONV</v>
          </cell>
          <cell r="O273" t="str">
            <v>CAJA X 1 JERINGA PRECARGADA DE 1ML</v>
          </cell>
          <cell r="P273">
            <v>0</v>
          </cell>
          <cell r="Q273">
            <v>0</v>
          </cell>
          <cell r="R273">
            <v>3007.3</v>
          </cell>
          <cell r="S273">
            <v>20</v>
          </cell>
          <cell r="T273" t="str">
            <v>CORPORACIÓN IMPA-DOEL, S.A.</v>
          </cell>
          <cell r="U273" t="str">
            <v>SUIZA</v>
          </cell>
          <cell r="V273">
            <v>118</v>
          </cell>
          <cell r="W273">
            <v>1416</v>
          </cell>
          <cell r="X273">
            <v>274460424</v>
          </cell>
          <cell r="Y273">
            <v>0.40860482376856216</v>
          </cell>
          <cell r="Z273">
            <v>825384833095.20007</v>
          </cell>
          <cell r="AA273">
            <v>4148185845575.9771</v>
          </cell>
          <cell r="AB273">
            <v>0.21417610164720347</v>
          </cell>
          <cell r="AC273">
            <v>80</v>
          </cell>
          <cell r="AD273">
            <v>4</v>
          </cell>
          <cell r="AE273">
            <v>58</v>
          </cell>
          <cell r="AF273">
            <v>142</v>
          </cell>
          <cell r="AG273">
            <v>427036.60000000003</v>
          </cell>
          <cell r="AH273">
            <v>118</v>
          </cell>
          <cell r="AI273">
            <v>0</v>
          </cell>
          <cell r="AJ273">
            <v>0</v>
          </cell>
          <cell r="AK273">
            <v>118</v>
          </cell>
          <cell r="AL273">
            <v>1416</v>
          </cell>
          <cell r="AM273">
            <v>4258336.8</v>
          </cell>
          <cell r="AN273">
            <v>85</v>
          </cell>
          <cell r="AO273">
            <v>0</v>
          </cell>
          <cell r="AP273">
            <v>17</v>
          </cell>
          <cell r="AQ273">
            <v>102</v>
          </cell>
        </row>
        <row r="274">
          <cell r="C274">
            <v>103001801</v>
          </cell>
          <cell r="D274" t="str">
            <v>N05AD00001</v>
          </cell>
          <cell r="E274" t="str">
            <v>HALOPERIDOL 2mg/ml, gotas, solución, frasco cuentagotas o gotero calibrado, 15ml, V.O.</v>
          </cell>
          <cell r="F274">
            <v>10722</v>
          </cell>
          <cell r="G274" t="str">
            <v>YV</v>
          </cell>
          <cell r="H274">
            <v>244</v>
          </cell>
          <cell r="I274" t="str">
            <v>no</v>
          </cell>
          <cell r="J274" t="str">
            <v>MEDICAMENTO</v>
          </cell>
          <cell r="K274" t="str">
            <v>Psicolépticos: Antipsicóticos, Derivados de la Butirofenona</v>
          </cell>
          <cell r="L274" t="str">
            <v>PRECIO UNICO</v>
          </cell>
          <cell r="M274" t="str">
            <v>PU 01-2026</v>
          </cell>
          <cell r="N274" t="str">
            <v>I CONV</v>
          </cell>
          <cell r="O274" t="str">
            <v>CAJA X 20 FRASCOS GOTEROS</v>
          </cell>
          <cell r="P274">
            <v>0</v>
          </cell>
          <cell r="Q274">
            <v>0</v>
          </cell>
          <cell r="R274">
            <v>2.9169999999999998</v>
          </cell>
          <cell r="S274">
            <v>186</v>
          </cell>
          <cell r="T274" t="str">
            <v>C.G. DE HASETH &amp; CÍA., S.A.</v>
          </cell>
          <cell r="U274" t="str">
            <v>COSTA RICA</v>
          </cell>
          <cell r="V274">
            <v>3442</v>
          </cell>
          <cell r="W274">
            <v>41304</v>
          </cell>
          <cell r="X274">
            <v>274501728</v>
          </cell>
          <cell r="Y274">
            <v>0.40866631537961112</v>
          </cell>
          <cell r="Z274">
            <v>800721540.57599998</v>
          </cell>
          <cell r="AA274">
            <v>4148986567116.5532</v>
          </cell>
          <cell r="AB274">
            <v>0.21421744391692082</v>
          </cell>
          <cell r="AC274">
            <v>1864.6898052332031</v>
          </cell>
          <cell r="AD274">
            <v>609.5</v>
          </cell>
          <cell r="AE274">
            <v>391.33333333333331</v>
          </cell>
          <cell r="AF274">
            <v>2865.5231385665365</v>
          </cell>
          <cell r="AG274">
            <v>8358.7309951985862</v>
          </cell>
          <cell r="AH274">
            <v>1255</v>
          </cell>
          <cell r="AI274">
            <v>408</v>
          </cell>
          <cell r="AJ274">
            <v>312</v>
          </cell>
          <cell r="AK274">
            <v>1975</v>
          </cell>
          <cell r="AL274">
            <v>23700</v>
          </cell>
          <cell r="AM274">
            <v>69132.899999999994</v>
          </cell>
          <cell r="AN274">
            <v>3786</v>
          </cell>
          <cell r="AO274">
            <v>603</v>
          </cell>
          <cell r="AP274">
            <v>636</v>
          </cell>
          <cell r="AQ274">
            <v>5025</v>
          </cell>
        </row>
        <row r="275">
          <cell r="C275">
            <v>102040101</v>
          </cell>
          <cell r="D275" t="str">
            <v>N05AD00002</v>
          </cell>
          <cell r="E275" t="str">
            <v>HALOPERIDOL 5mg/ml, solución, I.M.</v>
          </cell>
          <cell r="F275">
            <v>10070</v>
          </cell>
          <cell r="G275" t="str">
            <v>SF</v>
          </cell>
          <cell r="H275">
            <v>244</v>
          </cell>
          <cell r="I275" t="str">
            <v>NO APLICA</v>
          </cell>
          <cell r="J275" t="str">
            <v>MEDICAMENTO</v>
          </cell>
          <cell r="K275" t="str">
            <v>Psicolépticos: Antipsicóticos, Derivados de la Butirofenona</v>
          </cell>
          <cell r="L275" t="str">
            <v>PRECIO UNICO</v>
          </cell>
          <cell r="M275" t="str">
            <v>PU 01-2026</v>
          </cell>
          <cell r="N275" t="str">
            <v>I CONV</v>
          </cell>
          <cell r="O275" t="str">
            <v>No aplica</v>
          </cell>
          <cell r="P275">
            <v>0</v>
          </cell>
          <cell r="Q275">
            <v>0</v>
          </cell>
          <cell r="R275">
            <v>0.69899999999999995</v>
          </cell>
          <cell r="S275">
            <v>187</v>
          </cell>
          <cell r="T275" t="str">
            <v>NUTRIMED PANAMÁ S.A.</v>
          </cell>
          <cell r="V275">
            <v>2404</v>
          </cell>
          <cell r="W275">
            <v>28848</v>
          </cell>
          <cell r="X275">
            <v>274530576</v>
          </cell>
          <cell r="Y275">
            <v>0.40870926303590444</v>
          </cell>
          <cell r="Z275">
            <v>191896872.62399998</v>
          </cell>
          <cell r="AA275">
            <v>4149178463989.1772</v>
          </cell>
          <cell r="AB275">
            <v>0.21422735179608218</v>
          </cell>
          <cell r="AC275">
            <v>1334.9013440860215</v>
          </cell>
          <cell r="AD275">
            <v>546.5</v>
          </cell>
          <cell r="AE275">
            <v>1422</v>
          </cell>
          <cell r="AF275">
            <v>3303.4013440860217</v>
          </cell>
          <cell r="AG275">
            <v>2309.077539516129</v>
          </cell>
          <cell r="AH275">
            <v>1579</v>
          </cell>
          <cell r="AI275">
            <v>282</v>
          </cell>
          <cell r="AJ275">
            <v>543</v>
          </cell>
          <cell r="AK275">
            <v>2404</v>
          </cell>
          <cell r="AL275">
            <v>28848</v>
          </cell>
          <cell r="AM275">
            <v>20164.752</v>
          </cell>
          <cell r="AN275">
            <v>2446</v>
          </cell>
          <cell r="AO275">
            <v>0</v>
          </cell>
          <cell r="AP275">
            <v>0</v>
          </cell>
          <cell r="AQ275">
            <v>2446</v>
          </cell>
        </row>
        <row r="276">
          <cell r="C276">
            <v>101070401</v>
          </cell>
          <cell r="D276" t="str">
            <v>N05AD00003</v>
          </cell>
          <cell r="E276" t="str">
            <v>HALOPERIDOL, 5MG, TABLETA, V.O.</v>
          </cell>
          <cell r="F276">
            <v>10663</v>
          </cell>
          <cell r="G276" t="str">
            <v>EM</v>
          </cell>
          <cell r="H276">
            <v>244</v>
          </cell>
          <cell r="I276" t="str">
            <v>SI</v>
          </cell>
          <cell r="J276" t="str">
            <v>MEDICAMENTO</v>
          </cell>
          <cell r="K276" t="str">
            <v>Psicolépticos: Antipsicóticos, Derivados de la Butirofenona</v>
          </cell>
          <cell r="L276" t="str">
            <v>PRECIO UNICO</v>
          </cell>
          <cell r="M276" t="str">
            <v>PU 11-2026</v>
          </cell>
          <cell r="N276" t="str">
            <v>I CONV</v>
          </cell>
          <cell r="O276" t="str">
            <v>Caja por 500 Tabletas</v>
          </cell>
          <cell r="P276">
            <v>0</v>
          </cell>
          <cell r="Q276">
            <v>0</v>
          </cell>
          <cell r="R276">
            <v>0.46800000000000003</v>
          </cell>
          <cell r="S276">
            <v>64</v>
          </cell>
          <cell r="T276" t="str">
            <v>SEKTASA CORP.</v>
          </cell>
          <cell r="V276">
            <v>40301</v>
          </cell>
          <cell r="W276">
            <v>483612</v>
          </cell>
          <cell r="X276">
            <v>275014188</v>
          </cell>
          <cell r="Y276">
            <v>0.409429243691594</v>
          </cell>
          <cell r="Z276">
            <v>128706639.98400001</v>
          </cell>
          <cell r="AA276">
            <v>4149307170629.1611</v>
          </cell>
          <cell r="AB276">
            <v>0.21423399708330751</v>
          </cell>
          <cell r="AC276">
            <v>28913</v>
          </cell>
          <cell r="AD276">
            <v>5153</v>
          </cell>
          <cell r="AE276">
            <v>7470</v>
          </cell>
          <cell r="AF276">
            <v>41536</v>
          </cell>
          <cell r="AG276">
            <v>19438.848000000002</v>
          </cell>
          <cell r="AH276">
            <v>31565</v>
          </cell>
          <cell r="AI276">
            <v>3842</v>
          </cell>
          <cell r="AJ276">
            <v>4894</v>
          </cell>
          <cell r="AK276">
            <v>40301</v>
          </cell>
          <cell r="AL276">
            <v>483612</v>
          </cell>
          <cell r="AM276">
            <v>226330.41600000003</v>
          </cell>
          <cell r="AN276">
            <v>98500</v>
          </cell>
          <cell r="AO276">
            <v>30500</v>
          </cell>
          <cell r="AP276">
            <v>20000</v>
          </cell>
          <cell r="AQ276">
            <v>149000</v>
          </cell>
        </row>
        <row r="277">
          <cell r="C277">
            <v>102092101</v>
          </cell>
          <cell r="D277" t="str">
            <v>B01AB00003</v>
          </cell>
          <cell r="E277" t="str">
            <v>Heparina bajo peso molecular (Enoxaparina Sódica), actividad anti-Xa 8,000UI, solución, jeringa prellenada, 0.8ml, S.C.</v>
          </cell>
          <cell r="F277">
            <v>12175</v>
          </cell>
          <cell r="G277" t="str">
            <v>YV</v>
          </cell>
          <cell r="H277">
            <v>244</v>
          </cell>
          <cell r="I277" t="str">
            <v>BIOLOGICO</v>
          </cell>
          <cell r="J277" t="str">
            <v>MEDICAMENTO</v>
          </cell>
          <cell r="K277" t="str">
            <v>Antitrombóticos: Grupo Heparina</v>
          </cell>
          <cell r="L277" t="str">
            <v>PRECIO UNICO</v>
          </cell>
          <cell r="M277" t="str">
            <v>PU 05-2026</v>
          </cell>
          <cell r="N277" t="str">
            <v>I CONV</v>
          </cell>
          <cell r="O277" t="str">
            <v>CAJA CON 1 JERNGA PRELLENADA</v>
          </cell>
          <cell r="P277">
            <v>0</v>
          </cell>
          <cell r="Q277">
            <v>0</v>
          </cell>
          <cell r="R277">
            <v>3.11</v>
          </cell>
          <cell r="S277">
            <v>21</v>
          </cell>
          <cell r="T277" t="str">
            <v>COMPAÑÍA ASTOR, S.A.</v>
          </cell>
          <cell r="U277" t="str">
            <v>ESPAÑA</v>
          </cell>
          <cell r="V277">
            <v>7850</v>
          </cell>
          <cell r="W277">
            <v>94200</v>
          </cell>
          <cell r="X277">
            <v>275108388</v>
          </cell>
          <cell r="Y277">
            <v>0.40956948458256853</v>
          </cell>
          <cell r="Z277">
            <v>855587086.67999995</v>
          </cell>
          <cell r="AA277">
            <v>4150162757715.8413</v>
          </cell>
          <cell r="AB277">
            <v>0.21427817213082626</v>
          </cell>
          <cell r="AC277">
            <v>7621</v>
          </cell>
          <cell r="AD277">
            <v>1500.3333333333333</v>
          </cell>
          <cell r="AE277">
            <v>2368</v>
          </cell>
          <cell r="AF277">
            <v>11489.333333333334</v>
          </cell>
          <cell r="AG277">
            <v>35731.826666666668</v>
          </cell>
          <cell r="AH277">
            <v>9772</v>
          </cell>
          <cell r="AI277">
            <v>2600</v>
          </cell>
          <cell r="AJ277">
            <v>2406</v>
          </cell>
          <cell r="AK277">
            <v>14778</v>
          </cell>
          <cell r="AL277">
            <v>177336</v>
          </cell>
          <cell r="AM277">
            <v>551514.96</v>
          </cell>
          <cell r="AN277">
            <v>1134</v>
          </cell>
          <cell r="AO277">
            <v>19036</v>
          </cell>
          <cell r="AP277">
            <v>12690</v>
          </cell>
          <cell r="AQ277">
            <v>32860</v>
          </cell>
        </row>
        <row r="278">
          <cell r="C278">
            <v>102077301</v>
          </cell>
          <cell r="D278" t="str">
            <v>B01AB00002</v>
          </cell>
          <cell r="E278" t="str">
            <v>HEPARINA DE BAJO PESO MOLECULAR, CON ACTIVIDAD ANTI-Xa  2,500-4,000UI, solución, jeringa prellenada, S.C.</v>
          </cell>
          <cell r="F278">
            <v>10098</v>
          </cell>
          <cell r="G278" t="str">
            <v>DH</v>
          </cell>
          <cell r="H278">
            <v>244</v>
          </cell>
          <cell r="I278" t="str">
            <v>BIOLOGICO</v>
          </cell>
          <cell r="J278" t="str">
            <v>MEDICAMENTO</v>
          </cell>
          <cell r="K278" t="str">
            <v>Antitrombóticos: Grupo Heparina</v>
          </cell>
          <cell r="L278" t="str">
            <v>PRECIO UNICO</v>
          </cell>
          <cell r="M278" t="str">
            <v>PU 05-2026</v>
          </cell>
          <cell r="N278" t="str">
            <v>I CONV</v>
          </cell>
          <cell r="O278" t="str">
            <v>CAJA CON 1 JERIGNAS PRECARGADAS</v>
          </cell>
          <cell r="P278">
            <v>0</v>
          </cell>
          <cell r="Q278">
            <v>0</v>
          </cell>
          <cell r="R278">
            <v>2.33</v>
          </cell>
          <cell r="S278">
            <v>22</v>
          </cell>
          <cell r="T278" t="str">
            <v>COMPAÑÍA ASTOR, S.A.</v>
          </cell>
          <cell r="U278" t="str">
            <v>COLOMBIA</v>
          </cell>
          <cell r="V278">
            <v>40645</v>
          </cell>
          <cell r="W278">
            <v>487740</v>
          </cell>
          <cell r="X278">
            <v>275596128</v>
          </cell>
          <cell r="Y278">
            <v>0.41029561082634669</v>
          </cell>
          <cell r="Z278">
            <v>642138978.24000001</v>
          </cell>
          <cell r="AA278">
            <v>4150804896694.0815</v>
          </cell>
          <cell r="AB278">
            <v>0.21431132658151747</v>
          </cell>
          <cell r="AC278">
            <v>39151.158333333326</v>
          </cell>
          <cell r="AD278">
            <v>9334</v>
          </cell>
          <cell r="AE278">
            <v>6435</v>
          </cell>
          <cell r="AF278">
            <v>54920.158333333326</v>
          </cell>
          <cell r="AG278">
            <v>127963.96891666665</v>
          </cell>
          <cell r="AH278">
            <v>34724</v>
          </cell>
          <cell r="AI278">
            <v>5221</v>
          </cell>
          <cell r="AJ278">
            <v>4683</v>
          </cell>
          <cell r="AK278">
            <v>44628</v>
          </cell>
          <cell r="AL278">
            <v>535536</v>
          </cell>
          <cell r="AM278">
            <v>1247798.8800000001</v>
          </cell>
          <cell r="AN278">
            <v>0</v>
          </cell>
          <cell r="AO278">
            <v>6468</v>
          </cell>
          <cell r="AP278">
            <v>7938</v>
          </cell>
          <cell r="AQ278">
            <v>14406</v>
          </cell>
        </row>
        <row r="279">
          <cell r="C279">
            <v>102053201</v>
          </cell>
          <cell r="D279" t="str">
            <v>B01AB00001</v>
          </cell>
          <cell r="E279" t="str">
            <v>HEPARINA SÓDICA 5,000UI/ml, solución, I.V., S.C.</v>
          </cell>
          <cell r="F279">
            <v>10062</v>
          </cell>
          <cell r="G279" t="str">
            <v>DH</v>
          </cell>
          <cell r="H279">
            <v>244</v>
          </cell>
          <cell r="I279" t="str">
            <v>BIOLOGICO</v>
          </cell>
          <cell r="J279" t="str">
            <v>MEDICAMENTO</v>
          </cell>
          <cell r="K279" t="str">
            <v>Antitrombóticos: Grupo Heparina</v>
          </cell>
          <cell r="L279" t="str">
            <v>PRECIO UNICO</v>
          </cell>
          <cell r="M279" t="str">
            <v>PU 05-2026</v>
          </cell>
          <cell r="N279" t="str">
            <v>I CONV</v>
          </cell>
          <cell r="O279" t="str">
            <v>CAJA X 25 VIALES</v>
          </cell>
          <cell r="P279">
            <v>0</v>
          </cell>
          <cell r="Q279">
            <v>0</v>
          </cell>
          <cell r="R279">
            <v>2.89</v>
          </cell>
          <cell r="S279">
            <v>23</v>
          </cell>
          <cell r="T279" t="str">
            <v>NUTRIMED PANAMÁ S.A.</v>
          </cell>
          <cell r="U279" t="str">
            <v>CHINA</v>
          </cell>
          <cell r="V279">
            <v>35607</v>
          </cell>
          <cell r="W279">
            <v>427284</v>
          </cell>
          <cell r="X279">
            <v>276023412</v>
          </cell>
          <cell r="Y279">
            <v>0.410931732788758</v>
          </cell>
          <cell r="Z279">
            <v>797707660.68000007</v>
          </cell>
          <cell r="AA279">
            <v>4151602604354.7617</v>
          </cell>
          <cell r="AB279">
            <v>0.21435251324078947</v>
          </cell>
          <cell r="AC279">
            <v>26524.416666666668</v>
          </cell>
          <cell r="AD279">
            <v>8725</v>
          </cell>
          <cell r="AE279">
            <v>7210</v>
          </cell>
          <cell r="AF279">
            <v>42459.416666666672</v>
          </cell>
          <cell r="AG279">
            <v>122707.71416666669</v>
          </cell>
          <cell r="AH279">
            <v>23363</v>
          </cell>
          <cell r="AI279">
            <v>5980</v>
          </cell>
          <cell r="AJ279">
            <v>6264</v>
          </cell>
          <cell r="AK279">
            <v>35607</v>
          </cell>
          <cell r="AL279">
            <v>427284</v>
          </cell>
          <cell r="AM279">
            <v>1234850.76</v>
          </cell>
          <cell r="AN279">
            <v>5703</v>
          </cell>
          <cell r="AO279">
            <v>9250</v>
          </cell>
          <cell r="AP279">
            <v>10835</v>
          </cell>
          <cell r="AQ279">
            <v>25788</v>
          </cell>
        </row>
        <row r="280">
          <cell r="C280">
            <v>102041301</v>
          </cell>
          <cell r="D280" t="str">
            <v>C02DB00001</v>
          </cell>
          <cell r="E280" t="str">
            <v>HIDRALAZINA CLORHIDRATO 20mg/ml, polvo o solución, I.M., I.V.</v>
          </cell>
          <cell r="F280">
            <v>10107</v>
          </cell>
          <cell r="G280" t="str">
            <v>SF</v>
          </cell>
          <cell r="H280">
            <v>244</v>
          </cell>
          <cell r="I280" t="str">
            <v>NO APLICA</v>
          </cell>
          <cell r="J280" t="str">
            <v>MEDICAMENTO</v>
          </cell>
          <cell r="K280" t="str">
            <v>Antihipertensivos: Agentes que actúan sobre la musculatura lisa arteriolar</v>
          </cell>
          <cell r="L280" t="str">
            <v>PRECIO UNICO</v>
          </cell>
          <cell r="M280" t="str">
            <v>PU 01-2026</v>
          </cell>
          <cell r="N280" t="str">
            <v>I CONV</v>
          </cell>
          <cell r="O280" t="str">
            <v>No aplica</v>
          </cell>
          <cell r="P280">
            <v>0</v>
          </cell>
          <cell r="Q280">
            <v>0</v>
          </cell>
          <cell r="R280">
            <v>3.88</v>
          </cell>
          <cell r="S280">
            <v>188</v>
          </cell>
          <cell r="T280" t="str">
            <v>INVERSIONES TAGORE PANAMÁ, S.A. (INTAPASA)</v>
          </cell>
          <cell r="V280">
            <v>1508</v>
          </cell>
          <cell r="W280">
            <v>18096</v>
          </cell>
          <cell r="X280">
            <v>276041508</v>
          </cell>
          <cell r="Y280">
            <v>0.41095867333189046</v>
          </cell>
          <cell r="Z280">
            <v>1071041051.04</v>
          </cell>
          <cell r="AA280">
            <v>4152673645405.8018</v>
          </cell>
          <cell r="AB280">
            <v>0.21440781245002341</v>
          </cell>
          <cell r="AC280">
            <v>1399.0801513424519</v>
          </cell>
          <cell r="AD280">
            <v>148.19999999999999</v>
          </cell>
          <cell r="AE280">
            <v>418.66666666666669</v>
          </cell>
          <cell r="AF280">
            <v>1965.9468180091187</v>
          </cell>
          <cell r="AG280">
            <v>7627.8736538753801</v>
          </cell>
          <cell r="AH280">
            <v>1359</v>
          </cell>
          <cell r="AI280">
            <v>127</v>
          </cell>
          <cell r="AJ280">
            <v>59</v>
          </cell>
          <cell r="AK280">
            <v>1545</v>
          </cell>
          <cell r="AL280">
            <v>18540</v>
          </cell>
          <cell r="AM280">
            <v>71935.199999999997</v>
          </cell>
          <cell r="AN280">
            <v>8700</v>
          </cell>
          <cell r="AO280">
            <v>50</v>
          </cell>
          <cell r="AP280">
            <v>134</v>
          </cell>
          <cell r="AQ280">
            <v>8884</v>
          </cell>
        </row>
        <row r="281">
          <cell r="C281">
            <v>101002001</v>
          </cell>
          <cell r="D281" t="str">
            <v>C02DB00002</v>
          </cell>
          <cell r="E281" t="str">
            <v>HIDRALAZINA CLORHIDRATO 50mg, tableta, V.O.</v>
          </cell>
          <cell r="F281">
            <v>10650</v>
          </cell>
          <cell r="G281" t="str">
            <v>RG</v>
          </cell>
          <cell r="H281">
            <v>244</v>
          </cell>
          <cell r="I281" t="str">
            <v>NO</v>
          </cell>
          <cell r="J281" t="str">
            <v>MEDICAMENTO</v>
          </cell>
          <cell r="K281" t="str">
            <v>Antihipertensivos: Agentes que actúan sobre la musculatura lisa arteriolar</v>
          </cell>
          <cell r="L281" t="str">
            <v>PRECIO UNICO</v>
          </cell>
          <cell r="M281" t="str">
            <v>PU 01-2026</v>
          </cell>
          <cell r="N281" t="str">
            <v>I CONV</v>
          </cell>
          <cell r="O281" t="str">
            <v>caja x 20 comprimidos</v>
          </cell>
          <cell r="P281">
            <v>0</v>
          </cell>
          <cell r="Q281">
            <v>0</v>
          </cell>
          <cell r="R281">
            <v>0.09</v>
          </cell>
          <cell r="S281">
            <v>189</v>
          </cell>
          <cell r="T281" t="str">
            <v>MEDIEQUIPOS, S.A.</v>
          </cell>
          <cell r="U281" t="str">
            <v>CHILE</v>
          </cell>
          <cell r="V281">
            <v>69564</v>
          </cell>
          <cell r="W281">
            <v>834768</v>
          </cell>
          <cell r="X281">
            <v>276876276</v>
          </cell>
          <cell r="Y281">
            <v>0.41220143987198599</v>
          </cell>
          <cell r="Z281">
            <v>24918864.84</v>
          </cell>
          <cell r="AA281">
            <v>4152698564270.6416</v>
          </cell>
          <cell r="AB281">
            <v>0.21440909904265151</v>
          </cell>
          <cell r="AC281">
            <v>118780.41889483067</v>
          </cell>
          <cell r="AD281">
            <v>30188.333333333332</v>
          </cell>
          <cell r="AE281">
            <v>26077</v>
          </cell>
          <cell r="AF281">
            <v>175045.752228164</v>
          </cell>
          <cell r="AG281">
            <v>15754.11770053476</v>
          </cell>
          <cell r="AH281">
            <v>59941</v>
          </cell>
          <cell r="AI281">
            <v>16671</v>
          </cell>
          <cell r="AJ281">
            <v>11444</v>
          </cell>
          <cell r="AK281">
            <v>88056</v>
          </cell>
          <cell r="AL281">
            <v>1056672</v>
          </cell>
          <cell r="AM281">
            <v>95100.479999999996</v>
          </cell>
          <cell r="AN281">
            <v>26840</v>
          </cell>
          <cell r="AO281">
            <v>0</v>
          </cell>
          <cell r="AP281">
            <v>69980</v>
          </cell>
          <cell r="AQ281">
            <v>96820</v>
          </cell>
        </row>
        <row r="282">
          <cell r="C282">
            <v>101030701</v>
          </cell>
          <cell r="D282" t="str">
            <v>C03EA00001</v>
          </cell>
          <cell r="E282" t="str">
            <v>HIDROCLOROTIAZIDA 25MG CON TRIAMTERENO 50MG, TABLETA RANURADA, V.O.</v>
          </cell>
          <cell r="F282">
            <v>10793</v>
          </cell>
          <cell r="G282" t="str">
            <v>EM</v>
          </cell>
          <cell r="H282">
            <v>244</v>
          </cell>
          <cell r="I282" t="str">
            <v>NO</v>
          </cell>
          <cell r="J282" t="str">
            <v>MEDICAMENTO</v>
          </cell>
          <cell r="K282" t="str">
            <v>Cardiovascular: Diuréticos, Diuréticos de Techo Bajo y Agentes Ahorradores de Potasio, Combinación</v>
          </cell>
          <cell r="L282" t="str">
            <v>PRECIO UNICO</v>
          </cell>
          <cell r="M282" t="str">
            <v>PU 01-2026</v>
          </cell>
          <cell r="N282" t="str">
            <v>I CONV</v>
          </cell>
          <cell r="O282" t="str">
            <v>Caja por 40 comprimidos</v>
          </cell>
          <cell r="P282">
            <v>0</v>
          </cell>
          <cell r="Q282">
            <v>0</v>
          </cell>
          <cell r="R282">
            <v>0.125</v>
          </cell>
          <cell r="S282">
            <v>190</v>
          </cell>
          <cell r="T282" t="str">
            <v>MEDIPAN, S.A.</v>
          </cell>
          <cell r="V282">
            <v>573691</v>
          </cell>
          <cell r="W282">
            <v>6884292</v>
          </cell>
          <cell r="X282">
            <v>283760568</v>
          </cell>
          <cell r="Y282">
            <v>0.42245047643046379</v>
          </cell>
          <cell r="Z282">
            <v>35470071</v>
          </cell>
          <cell r="AA282">
            <v>4152734034341.6416</v>
          </cell>
          <cell r="AB282">
            <v>0.21441093040744921</v>
          </cell>
          <cell r="AC282">
            <v>481959</v>
          </cell>
          <cell r="AD282">
            <v>119777</v>
          </cell>
          <cell r="AE282">
            <v>53347</v>
          </cell>
          <cell r="AF282">
            <v>655083</v>
          </cell>
          <cell r="AG282">
            <v>81885.375</v>
          </cell>
          <cell r="AH282">
            <v>400000</v>
          </cell>
          <cell r="AI282">
            <v>126316</v>
          </cell>
          <cell r="AJ282">
            <v>47375</v>
          </cell>
          <cell r="AK282">
            <v>573691</v>
          </cell>
          <cell r="AL282">
            <v>6884292</v>
          </cell>
          <cell r="AM282">
            <v>860536.5</v>
          </cell>
          <cell r="AN282">
            <v>1237000</v>
          </cell>
          <cell r="AO282">
            <v>779000</v>
          </cell>
          <cell r="AP282">
            <v>249000</v>
          </cell>
          <cell r="AQ282">
            <v>2265000</v>
          </cell>
        </row>
        <row r="283">
          <cell r="C283">
            <v>103003201</v>
          </cell>
          <cell r="D283" t="str">
            <v>D07AA00003</v>
          </cell>
          <cell r="E283" t="str">
            <v>HIDROCORTISONA 0.25-2.5%, loción, frasco, 15-30ml, Vía Tópica. (Corticoide de baja potencia).</v>
          </cell>
          <cell r="F283">
            <v>10863</v>
          </cell>
          <cell r="G283" t="str">
            <v>YV</v>
          </cell>
          <cell r="H283">
            <v>244</v>
          </cell>
          <cell r="I283" t="str">
            <v>no</v>
          </cell>
          <cell r="J283" t="str">
            <v>MEDICAMENTO</v>
          </cell>
          <cell r="K283" t="str">
            <v>Corticosteroides: Dermatológicos, De baja potencia (Grupo I)</v>
          </cell>
          <cell r="L283" t="str">
            <v>TRAMITE USUAL</v>
          </cell>
          <cell r="M283" t="str">
            <v>No aplica</v>
          </cell>
          <cell r="N283" t="str">
            <v>NO APLICA</v>
          </cell>
          <cell r="O283" t="str">
            <v>frasco plastico</v>
          </cell>
          <cell r="P283">
            <v>0</v>
          </cell>
          <cell r="Q283">
            <v>0</v>
          </cell>
          <cell r="R283">
            <v>3</v>
          </cell>
          <cell r="S283" t="str">
            <v>No aplica</v>
          </cell>
          <cell r="T283" t="str">
            <v>No aplica</v>
          </cell>
          <cell r="U283" t="str">
            <v>No aplica</v>
          </cell>
          <cell r="V283">
            <v>288</v>
          </cell>
          <cell r="W283">
            <v>3456</v>
          </cell>
          <cell r="X283">
            <v>283764024</v>
          </cell>
          <cell r="Y283">
            <v>0.42245562157397981</v>
          </cell>
          <cell r="Z283">
            <v>851292072</v>
          </cell>
          <cell r="AA283">
            <v>4153585326413.6416</v>
          </cell>
          <cell r="AB283">
            <v>0.21445488369790716</v>
          </cell>
          <cell r="AC283">
            <v>240.87810207585454</v>
          </cell>
          <cell r="AD283">
            <v>43.5</v>
          </cell>
          <cell r="AE283">
            <v>81</v>
          </cell>
          <cell r="AF283">
            <v>365.37810207585454</v>
          </cell>
          <cell r="AG283">
            <v>1096.1343062275637</v>
          </cell>
          <cell r="AH283">
            <v>193</v>
          </cell>
          <cell r="AI283">
            <v>63</v>
          </cell>
          <cell r="AJ283">
            <v>32</v>
          </cell>
          <cell r="AK283">
            <v>288</v>
          </cell>
          <cell r="AL283">
            <v>3456</v>
          </cell>
          <cell r="AM283">
            <v>10368</v>
          </cell>
          <cell r="AN283">
            <v>0</v>
          </cell>
          <cell r="AO283">
            <v>2</v>
          </cell>
          <cell r="AP283">
            <v>76</v>
          </cell>
          <cell r="AQ283">
            <v>78</v>
          </cell>
        </row>
        <row r="284">
          <cell r="C284">
            <v>102019101</v>
          </cell>
          <cell r="D284" t="str">
            <v>H02AB00005</v>
          </cell>
          <cell r="E284" t="str">
            <v>HIDROCORTISONA SUCCINATO SÓDICO 50mg/ml, polvo liofilizado, I.M., I.V.</v>
          </cell>
          <cell r="F284">
            <v>10152</v>
          </cell>
          <cell r="G284" t="str">
            <v>SF</v>
          </cell>
          <cell r="H284">
            <v>244</v>
          </cell>
          <cell r="I284" t="str">
            <v>NO APLICA</v>
          </cell>
          <cell r="J284" t="str">
            <v>MEDICAMENTO</v>
          </cell>
          <cell r="K284" t="str">
            <v>Corticosteroides para uso sistémico: Glucocorticoide</v>
          </cell>
          <cell r="L284" t="str">
            <v>PRECIO UNICO</v>
          </cell>
          <cell r="M284" t="str">
            <v>PU 01-2026</v>
          </cell>
          <cell r="N284" t="str">
            <v>I CONV</v>
          </cell>
          <cell r="O284" t="str">
            <v>No aplica</v>
          </cell>
          <cell r="P284">
            <v>0</v>
          </cell>
          <cell r="Q284">
            <v>0</v>
          </cell>
          <cell r="R284">
            <v>0.79</v>
          </cell>
          <cell r="S284">
            <v>192</v>
          </cell>
          <cell r="T284" t="str">
            <v>INVERSIONES TAGORE PANAMÁ, S.A. (INTAPASA)</v>
          </cell>
          <cell r="V284">
            <v>5516</v>
          </cell>
          <cell r="W284">
            <v>66192</v>
          </cell>
          <cell r="X284">
            <v>283830216</v>
          </cell>
          <cell r="Y284">
            <v>0.42255416536437668</v>
          </cell>
          <cell r="Z284">
            <v>224225870.64000002</v>
          </cell>
          <cell r="AA284">
            <v>4153809552284.2817</v>
          </cell>
          <cell r="AB284">
            <v>0.21446646076428025</v>
          </cell>
          <cell r="AC284">
            <v>4604.1719512195123</v>
          </cell>
          <cell r="AD284">
            <v>954.75</v>
          </cell>
          <cell r="AE284">
            <v>1609.5</v>
          </cell>
          <cell r="AF284">
            <v>7168.4219512195123</v>
          </cell>
          <cell r="AG284">
            <v>5663.0533414634147</v>
          </cell>
          <cell r="AH284">
            <v>2810</v>
          </cell>
          <cell r="AI284">
            <v>771</v>
          </cell>
          <cell r="AJ284">
            <v>1935</v>
          </cell>
          <cell r="AK284">
            <v>5516</v>
          </cell>
          <cell r="AL284">
            <v>66192</v>
          </cell>
          <cell r="AM284">
            <v>52291.68</v>
          </cell>
          <cell r="AN284">
            <v>1809</v>
          </cell>
          <cell r="AO284">
            <v>95</v>
          </cell>
          <cell r="AP284">
            <v>950</v>
          </cell>
          <cell r="AQ284">
            <v>2854</v>
          </cell>
        </row>
        <row r="285">
          <cell r="C285">
            <v>101071701</v>
          </cell>
          <cell r="D285" t="str">
            <v>L01XX00005</v>
          </cell>
          <cell r="E285" t="str">
            <v>HIDROXICARBAMIDA (HIDROXIUREA) 500mg, capsula, V.O.</v>
          </cell>
          <cell r="F285">
            <v>10427</v>
          </cell>
          <cell r="G285" t="str">
            <v>FM</v>
          </cell>
          <cell r="H285">
            <v>244</v>
          </cell>
          <cell r="I285" t="str">
            <v>SI</v>
          </cell>
          <cell r="J285" t="str">
            <v>MEDICAMENTO</v>
          </cell>
          <cell r="K285" t="str">
            <v>Antineoplásicos: Otros</v>
          </cell>
          <cell r="L285" t="str">
            <v>PRECIO UNICO</v>
          </cell>
          <cell r="M285" t="str">
            <v>PU 11-2026</v>
          </cell>
          <cell r="N285" t="str">
            <v>I CONV</v>
          </cell>
          <cell r="O285" t="str">
            <v>CAJA POR 100 CAPSULAS</v>
          </cell>
          <cell r="P285">
            <v>0</v>
          </cell>
          <cell r="Q285">
            <v>0</v>
          </cell>
          <cell r="R285">
            <v>0.17</v>
          </cell>
          <cell r="S285">
            <v>65</v>
          </cell>
          <cell r="T285" t="str">
            <v>SEVEN PHARMA PANAMA</v>
          </cell>
          <cell r="V285">
            <v>71548</v>
          </cell>
          <cell r="W285">
            <v>858576</v>
          </cell>
          <cell r="X285">
            <v>284688792</v>
          </cell>
          <cell r="Y285">
            <v>0.42383237622647135</v>
          </cell>
          <cell r="Z285">
            <v>48397094.640000001</v>
          </cell>
          <cell r="AA285">
            <v>4153857949378.9219</v>
          </cell>
          <cell r="AB285">
            <v>0.21446895956772036</v>
          </cell>
          <cell r="AC285">
            <v>81505</v>
          </cell>
          <cell r="AD285">
            <v>16366.666666666666</v>
          </cell>
          <cell r="AE285">
            <v>13600</v>
          </cell>
          <cell r="AF285">
            <v>111471.66666666667</v>
          </cell>
          <cell r="AG285">
            <v>18950.183333333334</v>
          </cell>
          <cell r="AH285">
            <v>41029</v>
          </cell>
          <cell r="AI285">
            <v>15658</v>
          </cell>
          <cell r="AJ285">
            <v>15085</v>
          </cell>
          <cell r="AK285">
            <v>71772</v>
          </cell>
          <cell r="AL285">
            <v>861264</v>
          </cell>
          <cell r="AM285">
            <v>146414.88</v>
          </cell>
          <cell r="AN285">
            <v>0</v>
          </cell>
          <cell r="AO285">
            <v>6200</v>
          </cell>
          <cell r="AP285">
            <v>7700</v>
          </cell>
          <cell r="AQ285">
            <v>13900</v>
          </cell>
        </row>
        <row r="286">
          <cell r="C286">
            <v>103015801</v>
          </cell>
          <cell r="D286" t="str">
            <v>N05BB00001</v>
          </cell>
          <cell r="E286" t="str">
            <v>HIDROXICINA, 0.2%, 10MG/5ML, JARABE, FRASCO, 180-200 ML, V.O.</v>
          </cell>
          <cell r="F286">
            <v>10747</v>
          </cell>
          <cell r="G286" t="str">
            <v>DH</v>
          </cell>
          <cell r="H286">
            <v>244</v>
          </cell>
          <cell r="I286" t="str">
            <v>NO APLICA</v>
          </cell>
          <cell r="J286" t="str">
            <v>MEDICAMENTO</v>
          </cell>
          <cell r="K286" t="str">
            <v>Psicolépticos: Ansiolíticos, Derivados del Difenilmetano</v>
          </cell>
          <cell r="L286" t="str">
            <v>PRECIO UNICO</v>
          </cell>
          <cell r="M286" t="str">
            <v>PU 01-2026</v>
          </cell>
          <cell r="N286" t="str">
            <v>I CONV</v>
          </cell>
          <cell r="O286" t="str">
            <v>CAJA X 1 FRASCO</v>
          </cell>
          <cell r="P286">
            <v>0</v>
          </cell>
          <cell r="Q286">
            <v>0</v>
          </cell>
          <cell r="R286">
            <v>2.94</v>
          </cell>
          <cell r="S286">
            <v>193</v>
          </cell>
          <cell r="T286" t="str">
            <v>LABORATORIOS RIGAR, S.A.</v>
          </cell>
          <cell r="U286" t="str">
            <v>COSTA RICA</v>
          </cell>
          <cell r="V286">
            <v>2286</v>
          </cell>
          <cell r="W286">
            <v>27432</v>
          </cell>
          <cell r="X286">
            <v>284716224</v>
          </cell>
          <cell r="Y286">
            <v>0.42387321580312964</v>
          </cell>
          <cell r="Z286">
            <v>837065698.55999994</v>
          </cell>
          <cell r="AA286">
            <v>4154695015077.4819</v>
          </cell>
          <cell r="AB286">
            <v>0.21451217833245612</v>
          </cell>
          <cell r="AC286">
            <v>1374.8897499482764</v>
          </cell>
          <cell r="AD286">
            <v>1565</v>
          </cell>
          <cell r="AE286">
            <v>667</v>
          </cell>
          <cell r="AF286">
            <v>3606.8897499482764</v>
          </cell>
          <cell r="AG286">
            <v>10604.255864847932</v>
          </cell>
          <cell r="AH286">
            <v>1739</v>
          </cell>
          <cell r="AI286">
            <v>1021</v>
          </cell>
          <cell r="AJ286">
            <v>511</v>
          </cell>
          <cell r="AK286">
            <v>3271</v>
          </cell>
          <cell r="AL286">
            <v>39252</v>
          </cell>
          <cell r="AM286">
            <v>115400.88</v>
          </cell>
          <cell r="AN286">
            <v>2602</v>
          </cell>
          <cell r="AO286">
            <v>1275</v>
          </cell>
          <cell r="AP286">
            <v>867</v>
          </cell>
          <cell r="AQ286">
            <v>4744</v>
          </cell>
        </row>
        <row r="287">
          <cell r="C287">
            <v>101002301</v>
          </cell>
          <cell r="D287" t="str">
            <v>N05BB00003</v>
          </cell>
          <cell r="E287" t="str">
            <v>HIDROXICINA, 25MG, CÁPSULA O TABLETA, V.O.</v>
          </cell>
          <cell r="F287">
            <v>10474</v>
          </cell>
          <cell r="G287" t="str">
            <v>EM</v>
          </cell>
          <cell r="H287">
            <v>244</v>
          </cell>
          <cell r="I287" t="str">
            <v>NO</v>
          </cell>
          <cell r="J287" t="str">
            <v>MEDICAMENTO</v>
          </cell>
          <cell r="K287" t="str">
            <v>Psicolépticos: Ansiolíticos, Derivados del Difenilmetano</v>
          </cell>
          <cell r="L287" t="str">
            <v>PRECIO UNICO</v>
          </cell>
          <cell r="M287" t="str">
            <v>PU 01-2026</v>
          </cell>
          <cell r="N287" t="str">
            <v>I CONV</v>
          </cell>
          <cell r="O287" t="str">
            <v>cajas x 10 y 20 tabletas</v>
          </cell>
          <cell r="P287">
            <v>0</v>
          </cell>
          <cell r="Q287">
            <v>0</v>
          </cell>
          <cell r="R287">
            <v>0.06</v>
          </cell>
          <cell r="S287">
            <v>194</v>
          </cell>
          <cell r="T287" t="str">
            <v>LABORATORIOS RIGAR, S.A.</v>
          </cell>
          <cell r="V287">
            <v>149316</v>
          </cell>
          <cell r="W287">
            <v>1791792</v>
          </cell>
          <cell r="X287">
            <v>286508016</v>
          </cell>
          <cell r="Y287">
            <v>0.4265407583351995</v>
          </cell>
          <cell r="Z287">
            <v>17190480.960000001</v>
          </cell>
          <cell r="AA287">
            <v>4154712205558.4419</v>
          </cell>
          <cell r="AB287">
            <v>0.21451306589881272</v>
          </cell>
          <cell r="AC287">
            <v>77547</v>
          </cell>
          <cell r="AD287">
            <v>35573</v>
          </cell>
          <cell r="AE287">
            <v>40900</v>
          </cell>
          <cell r="AF287">
            <v>154020</v>
          </cell>
          <cell r="AG287">
            <v>9241.1999999999989</v>
          </cell>
          <cell r="AH287">
            <v>65000</v>
          </cell>
          <cell r="AI287">
            <v>41768</v>
          </cell>
          <cell r="AJ287">
            <v>42548</v>
          </cell>
          <cell r="AK287">
            <v>149316</v>
          </cell>
          <cell r="AL287">
            <v>1791792</v>
          </cell>
          <cell r="AM287">
            <v>107507.51999999999</v>
          </cell>
          <cell r="AN287">
            <v>418180</v>
          </cell>
          <cell r="AO287">
            <v>0</v>
          </cell>
          <cell r="AP287">
            <v>117720</v>
          </cell>
          <cell r="AQ287">
            <v>535900</v>
          </cell>
        </row>
        <row r="288">
          <cell r="C288">
            <v>101023201</v>
          </cell>
          <cell r="D288" t="str">
            <v>P01BA00001</v>
          </cell>
          <cell r="E288" t="str">
            <v>HIDROXICLOROQUINA SULFATO, 400MG, TABLETA, V.O.</v>
          </cell>
          <cell r="F288">
            <v>10613</v>
          </cell>
          <cell r="G288" t="str">
            <v>EM</v>
          </cell>
          <cell r="H288">
            <v>244</v>
          </cell>
          <cell r="I288" t="str">
            <v>SI</v>
          </cell>
          <cell r="J288" t="str">
            <v>MEDICAMENTO</v>
          </cell>
          <cell r="K288" t="str">
            <v>Antiprotozoarios: Antimaláricos, Aminoquinolinas</v>
          </cell>
          <cell r="L288" t="str">
            <v>PRECIO UNICO</v>
          </cell>
          <cell r="M288" t="str">
            <v>PU 11-2026</v>
          </cell>
          <cell r="N288" t="str">
            <v>I CONV</v>
          </cell>
          <cell r="O288" t="str">
            <v>CAJA X 30 TABLETAS RECUBIERTAS</v>
          </cell>
          <cell r="P288">
            <v>0</v>
          </cell>
          <cell r="Q288">
            <v>0</v>
          </cell>
          <cell r="R288">
            <v>0.23</v>
          </cell>
          <cell r="S288">
            <v>66</v>
          </cell>
          <cell r="T288" t="str">
            <v>CORPORACIÓN IMPA-DOEL, S.A.</v>
          </cell>
          <cell r="V288">
            <v>88500</v>
          </cell>
          <cell r="W288">
            <v>1062000</v>
          </cell>
          <cell r="X288">
            <v>287570016</v>
          </cell>
          <cell r="Y288">
            <v>0.42812181806147248</v>
          </cell>
          <cell r="Z288">
            <v>66141103.68</v>
          </cell>
          <cell r="AA288">
            <v>4154778346662.1221</v>
          </cell>
          <cell r="AB288">
            <v>0.21451648084796693</v>
          </cell>
          <cell r="AC288">
            <v>118890</v>
          </cell>
          <cell r="AD288">
            <v>36765</v>
          </cell>
          <cell r="AE288">
            <v>27030</v>
          </cell>
          <cell r="AF288">
            <v>182685</v>
          </cell>
          <cell r="AG288">
            <v>42017.55</v>
          </cell>
          <cell r="AH288">
            <v>58881</v>
          </cell>
          <cell r="AI288">
            <v>28913</v>
          </cell>
          <cell r="AJ288">
            <v>16314</v>
          </cell>
          <cell r="AK288">
            <v>104108</v>
          </cell>
          <cell r="AL288">
            <v>1249296</v>
          </cell>
          <cell r="AM288">
            <v>287338.08</v>
          </cell>
          <cell r="AN288">
            <v>307500</v>
          </cell>
          <cell r="AO288">
            <v>149610</v>
          </cell>
          <cell r="AP288">
            <v>138600</v>
          </cell>
          <cell r="AQ288">
            <v>595710</v>
          </cell>
        </row>
        <row r="289">
          <cell r="C289">
            <v>103018801</v>
          </cell>
          <cell r="D289" t="str">
            <v>B03AA00003</v>
          </cell>
          <cell r="E289" t="str">
            <v>HIERRO (SAL FERROSA), 25MG/ML DE HIERRO ELEMENTAL, GOTAS, FRASCO CON CUENTAGOTAS O GOTERO CALIBRADO, 15-30ML, V.O.</v>
          </cell>
          <cell r="F289">
            <v>10727</v>
          </cell>
          <cell r="G289" t="str">
            <v>RG</v>
          </cell>
          <cell r="H289">
            <v>244</v>
          </cell>
          <cell r="I289" t="str">
            <v>NO</v>
          </cell>
          <cell r="J289" t="str">
            <v>MEDICAMENTO</v>
          </cell>
          <cell r="K289" t="str">
            <v>Antianémicos: Hierro, Preparados orales</v>
          </cell>
          <cell r="L289" t="str">
            <v>PRECIO UNICO</v>
          </cell>
          <cell r="M289" t="str">
            <v>PU 01-2026</v>
          </cell>
          <cell r="N289" t="str">
            <v>I CONV</v>
          </cell>
          <cell r="O289" t="str">
            <v>Fco  20ml</v>
          </cell>
          <cell r="P289">
            <v>0</v>
          </cell>
          <cell r="Q289">
            <v>0</v>
          </cell>
          <cell r="R289">
            <v>4.8899999999999997</v>
          </cell>
          <cell r="S289">
            <v>195</v>
          </cell>
          <cell r="T289" t="str">
            <v xml:space="preserve">LABORATORIOS FARMACÉUTICOS, S.A. </v>
          </cell>
          <cell r="U289" t="str">
            <v>PANAMÁ</v>
          </cell>
          <cell r="V289">
            <v>1638</v>
          </cell>
          <cell r="W289">
            <v>19656</v>
          </cell>
          <cell r="X289">
            <v>287589672</v>
          </cell>
          <cell r="Y289">
            <v>0.42815108106521976</v>
          </cell>
          <cell r="Z289">
            <v>1406313496.0799999</v>
          </cell>
          <cell r="AA289">
            <v>4156184660158.2021</v>
          </cell>
          <cell r="AB289">
            <v>0.2145890905991924</v>
          </cell>
          <cell r="AC289">
            <v>996</v>
          </cell>
          <cell r="AD289">
            <v>160.16666666666666</v>
          </cell>
          <cell r="AE289">
            <v>199.66666666666669</v>
          </cell>
          <cell r="AF289">
            <v>1355.8333333333335</v>
          </cell>
          <cell r="AG289">
            <v>6630.0250000000005</v>
          </cell>
          <cell r="AH289">
            <v>855</v>
          </cell>
          <cell r="AI289">
            <v>237</v>
          </cell>
          <cell r="AJ289">
            <v>140</v>
          </cell>
          <cell r="AK289">
            <v>1232</v>
          </cell>
          <cell r="AL289">
            <v>14784</v>
          </cell>
          <cell r="AM289">
            <v>72293.759999999995</v>
          </cell>
          <cell r="AN289">
            <v>1907</v>
          </cell>
          <cell r="AO289">
            <v>1373</v>
          </cell>
          <cell r="AP289">
            <v>0</v>
          </cell>
          <cell r="AQ289">
            <v>3280</v>
          </cell>
        </row>
        <row r="290">
          <cell r="C290">
            <v>101036301</v>
          </cell>
          <cell r="D290" t="str">
            <v>B03AA00002</v>
          </cell>
          <cell r="E290" t="str">
            <v>HIERRO (SAL FERROSA), 50-100MG DE HIERRO ELEMENTAL, TABLETA,  V.O.</v>
          </cell>
          <cell r="F290">
            <v>10643</v>
          </cell>
          <cell r="G290" t="str">
            <v>EM</v>
          </cell>
          <cell r="H290">
            <v>244</v>
          </cell>
          <cell r="I290" t="str">
            <v>NO</v>
          </cell>
          <cell r="J290" t="str">
            <v>MEDICAMENTO</v>
          </cell>
          <cell r="K290" t="str">
            <v>Antianémicos: Hierro, Preparados orales</v>
          </cell>
          <cell r="L290" t="str">
            <v>PRECIO UNICO</v>
          </cell>
          <cell r="M290" t="str">
            <v>PU 01-2026</v>
          </cell>
          <cell r="N290" t="str">
            <v>I CONV</v>
          </cell>
          <cell r="O290" t="str">
            <v>CAJA CON 10 BLISTERES PVC/AL CON 10 GRAGEAS CADA UNO</v>
          </cell>
          <cell r="P290">
            <v>0</v>
          </cell>
          <cell r="Q290">
            <v>0</v>
          </cell>
          <cell r="R290">
            <v>7.3999999999999996E-2</v>
          </cell>
          <cell r="S290">
            <v>196</v>
          </cell>
          <cell r="T290" t="str">
            <v>GENIMVE PHARMA, S.A.</v>
          </cell>
          <cell r="V290">
            <v>296950</v>
          </cell>
          <cell r="W290">
            <v>3563400</v>
          </cell>
          <cell r="X290">
            <v>291153072</v>
          </cell>
          <cell r="Y290">
            <v>0.43345611706201942</v>
          </cell>
          <cell r="Z290">
            <v>21545327.327999998</v>
          </cell>
          <cell r="AA290">
            <v>4156206205485.5303</v>
          </cell>
          <cell r="AB290">
            <v>0.21459020301179579</v>
          </cell>
          <cell r="AC290">
            <v>289880</v>
          </cell>
          <cell r="AD290">
            <v>71447</v>
          </cell>
          <cell r="AE290">
            <v>79590</v>
          </cell>
          <cell r="AF290">
            <v>440917</v>
          </cell>
          <cell r="AG290">
            <v>32627.858</v>
          </cell>
          <cell r="AH290">
            <v>202883</v>
          </cell>
          <cell r="AI290">
            <v>59897</v>
          </cell>
          <cell r="AJ290">
            <v>67917</v>
          </cell>
          <cell r="AK290">
            <v>330697</v>
          </cell>
          <cell r="AL290">
            <v>3968364</v>
          </cell>
          <cell r="AM290">
            <v>293658.93599999999</v>
          </cell>
          <cell r="AN290">
            <v>861600</v>
          </cell>
          <cell r="AO290">
            <v>269500</v>
          </cell>
          <cell r="AP290">
            <v>299300</v>
          </cell>
          <cell r="AQ290">
            <v>1430400</v>
          </cell>
        </row>
        <row r="291">
          <cell r="C291">
            <v>102079001</v>
          </cell>
          <cell r="D291" t="str">
            <v>B03AC00002</v>
          </cell>
          <cell r="E291" t="str">
            <v>HIERRO NO DEXTRÁN, 10-20MG/ML, SOLUCIÓN, I.V.</v>
          </cell>
          <cell r="F291">
            <v>10294</v>
          </cell>
          <cell r="G291" t="str">
            <v>SF</v>
          </cell>
          <cell r="H291">
            <v>244</v>
          </cell>
          <cell r="I291" t="str">
            <v>SI</v>
          </cell>
          <cell r="J291" t="str">
            <v>MEDICAMENTO</v>
          </cell>
          <cell r="K291" t="str">
            <v>Antianémicos: Hierro, Preparados parenterales</v>
          </cell>
          <cell r="L291" t="str">
            <v>TRAMITE USUAL</v>
          </cell>
          <cell r="M291" t="str">
            <v>No aplica</v>
          </cell>
          <cell r="N291" t="str">
            <v>No aplica</v>
          </cell>
          <cell r="O291" t="str">
            <v>No aplica</v>
          </cell>
          <cell r="P291" t="str">
            <v>5 AMPOLLAS</v>
          </cell>
          <cell r="R291">
            <v>1.27</v>
          </cell>
          <cell r="S291" t="str">
            <v>No aplica</v>
          </cell>
          <cell r="T291" t="str">
            <v>No aplica</v>
          </cell>
          <cell r="V291">
            <v>13369</v>
          </cell>
          <cell r="W291">
            <v>160428</v>
          </cell>
          <cell r="X291">
            <v>291313500</v>
          </cell>
          <cell r="Y291">
            <v>0.43369495533863572</v>
          </cell>
          <cell r="Z291">
            <v>369968145</v>
          </cell>
          <cell r="AA291">
            <v>4156576173630.5303</v>
          </cell>
          <cell r="AB291">
            <v>0.21460930493682509</v>
          </cell>
          <cell r="AC291">
            <v>10105.093309222424</v>
          </cell>
          <cell r="AD291">
            <v>5947.272727272727</v>
          </cell>
          <cell r="AE291">
            <v>3720</v>
          </cell>
          <cell r="AF291">
            <v>19772.36603649515</v>
          </cell>
          <cell r="AG291">
            <v>25110.904866348839</v>
          </cell>
          <cell r="AH291">
            <v>5005</v>
          </cell>
          <cell r="AI291">
            <v>3971</v>
          </cell>
          <cell r="AJ291">
            <v>474</v>
          </cell>
          <cell r="AK291">
            <v>9450</v>
          </cell>
          <cell r="AL291">
            <v>113400</v>
          </cell>
          <cell r="AM291">
            <v>144018</v>
          </cell>
          <cell r="AN291">
            <v>13500</v>
          </cell>
          <cell r="AO291">
            <v>260</v>
          </cell>
          <cell r="AP291">
            <v>2020</v>
          </cell>
          <cell r="AQ291">
            <v>15780</v>
          </cell>
        </row>
        <row r="292">
          <cell r="C292">
            <v>103005802</v>
          </cell>
          <cell r="D292" t="str">
            <v>A03BB00003</v>
          </cell>
          <cell r="E292" t="str">
            <v>HOMATROPINA METILBROMURO 5mg/5ml, elixir, frasco, 120ml, V.O.</v>
          </cell>
          <cell r="F292">
            <v>10701</v>
          </cell>
          <cell r="G292" t="str">
            <v>YV</v>
          </cell>
          <cell r="H292">
            <v>244</v>
          </cell>
          <cell r="I292" t="str">
            <v>no</v>
          </cell>
          <cell r="J292" t="str">
            <v>MEDICAMENTO</v>
          </cell>
          <cell r="K292" t="str">
            <v>Gastrointestinales: Desórdenes funcionales</v>
          </cell>
          <cell r="L292" t="str">
            <v>PRECIO UNICO</v>
          </cell>
          <cell r="M292" t="str">
            <v>PU 01-2026</v>
          </cell>
          <cell r="N292" t="str">
            <v>I CONV</v>
          </cell>
          <cell r="O292" t="str">
            <v>frasco por 120 ml</v>
          </cell>
          <cell r="P292">
            <v>0</v>
          </cell>
          <cell r="Q292">
            <v>0</v>
          </cell>
          <cell r="R292">
            <v>1.04</v>
          </cell>
          <cell r="S292">
            <v>197</v>
          </cell>
          <cell r="T292" t="str">
            <v>LABORATORIOS RIGAR, S.A.</v>
          </cell>
          <cell r="U292" t="str">
            <v>PANAMA</v>
          </cell>
          <cell r="V292">
            <v>2537</v>
          </cell>
          <cell r="W292">
            <v>30444</v>
          </cell>
          <cell r="X292">
            <v>291343944</v>
          </cell>
          <cell r="Y292">
            <v>0.43374027905078893</v>
          </cell>
          <cell r="Z292">
            <v>302997701.75999999</v>
          </cell>
          <cell r="AA292">
            <v>4156879171332.29</v>
          </cell>
          <cell r="AB292">
            <v>0.21462494909284577</v>
          </cell>
          <cell r="AC292">
            <v>2461.4146017699113</v>
          </cell>
          <cell r="AD292">
            <v>940.33333333333337</v>
          </cell>
          <cell r="AE292">
            <v>1647</v>
          </cell>
          <cell r="AF292">
            <v>5048.7479351032453</v>
          </cell>
          <cell r="AG292">
            <v>5250.6978525073755</v>
          </cell>
          <cell r="AH292">
            <v>2085</v>
          </cell>
          <cell r="AI292">
            <v>846</v>
          </cell>
          <cell r="AJ292">
            <v>1475</v>
          </cell>
          <cell r="AK292">
            <v>4406</v>
          </cell>
          <cell r="AL292">
            <v>52872</v>
          </cell>
          <cell r="AM292">
            <v>54986.880000000005</v>
          </cell>
          <cell r="AN292">
            <v>5702</v>
          </cell>
          <cell r="AO292">
            <v>360</v>
          </cell>
          <cell r="AP292">
            <v>1446</v>
          </cell>
          <cell r="AQ292">
            <v>7508</v>
          </cell>
        </row>
        <row r="293">
          <cell r="C293">
            <v>102095601</v>
          </cell>
          <cell r="D293" t="str">
            <v>H01AC00002</v>
          </cell>
          <cell r="E293" t="str">
            <v>Hormona de crecimiento (somatropina), 5-16 mg, solución o polvo con diluyente, S.C.</v>
          </cell>
          <cell r="F293">
            <v>103586</v>
          </cell>
          <cell r="G293" t="str">
            <v>DD</v>
          </cell>
          <cell r="H293">
            <v>244</v>
          </cell>
          <cell r="I293" t="str">
            <v>BIOTECNOLOGICO</v>
          </cell>
          <cell r="J293" t="str">
            <v>MEDICAMENTO</v>
          </cell>
          <cell r="K293" t="str">
            <v>Hormonas Hipofisarias: Somatropina y agonistas de la Somatropina</v>
          </cell>
          <cell r="L293" t="str">
            <v>PRECIO UNICO</v>
          </cell>
          <cell r="M293" t="str">
            <v>PU 05-2026</v>
          </cell>
          <cell r="N293" t="str">
            <v>I CONV</v>
          </cell>
          <cell r="O293" t="str">
            <v xml:space="preserve">CAJA X 1 CARTUCHO DE DOBLE COMPARTIMIENTO </v>
          </cell>
          <cell r="P293">
            <v>0</v>
          </cell>
          <cell r="R293">
            <v>55.35</v>
          </cell>
          <cell r="S293">
            <v>24</v>
          </cell>
          <cell r="T293" t="str">
            <v>REPRICO, S.A.</v>
          </cell>
          <cell r="U293" t="str">
            <v>BELGICA</v>
          </cell>
          <cell r="V293">
            <v>240</v>
          </cell>
          <cell r="W293">
            <v>2880</v>
          </cell>
          <cell r="X293">
            <v>291346824</v>
          </cell>
          <cell r="Y293">
            <v>0.43374456667038558</v>
          </cell>
          <cell r="Z293">
            <v>16126046708.4</v>
          </cell>
          <cell r="AA293">
            <v>4173005218040.6899</v>
          </cell>
          <cell r="AB293">
            <v>0.21545755735765368</v>
          </cell>
          <cell r="AC293">
            <v>61795</v>
          </cell>
          <cell r="AD293">
            <v>22808.333333333332</v>
          </cell>
          <cell r="AE293">
            <v>4550</v>
          </cell>
          <cell r="AF293">
            <v>89153.333333333328</v>
          </cell>
          <cell r="AG293">
            <v>4934637</v>
          </cell>
          <cell r="AH293">
            <v>237</v>
          </cell>
          <cell r="AI293">
            <v>9</v>
          </cell>
          <cell r="AJ293">
            <v>20</v>
          </cell>
          <cell r="AK293">
            <v>266</v>
          </cell>
          <cell r="AL293">
            <v>3192</v>
          </cell>
          <cell r="AM293">
            <v>176677.2</v>
          </cell>
          <cell r="AN293">
            <v>157</v>
          </cell>
          <cell r="AO293">
            <v>21</v>
          </cell>
          <cell r="AP293">
            <v>95</v>
          </cell>
          <cell r="AQ293">
            <v>273</v>
          </cell>
        </row>
        <row r="294">
          <cell r="C294">
            <v>101068201</v>
          </cell>
          <cell r="D294" t="str">
            <v>M01AE00002</v>
          </cell>
          <cell r="E294" t="str">
            <v>IBUPROFENO 400mg, cápsula o tableta; V.O.</v>
          </cell>
          <cell r="F294">
            <v>10410</v>
          </cell>
          <cell r="G294" t="str">
            <v>FM</v>
          </cell>
          <cell r="H294">
            <v>244</v>
          </cell>
          <cell r="I294" t="str">
            <v>NO APLICA</v>
          </cell>
          <cell r="J294" t="str">
            <v>MEDICAMENTO</v>
          </cell>
          <cell r="K294" t="str">
            <v>Antiinflamatorios y Antirreumáticos No Esteroideos</v>
          </cell>
          <cell r="L294" t="str">
            <v>TRAMITE USUAL</v>
          </cell>
          <cell r="M294" t="str">
            <v>No aplica</v>
          </cell>
          <cell r="N294" t="str">
            <v>No aplica</v>
          </cell>
          <cell r="O294" t="str">
            <v>No aplica</v>
          </cell>
          <cell r="P294">
            <v>0</v>
          </cell>
          <cell r="Q294">
            <v>0</v>
          </cell>
          <cell r="R294">
            <v>0.02</v>
          </cell>
          <cell r="S294" t="str">
            <v>No aplica</v>
          </cell>
          <cell r="T294" t="str">
            <v>No aplica</v>
          </cell>
          <cell r="V294">
            <v>1360645</v>
          </cell>
          <cell r="W294">
            <v>16327740</v>
          </cell>
          <cell r="X294">
            <v>307674564</v>
          </cell>
          <cell r="Y294">
            <v>0.45805260069586279</v>
          </cell>
          <cell r="Z294">
            <v>6153491.2800000003</v>
          </cell>
          <cell r="AA294">
            <v>4173011371531.9697</v>
          </cell>
          <cell r="AB294">
            <v>0.21545787507022079</v>
          </cell>
          <cell r="AC294">
            <v>1305416.3024564863</v>
          </cell>
          <cell r="AD294">
            <v>268884.4202898551</v>
          </cell>
          <cell r="AE294">
            <v>349466.66666666669</v>
          </cell>
          <cell r="AF294">
            <v>1923767.3894130082</v>
          </cell>
          <cell r="AG294">
            <v>38475.347788260166</v>
          </cell>
          <cell r="AH294">
            <v>834093</v>
          </cell>
          <cell r="AI294">
            <v>250479</v>
          </cell>
          <cell r="AJ294">
            <v>323453</v>
          </cell>
          <cell r="AK294">
            <v>1408025</v>
          </cell>
          <cell r="AL294">
            <v>16896300</v>
          </cell>
          <cell r="AM294">
            <v>337926</v>
          </cell>
          <cell r="AN294">
            <v>0</v>
          </cell>
          <cell r="AO294">
            <v>50800</v>
          </cell>
          <cell r="AP294">
            <v>0</v>
          </cell>
          <cell r="AQ294">
            <v>50800</v>
          </cell>
        </row>
        <row r="295">
          <cell r="C295">
            <v>102095301</v>
          </cell>
          <cell r="D295" t="str">
            <v>B05DA00002</v>
          </cell>
          <cell r="E295" t="str">
            <v>Icodextrina, 7.5%, solución, intraperitoneal</v>
          </cell>
          <cell r="F295">
            <v>103502</v>
          </cell>
          <cell r="G295" t="str">
            <v>YV</v>
          </cell>
          <cell r="H295">
            <v>244</v>
          </cell>
          <cell r="I295" t="str">
            <v>NO APLICA</v>
          </cell>
          <cell r="J295" t="str">
            <v>MEDICAMENTO</v>
          </cell>
          <cell r="K295" t="str">
            <v>Sustitutos sanguíneos y Soluciones de Perfusión: Soluciones Isotónicas</v>
          </cell>
          <cell r="L295" t="str">
            <v>PRECIO UNICO</v>
          </cell>
          <cell r="M295" t="str">
            <v>PU 01-2026</v>
          </cell>
          <cell r="N295" t="str">
            <v>I CONV</v>
          </cell>
          <cell r="O295" t="str">
            <v>CAJA X 8 BOLSAS</v>
          </cell>
          <cell r="P295">
            <v>0</v>
          </cell>
          <cell r="Q295">
            <v>0</v>
          </cell>
          <cell r="R295">
            <v>22.58</v>
          </cell>
          <cell r="S295">
            <v>199</v>
          </cell>
          <cell r="T295" t="str">
            <v>BAXTER DE PANAMÁ, S.A.</v>
          </cell>
          <cell r="U295" t="str">
            <v>COSTA RICA</v>
          </cell>
          <cell r="V295">
            <v>9450</v>
          </cell>
          <cell r="W295">
            <v>113400</v>
          </cell>
          <cell r="X295">
            <v>307787964</v>
          </cell>
          <cell r="Y295">
            <v>0.45822142571748176</v>
          </cell>
          <cell r="Z295">
            <v>6949852227.1199999</v>
          </cell>
          <cell r="AA295">
            <v>4179961223759.0898</v>
          </cell>
          <cell r="AB295">
            <v>0.21581670476407749</v>
          </cell>
          <cell r="AC295">
            <v>1908.7454545454545</v>
          </cell>
          <cell r="AD295">
            <v>1114.3333333333333</v>
          </cell>
          <cell r="AE295">
            <v>4000</v>
          </cell>
          <cell r="AF295">
            <v>7023.0787878787878</v>
          </cell>
          <cell r="AG295">
            <v>158581.11903030303</v>
          </cell>
          <cell r="AH295">
            <v>4562</v>
          </cell>
          <cell r="AI295">
            <v>1325</v>
          </cell>
          <cell r="AJ295">
            <v>2188</v>
          </cell>
          <cell r="AK295">
            <v>8075</v>
          </cell>
          <cell r="AL295">
            <v>96900</v>
          </cell>
          <cell r="AM295">
            <v>2188002</v>
          </cell>
          <cell r="AN295">
            <v>10571</v>
          </cell>
          <cell r="AO295">
            <v>4534</v>
          </cell>
          <cell r="AP295">
            <v>3384</v>
          </cell>
          <cell r="AQ295">
            <v>18489</v>
          </cell>
        </row>
        <row r="296">
          <cell r="C296">
            <v>102073501</v>
          </cell>
          <cell r="D296" t="str">
            <v>L01AA00004</v>
          </cell>
          <cell r="E296" t="str">
            <v>IFOSFAMIDA 1g, polvo liofilizado, I.V.</v>
          </cell>
          <cell r="F296">
            <v>10302</v>
          </cell>
          <cell r="G296" t="str">
            <v>DD</v>
          </cell>
          <cell r="H296">
            <v>244</v>
          </cell>
          <cell r="I296" t="str">
            <v>NO</v>
          </cell>
          <cell r="J296" t="str">
            <v>MEDICAMENTO</v>
          </cell>
          <cell r="K296" t="str">
            <v>Antineoplásicos: Agentes alquilantes, Análogos de la Mostaza Nitrogenada</v>
          </cell>
          <cell r="L296" t="str">
            <v>PRECIO UNICO</v>
          </cell>
          <cell r="M296" t="str">
            <v>PU 01-2026</v>
          </cell>
          <cell r="N296" t="str">
            <v>I CONV</v>
          </cell>
          <cell r="O296" t="str">
            <v>CAJA CON 1 VIAL</v>
          </cell>
          <cell r="P296">
            <v>0</v>
          </cell>
          <cell r="Q296">
            <v>0</v>
          </cell>
          <cell r="R296">
            <v>13.134</v>
          </cell>
          <cell r="S296">
            <v>200</v>
          </cell>
          <cell r="T296" t="str">
            <v>HORACIO ICAZA Y CÍA, S.A.</v>
          </cell>
          <cell r="U296" t="str">
            <v>Argentina</v>
          </cell>
          <cell r="V296">
            <v>110</v>
          </cell>
          <cell r="W296">
            <v>1320</v>
          </cell>
          <cell r="X296">
            <v>307789284</v>
          </cell>
          <cell r="Y296">
            <v>0.45822339087646358</v>
          </cell>
          <cell r="Z296">
            <v>4042504456.0560002</v>
          </cell>
          <cell r="AA296">
            <v>4184003728215.146</v>
          </cell>
          <cell r="AB296">
            <v>0.21602542440141315</v>
          </cell>
          <cell r="AC296">
            <v>2700</v>
          </cell>
          <cell r="AD296">
            <v>200</v>
          </cell>
          <cell r="AE296">
            <v>500</v>
          </cell>
          <cell r="AF296">
            <v>3400</v>
          </cell>
          <cell r="AG296">
            <v>44655.6</v>
          </cell>
          <cell r="AH296">
            <v>101</v>
          </cell>
          <cell r="AI296">
            <v>0</v>
          </cell>
          <cell r="AJ296">
            <v>0</v>
          </cell>
          <cell r="AK296">
            <v>101</v>
          </cell>
          <cell r="AL296">
            <v>1212</v>
          </cell>
          <cell r="AM296">
            <v>15918.408000000001</v>
          </cell>
          <cell r="AN296">
            <v>3</v>
          </cell>
          <cell r="AO296">
            <v>0</v>
          </cell>
          <cell r="AP296">
            <v>0</v>
          </cell>
          <cell r="AQ296">
            <v>3</v>
          </cell>
        </row>
        <row r="297">
          <cell r="C297">
            <v>101091601</v>
          </cell>
          <cell r="D297" t="str">
            <v>L01XE00004</v>
          </cell>
          <cell r="E297" t="str">
            <v>IMATINIB MESILATO 100mg, cápsula o tableta, V.O.</v>
          </cell>
          <cell r="F297">
            <v>10416</v>
          </cell>
          <cell r="G297" t="str">
            <v>DD</v>
          </cell>
          <cell r="H297">
            <v>244</v>
          </cell>
          <cell r="I297" t="str">
            <v>SI</v>
          </cell>
          <cell r="J297" t="str">
            <v>MEDICAMENTO</v>
          </cell>
          <cell r="K297" t="str">
            <v>Antineoplásicos: Otros, Inhibidores de la Protein-quinasa</v>
          </cell>
          <cell r="L297" t="str">
            <v>PRECIO UNICO</v>
          </cell>
          <cell r="M297" t="str">
            <v>PU 11-2026</v>
          </cell>
          <cell r="N297" t="str">
            <v>I CONV</v>
          </cell>
          <cell r="O297" t="str">
            <v>CAJA X 60</v>
          </cell>
          <cell r="P297">
            <v>0</v>
          </cell>
          <cell r="Q297">
            <v>0</v>
          </cell>
          <cell r="R297">
            <v>2</v>
          </cell>
          <cell r="S297">
            <v>68</v>
          </cell>
          <cell r="T297" t="str">
            <v>SEVEN PHARMA PANAMA</v>
          </cell>
          <cell r="U297" t="str">
            <v>Brasil</v>
          </cell>
          <cell r="V297">
            <v>1523</v>
          </cell>
          <cell r="W297">
            <v>18276</v>
          </cell>
          <cell r="X297">
            <v>307807560</v>
          </cell>
          <cell r="Y297">
            <v>0.4582505993958208</v>
          </cell>
          <cell r="Z297">
            <v>615615120</v>
          </cell>
          <cell r="AA297">
            <v>4184619343335.146</v>
          </cell>
          <cell r="AB297">
            <v>0.21605720939162937</v>
          </cell>
          <cell r="AC297">
            <v>1180</v>
          </cell>
          <cell r="AD297">
            <v>0</v>
          </cell>
          <cell r="AE297">
            <v>390</v>
          </cell>
          <cell r="AF297">
            <v>1570</v>
          </cell>
          <cell r="AG297">
            <v>3140</v>
          </cell>
          <cell r="AH297">
            <v>488</v>
          </cell>
          <cell r="AI297">
            <v>100</v>
          </cell>
          <cell r="AJ297">
            <v>0</v>
          </cell>
          <cell r="AK297">
            <v>588</v>
          </cell>
          <cell r="AL297">
            <v>7056</v>
          </cell>
          <cell r="AM297">
            <v>14112</v>
          </cell>
          <cell r="AN297">
            <v>0</v>
          </cell>
          <cell r="AO297">
            <v>0</v>
          </cell>
          <cell r="AP297">
            <v>0</v>
          </cell>
          <cell r="AQ297">
            <v>0</v>
          </cell>
        </row>
        <row r="298">
          <cell r="C298">
            <v>101092301</v>
          </cell>
          <cell r="D298" t="str">
            <v>L01XE00003</v>
          </cell>
          <cell r="E298" t="str">
            <v>IMATINIB MESILATO 400mg, cápsula o tableta, V.O.</v>
          </cell>
          <cell r="F298">
            <v>12008</v>
          </cell>
          <cell r="G298" t="str">
            <v>DD</v>
          </cell>
          <cell r="H298">
            <v>244</v>
          </cell>
          <cell r="I298" t="str">
            <v>SI</v>
          </cell>
          <cell r="J298" t="str">
            <v>MEDICAMENTO</v>
          </cell>
          <cell r="K298" t="str">
            <v>Antineoplásicos: Otros, Inhibidores de la Protein-quinasa</v>
          </cell>
          <cell r="L298" t="str">
            <v>PRECIO UNICO</v>
          </cell>
          <cell r="M298" t="str">
            <v>PU 11-2026</v>
          </cell>
          <cell r="N298" t="str">
            <v>I CONV</v>
          </cell>
          <cell r="O298" t="str">
            <v>CAJA X30 C/R</v>
          </cell>
          <cell r="P298">
            <v>0</v>
          </cell>
          <cell r="Q298">
            <v>0</v>
          </cell>
          <cell r="R298">
            <v>1.5</v>
          </cell>
          <cell r="S298">
            <v>69</v>
          </cell>
          <cell r="T298" t="str">
            <v>SEVEN PHARMA PANAMA</v>
          </cell>
          <cell r="U298" t="str">
            <v>India</v>
          </cell>
          <cell r="V298">
            <v>49772</v>
          </cell>
          <cell r="W298">
            <v>597264</v>
          </cell>
          <cell r="X298">
            <v>308404824</v>
          </cell>
          <cell r="Y298">
            <v>0.45913978023984409</v>
          </cell>
          <cell r="Z298">
            <v>462607236</v>
          </cell>
          <cell r="AA298">
            <v>4185081950571.146</v>
          </cell>
          <cell r="AB298">
            <v>0.21608109439053941</v>
          </cell>
          <cell r="AC298">
            <v>366342.15032028453</v>
          </cell>
          <cell r="AD298">
            <v>118217.85714285714</v>
          </cell>
          <cell r="AE298">
            <v>56000</v>
          </cell>
          <cell r="AF298">
            <v>540560.00746314169</v>
          </cell>
          <cell r="AG298">
            <v>810840.01119471248</v>
          </cell>
          <cell r="AH298">
            <v>3743</v>
          </cell>
          <cell r="AI298">
            <v>925</v>
          </cell>
          <cell r="AJ298">
            <v>1438</v>
          </cell>
          <cell r="AK298">
            <v>6106</v>
          </cell>
          <cell r="AL298">
            <v>73272</v>
          </cell>
          <cell r="AM298">
            <v>109908</v>
          </cell>
          <cell r="AN298">
            <v>4620</v>
          </cell>
          <cell r="AO298">
            <v>0</v>
          </cell>
          <cell r="AP298">
            <v>0</v>
          </cell>
          <cell r="AQ298">
            <v>4620</v>
          </cell>
        </row>
        <row r="299">
          <cell r="C299">
            <v>105007701</v>
          </cell>
          <cell r="D299" t="str">
            <v>G01AF00001</v>
          </cell>
          <cell r="E299" t="str">
            <v>IMIDAZOLES: CLOTRIMAZOL, ISOCONAZOL, MICONAZOL, 1-2%, CREMA O JALEA, TUBO CON APLICADOR, 35-40G, VÍA VAGINAL</v>
          </cell>
          <cell r="F299">
            <v>10043</v>
          </cell>
          <cell r="G299" t="str">
            <v>RG</v>
          </cell>
          <cell r="H299">
            <v>244</v>
          </cell>
          <cell r="I299" t="str">
            <v>NO</v>
          </cell>
          <cell r="J299" t="str">
            <v>MEDICAMENTO</v>
          </cell>
          <cell r="K299" t="str">
            <v xml:space="preserve">Ginecológicos: Antiinfecciosos y Antisépticos, Derivados Imidazólicos </v>
          </cell>
          <cell r="L299" t="str">
            <v>PRECIO UNICO</v>
          </cell>
          <cell r="M299" t="str">
            <v>PU 01-2026</v>
          </cell>
          <cell r="N299" t="str">
            <v>I CONV</v>
          </cell>
          <cell r="O299" t="str">
            <v>Caja con un tubo de 40gr + 1 aplicador</v>
          </cell>
          <cell r="P299" t="str">
            <v>1 TUBO DE 40G.+ 1 APLICADOR</v>
          </cell>
          <cell r="Q299">
            <v>0</v>
          </cell>
          <cell r="R299">
            <v>0.7</v>
          </cell>
          <cell r="S299">
            <v>201</v>
          </cell>
          <cell r="T299" t="str">
            <v>LABORATORIOS RIGAR, S.A.</v>
          </cell>
          <cell r="U299" t="str">
            <v>PANAMA</v>
          </cell>
          <cell r="V299">
            <v>18287</v>
          </cell>
          <cell r="W299">
            <v>219444</v>
          </cell>
          <cell r="X299">
            <v>308624268</v>
          </cell>
          <cell r="Y299">
            <v>0.45946647898802889</v>
          </cell>
          <cell r="Z299">
            <v>216036987.59999999</v>
          </cell>
          <cell r="AA299">
            <v>4185297987558.7461</v>
          </cell>
          <cell r="AB299">
            <v>0.21609224865448473</v>
          </cell>
          <cell r="AC299">
            <v>9141</v>
          </cell>
          <cell r="AD299">
            <v>3011.166666666667</v>
          </cell>
          <cell r="AE299">
            <v>5491.6</v>
          </cell>
          <cell r="AF299">
            <v>17643.76666666667</v>
          </cell>
          <cell r="AG299">
            <v>12350.636666666669</v>
          </cell>
          <cell r="AH299">
            <v>10030</v>
          </cell>
          <cell r="AI299">
            <v>3101</v>
          </cell>
          <cell r="AJ299">
            <v>4335</v>
          </cell>
          <cell r="AK299">
            <v>17466</v>
          </cell>
          <cell r="AL299">
            <v>209592</v>
          </cell>
          <cell r="AM299">
            <v>146714.4</v>
          </cell>
          <cell r="AN299">
            <v>46263</v>
          </cell>
          <cell r="AO299">
            <v>5085</v>
          </cell>
          <cell r="AP299">
            <v>16729</v>
          </cell>
          <cell r="AQ299">
            <v>68077</v>
          </cell>
        </row>
        <row r="300">
          <cell r="C300">
            <v>101031601</v>
          </cell>
          <cell r="D300" t="str">
            <v>N06AA00003</v>
          </cell>
          <cell r="E300" t="str">
            <v>IMIPRAMINA 10 MG CAPSULA O TABLETA V.O.</v>
          </cell>
          <cell r="F300">
            <v>10443</v>
          </cell>
          <cell r="G300" t="str">
            <v>FM</v>
          </cell>
          <cell r="H300">
            <v>244</v>
          </cell>
          <cell r="I300" t="str">
            <v>SI</v>
          </cell>
          <cell r="J300" t="str">
            <v>MEDICAMENTO</v>
          </cell>
          <cell r="K300" t="str">
            <v>Psicoanalépticos: Antidepresivos, Inhibidores no selectivos de la recaptura de Monoamina</v>
          </cell>
          <cell r="L300" t="str">
            <v>PRECIO UNICO</v>
          </cell>
          <cell r="M300" t="str">
            <v>PU 01-2026</v>
          </cell>
          <cell r="N300" t="str">
            <v>I CONV</v>
          </cell>
          <cell r="O300" t="str">
            <v>CAJA X 100 TABLETAS RECUBIERTAS</v>
          </cell>
          <cell r="P300">
            <v>0</v>
          </cell>
          <cell r="Q300">
            <v>0</v>
          </cell>
          <cell r="R300">
            <v>0.11</v>
          </cell>
          <cell r="S300">
            <v>353</v>
          </cell>
          <cell r="T300" t="str">
            <v>LANCO MEDICAL GROUP, S.A.</v>
          </cell>
          <cell r="V300">
            <v>24390</v>
          </cell>
          <cell r="W300">
            <v>292680</v>
          </cell>
          <cell r="X300">
            <v>308916948</v>
          </cell>
          <cell r="Y300">
            <v>0.45990220832954071</v>
          </cell>
          <cell r="Z300">
            <v>33980864.280000001</v>
          </cell>
          <cell r="AA300">
            <v>4185331968423.0259</v>
          </cell>
          <cell r="AB300">
            <v>0.21609400312964883</v>
          </cell>
          <cell r="AC300">
            <v>15124.666666666668</v>
          </cell>
          <cell r="AD300">
            <v>8500</v>
          </cell>
          <cell r="AE300">
            <v>5220</v>
          </cell>
          <cell r="AF300">
            <v>28844.666666666668</v>
          </cell>
          <cell r="AG300">
            <v>3172.9133333333334</v>
          </cell>
          <cell r="AH300">
            <v>4275</v>
          </cell>
          <cell r="AI300">
            <v>2492</v>
          </cell>
          <cell r="AJ300">
            <v>1800</v>
          </cell>
          <cell r="AK300">
            <v>8567</v>
          </cell>
          <cell r="AL300">
            <v>102804</v>
          </cell>
          <cell r="AM300">
            <v>11308.44</v>
          </cell>
          <cell r="AN300">
            <v>113700</v>
          </cell>
          <cell r="AO300">
            <v>0</v>
          </cell>
          <cell r="AP300">
            <v>25900</v>
          </cell>
          <cell r="AQ300">
            <v>139600</v>
          </cell>
        </row>
        <row r="301">
          <cell r="C301">
            <v>101091001</v>
          </cell>
          <cell r="D301" t="str">
            <v>C03BA00001</v>
          </cell>
          <cell r="E301" t="str">
            <v>INDAPAMIDA 1.5mg, tableta de acción prolongada, V.O.</v>
          </cell>
          <cell r="F301">
            <v>10694</v>
          </cell>
          <cell r="G301" t="str">
            <v>FM</v>
          </cell>
          <cell r="H301">
            <v>244</v>
          </cell>
          <cell r="I301" t="str">
            <v>SI</v>
          </cell>
          <cell r="J301" t="str">
            <v>MEDICAMENTO</v>
          </cell>
          <cell r="K301" t="str">
            <v>Cardiovascular: Diuréticos, De Techo Bajo excluyendo Tiazidas</v>
          </cell>
          <cell r="L301" t="str">
            <v>PRECIO UNICO</v>
          </cell>
          <cell r="M301" t="str">
            <v>PU 11-2026</v>
          </cell>
          <cell r="N301" t="str">
            <v>I CONV</v>
          </cell>
          <cell r="O301" t="str">
            <v>CAJA X 30 TABLETAS E INSERTO</v>
          </cell>
          <cell r="P301">
            <v>0</v>
          </cell>
          <cell r="Q301">
            <v>0</v>
          </cell>
          <cell r="R301">
            <v>2.9000000000000001E-2</v>
          </cell>
          <cell r="S301">
            <v>71</v>
          </cell>
          <cell r="T301" t="str">
            <v>PHARMA SUPPLIES, CORP.</v>
          </cell>
          <cell r="V301">
            <v>2323200</v>
          </cell>
          <cell r="W301">
            <v>27878400</v>
          </cell>
          <cell r="X301">
            <v>336795348</v>
          </cell>
          <cell r="Y301">
            <v>0.50140636602533106</v>
          </cell>
          <cell r="Z301">
            <v>9767065.0920000002</v>
          </cell>
          <cell r="AA301">
            <v>4185341735488.1177</v>
          </cell>
          <cell r="AB301">
            <v>0.21609450741561953</v>
          </cell>
          <cell r="AC301">
            <v>1769458.2768586806</v>
          </cell>
          <cell r="AD301">
            <v>492309.87341772148</v>
          </cell>
          <cell r="AE301">
            <v>277166.66666666663</v>
          </cell>
          <cell r="AF301">
            <v>2538934.8169430685</v>
          </cell>
          <cell r="AG301">
            <v>73629.109691348989</v>
          </cell>
          <cell r="AH301">
            <v>1241797</v>
          </cell>
          <cell r="AI301">
            <v>404225</v>
          </cell>
          <cell r="AJ301">
            <v>232709</v>
          </cell>
          <cell r="AK301">
            <v>1878731</v>
          </cell>
          <cell r="AL301">
            <v>22544772</v>
          </cell>
          <cell r="AM301">
            <v>653798.38800000004</v>
          </cell>
          <cell r="AN301">
            <v>242910</v>
          </cell>
          <cell r="AO301">
            <v>0</v>
          </cell>
          <cell r="AP301">
            <v>113520</v>
          </cell>
          <cell r="AQ301">
            <v>356430</v>
          </cell>
        </row>
        <row r="302">
          <cell r="C302">
            <v>102069501</v>
          </cell>
          <cell r="D302" t="str">
            <v>C01EB00003</v>
          </cell>
          <cell r="E302" t="str">
            <v>INDOMETACINA SÓDICA 1mg, polvo liofilizado o solución, I.V.</v>
          </cell>
          <cell r="F302">
            <v>10245</v>
          </cell>
          <cell r="G302" t="str">
            <v>DH</v>
          </cell>
          <cell r="H302">
            <v>244</v>
          </cell>
          <cell r="I302" t="str">
            <v>NO APLICA</v>
          </cell>
          <cell r="J302" t="str">
            <v>MEDICAMENTO</v>
          </cell>
          <cell r="K302" t="str">
            <v>Terapia Cardíaca: Otros</v>
          </cell>
          <cell r="L302" t="str">
            <v>PRECIO UNICO</v>
          </cell>
          <cell r="M302" t="str">
            <v>PU 01-2026</v>
          </cell>
          <cell r="N302" t="str">
            <v>I CONV</v>
          </cell>
          <cell r="O302" t="str">
            <v>CAJA X 1 VIAL</v>
          </cell>
          <cell r="P302">
            <v>0</v>
          </cell>
          <cell r="Q302">
            <v>0</v>
          </cell>
          <cell r="R302">
            <v>280</v>
          </cell>
          <cell r="S302">
            <v>202</v>
          </cell>
          <cell r="T302" t="str">
            <v>DROGUERIA E IMPORTADORA ALEMANA, S.A.</v>
          </cell>
          <cell r="U302" t="str">
            <v>INDIA</v>
          </cell>
          <cell r="V302">
            <v>1</v>
          </cell>
          <cell r="W302">
            <v>12</v>
          </cell>
          <cell r="X302">
            <v>336795360</v>
          </cell>
          <cell r="Y302">
            <v>0.5014063838904127</v>
          </cell>
          <cell r="Z302">
            <v>94302700800</v>
          </cell>
          <cell r="AA302">
            <v>4279644436288.1177</v>
          </cell>
          <cell r="AB302">
            <v>0.22096347558243565</v>
          </cell>
          <cell r="AC302">
            <v>5</v>
          </cell>
          <cell r="AD302">
            <v>0</v>
          </cell>
          <cell r="AE302">
            <v>0</v>
          </cell>
          <cell r="AF302">
            <v>5</v>
          </cell>
          <cell r="AG302">
            <v>1400</v>
          </cell>
          <cell r="AH302">
            <v>1</v>
          </cell>
          <cell r="AI302">
            <v>0</v>
          </cell>
          <cell r="AJ302">
            <v>0</v>
          </cell>
          <cell r="AK302">
            <v>1</v>
          </cell>
          <cell r="AL302">
            <v>12</v>
          </cell>
          <cell r="AM302">
            <v>3360</v>
          </cell>
          <cell r="AN302">
            <v>1</v>
          </cell>
          <cell r="AO302">
            <v>0</v>
          </cell>
          <cell r="AP302">
            <v>0</v>
          </cell>
          <cell r="AQ302">
            <v>1</v>
          </cell>
        </row>
        <row r="303">
          <cell r="C303">
            <v>102092301</v>
          </cell>
          <cell r="D303" t="str">
            <v>L04AB00002</v>
          </cell>
          <cell r="E303" t="str">
            <v>Infliximab, 100mg, polvo liofilizado, I.V.</v>
          </cell>
          <cell r="F303">
            <v>11897</v>
          </cell>
          <cell r="G303" t="str">
            <v>YV</v>
          </cell>
          <cell r="H303">
            <v>244</v>
          </cell>
          <cell r="I303" t="str">
            <v>BIOTECNOLOGICO</v>
          </cell>
          <cell r="J303" t="str">
            <v>MEDICAMENTO</v>
          </cell>
          <cell r="K303" t="str">
            <v>Inmunosupresores: Inhibidores del Factor de Necrosis Tumoral Alfa (TNF-α)</v>
          </cell>
          <cell r="L303" t="str">
            <v>PRECIO UNICO</v>
          </cell>
          <cell r="M303" t="str">
            <v>PU 05-2026</v>
          </cell>
          <cell r="N303" t="str">
            <v>I CONV</v>
          </cell>
          <cell r="O303" t="str">
            <v xml:space="preserve">CAJA CON 1 FRASCO </v>
          </cell>
          <cell r="P303">
            <v>0</v>
          </cell>
          <cell r="Q303">
            <v>0</v>
          </cell>
          <cell r="R303">
            <v>103.47</v>
          </cell>
          <cell r="S303">
            <v>25</v>
          </cell>
          <cell r="T303" t="str">
            <v>DROGUERÍA RAMÓN GONZÁLEZ REVILLA, S.A.</v>
          </cell>
          <cell r="V303">
            <v>345</v>
          </cell>
          <cell r="W303">
            <v>4140</v>
          </cell>
          <cell r="X303">
            <v>336799500</v>
          </cell>
          <cell r="Y303">
            <v>0.50141254734358298</v>
          </cell>
          <cell r="Z303">
            <v>34848644265</v>
          </cell>
          <cell r="AA303">
            <v>4314493080553.1177</v>
          </cell>
          <cell r="AB303">
            <v>0.22276275532886455</v>
          </cell>
          <cell r="AC303">
            <v>563.83333333333337</v>
          </cell>
          <cell r="AD303">
            <v>75</v>
          </cell>
          <cell r="AE303">
            <v>60</v>
          </cell>
          <cell r="AF303">
            <v>698.83333333333337</v>
          </cell>
          <cell r="AG303">
            <v>72308.285000000003</v>
          </cell>
          <cell r="AH303">
            <v>807</v>
          </cell>
          <cell r="AI303">
            <v>71</v>
          </cell>
          <cell r="AJ303">
            <v>21</v>
          </cell>
          <cell r="AK303">
            <v>899</v>
          </cell>
          <cell r="AL303">
            <v>10788</v>
          </cell>
          <cell r="AM303">
            <v>1116234.3600000001</v>
          </cell>
          <cell r="AN303">
            <v>0</v>
          </cell>
          <cell r="AO303">
            <v>202</v>
          </cell>
          <cell r="AP303">
            <v>158</v>
          </cell>
          <cell r="AQ303">
            <v>360</v>
          </cell>
        </row>
        <row r="304">
          <cell r="C304">
            <v>102076401</v>
          </cell>
          <cell r="D304" t="str">
            <v>J06BA00003</v>
          </cell>
          <cell r="E304" t="str">
            <v>INMUNOGLOBULINA 2.5-3g, polvo liofilizado o solución, I.V.</v>
          </cell>
          <cell r="F304">
            <v>10285</v>
          </cell>
          <cell r="G304" t="str">
            <v>DH</v>
          </cell>
          <cell r="H304">
            <v>244</v>
          </cell>
          <cell r="I304" t="str">
            <v>BIOLOGICO</v>
          </cell>
          <cell r="J304" t="str">
            <v>MEDICAMENTO</v>
          </cell>
          <cell r="K304" t="str">
            <v>Sueros Inmunes e Inmunoglobulinas: Inmunoglobulinas, Humanas Normales</v>
          </cell>
          <cell r="L304" t="str">
            <v>PRECIO UNICO</v>
          </cell>
          <cell r="M304" t="str">
            <v>PU 05-2026</v>
          </cell>
          <cell r="N304" t="str">
            <v>I CONV</v>
          </cell>
          <cell r="O304" t="str">
            <v xml:space="preserve">CAJA CON UN FRASCO VIAL </v>
          </cell>
          <cell r="P304">
            <v>0</v>
          </cell>
          <cell r="Q304">
            <v>0</v>
          </cell>
          <cell r="R304">
            <v>183.5</v>
          </cell>
          <cell r="S304">
            <v>26</v>
          </cell>
          <cell r="T304" t="str">
            <v>PHARMA SUPPLIES, CORP.</v>
          </cell>
          <cell r="U304" t="str">
            <v>AUSTRIA</v>
          </cell>
          <cell r="V304">
            <v>4</v>
          </cell>
          <cell r="W304">
            <v>48</v>
          </cell>
          <cell r="X304">
            <v>336799548</v>
          </cell>
          <cell r="Y304">
            <v>0.50141261880390953</v>
          </cell>
          <cell r="Z304">
            <v>61802717058</v>
          </cell>
          <cell r="AA304">
            <v>4376295797611.1177</v>
          </cell>
          <cell r="AB304">
            <v>0.22595370807385895</v>
          </cell>
          <cell r="AC304">
            <v>80</v>
          </cell>
          <cell r="AD304">
            <v>5</v>
          </cell>
          <cell r="AE304">
            <v>0</v>
          </cell>
          <cell r="AF304">
            <v>85</v>
          </cell>
          <cell r="AG304">
            <v>15597.5</v>
          </cell>
          <cell r="AH304">
            <v>4</v>
          </cell>
          <cell r="AI304">
            <v>1</v>
          </cell>
          <cell r="AJ304">
            <v>0</v>
          </cell>
          <cell r="AK304">
            <v>5</v>
          </cell>
          <cell r="AL304">
            <v>60</v>
          </cell>
          <cell r="AM304">
            <v>11010</v>
          </cell>
          <cell r="AN304">
            <v>30</v>
          </cell>
          <cell r="AO304">
            <v>4</v>
          </cell>
          <cell r="AP304">
            <v>0</v>
          </cell>
          <cell r="AQ304">
            <v>34</v>
          </cell>
        </row>
        <row r="305">
          <cell r="C305">
            <v>102072601</v>
          </cell>
          <cell r="D305" t="str">
            <v>J06BA00005</v>
          </cell>
          <cell r="E305" t="str">
            <v>INMUNOGLOBULINA 5-10g, polvo liofilizado o solución, I.V.</v>
          </cell>
          <cell r="F305">
            <v>10286</v>
          </cell>
          <cell r="G305" t="str">
            <v>DH</v>
          </cell>
          <cell r="H305">
            <v>244</v>
          </cell>
          <cell r="I305" t="str">
            <v>BIOLOGICO</v>
          </cell>
          <cell r="J305" t="str">
            <v>MEDICAMENTO</v>
          </cell>
          <cell r="K305" t="str">
            <v>Sueros Inmunes e Inmunoglobulinas: Inmunoglobulinas, Humanas Normales</v>
          </cell>
          <cell r="L305" t="str">
            <v>PRECIO UNICO</v>
          </cell>
          <cell r="M305" t="str">
            <v>PU 05-2026</v>
          </cell>
          <cell r="N305" t="str">
            <v>I CONV</v>
          </cell>
          <cell r="O305" t="str">
            <v xml:space="preserve">CAJA CON UN FRASCO VIAL </v>
          </cell>
          <cell r="P305">
            <v>0</v>
          </cell>
          <cell r="Q305">
            <v>0</v>
          </cell>
          <cell r="R305">
            <v>249</v>
          </cell>
          <cell r="S305">
            <v>27</v>
          </cell>
          <cell r="T305" t="str">
            <v>Pharma Chimique de Panamá Import Export, S.A.</v>
          </cell>
          <cell r="U305" t="str">
            <v>COREA DEL SUR</v>
          </cell>
          <cell r="V305">
            <v>1770</v>
          </cell>
          <cell r="W305">
            <v>21240</v>
          </cell>
          <cell r="X305">
            <v>336820788</v>
          </cell>
          <cell r="Y305">
            <v>0.50144423999843502</v>
          </cell>
          <cell r="Z305">
            <v>83868376212</v>
          </cell>
          <cell r="AA305">
            <v>4460164173823.1172</v>
          </cell>
          <cell r="AB305">
            <v>0.23028393881502118</v>
          </cell>
          <cell r="AC305">
            <v>2750</v>
          </cell>
          <cell r="AD305">
            <v>217</v>
          </cell>
          <cell r="AE305">
            <v>375</v>
          </cell>
          <cell r="AF305">
            <v>3342</v>
          </cell>
          <cell r="AG305">
            <v>832158</v>
          </cell>
          <cell r="AH305">
            <v>1697</v>
          </cell>
          <cell r="AI305">
            <v>159</v>
          </cell>
          <cell r="AJ305">
            <v>216</v>
          </cell>
          <cell r="AK305">
            <v>2072</v>
          </cell>
          <cell r="AL305">
            <v>24864</v>
          </cell>
          <cell r="AM305">
            <v>6191136</v>
          </cell>
          <cell r="AN305">
            <v>5000</v>
          </cell>
          <cell r="AO305">
            <v>115</v>
          </cell>
          <cell r="AP305">
            <v>150</v>
          </cell>
          <cell r="AQ305">
            <v>5265</v>
          </cell>
        </row>
        <row r="306">
          <cell r="C306">
            <v>102001901</v>
          </cell>
          <cell r="D306" t="str">
            <v>J06BB00001</v>
          </cell>
          <cell r="E306" t="str">
            <v>INMUNOGLOBULINA ANTID HUMANA 125150mcg/ml o su equivalente en UI, solución, vial I.M.</v>
          </cell>
          <cell r="F306">
            <v>10091</v>
          </cell>
          <cell r="G306" t="str">
            <v>SF</v>
          </cell>
          <cell r="H306">
            <v>244</v>
          </cell>
          <cell r="I306" t="str">
            <v>BIOLOGICO</v>
          </cell>
          <cell r="J306" t="str">
            <v>MEDICAMENTO</v>
          </cell>
          <cell r="K306" t="str">
            <v>Sueros Inmunes e Inmunoglobulinas: Inmunoglobulinas, Específicas</v>
          </cell>
          <cell r="L306" t="str">
            <v>PRECIO UNICO</v>
          </cell>
          <cell r="M306" t="str">
            <v>PU 05-2026</v>
          </cell>
          <cell r="N306" t="str">
            <v>I CONV</v>
          </cell>
          <cell r="O306" t="str">
            <v>No aplica</v>
          </cell>
          <cell r="P306">
            <v>0</v>
          </cell>
          <cell r="Q306">
            <v>0</v>
          </cell>
          <cell r="R306">
            <v>59.45</v>
          </cell>
          <cell r="S306">
            <v>28</v>
          </cell>
          <cell r="T306" t="str">
            <v>DROGUERÍA RAMÓN GONZÁLEZ REVILLA, S.A.</v>
          </cell>
          <cell r="V306">
            <v>32</v>
          </cell>
          <cell r="W306">
            <v>384</v>
          </cell>
          <cell r="X306">
            <v>336821172</v>
          </cell>
          <cell r="Y306">
            <v>0.50144481168104793</v>
          </cell>
          <cell r="Z306">
            <v>20024018675.400002</v>
          </cell>
          <cell r="AA306">
            <v>4480188192498.5176</v>
          </cell>
          <cell r="AB306">
            <v>0.23131780432125973</v>
          </cell>
          <cell r="AC306">
            <v>42.333333333333336</v>
          </cell>
          <cell r="AD306">
            <v>6</v>
          </cell>
          <cell r="AE306">
            <v>8</v>
          </cell>
          <cell r="AF306">
            <v>56.333333333333336</v>
          </cell>
          <cell r="AG306">
            <v>3349.0166666666669</v>
          </cell>
          <cell r="AH306">
            <v>26</v>
          </cell>
          <cell r="AI306">
            <v>1</v>
          </cell>
          <cell r="AJ306">
            <v>5</v>
          </cell>
          <cell r="AK306">
            <v>32</v>
          </cell>
          <cell r="AL306">
            <v>384</v>
          </cell>
          <cell r="AM306">
            <v>22828.800000000003</v>
          </cell>
          <cell r="AN306">
            <v>10</v>
          </cell>
          <cell r="AO306">
            <v>0</v>
          </cell>
          <cell r="AP306">
            <v>0</v>
          </cell>
          <cell r="AQ306">
            <v>10</v>
          </cell>
        </row>
        <row r="307">
          <cell r="C307">
            <v>102082101</v>
          </cell>
          <cell r="D307" t="str">
            <v>A10AE00001</v>
          </cell>
          <cell r="E307" t="str">
            <v>INSULINA ANÁLOGA DE ACCIÓN PROLONGADA GLARGINA, 100UI/ml, solución, S.C.</v>
          </cell>
          <cell r="F307">
            <v>11957</v>
          </cell>
          <cell r="G307" t="str">
            <v>DD</v>
          </cell>
          <cell r="H307">
            <v>244</v>
          </cell>
          <cell r="I307" t="str">
            <v>BIOTECNOLOGICO</v>
          </cell>
          <cell r="J307" t="str">
            <v>MEDICAMENTO</v>
          </cell>
          <cell r="K307" t="str">
            <v xml:space="preserve">Diabetes: Insulinas y análogos de acción prolongada </v>
          </cell>
          <cell r="L307" t="str">
            <v>PRECIO UNICO</v>
          </cell>
          <cell r="M307" t="str">
            <v>PU 05-2026</v>
          </cell>
          <cell r="N307" t="str">
            <v>I CONV</v>
          </cell>
          <cell r="O307" t="str">
            <v>COMERCIAL: CAJA CON VIAL DE 10 ML./VIAL DE VIDRIO (TIPO I) INCOLORO CON TAPA CON REBORDE DESPRENDIBLE Y DISCO SELLADO LAMINADO. CARTUCHO DE VIDRIO CON DISCO SELLADO LAMINADO/SOLUCIÓN INYECTABLE.</v>
          </cell>
          <cell r="P307">
            <v>0</v>
          </cell>
          <cell r="Q307">
            <v>0</v>
          </cell>
          <cell r="R307">
            <v>23.87</v>
          </cell>
          <cell r="S307">
            <v>29</v>
          </cell>
          <cell r="T307" t="str">
            <v>CORPORACIÓN IMPA-DOEL, S.A.</v>
          </cell>
          <cell r="U307" t="str">
            <v>Alemania</v>
          </cell>
          <cell r="V307">
            <v>4048</v>
          </cell>
          <cell r="W307">
            <v>48576</v>
          </cell>
          <cell r="X307">
            <v>336869748</v>
          </cell>
          <cell r="Y307">
            <v>0.50151712953157845</v>
          </cell>
          <cell r="Z307">
            <v>8041080884.7600002</v>
          </cell>
          <cell r="AA307">
            <v>4488229273383.2773</v>
          </cell>
          <cell r="AB307">
            <v>0.23173297553610886</v>
          </cell>
          <cell r="AC307">
            <v>951.66666666666663</v>
          </cell>
          <cell r="AD307">
            <v>133.33333333333334</v>
          </cell>
          <cell r="AE307">
            <v>612</v>
          </cell>
          <cell r="AF307">
            <v>1697</v>
          </cell>
          <cell r="AG307">
            <v>40507.39</v>
          </cell>
          <cell r="AH307">
            <v>1456</v>
          </cell>
          <cell r="AI307">
            <v>1543</v>
          </cell>
          <cell r="AJ307">
            <v>1049</v>
          </cell>
          <cell r="AK307">
            <v>4048</v>
          </cell>
          <cell r="AL307">
            <v>48576</v>
          </cell>
          <cell r="AM307">
            <v>1159509.1200000001</v>
          </cell>
          <cell r="AN307">
            <v>0</v>
          </cell>
          <cell r="AO307">
            <v>0</v>
          </cell>
          <cell r="AP307">
            <v>0</v>
          </cell>
          <cell r="AQ307">
            <v>0</v>
          </cell>
        </row>
        <row r="308">
          <cell r="C308">
            <v>102095101</v>
          </cell>
          <cell r="D308" t="str">
            <v>A10AB00004</v>
          </cell>
          <cell r="E308" t="str">
            <v>Insulina Análoga Lispro, 100 UI/ml, solucion, I.V.</v>
          </cell>
          <cell r="F308">
            <v>11850</v>
          </cell>
          <cell r="G308" t="str">
            <v>DD</v>
          </cell>
          <cell r="H308">
            <v>244</v>
          </cell>
          <cell r="I308" t="str">
            <v>BIOTECNOLOGICO</v>
          </cell>
          <cell r="J308" t="str">
            <v>MEDICAMENTO</v>
          </cell>
          <cell r="K308" t="str">
            <v>Diabetes: Insulinas y análogos de acción rápida</v>
          </cell>
          <cell r="L308" t="str">
            <v>PRECIO UNICO</v>
          </cell>
          <cell r="M308" t="str">
            <v>PU 05-2026</v>
          </cell>
          <cell r="N308" t="str">
            <v>I CONV</v>
          </cell>
          <cell r="O308" t="str">
            <v>CAJA CON UN VIAL DE 10ML</v>
          </cell>
          <cell r="P308">
            <v>0</v>
          </cell>
          <cell r="Q308">
            <v>0</v>
          </cell>
          <cell r="R308">
            <v>32.4</v>
          </cell>
          <cell r="S308">
            <v>30</v>
          </cell>
          <cell r="T308" t="str">
            <v>C.G. DE HASETH &amp; CÍA., S.A.</v>
          </cell>
          <cell r="U308" t="str">
            <v>ESTADOS UNIDOS</v>
          </cell>
          <cell r="V308">
            <v>3324</v>
          </cell>
          <cell r="W308">
            <v>39888</v>
          </cell>
          <cell r="X308">
            <v>336909636</v>
          </cell>
          <cell r="Y308">
            <v>0.50157651306299234</v>
          </cell>
          <cell r="Z308">
            <v>10915872206.4</v>
          </cell>
          <cell r="AA308">
            <v>4499145145589.6777</v>
          </cell>
          <cell r="AB308">
            <v>0.23229657587666236</v>
          </cell>
          <cell r="AC308">
            <v>10</v>
          </cell>
          <cell r="AD308">
            <v>8</v>
          </cell>
          <cell r="AE308">
            <v>0</v>
          </cell>
          <cell r="AF308">
            <v>18</v>
          </cell>
          <cell r="AG308">
            <v>583.19999999999993</v>
          </cell>
          <cell r="AH308">
            <v>802</v>
          </cell>
          <cell r="AI308">
            <v>81</v>
          </cell>
          <cell r="AJ308">
            <v>190</v>
          </cell>
          <cell r="AK308">
            <v>1073</v>
          </cell>
          <cell r="AL308">
            <v>12876</v>
          </cell>
          <cell r="AM308">
            <v>417182.39999999997</v>
          </cell>
          <cell r="AN308">
            <v>915</v>
          </cell>
          <cell r="AO308">
            <v>0</v>
          </cell>
          <cell r="AP308">
            <v>699</v>
          </cell>
          <cell r="AQ308">
            <v>1614</v>
          </cell>
        </row>
        <row r="309">
          <cell r="C309">
            <v>102072301</v>
          </cell>
          <cell r="D309" t="str">
            <v>A10AC00002</v>
          </cell>
          <cell r="E309" t="str">
            <v>INSULINA NPH (HUMANA) 100U/ml, suspensión, S.C.</v>
          </cell>
          <cell r="F309">
            <v>10825</v>
          </cell>
          <cell r="G309" t="str">
            <v>DH</v>
          </cell>
          <cell r="H309">
            <v>244</v>
          </cell>
          <cell r="I309" t="str">
            <v>BIOTECNOLOGICO</v>
          </cell>
          <cell r="J309" t="str">
            <v>MEDICAMENTO</v>
          </cell>
          <cell r="K309" t="str">
            <v xml:space="preserve">Diabetes: Insulinas y análogos de acción intermedia </v>
          </cell>
          <cell r="L309" t="str">
            <v>PRECIO UNICO</v>
          </cell>
          <cell r="M309" t="str">
            <v>PU 05-2026</v>
          </cell>
          <cell r="N309" t="str">
            <v>I CONV</v>
          </cell>
          <cell r="O309" t="str">
            <v>CAJA X 1 VIAL</v>
          </cell>
          <cell r="P309">
            <v>0</v>
          </cell>
          <cell r="Q309">
            <v>0</v>
          </cell>
          <cell r="R309">
            <v>4.3</v>
          </cell>
          <cell r="S309">
            <v>31</v>
          </cell>
          <cell r="T309" t="str">
            <v>DROGUERÍA RAMÓN GONZÁLEZ REVILLA, S.A.</v>
          </cell>
          <cell r="U309" t="str">
            <v>FRANCIA</v>
          </cell>
          <cell r="V309">
            <v>20747</v>
          </cell>
          <cell r="W309">
            <v>248964</v>
          </cell>
          <cell r="X309">
            <v>337158600</v>
          </cell>
          <cell r="Y309">
            <v>0.50194715991204308</v>
          </cell>
          <cell r="Z309">
            <v>1449781980</v>
          </cell>
          <cell r="AA309">
            <v>4500594927569.6777</v>
          </cell>
          <cell r="AB309">
            <v>0.23237142996089918</v>
          </cell>
          <cell r="AC309">
            <v>16823.208860759492</v>
          </cell>
          <cell r="AD309">
            <v>3810</v>
          </cell>
          <cell r="AE309">
            <v>3880</v>
          </cell>
          <cell r="AF309">
            <v>24513.208860759492</v>
          </cell>
          <cell r="AG309">
            <v>105406.79810126581</v>
          </cell>
          <cell r="AH309">
            <v>13739</v>
          </cell>
          <cell r="AI309">
            <v>2804</v>
          </cell>
          <cell r="AJ309">
            <v>2519</v>
          </cell>
          <cell r="AK309">
            <v>19062</v>
          </cell>
          <cell r="AL309">
            <v>228744</v>
          </cell>
          <cell r="AM309">
            <v>983599.2</v>
          </cell>
          <cell r="AN309">
            <v>33841</v>
          </cell>
          <cell r="AO309">
            <v>0</v>
          </cell>
          <cell r="AP309">
            <v>1940</v>
          </cell>
          <cell r="AQ309">
            <v>35781</v>
          </cell>
        </row>
        <row r="310">
          <cell r="C310">
            <v>102072401</v>
          </cell>
          <cell r="D310" t="str">
            <v>A10AB00002</v>
          </cell>
          <cell r="E310" t="str">
            <v>INSULINA REGULAR (HUMANA) 100U/ml,  solución, S.C., I.V.</v>
          </cell>
          <cell r="F310">
            <v>10365</v>
          </cell>
          <cell r="G310" t="str">
            <v>DH</v>
          </cell>
          <cell r="H310">
            <v>244</v>
          </cell>
          <cell r="I310" t="str">
            <v>BIOTECNOLOGICO</v>
          </cell>
          <cell r="J310" t="str">
            <v>MEDICAMENTO</v>
          </cell>
          <cell r="K310" t="str">
            <v xml:space="preserve">Diabetes: Insulinas y análogos de acción rápida </v>
          </cell>
          <cell r="L310" t="str">
            <v>PRECIO UNICO</v>
          </cell>
          <cell r="M310" t="str">
            <v>PU 05-2026</v>
          </cell>
          <cell r="N310" t="str">
            <v>I CONV</v>
          </cell>
          <cell r="O310" t="str">
            <v xml:space="preserve">CAJA CON UN VIAL </v>
          </cell>
          <cell r="P310">
            <v>0</v>
          </cell>
          <cell r="Q310">
            <v>0</v>
          </cell>
          <cell r="R310">
            <v>4.3</v>
          </cell>
          <cell r="S310">
            <v>32</v>
          </cell>
          <cell r="T310" t="str">
            <v>DROGUERÍA RAMÓN GONZÁLEZ REVILLA, S.A.</v>
          </cell>
          <cell r="U310" t="str">
            <v>FRANCIA</v>
          </cell>
          <cell r="V310">
            <v>9231</v>
          </cell>
          <cell r="W310">
            <v>110772</v>
          </cell>
          <cell r="X310">
            <v>337269372</v>
          </cell>
          <cell r="Y310">
            <v>0.50211207248078005</v>
          </cell>
          <cell r="Z310">
            <v>1450258299.5999999</v>
          </cell>
          <cell r="AA310">
            <v>4502045185869.2773</v>
          </cell>
          <cell r="AB310">
            <v>0.23244630863812168</v>
          </cell>
          <cell r="AC310">
            <v>7996.188596491229</v>
          </cell>
          <cell r="AD310">
            <v>2443</v>
          </cell>
          <cell r="AE310">
            <v>1624</v>
          </cell>
          <cell r="AF310">
            <v>12063.188596491229</v>
          </cell>
          <cell r="AG310">
            <v>51871.710964912279</v>
          </cell>
          <cell r="AH310">
            <v>6052</v>
          </cell>
          <cell r="AI310">
            <v>1891</v>
          </cell>
          <cell r="AJ310">
            <v>1288</v>
          </cell>
          <cell r="AK310">
            <v>9231</v>
          </cell>
          <cell r="AL310">
            <v>110772</v>
          </cell>
          <cell r="AM310">
            <v>476319.6</v>
          </cell>
          <cell r="AN310">
            <v>2365</v>
          </cell>
          <cell r="AO310">
            <v>0</v>
          </cell>
          <cell r="AP310">
            <v>2390</v>
          </cell>
          <cell r="AQ310">
            <v>4755</v>
          </cell>
        </row>
        <row r="311">
          <cell r="C311">
            <v>102081501</v>
          </cell>
          <cell r="D311" t="str">
            <v>L03AB00002</v>
          </cell>
          <cell r="E311" t="str">
            <v>Interferon beta 1a, 30mcg (6 millones UI), polvo liofilizado, I.M.</v>
          </cell>
          <cell r="F311">
            <v>11197</v>
          </cell>
          <cell r="G311" t="str">
            <v>SF</v>
          </cell>
          <cell r="H311">
            <v>244</v>
          </cell>
          <cell r="I311" t="str">
            <v>BIOTECNOLOGICO</v>
          </cell>
          <cell r="J311" t="str">
            <v>MEDICAMENTO</v>
          </cell>
          <cell r="K311" t="str">
            <v>Inmunoestimulantes: Interferones</v>
          </cell>
          <cell r="L311" t="str">
            <v>PRECIO UNICO</v>
          </cell>
          <cell r="M311" t="str">
            <v>PU 05-2026</v>
          </cell>
          <cell r="N311" t="str">
            <v>I CONV</v>
          </cell>
          <cell r="O311" t="str">
            <v>No aplica</v>
          </cell>
          <cell r="P311" t="str">
            <v>4 JERINGUILLAS PRECARGADAS</v>
          </cell>
          <cell r="R311">
            <v>286</v>
          </cell>
          <cell r="S311">
            <v>33</v>
          </cell>
          <cell r="T311" t="str">
            <v>REPRICO, S.A.</v>
          </cell>
          <cell r="V311">
            <v>96</v>
          </cell>
          <cell r="W311">
            <v>1152</v>
          </cell>
          <cell r="X311">
            <v>337270524</v>
          </cell>
          <cell r="Y311">
            <v>0.50211378752861879</v>
          </cell>
          <cell r="Z311">
            <v>96459369864</v>
          </cell>
          <cell r="AA311">
            <v>4598504555733.2773</v>
          </cell>
          <cell r="AB311">
            <v>0.23742662836676892</v>
          </cell>
          <cell r="AC311">
            <v>149</v>
          </cell>
          <cell r="AD311">
            <v>30</v>
          </cell>
          <cell r="AE311">
            <v>4</v>
          </cell>
          <cell r="AF311">
            <v>183</v>
          </cell>
          <cell r="AG311">
            <v>52338</v>
          </cell>
          <cell r="AH311">
            <v>80</v>
          </cell>
          <cell r="AI311">
            <v>12</v>
          </cell>
          <cell r="AJ311">
            <v>4</v>
          </cell>
          <cell r="AK311">
            <v>96</v>
          </cell>
          <cell r="AL311">
            <v>1152</v>
          </cell>
          <cell r="AM311">
            <v>329472</v>
          </cell>
          <cell r="AN311">
            <v>76</v>
          </cell>
          <cell r="AO311">
            <v>20</v>
          </cell>
          <cell r="AP311">
            <v>0</v>
          </cell>
          <cell r="AQ311">
            <v>96</v>
          </cell>
        </row>
        <row r="312">
          <cell r="C312">
            <v>102081401</v>
          </cell>
          <cell r="D312" t="str">
            <v>L03AB00003</v>
          </cell>
          <cell r="E312" t="str">
            <v>Interferon beta 1a, 44mcg (12 millones UI), solución, sin albúmina, S.C.</v>
          </cell>
          <cell r="F312">
            <v>11199</v>
          </cell>
          <cell r="G312" t="str">
            <v>SF</v>
          </cell>
          <cell r="H312">
            <v>244</v>
          </cell>
          <cell r="I312" t="str">
            <v>BIOTECNOLOGICO</v>
          </cell>
          <cell r="J312" t="str">
            <v>MEDICAMENTO</v>
          </cell>
          <cell r="K312" t="str">
            <v>Inmunoestimulantes: Interferones</v>
          </cell>
          <cell r="L312" t="str">
            <v>PRECIO UNICO</v>
          </cell>
          <cell r="M312" t="str">
            <v>PU 05-2026</v>
          </cell>
          <cell r="N312" t="str">
            <v>I CONV</v>
          </cell>
          <cell r="O312" t="str">
            <v>No aplica</v>
          </cell>
          <cell r="P312" t="str">
            <v>CAJA CON 2 JERINGAS</v>
          </cell>
          <cell r="R312">
            <v>115.17</v>
          </cell>
          <cell r="S312">
            <v>34</v>
          </cell>
          <cell r="T312" t="str">
            <v>DROGUERIA SARO, S.A.</v>
          </cell>
          <cell r="V312">
            <v>167</v>
          </cell>
          <cell r="W312">
            <v>2004</v>
          </cell>
          <cell r="X312">
            <v>337272528</v>
          </cell>
          <cell r="Y312">
            <v>0.50211677099725471</v>
          </cell>
          <cell r="Z312">
            <v>38843677049.760002</v>
          </cell>
          <cell r="AA312">
            <v>4637348232783.0371</v>
          </cell>
          <cell r="AB312">
            <v>0.23943217672787551</v>
          </cell>
          <cell r="AC312">
            <v>210</v>
          </cell>
          <cell r="AD312">
            <v>79.2</v>
          </cell>
          <cell r="AE312">
            <v>48</v>
          </cell>
          <cell r="AF312">
            <v>337.2</v>
          </cell>
          <cell r="AG312">
            <v>38835.324000000001</v>
          </cell>
          <cell r="AH312">
            <v>167</v>
          </cell>
          <cell r="AI312">
            <v>0</v>
          </cell>
          <cell r="AJ312">
            <v>0</v>
          </cell>
          <cell r="AK312">
            <v>167</v>
          </cell>
          <cell r="AL312">
            <v>2004</v>
          </cell>
          <cell r="AM312">
            <v>230800.68</v>
          </cell>
          <cell r="AN312">
            <v>0</v>
          </cell>
          <cell r="AO312">
            <v>12</v>
          </cell>
          <cell r="AP312">
            <v>276</v>
          </cell>
          <cell r="AQ312">
            <v>288</v>
          </cell>
        </row>
        <row r="313">
          <cell r="C313">
            <v>103054701</v>
          </cell>
          <cell r="D313" t="str">
            <v>R03BB00001</v>
          </cell>
          <cell r="E313" t="str">
            <v>Ipratropio bromuro, 15-20mcg/inhalación, solución en aerosol, inhalador con 200-250 dosis, vía bucal</v>
          </cell>
          <cell r="F313">
            <v>10179</v>
          </cell>
          <cell r="G313" t="str">
            <v>YV</v>
          </cell>
          <cell r="H313">
            <v>244</v>
          </cell>
          <cell r="I313" t="str">
            <v>NO APLICA</v>
          </cell>
          <cell r="J313" t="str">
            <v>MEDICAMENTO</v>
          </cell>
          <cell r="K313" t="str">
            <v>Vías Respiratorias: Enfermedades Obstructivas, Otros, Anticolinérgicos, Inhaladores</v>
          </cell>
          <cell r="L313" t="str">
            <v>PRECIO UNICO</v>
          </cell>
          <cell r="M313" t="str">
            <v>PU 01-2026</v>
          </cell>
          <cell r="N313" t="str">
            <v>I CONV</v>
          </cell>
          <cell r="O313" t="str">
            <v>CAJA CON ENVASE DE MCG</v>
          </cell>
          <cell r="P313">
            <v>0</v>
          </cell>
          <cell r="Q313">
            <v>0</v>
          </cell>
          <cell r="R313">
            <v>1.476</v>
          </cell>
          <cell r="S313">
            <v>203</v>
          </cell>
          <cell r="T313" t="str">
            <v>PHARMA SUPPLY PANAMA, S.A.</v>
          </cell>
          <cell r="U313" t="str">
            <v>MEXICO</v>
          </cell>
          <cell r="V313">
            <v>3700</v>
          </cell>
          <cell r="W313">
            <v>44400</v>
          </cell>
          <cell r="X313">
            <v>337316928</v>
          </cell>
          <cell r="Y313">
            <v>0.50218287179937016</v>
          </cell>
          <cell r="Z313">
            <v>497879785.72799999</v>
          </cell>
          <cell r="AA313">
            <v>4637846112568.7646</v>
          </cell>
          <cell r="AB313">
            <v>0.23945788289330922</v>
          </cell>
          <cell r="AC313">
            <v>7945.9061403508767</v>
          </cell>
          <cell r="AD313">
            <v>1892.1666666666665</v>
          </cell>
          <cell r="AE313">
            <v>1622</v>
          </cell>
          <cell r="AF313">
            <v>11460.072807017543</v>
          </cell>
          <cell r="AG313">
            <v>16915.067463157891</v>
          </cell>
          <cell r="AH313">
            <v>8668</v>
          </cell>
          <cell r="AI313">
            <v>5002</v>
          </cell>
          <cell r="AJ313">
            <v>3487</v>
          </cell>
          <cell r="AK313">
            <v>17157</v>
          </cell>
          <cell r="AL313">
            <v>205884</v>
          </cell>
          <cell r="AM313">
            <v>303884.78399999999</v>
          </cell>
          <cell r="AN313">
            <v>0</v>
          </cell>
          <cell r="AO313">
            <v>0</v>
          </cell>
          <cell r="AP313">
            <v>78</v>
          </cell>
          <cell r="AQ313">
            <v>78</v>
          </cell>
        </row>
        <row r="314">
          <cell r="C314">
            <v>103057101</v>
          </cell>
          <cell r="D314" t="str">
            <v>R03BB00002</v>
          </cell>
          <cell r="E314" t="str">
            <v>IPRATROPIO BROMURO, 250MCG/ML, SOLUCIÓN, FRASCO, 20ML, NEBULIZACIÓN</v>
          </cell>
          <cell r="F314">
            <v>10187</v>
          </cell>
          <cell r="G314" t="str">
            <v>YV</v>
          </cell>
          <cell r="H314">
            <v>244</v>
          </cell>
          <cell r="I314" t="str">
            <v>NO APLICA</v>
          </cell>
          <cell r="J314" t="str">
            <v>MEDICAMENTO</v>
          </cell>
          <cell r="K314" t="str">
            <v>Vías Respiratorias: Enfermedades Obstructivas, Otros, Anticolinérgicos, Inhaladores</v>
          </cell>
          <cell r="L314" t="str">
            <v>PRECIO UNICO</v>
          </cell>
          <cell r="M314" t="str">
            <v>PU 01-2026</v>
          </cell>
          <cell r="N314" t="str">
            <v>I CONV</v>
          </cell>
          <cell r="O314" t="str">
            <v>CAJA X 1 FRASCO DE 20ML</v>
          </cell>
          <cell r="P314">
            <v>0</v>
          </cell>
          <cell r="Q314">
            <v>0</v>
          </cell>
          <cell r="R314">
            <v>1.59</v>
          </cell>
          <cell r="S314">
            <v>204</v>
          </cell>
          <cell r="T314" t="str">
            <v>DROGUERIA SARO, S.A.</v>
          </cell>
          <cell r="U314" t="str">
            <v>ARGENTINA</v>
          </cell>
          <cell r="V314">
            <v>6530</v>
          </cell>
          <cell r="W314">
            <v>78360</v>
          </cell>
          <cell r="X314">
            <v>337395288</v>
          </cell>
          <cell r="Y314">
            <v>0.50229953078256295</v>
          </cell>
          <cell r="Z314">
            <v>536458507.92000002</v>
          </cell>
          <cell r="AA314">
            <v>4638382571076.6846</v>
          </cell>
          <cell r="AB314">
            <v>0.23948558092714833</v>
          </cell>
          <cell r="AC314">
            <v>3045.272062084257</v>
          </cell>
          <cell r="AD314">
            <v>1056</v>
          </cell>
          <cell r="AE314">
            <v>976.5</v>
          </cell>
          <cell r="AF314">
            <v>5077.7720620842574</v>
          </cell>
          <cell r="AG314">
            <v>8073.65757871397</v>
          </cell>
          <cell r="AH314">
            <v>3283</v>
          </cell>
          <cell r="AI314">
            <v>943</v>
          </cell>
          <cell r="AJ314">
            <v>557</v>
          </cell>
          <cell r="AK314">
            <v>4783</v>
          </cell>
          <cell r="AL314">
            <v>57396</v>
          </cell>
          <cell r="AM314">
            <v>91259.64</v>
          </cell>
          <cell r="AN314">
            <v>10974</v>
          </cell>
          <cell r="AO314">
            <v>743</v>
          </cell>
          <cell r="AP314">
            <v>24</v>
          </cell>
          <cell r="AQ314">
            <v>11741</v>
          </cell>
        </row>
        <row r="315">
          <cell r="C315">
            <v>101093401</v>
          </cell>
          <cell r="D315" t="str">
            <v>C09CA00001</v>
          </cell>
          <cell r="E315" t="str">
            <v>IRBESARTÁN 300mg, tableta, V.O.</v>
          </cell>
          <cell r="F315">
            <v>12177</v>
          </cell>
          <cell r="G315" t="str">
            <v>FM</v>
          </cell>
          <cell r="H315">
            <v>244</v>
          </cell>
          <cell r="I315" t="str">
            <v>SI</v>
          </cell>
          <cell r="J315" t="str">
            <v>MEDICAMENTO</v>
          </cell>
          <cell r="K315" t="str">
            <v>Cardiovascular: Sistema Renina Angiotensina, Antagonistas de Angiotensina II</v>
          </cell>
          <cell r="L315" t="str">
            <v>PRECIO UNICO</v>
          </cell>
          <cell r="M315" t="str">
            <v>PU 11-2026</v>
          </cell>
          <cell r="N315" t="str">
            <v>I CONV</v>
          </cell>
          <cell r="O315" t="str">
            <v>CAJA POR 30 TABLETAS RECUBIERTAS</v>
          </cell>
          <cell r="P315">
            <v>0</v>
          </cell>
          <cell r="Q315">
            <v>0</v>
          </cell>
          <cell r="R315">
            <v>4.4999999999999998E-2</v>
          </cell>
          <cell r="S315">
            <v>72</v>
          </cell>
          <cell r="T315" t="str">
            <v>SEVEN PHARMA PANAMA</v>
          </cell>
          <cell r="V315">
            <v>2011411</v>
          </cell>
          <cell r="W315">
            <v>24136932</v>
          </cell>
          <cell r="X315">
            <v>361532220</v>
          </cell>
          <cell r="Y315">
            <v>0.53823355253490768</v>
          </cell>
          <cell r="Z315">
            <v>16268949.899999999</v>
          </cell>
          <cell r="AA315">
            <v>4638398840026.585</v>
          </cell>
          <cell r="AB315">
            <v>0.23948642091368638</v>
          </cell>
          <cell r="AC315">
            <v>1829639.8859649124</v>
          </cell>
          <cell r="AD315">
            <v>542210</v>
          </cell>
          <cell r="AE315">
            <v>429390</v>
          </cell>
          <cell r="AF315">
            <v>2801239.8859649124</v>
          </cell>
          <cell r="AG315">
            <v>126055.79486842106</v>
          </cell>
          <cell r="AH315">
            <v>1266867</v>
          </cell>
          <cell r="AI315">
            <v>612073</v>
          </cell>
          <cell r="AJ315">
            <v>271278</v>
          </cell>
          <cell r="AK315">
            <v>2150218</v>
          </cell>
          <cell r="AL315">
            <v>25802616</v>
          </cell>
          <cell r="AM315">
            <v>1161117.72</v>
          </cell>
          <cell r="AN315">
            <v>0</v>
          </cell>
          <cell r="AO315">
            <v>0</v>
          </cell>
          <cell r="AP315">
            <v>0</v>
          </cell>
          <cell r="AQ315">
            <v>0</v>
          </cell>
        </row>
        <row r="316">
          <cell r="C316">
            <v>102081601</v>
          </cell>
          <cell r="D316" t="str">
            <v>L01XX00010</v>
          </cell>
          <cell r="E316" t="str">
            <v>IRINOTECAN CLORHIDRATO 20mg/ml, solución, I.V.</v>
          </cell>
          <cell r="F316">
            <v>10291</v>
          </cell>
          <cell r="G316" t="str">
            <v>RG</v>
          </cell>
          <cell r="H316">
            <v>244</v>
          </cell>
          <cell r="I316" t="str">
            <v>NO</v>
          </cell>
          <cell r="J316" t="str">
            <v>MEDICAMENTO</v>
          </cell>
          <cell r="K316" t="str">
            <v>Antineoplásicos: Otros</v>
          </cell>
          <cell r="L316" t="str">
            <v>PRECIO UNICO</v>
          </cell>
          <cell r="M316" t="str">
            <v>PU 01-2026</v>
          </cell>
          <cell r="N316" t="str">
            <v>I CONV</v>
          </cell>
          <cell r="O316" t="str">
            <v>CAJA X 1 FRASCO-AMPOLLA DE 5ML. + INSERTO, CAJA X 10 FRASCOS-AMPOLLA DE 2ML. + INSERTO, CAJA X 10 FRASCOS-AMPOLLA DE 5ML. + INSERTO</v>
          </cell>
          <cell r="P316">
            <v>0</v>
          </cell>
          <cell r="Q316">
            <v>0</v>
          </cell>
          <cell r="R316">
            <v>10.33</v>
          </cell>
          <cell r="S316">
            <v>205</v>
          </cell>
          <cell r="T316" t="str">
            <v>C.G. DE HASETH &amp; CÍA., S.A.</v>
          </cell>
          <cell r="U316" t="str">
            <v>CHINA</v>
          </cell>
          <cell r="V316">
            <v>20</v>
          </cell>
          <cell r="W316">
            <v>240</v>
          </cell>
          <cell r="X316">
            <v>361532460</v>
          </cell>
          <cell r="Y316">
            <v>0.53823390983654074</v>
          </cell>
          <cell r="Z316">
            <v>3734630311.8000002</v>
          </cell>
          <cell r="AA316">
            <v>4642133470338.3848</v>
          </cell>
          <cell r="AB316">
            <v>0.23967924461808424</v>
          </cell>
          <cell r="AC316">
            <v>5</v>
          </cell>
          <cell r="AD316">
            <v>0</v>
          </cell>
          <cell r="AE316">
            <v>0</v>
          </cell>
          <cell r="AF316">
            <v>5</v>
          </cell>
          <cell r="AG316">
            <v>51.65</v>
          </cell>
          <cell r="AH316">
            <v>20</v>
          </cell>
          <cell r="AI316">
            <v>0</v>
          </cell>
          <cell r="AJ316">
            <v>0</v>
          </cell>
          <cell r="AK316">
            <v>20</v>
          </cell>
          <cell r="AL316">
            <v>240</v>
          </cell>
          <cell r="AM316">
            <v>2479.1999999999998</v>
          </cell>
          <cell r="AN316">
            <v>134</v>
          </cell>
          <cell r="AO316">
            <v>0</v>
          </cell>
          <cell r="AP316">
            <v>0</v>
          </cell>
          <cell r="AQ316">
            <v>134</v>
          </cell>
        </row>
        <row r="317">
          <cell r="C317">
            <v>101010801</v>
          </cell>
          <cell r="D317" t="str">
            <v>C01DA00005</v>
          </cell>
          <cell r="E317" t="str">
            <v>ISOSORBIDE DINITRATO, 10MG, TABLETA, V.O.</v>
          </cell>
          <cell r="F317">
            <v>10541</v>
          </cell>
          <cell r="G317" t="str">
            <v>EM</v>
          </cell>
          <cell r="H317">
            <v>244</v>
          </cell>
          <cell r="I317" t="str">
            <v>NO</v>
          </cell>
          <cell r="J317" t="str">
            <v>MEDICAMENTO</v>
          </cell>
          <cell r="K317" t="str">
            <v>Terapia Cardíaca: Vasodilatadores, Nitratos Orgánicos</v>
          </cell>
          <cell r="L317" t="str">
            <v>PRECIO UNICO</v>
          </cell>
          <cell r="M317" t="str">
            <v>PU 01-2026</v>
          </cell>
          <cell r="N317" t="str">
            <v>I CONV</v>
          </cell>
          <cell r="O317" t="str">
            <v>CAJA X 60 COMPRIMIDOS</v>
          </cell>
          <cell r="P317">
            <v>0</v>
          </cell>
          <cell r="Q317">
            <v>0</v>
          </cell>
          <cell r="R317">
            <v>0.02</v>
          </cell>
          <cell r="S317">
            <v>206</v>
          </cell>
          <cell r="T317" t="str">
            <v>MEDIEQUIPOS, S.A.</v>
          </cell>
          <cell r="V317">
            <v>208596</v>
          </cell>
          <cell r="W317">
            <v>2503152</v>
          </cell>
          <cell r="X317">
            <v>364035612</v>
          </cell>
          <cell r="Y317">
            <v>0.54196049440898875</v>
          </cell>
          <cell r="Z317">
            <v>7280712.2400000002</v>
          </cell>
          <cell r="AA317">
            <v>4642140751050.625</v>
          </cell>
          <cell r="AB317">
            <v>0.23967962053050063</v>
          </cell>
          <cell r="AC317">
            <v>140613</v>
          </cell>
          <cell r="AD317">
            <v>42676</v>
          </cell>
          <cell r="AE317">
            <v>73470</v>
          </cell>
          <cell r="AF317">
            <v>256759</v>
          </cell>
          <cell r="AG317">
            <v>5135.18</v>
          </cell>
          <cell r="AH317">
            <v>116546</v>
          </cell>
          <cell r="AI317">
            <v>44654</v>
          </cell>
          <cell r="AJ317">
            <v>47396</v>
          </cell>
          <cell r="AK317">
            <v>208596</v>
          </cell>
          <cell r="AL317">
            <v>2503152</v>
          </cell>
          <cell r="AM317">
            <v>50063.040000000001</v>
          </cell>
          <cell r="AN317">
            <v>684180</v>
          </cell>
          <cell r="AO317">
            <v>144180</v>
          </cell>
          <cell r="AP317">
            <v>97140</v>
          </cell>
          <cell r="AQ317">
            <v>925500</v>
          </cell>
        </row>
        <row r="318">
          <cell r="C318">
            <v>101010601</v>
          </cell>
          <cell r="D318" t="str">
            <v>C01DA00004</v>
          </cell>
          <cell r="E318" t="str">
            <v>ISOSORBIDE DINITRATO, 5MG, TABLETA, VÍA SUBLINGUAL</v>
          </cell>
          <cell r="F318">
            <v>10826</v>
          </cell>
          <cell r="G318" t="str">
            <v>EM</v>
          </cell>
          <cell r="H318">
            <v>244</v>
          </cell>
          <cell r="I318" t="str">
            <v>NO</v>
          </cell>
          <cell r="J318" t="str">
            <v>MEDICAMENTO</v>
          </cell>
          <cell r="K318" t="str">
            <v>Terapia Cardíaca: Vasodilatadores, Nitratos Orgánicos</v>
          </cell>
          <cell r="L318" t="str">
            <v>PRECIO UNICO</v>
          </cell>
          <cell r="M318" t="str">
            <v>PU 01-2026</v>
          </cell>
          <cell r="N318" t="str">
            <v>I CONV</v>
          </cell>
          <cell r="O318" t="str">
            <v>CAJA POR 100 TABLETAS</v>
          </cell>
          <cell r="P318">
            <v>0</v>
          </cell>
          <cell r="Q318">
            <v>0</v>
          </cell>
          <cell r="R318">
            <v>0.4</v>
          </cell>
          <cell r="S318">
            <v>207</v>
          </cell>
          <cell r="T318" t="str">
            <v>INVERSIONES TAGORE PANAMÁ, S.A. (INTAPASA)</v>
          </cell>
          <cell r="V318">
            <v>8233</v>
          </cell>
          <cell r="W318">
            <v>98796</v>
          </cell>
          <cell r="X318">
            <v>364134408</v>
          </cell>
          <cell r="Y318">
            <v>0.54210757762623618</v>
          </cell>
          <cell r="Z318">
            <v>145653763.20000002</v>
          </cell>
          <cell r="AA318">
            <v>4642286404813.8252</v>
          </cell>
          <cell r="AB318">
            <v>0.23968714081921327</v>
          </cell>
          <cell r="AC318">
            <v>7333</v>
          </cell>
          <cell r="AD318">
            <v>853</v>
          </cell>
          <cell r="AE318">
            <v>3570</v>
          </cell>
          <cell r="AF318">
            <v>11756</v>
          </cell>
          <cell r="AG318">
            <v>4702.4000000000005</v>
          </cell>
          <cell r="AH318">
            <v>5667</v>
          </cell>
          <cell r="AI318">
            <v>570</v>
          </cell>
          <cell r="AJ318">
            <v>1996</v>
          </cell>
          <cell r="AK318">
            <v>8233</v>
          </cell>
          <cell r="AL318">
            <v>98796</v>
          </cell>
          <cell r="AM318">
            <v>39518.400000000001</v>
          </cell>
          <cell r="AN318">
            <v>35900</v>
          </cell>
          <cell r="AO318">
            <v>1500</v>
          </cell>
          <cell r="AP318">
            <v>2200</v>
          </cell>
          <cell r="AQ318">
            <v>39600</v>
          </cell>
        </row>
        <row r="319">
          <cell r="C319">
            <v>101090501</v>
          </cell>
          <cell r="D319" t="str">
            <v>J02AC00003</v>
          </cell>
          <cell r="E319" t="str">
            <v>ITRACONAZOL, 100MG, CÁPSULA O TABLETA, V.O.</v>
          </cell>
          <cell r="F319">
            <v>10437</v>
          </cell>
          <cell r="G319" t="str">
            <v>EM</v>
          </cell>
          <cell r="H319">
            <v>244</v>
          </cell>
          <cell r="I319" t="str">
            <v>SI</v>
          </cell>
          <cell r="J319" t="str">
            <v>MEDICAMENTO</v>
          </cell>
          <cell r="K319" t="str">
            <v>Antimicóticos para uso sistémico: Derivados Triazólicos</v>
          </cell>
          <cell r="L319" t="str">
            <v>PRECIO UNICO</v>
          </cell>
          <cell r="M319" t="str">
            <v>PU 11-2026</v>
          </cell>
          <cell r="N319" t="str">
            <v>I CONV</v>
          </cell>
          <cell r="O319" t="str">
            <v>CAJA CON 15 CÁPSULAS</v>
          </cell>
          <cell r="P319">
            <v>0</v>
          </cell>
          <cell r="Q319">
            <v>0</v>
          </cell>
          <cell r="R319">
            <v>1.097</v>
          </cell>
          <cell r="S319">
            <v>73</v>
          </cell>
          <cell r="T319" t="str">
            <v>CORPORACIÓN IMPA-DOEL, S.A.</v>
          </cell>
          <cell r="V319">
            <v>23496</v>
          </cell>
          <cell r="W319">
            <v>281952</v>
          </cell>
          <cell r="X319">
            <v>364416360</v>
          </cell>
          <cell r="Y319">
            <v>0.54252733558475053</v>
          </cell>
          <cell r="Z319">
            <v>399764746.92000002</v>
          </cell>
          <cell r="AA319">
            <v>4642686169560.7451</v>
          </cell>
          <cell r="AB319">
            <v>0.23970778118062877</v>
          </cell>
          <cell r="AC319">
            <v>20401</v>
          </cell>
          <cell r="AD319">
            <v>2290</v>
          </cell>
          <cell r="AE319">
            <v>9230</v>
          </cell>
          <cell r="AF319">
            <v>31921</v>
          </cell>
          <cell r="AG319">
            <v>35017.337</v>
          </cell>
          <cell r="AH319">
            <v>16309</v>
          </cell>
          <cell r="AI319">
            <v>1832</v>
          </cell>
          <cell r="AJ319">
            <v>5355</v>
          </cell>
          <cell r="AK319">
            <v>23496</v>
          </cell>
          <cell r="AL319">
            <v>281952</v>
          </cell>
          <cell r="AM319">
            <v>309301.34399999998</v>
          </cell>
          <cell r="AN319">
            <v>63240</v>
          </cell>
          <cell r="AO319">
            <v>7365</v>
          </cell>
          <cell r="AP319">
            <v>1290</v>
          </cell>
          <cell r="AQ319">
            <v>71895</v>
          </cell>
        </row>
        <row r="320">
          <cell r="C320">
            <v>101096602</v>
          </cell>
          <cell r="D320" t="str">
            <v>P02CF00001</v>
          </cell>
          <cell r="E320" t="str">
            <v>IVERMECTINA 6mg, tableta, V.O.</v>
          </cell>
          <cell r="F320">
            <v>104341</v>
          </cell>
          <cell r="G320" t="str">
            <v>YV</v>
          </cell>
          <cell r="H320">
            <v>244</v>
          </cell>
          <cell r="I320" t="str">
            <v>no</v>
          </cell>
          <cell r="J320" t="str">
            <v>MEDICAMENTO</v>
          </cell>
          <cell r="K320" t="str">
            <v>Antihelmínticos: Antinematodos, Avermectinas</v>
          </cell>
          <cell r="L320" t="str">
            <v>PRECIO UNICO</v>
          </cell>
          <cell r="M320" t="str">
            <v>PU 01-2026</v>
          </cell>
          <cell r="N320" t="str">
            <v>I CONV</v>
          </cell>
          <cell r="O320" t="str">
            <v>CAJA X 24 TABLETAS/ CAJA X 150 TABLETAS</v>
          </cell>
          <cell r="P320">
            <v>0</v>
          </cell>
          <cell r="Q320">
            <v>0</v>
          </cell>
          <cell r="R320">
            <v>0.18</v>
          </cell>
          <cell r="S320">
            <v>208</v>
          </cell>
          <cell r="T320" t="str">
            <v>LABORATORIOS RIGAR, S.A.</v>
          </cell>
          <cell r="U320" t="str">
            <v>COSTA RICA</v>
          </cell>
          <cell r="V320">
            <v>4996</v>
          </cell>
          <cell r="W320">
            <v>59952</v>
          </cell>
          <cell r="X320">
            <v>364476312</v>
          </cell>
          <cell r="Y320">
            <v>0.54261658953268788</v>
          </cell>
          <cell r="Z320">
            <v>65605736.159999996</v>
          </cell>
          <cell r="AA320">
            <v>4642751775296.9053</v>
          </cell>
          <cell r="AB320">
            <v>0.23971116848807822</v>
          </cell>
          <cell r="AC320">
            <v>0</v>
          </cell>
          <cell r="AD320">
            <v>0</v>
          </cell>
          <cell r="AE320">
            <v>0</v>
          </cell>
          <cell r="AF320">
            <v>0</v>
          </cell>
          <cell r="AG320">
            <v>0</v>
          </cell>
          <cell r="AH320">
            <v>5127</v>
          </cell>
          <cell r="AI320">
            <v>1302</v>
          </cell>
          <cell r="AJ320">
            <v>1184</v>
          </cell>
          <cell r="AK320">
            <v>7613</v>
          </cell>
          <cell r="AL320">
            <v>91356</v>
          </cell>
          <cell r="AM320">
            <v>16444.079999999998</v>
          </cell>
          <cell r="AN320">
            <v>5376</v>
          </cell>
          <cell r="AO320">
            <v>3936</v>
          </cell>
          <cell r="AP320">
            <v>3168</v>
          </cell>
          <cell r="AQ320">
            <v>12480</v>
          </cell>
        </row>
        <row r="321">
          <cell r="C321">
            <v>102037201</v>
          </cell>
          <cell r="D321" t="str">
            <v>N01AX00001</v>
          </cell>
          <cell r="E321" t="str">
            <v>KETAMINA 50mg/ml, solución, I.M., I.V.</v>
          </cell>
          <cell r="F321">
            <v>10139</v>
          </cell>
          <cell r="G321" t="str">
            <v>SF</v>
          </cell>
          <cell r="H321">
            <v>244</v>
          </cell>
          <cell r="I321" t="str">
            <v>NO APLICA</v>
          </cell>
          <cell r="J321" t="str">
            <v>MEDICAMENTO</v>
          </cell>
          <cell r="K321" t="str">
            <v xml:space="preserve">Anestésicos Generales: Otros </v>
          </cell>
          <cell r="L321" t="str">
            <v>TRAMITE USUAL</v>
          </cell>
          <cell r="M321" t="str">
            <v>No aplica</v>
          </cell>
          <cell r="N321" t="str">
            <v>No aplica</v>
          </cell>
          <cell r="O321" t="str">
            <v>No aplica</v>
          </cell>
          <cell r="P321">
            <v>0</v>
          </cell>
          <cell r="Q321">
            <v>0</v>
          </cell>
          <cell r="R321">
            <v>3.14</v>
          </cell>
          <cell r="S321" t="str">
            <v>No aplica</v>
          </cell>
          <cell r="T321" t="str">
            <v>No aplica</v>
          </cell>
          <cell r="V321">
            <v>0</v>
          </cell>
          <cell r="W321">
            <v>0</v>
          </cell>
          <cell r="X321">
            <v>364476312</v>
          </cell>
          <cell r="Y321">
            <v>0.54261658953268788</v>
          </cell>
          <cell r="Z321">
            <v>1144455619.6800001</v>
          </cell>
          <cell r="AA321">
            <v>4643896230916.585</v>
          </cell>
          <cell r="AB321">
            <v>0.23977025818469647</v>
          </cell>
          <cell r="AC321">
            <v>780</v>
          </cell>
          <cell r="AD321">
            <v>96</v>
          </cell>
          <cell r="AE321">
            <v>610</v>
          </cell>
          <cell r="AF321">
            <v>1486</v>
          </cell>
          <cell r="AG321">
            <v>4666.04</v>
          </cell>
          <cell r="AH321">
            <v>334</v>
          </cell>
          <cell r="AI321">
            <v>79</v>
          </cell>
          <cell r="AJ321">
            <v>82</v>
          </cell>
          <cell r="AK321">
            <v>495</v>
          </cell>
          <cell r="AL321">
            <v>5940</v>
          </cell>
          <cell r="AM321">
            <v>18651.600000000002</v>
          </cell>
          <cell r="AN321">
            <v>0</v>
          </cell>
          <cell r="AO321">
            <v>0</v>
          </cell>
          <cell r="AP321">
            <v>0</v>
          </cell>
          <cell r="AQ321">
            <v>0</v>
          </cell>
        </row>
        <row r="322">
          <cell r="C322">
            <v>104013601</v>
          </cell>
          <cell r="D322" t="str">
            <v>D01AC00001</v>
          </cell>
          <cell r="E322" t="str">
            <v>KETOCONAZOL, 1-2%, CREMA, TUBO, 15- 20G, VÍA TÓPICA.</v>
          </cell>
          <cell r="F322">
            <v>104356</v>
          </cell>
          <cell r="G322" t="str">
            <v>RG</v>
          </cell>
          <cell r="H322">
            <v>244</v>
          </cell>
          <cell r="I322" t="str">
            <v>NO</v>
          </cell>
          <cell r="J322" t="str">
            <v>MEDICAMENTO</v>
          </cell>
          <cell r="K322" t="str">
            <v>Antifúngicos para uso Dermatológico: Derivados imidazólicos y triazólicos</v>
          </cell>
          <cell r="L322" t="str">
            <v>PRECIO UNICO</v>
          </cell>
          <cell r="M322" t="str">
            <v>PU 01-2026</v>
          </cell>
          <cell r="N322" t="str">
            <v>I CONV</v>
          </cell>
          <cell r="O322" t="str">
            <v>CAJA CON UN TUBO DE 15G</v>
          </cell>
          <cell r="P322" t="str">
            <v>TUBO DE 15 GRAMOS</v>
          </cell>
          <cell r="Q322">
            <v>0</v>
          </cell>
          <cell r="R322">
            <v>0.374</v>
          </cell>
          <cell r="S322">
            <v>210</v>
          </cell>
          <cell r="T322" t="str">
            <v>LANCO MEDICAL GROUP, S.A.</v>
          </cell>
          <cell r="U322" t="str">
            <v>INDIA</v>
          </cell>
          <cell r="V322">
            <v>24572</v>
          </cell>
          <cell r="W322">
            <v>294864</v>
          </cell>
          <cell r="X322">
            <v>364771176</v>
          </cell>
          <cell r="Y322">
            <v>0.54305557031906049</v>
          </cell>
          <cell r="Z322">
            <v>136424419.824</v>
          </cell>
          <cell r="AA322">
            <v>4644032655336.4092</v>
          </cell>
          <cell r="AB322">
            <v>0.23977730195069327</v>
          </cell>
          <cell r="AC322">
            <v>18796</v>
          </cell>
          <cell r="AD322">
            <v>4818.8333333333339</v>
          </cell>
          <cell r="AE322">
            <v>4462.6000000000004</v>
          </cell>
          <cell r="AF322">
            <v>28077.433333333334</v>
          </cell>
          <cell r="AG322">
            <v>10500.960066666667</v>
          </cell>
          <cell r="AH322">
            <v>15182</v>
          </cell>
          <cell r="AI322">
            <v>4807</v>
          </cell>
          <cell r="AJ322">
            <v>4583</v>
          </cell>
          <cell r="AK322">
            <v>24572</v>
          </cell>
          <cell r="AL322">
            <v>294864</v>
          </cell>
          <cell r="AM322">
            <v>110279.136</v>
          </cell>
          <cell r="AN322">
            <v>94394</v>
          </cell>
          <cell r="AO322">
            <v>25932</v>
          </cell>
          <cell r="AP322">
            <v>10010</v>
          </cell>
          <cell r="AQ322">
            <v>130336</v>
          </cell>
        </row>
        <row r="323">
          <cell r="C323">
            <v>102090801</v>
          </cell>
          <cell r="D323" t="str">
            <v>C07AG00002</v>
          </cell>
          <cell r="E323" t="str">
            <v>Labetalol Hidrocloruro 5mg/ml, solucion, I.V.</v>
          </cell>
          <cell r="F323">
            <v>11963</v>
          </cell>
          <cell r="G323" t="str">
            <v>YV</v>
          </cell>
          <cell r="H323">
            <v>244</v>
          </cell>
          <cell r="I323" t="str">
            <v>NO APLICA</v>
          </cell>
          <cell r="J323" t="str">
            <v>MEDICAMENTO</v>
          </cell>
          <cell r="K323" t="str">
            <v xml:space="preserve">Cardiovascular: Betabloqueantes, Alfa y beta </v>
          </cell>
          <cell r="L323" t="str">
            <v>PRECIO UNICO</v>
          </cell>
          <cell r="M323" t="str">
            <v>PU 01-2026</v>
          </cell>
          <cell r="N323" t="str">
            <v>I CONV</v>
          </cell>
          <cell r="O323" t="str">
            <v>CAJA DE CARTON POR 10 AMPOLLAS DE 4 ML.</v>
          </cell>
          <cell r="P323">
            <v>0</v>
          </cell>
          <cell r="Q323">
            <v>0</v>
          </cell>
          <cell r="R323">
            <v>2.95</v>
          </cell>
          <cell r="S323">
            <v>127</v>
          </cell>
          <cell r="T323" t="str">
            <v>LABORATORIOS BIOTECH, S.A.</v>
          </cell>
          <cell r="U323" t="str">
            <v>ARGENTINA</v>
          </cell>
          <cell r="V323">
            <v>1527</v>
          </cell>
          <cell r="W323">
            <v>18324</v>
          </cell>
          <cell r="X323">
            <v>364789500</v>
          </cell>
          <cell r="Y323">
            <v>0.54308285029874437</v>
          </cell>
          <cell r="Z323">
            <v>1076129025</v>
          </cell>
          <cell r="AA323">
            <v>4645108784361.4092</v>
          </cell>
          <cell r="AB323">
            <v>0.23983286385848235</v>
          </cell>
          <cell r="AC323">
            <v>4223.8347457627115</v>
          </cell>
          <cell r="AD323">
            <v>323</v>
          </cell>
          <cell r="AE323">
            <v>1014</v>
          </cell>
          <cell r="AF323">
            <v>5560.8347457627115</v>
          </cell>
          <cell r="AG323">
            <v>16404.462500000001</v>
          </cell>
          <cell r="AH323">
            <v>1962</v>
          </cell>
          <cell r="AI323">
            <v>477</v>
          </cell>
          <cell r="AJ323">
            <v>309</v>
          </cell>
          <cell r="AK323">
            <v>2748</v>
          </cell>
          <cell r="AL323">
            <v>32976</v>
          </cell>
          <cell r="AM323">
            <v>97279.200000000012</v>
          </cell>
          <cell r="AN323">
            <v>1835</v>
          </cell>
          <cell r="AO323">
            <v>1909</v>
          </cell>
          <cell r="AP323">
            <v>770</v>
          </cell>
          <cell r="AQ323">
            <v>4514</v>
          </cell>
        </row>
        <row r="324">
          <cell r="C324">
            <v>103049101</v>
          </cell>
          <cell r="D324" t="str">
            <v>A06AD00001</v>
          </cell>
          <cell r="E324" t="str">
            <v>LACTULOSA LIQUIDO, 667MG/ML, FRASCO, 450-500ML, V.O.</v>
          </cell>
          <cell r="F324">
            <v>10711</v>
          </cell>
          <cell r="G324" t="str">
            <v>RG</v>
          </cell>
          <cell r="H324">
            <v>244</v>
          </cell>
          <cell r="I324" t="str">
            <v>NO</v>
          </cell>
          <cell r="J324" t="str">
            <v>MEDICAMENTO</v>
          </cell>
          <cell r="K324" t="str">
            <v>Estreñimiento: Laxantes osmóticos</v>
          </cell>
          <cell r="L324" t="str">
            <v>TRAMITE USUAL</v>
          </cell>
          <cell r="M324" t="str">
            <v>No aplica</v>
          </cell>
          <cell r="N324" t="str">
            <v>No aplica</v>
          </cell>
          <cell r="O324" t="str">
            <v>F X 450ML</v>
          </cell>
          <cell r="P324">
            <v>0</v>
          </cell>
          <cell r="Q324">
            <v>0</v>
          </cell>
          <cell r="R324">
            <v>6.99</v>
          </cell>
          <cell r="S324" t="str">
            <v>NO APLICA</v>
          </cell>
          <cell r="T324" t="str">
            <v>NO APLICA</v>
          </cell>
          <cell r="V324">
            <v>8414</v>
          </cell>
          <cell r="W324">
            <v>100968</v>
          </cell>
          <cell r="X324">
            <v>364890468</v>
          </cell>
          <cell r="Y324">
            <v>0.54323316709577107</v>
          </cell>
          <cell r="Z324">
            <v>2550584371.3200002</v>
          </cell>
          <cell r="AA324">
            <v>4647659368732.7295</v>
          </cell>
          <cell r="AB324">
            <v>0.23996455376773612</v>
          </cell>
          <cell r="AC324">
            <v>9354</v>
          </cell>
          <cell r="AD324">
            <v>8745</v>
          </cell>
          <cell r="AE324">
            <v>2602.7872340425533</v>
          </cell>
          <cell r="AF324">
            <v>20701.787234042553</v>
          </cell>
          <cell r="AG324">
            <v>144705.49276595746</v>
          </cell>
          <cell r="AH324">
            <v>5000</v>
          </cell>
          <cell r="AI324">
            <v>2244</v>
          </cell>
          <cell r="AJ324">
            <v>1170</v>
          </cell>
          <cell r="AK324">
            <v>8414</v>
          </cell>
          <cell r="AL324">
            <v>100968</v>
          </cell>
          <cell r="AM324">
            <v>705766.32000000007</v>
          </cell>
          <cell r="AN324">
            <v>0</v>
          </cell>
          <cell r="AO324">
            <v>0</v>
          </cell>
          <cell r="AP324">
            <v>0</v>
          </cell>
          <cell r="AQ324">
            <v>0</v>
          </cell>
        </row>
        <row r="325">
          <cell r="C325">
            <v>103025201</v>
          </cell>
          <cell r="D325" t="str">
            <v>S01XA00007</v>
          </cell>
          <cell r="E325" t="str">
            <v xml:space="preserve">LÁGRIMAS ARTIFICIALES QUE CONTENGAN POLÍMEROS DE ÉSTERES DE CELULOSA,  0.2%-05% Y/O ALCOHOL POLIVINÍLICO, 1%-3%, GOTAS, SOLUCIÓN, 15-20ML, VÍA OFTÁLMICA  </v>
          </cell>
          <cell r="F325">
            <v>10898</v>
          </cell>
          <cell r="G325" t="str">
            <v>RG</v>
          </cell>
          <cell r="H325">
            <v>244</v>
          </cell>
          <cell r="I325" t="str">
            <v>NO</v>
          </cell>
          <cell r="J325" t="str">
            <v>MEDICAMENTO</v>
          </cell>
          <cell r="K325" t="str">
            <v>Oftalmológicos: Otros</v>
          </cell>
          <cell r="L325" t="str">
            <v>PRECIO UNICO</v>
          </cell>
          <cell r="M325" t="str">
            <v>PU 01-2026</v>
          </cell>
          <cell r="N325" t="str">
            <v>I CONV</v>
          </cell>
          <cell r="O325" t="str">
            <v>CAJA CON 1 FRASCO DE 15ML</v>
          </cell>
          <cell r="P325">
            <v>0</v>
          </cell>
          <cell r="Q325">
            <v>0</v>
          </cell>
          <cell r="R325">
            <v>0.85</v>
          </cell>
          <cell r="S325">
            <v>213</v>
          </cell>
          <cell r="T325" t="str">
            <v>REPRICO, S.A.</v>
          </cell>
          <cell r="U325" t="str">
            <v>COSTA RICA</v>
          </cell>
          <cell r="V325">
            <v>31629</v>
          </cell>
          <cell r="W325">
            <v>379548</v>
          </cell>
          <cell r="X325">
            <v>365270016</v>
          </cell>
          <cell r="Y325">
            <v>0.54379822176336756</v>
          </cell>
          <cell r="Z325">
            <v>310479513.59999996</v>
          </cell>
          <cell r="AA325">
            <v>4647969848246.3291</v>
          </cell>
          <cell r="AB325">
            <v>0.23998058421920082</v>
          </cell>
          <cell r="AC325">
            <v>25140</v>
          </cell>
          <cell r="AD325">
            <v>5845</v>
          </cell>
          <cell r="AE325">
            <v>5232</v>
          </cell>
          <cell r="AF325">
            <v>36217</v>
          </cell>
          <cell r="AG325">
            <v>30784.45</v>
          </cell>
          <cell r="AH325">
            <v>28274</v>
          </cell>
          <cell r="AI325">
            <v>4885</v>
          </cell>
          <cell r="AJ325">
            <v>2382</v>
          </cell>
          <cell r="AK325">
            <v>35541</v>
          </cell>
          <cell r="AL325">
            <v>426492</v>
          </cell>
          <cell r="AM325">
            <v>362518.2</v>
          </cell>
          <cell r="AN325">
            <v>64341</v>
          </cell>
          <cell r="AO325">
            <v>3103</v>
          </cell>
          <cell r="AP325">
            <v>10246</v>
          </cell>
          <cell r="AQ325">
            <v>77690</v>
          </cell>
        </row>
        <row r="326">
          <cell r="C326">
            <v>103060401</v>
          </cell>
          <cell r="D326" t="str">
            <v>J05AF00004</v>
          </cell>
          <cell r="E326" t="str">
            <v>LAMIVUDINA 10mg/ml, solución, frasco, 240-300ml, V.O.</v>
          </cell>
          <cell r="F326">
            <v>10708</v>
          </cell>
          <cell r="G326" t="str">
            <v>DD</v>
          </cell>
          <cell r="H326">
            <v>244</v>
          </cell>
          <cell r="I326" t="str">
            <v>NO</v>
          </cell>
          <cell r="J326" t="str">
            <v>MEDICAMENTO</v>
          </cell>
          <cell r="K326" t="str">
            <v>Antivirales para uso sistémico: De Acción Directa, Nucleósidos y Nucleótidos Inhibidores de la Transcriptasa Inversa</v>
          </cell>
          <cell r="L326" t="str">
            <v>TRAMITE USUAL</v>
          </cell>
          <cell r="M326" t="str">
            <v>NO APLICA</v>
          </cell>
          <cell r="N326" t="str">
            <v>NO APLICA</v>
          </cell>
          <cell r="P326">
            <v>0</v>
          </cell>
          <cell r="Q326">
            <v>0</v>
          </cell>
          <cell r="R326">
            <v>0</v>
          </cell>
          <cell r="S326" t="str">
            <v>NO APLICA</v>
          </cell>
          <cell r="T326" t="str">
            <v>NO APLICA</v>
          </cell>
          <cell r="V326">
            <v>22</v>
          </cell>
          <cell r="W326">
            <v>264</v>
          </cell>
          <cell r="X326">
            <v>365270280</v>
          </cell>
          <cell r="Y326">
            <v>0.54379861479516389</v>
          </cell>
          <cell r="Z326">
            <v>0</v>
          </cell>
          <cell r="AA326">
            <v>4647969848246.3291</v>
          </cell>
          <cell r="AB326">
            <v>0.23998058421920082</v>
          </cell>
          <cell r="AC326">
            <v>0</v>
          </cell>
          <cell r="AD326">
            <v>0</v>
          </cell>
          <cell r="AE326">
            <v>0</v>
          </cell>
          <cell r="AF326">
            <v>0</v>
          </cell>
          <cell r="AG326">
            <v>0</v>
          </cell>
          <cell r="AH326">
            <v>15</v>
          </cell>
          <cell r="AI326">
            <v>0</v>
          </cell>
          <cell r="AJ326">
            <v>0</v>
          </cell>
          <cell r="AK326">
            <v>15</v>
          </cell>
          <cell r="AL326">
            <v>180</v>
          </cell>
          <cell r="AM326">
            <v>0</v>
          </cell>
          <cell r="AN326">
            <v>0</v>
          </cell>
          <cell r="AO326">
            <v>0</v>
          </cell>
          <cell r="AP326">
            <v>0</v>
          </cell>
          <cell r="AQ326">
            <v>0</v>
          </cell>
        </row>
        <row r="327">
          <cell r="C327">
            <v>101090101</v>
          </cell>
          <cell r="D327" t="str">
            <v>J05AF00005</v>
          </cell>
          <cell r="E327" t="str">
            <v>LAMIVUDINA 150mg, cápsula o tableta, V.O0</v>
          </cell>
          <cell r="F327">
            <v>10451</v>
          </cell>
          <cell r="G327" t="str">
            <v>DD</v>
          </cell>
          <cell r="H327">
            <v>244</v>
          </cell>
          <cell r="I327" t="str">
            <v>SI</v>
          </cell>
          <cell r="J327" t="str">
            <v>MEDICAMENTO</v>
          </cell>
          <cell r="K327" t="str">
            <v>Antivirales para uso sistémico: De Acción Directa, Nucleósidos y Nucleótidos Inhibidores de la Transcriptasa Inversa</v>
          </cell>
          <cell r="L327" t="str">
            <v>PRECIO UNICO</v>
          </cell>
          <cell r="M327" t="str">
            <v>PU 11-2026</v>
          </cell>
          <cell r="N327" t="str">
            <v>I CONV</v>
          </cell>
          <cell r="O327" t="str">
            <v>CAJA CON 60 TABLETAS</v>
          </cell>
          <cell r="P327">
            <v>0</v>
          </cell>
          <cell r="Q327">
            <v>0</v>
          </cell>
          <cell r="R327">
            <v>0.18</v>
          </cell>
          <cell r="S327">
            <v>75</v>
          </cell>
          <cell r="T327" t="str">
            <v>Pharma Chimique de Panamá Import Export, S.A.</v>
          </cell>
          <cell r="U327" t="str">
            <v>India</v>
          </cell>
          <cell r="V327">
            <v>960</v>
          </cell>
          <cell r="W327">
            <v>11520</v>
          </cell>
          <cell r="X327">
            <v>365281800</v>
          </cell>
          <cell r="Y327">
            <v>0.54381576527355058</v>
          </cell>
          <cell r="Z327">
            <v>65750724</v>
          </cell>
          <cell r="AA327">
            <v>4648035598970.3291</v>
          </cell>
          <cell r="AB327">
            <v>0.23998397901255655</v>
          </cell>
          <cell r="AC327">
            <v>846168.6305220885</v>
          </cell>
          <cell r="AD327">
            <v>319048.16666666663</v>
          </cell>
          <cell r="AE327">
            <v>230900</v>
          </cell>
          <cell r="AF327">
            <v>1396116.7971887551</v>
          </cell>
          <cell r="AG327">
            <v>251301.02349397592</v>
          </cell>
          <cell r="AH327">
            <v>840</v>
          </cell>
          <cell r="AI327">
            <v>90</v>
          </cell>
          <cell r="AJ327">
            <v>90</v>
          </cell>
          <cell r="AK327">
            <v>1020</v>
          </cell>
          <cell r="AL327">
            <v>12240</v>
          </cell>
          <cell r="AM327">
            <v>2203.1999999999998</v>
          </cell>
          <cell r="AN327">
            <v>1</v>
          </cell>
          <cell r="AO327">
            <v>120</v>
          </cell>
          <cell r="AP327">
            <v>0</v>
          </cell>
          <cell r="AQ327">
            <v>121</v>
          </cell>
        </row>
        <row r="328">
          <cell r="C328">
            <v>101079901</v>
          </cell>
          <cell r="D328" t="str">
            <v>N03AX00002</v>
          </cell>
          <cell r="E328" t="str">
            <v>LAMOTRIGINA 100mg, tableta o tableta dispersable masticable o tableta dispersable, V.O.</v>
          </cell>
          <cell r="F328">
            <v>10695</v>
          </cell>
          <cell r="G328" t="str">
            <v>EM</v>
          </cell>
          <cell r="H328">
            <v>244</v>
          </cell>
          <cell r="I328" t="str">
            <v>SI</v>
          </cell>
          <cell r="J328" t="str">
            <v>MEDICAMENTO</v>
          </cell>
          <cell r="K328" t="str">
            <v xml:space="preserve">Antiepilépticos: Otros </v>
          </cell>
          <cell r="L328" t="str">
            <v>PRECIO UNICO</v>
          </cell>
          <cell r="M328" t="str">
            <v>PU 11-2026</v>
          </cell>
          <cell r="N328" t="str">
            <v>I CONV</v>
          </cell>
          <cell r="O328" t="str">
            <v>CAJA DE CARTÓN CON 28 TABLETAS</v>
          </cell>
          <cell r="P328">
            <v>0</v>
          </cell>
          <cell r="Q328">
            <v>0</v>
          </cell>
          <cell r="R328">
            <v>3.7999999999999999E-2</v>
          </cell>
          <cell r="S328">
            <v>76</v>
          </cell>
          <cell r="T328" t="str">
            <v>PISA FARMACEUTICA DE PANAMA,S.A.</v>
          </cell>
          <cell r="V328">
            <v>252000</v>
          </cell>
          <cell r="W328">
            <v>3024000</v>
          </cell>
          <cell r="X328">
            <v>368305800</v>
          </cell>
          <cell r="Y328">
            <v>0.54831776585005676</v>
          </cell>
          <cell r="Z328">
            <v>13995620.4</v>
          </cell>
          <cell r="AA328">
            <v>4648049594590.7295</v>
          </cell>
          <cell r="AB328">
            <v>0.23998470162420632</v>
          </cell>
          <cell r="AC328">
            <v>192894</v>
          </cell>
          <cell r="AD328">
            <v>55070</v>
          </cell>
          <cell r="AE328">
            <v>40600</v>
          </cell>
          <cell r="AF328">
            <v>288564</v>
          </cell>
          <cell r="AG328">
            <v>10965.431999999999</v>
          </cell>
          <cell r="AH328">
            <v>150000</v>
          </cell>
          <cell r="AI328">
            <v>51000</v>
          </cell>
          <cell r="AJ328">
            <v>51000</v>
          </cell>
          <cell r="AK328">
            <v>252000</v>
          </cell>
          <cell r="AL328">
            <v>3024000</v>
          </cell>
          <cell r="AM328">
            <v>114912</v>
          </cell>
          <cell r="AN328">
            <v>454080</v>
          </cell>
          <cell r="AO328">
            <v>0</v>
          </cell>
          <cell r="AP328">
            <v>28560</v>
          </cell>
          <cell r="AQ328">
            <v>482640</v>
          </cell>
        </row>
        <row r="329">
          <cell r="C329">
            <v>101101901</v>
          </cell>
          <cell r="D329" t="str">
            <v>N03AX00007</v>
          </cell>
          <cell r="E329" t="str">
            <v>LAMOTRIGINA 25mg, comprimido, comprimido dispersable/masticable, V.O.</v>
          </cell>
          <cell r="F329">
            <v>10589</v>
          </cell>
          <cell r="G329" t="str">
            <v>EM</v>
          </cell>
          <cell r="H329">
            <v>244</v>
          </cell>
          <cell r="I329" t="str">
            <v>SI</v>
          </cell>
          <cell r="J329" t="str">
            <v>MEDICAMENTO</v>
          </cell>
          <cell r="K329" t="str">
            <v xml:space="preserve">Antiepilépticos: Otros </v>
          </cell>
          <cell r="L329" t="str">
            <v>RECIENTE INCLUSION</v>
          </cell>
          <cell r="M329" t="str">
            <v>No aplica</v>
          </cell>
          <cell r="N329" t="str">
            <v>No aplica</v>
          </cell>
          <cell r="O329" t="str">
            <v>No aplica</v>
          </cell>
          <cell r="P329">
            <v>0</v>
          </cell>
          <cell r="Q329">
            <v>0</v>
          </cell>
          <cell r="R329">
            <v>0</v>
          </cell>
          <cell r="S329" t="str">
            <v>No aplica</v>
          </cell>
          <cell r="T329" t="str">
            <v>No aplica</v>
          </cell>
          <cell r="V329">
            <v>0</v>
          </cell>
          <cell r="W329">
            <v>0</v>
          </cell>
          <cell r="X329">
            <v>368305800</v>
          </cell>
          <cell r="Y329">
            <v>0.54831776585005676</v>
          </cell>
          <cell r="Z329">
            <v>0</v>
          </cell>
          <cell r="AA329">
            <v>4648049594590.7295</v>
          </cell>
          <cell r="AB329">
            <v>0.23998470162420632</v>
          </cell>
          <cell r="AC329">
            <v>18450</v>
          </cell>
          <cell r="AD329">
            <v>0</v>
          </cell>
          <cell r="AE329">
            <v>0</v>
          </cell>
          <cell r="AF329">
            <v>18450</v>
          </cell>
          <cell r="AG329">
            <v>0</v>
          </cell>
          <cell r="AH329">
            <v>18450</v>
          </cell>
          <cell r="AI329">
            <v>0</v>
          </cell>
          <cell r="AJ329">
            <v>0</v>
          </cell>
          <cell r="AK329">
            <v>18450</v>
          </cell>
          <cell r="AL329">
            <v>221400</v>
          </cell>
          <cell r="AM329">
            <v>0</v>
          </cell>
          <cell r="AN329">
            <v>0</v>
          </cell>
          <cell r="AO329">
            <v>0</v>
          </cell>
          <cell r="AP329">
            <v>0</v>
          </cell>
          <cell r="AQ329">
            <v>0</v>
          </cell>
        </row>
        <row r="330">
          <cell r="C330">
            <v>103057301</v>
          </cell>
          <cell r="D330" t="str">
            <v>S01EE00001</v>
          </cell>
          <cell r="E330" t="str">
            <v>LATANOPROST, 50 MCG/ML, GOTAS, SOLUCIÓN, FRASCO, 2.5ML, VÍA OFTÁLMICA.</v>
          </cell>
          <cell r="F330">
            <v>11202</v>
          </cell>
          <cell r="G330" t="str">
            <v>RG</v>
          </cell>
          <cell r="H330">
            <v>244</v>
          </cell>
          <cell r="I330" t="str">
            <v>NO</v>
          </cell>
          <cell r="J330" t="str">
            <v>MEDICAMENTO</v>
          </cell>
          <cell r="K330" t="str">
            <v>Oftalmológicos: Antiglaucoma y Mióticos, Análogos de Prostaglandinas</v>
          </cell>
          <cell r="L330" t="str">
            <v>PRECIO UNICO</v>
          </cell>
          <cell r="M330" t="str">
            <v>PU 01-2026</v>
          </cell>
          <cell r="N330" t="str">
            <v>I CONV</v>
          </cell>
          <cell r="O330" t="str">
            <v>CAJA CON FRASCO X 2.5 ML</v>
          </cell>
          <cell r="P330">
            <v>0</v>
          </cell>
          <cell r="Q330">
            <v>0</v>
          </cell>
          <cell r="R330">
            <v>1.4890000000000001</v>
          </cell>
          <cell r="S330">
            <v>214</v>
          </cell>
          <cell r="T330" t="str">
            <v>PHARMA SUPPLIES, CORP.</v>
          </cell>
          <cell r="U330" t="str">
            <v>INDIA</v>
          </cell>
          <cell r="V330">
            <v>14719</v>
          </cell>
          <cell r="W330">
            <v>176628</v>
          </cell>
          <cell r="X330">
            <v>368482428</v>
          </cell>
          <cell r="Y330">
            <v>0.54858072198690433</v>
          </cell>
          <cell r="Z330">
            <v>548670335.29200006</v>
          </cell>
          <cell r="AA330">
            <v>4648598264926.0215</v>
          </cell>
          <cell r="AB330">
            <v>0.24001303017019654</v>
          </cell>
          <cell r="AC330">
            <v>14407</v>
          </cell>
          <cell r="AD330">
            <v>2525.0000000000005</v>
          </cell>
          <cell r="AE330">
            <v>3243</v>
          </cell>
          <cell r="AF330">
            <v>20175</v>
          </cell>
          <cell r="AG330">
            <v>30040.575000000001</v>
          </cell>
          <cell r="AH330">
            <v>10000</v>
          </cell>
          <cell r="AI330">
            <v>2119</v>
          </cell>
          <cell r="AJ330">
            <v>2600</v>
          </cell>
          <cell r="AK330">
            <v>14719</v>
          </cell>
          <cell r="AL330">
            <v>176628</v>
          </cell>
          <cell r="AM330">
            <v>262999.092</v>
          </cell>
          <cell r="AN330">
            <v>38506</v>
          </cell>
          <cell r="AO330">
            <v>4447</v>
          </cell>
          <cell r="AP330">
            <v>6125</v>
          </cell>
          <cell r="AQ330">
            <v>49078</v>
          </cell>
        </row>
        <row r="331">
          <cell r="C331">
            <v>101083801</v>
          </cell>
          <cell r="D331" t="str">
            <v>L04AA00009</v>
          </cell>
          <cell r="E331" t="str">
            <v>LEFLUNOMIDA 20mg, tableta, V.O.</v>
          </cell>
          <cell r="F331">
            <v>10576</v>
          </cell>
          <cell r="G331" t="str">
            <v>YV</v>
          </cell>
          <cell r="H331">
            <v>244</v>
          </cell>
          <cell r="I331" t="str">
            <v>SI</v>
          </cell>
          <cell r="J331" t="str">
            <v>MEDICAMENTO</v>
          </cell>
          <cell r="K331" t="str">
            <v>Inmunosupresores: Selectivos</v>
          </cell>
          <cell r="L331" t="str">
            <v>TRAMITE USUAL</v>
          </cell>
          <cell r="M331" t="str">
            <v>No aplica</v>
          </cell>
          <cell r="N331" t="str">
            <v>NO APLICA</v>
          </cell>
          <cell r="O331" t="str">
            <v>NO APLICA</v>
          </cell>
          <cell r="P331">
            <v>0</v>
          </cell>
          <cell r="Q331">
            <v>0</v>
          </cell>
          <cell r="R331">
            <v>0.14000000000000001</v>
          </cell>
          <cell r="S331">
            <v>171</v>
          </cell>
          <cell r="T331" t="str">
            <v>No aplica</v>
          </cell>
          <cell r="U331" t="str">
            <v>ESPAÑA</v>
          </cell>
          <cell r="V331">
            <v>45469</v>
          </cell>
          <cell r="W331">
            <v>545628</v>
          </cell>
          <cell r="X331">
            <v>369028056</v>
          </cell>
          <cell r="Y331">
            <v>0.54939302938457568</v>
          </cell>
          <cell r="Z331">
            <v>51663927.840000004</v>
          </cell>
          <cell r="AA331">
            <v>4648649928853.8613</v>
          </cell>
          <cell r="AB331">
            <v>0.24001569764438221</v>
          </cell>
          <cell r="AC331">
            <v>51675.833333333328</v>
          </cell>
          <cell r="AD331">
            <v>25357.5</v>
          </cell>
          <cell r="AE331">
            <v>9730</v>
          </cell>
          <cell r="AF331">
            <v>86763.333333333328</v>
          </cell>
          <cell r="AG331">
            <v>12146.866666666667</v>
          </cell>
          <cell r="AH331">
            <v>49681</v>
          </cell>
          <cell r="AI331">
            <v>26422</v>
          </cell>
          <cell r="AJ331">
            <v>2000</v>
          </cell>
          <cell r="AK331">
            <v>78103</v>
          </cell>
          <cell r="AL331">
            <v>937236</v>
          </cell>
          <cell r="AM331">
            <v>131213.04</v>
          </cell>
          <cell r="AN331">
            <v>0</v>
          </cell>
          <cell r="AO331">
            <v>0</v>
          </cell>
          <cell r="AP331">
            <v>450</v>
          </cell>
          <cell r="AQ331">
            <v>450</v>
          </cell>
        </row>
        <row r="332">
          <cell r="C332">
            <v>101100001</v>
          </cell>
          <cell r="D332" t="str">
            <v>L04AX00005</v>
          </cell>
          <cell r="E332" t="str">
            <v>LENALIDOMIDA 10mg, tableta o cápsula, V.O.</v>
          </cell>
          <cell r="F332">
            <v>104806</v>
          </cell>
          <cell r="G332" t="str">
            <v>DD</v>
          </cell>
          <cell r="H332">
            <v>244</v>
          </cell>
          <cell r="I332" t="str">
            <v>SI</v>
          </cell>
          <cell r="J332" t="str">
            <v>MEDICAMENTO</v>
          </cell>
          <cell r="K332" t="str">
            <v xml:space="preserve">Inmunosupresores: Otros </v>
          </cell>
          <cell r="L332" t="str">
            <v>PRECIO UNICO</v>
          </cell>
          <cell r="M332" t="str">
            <v>PU 11-2026</v>
          </cell>
          <cell r="N332" t="str">
            <v>I CONV</v>
          </cell>
          <cell r="O332" t="str">
            <v>CAJA X 28 / 30</v>
          </cell>
          <cell r="P332">
            <v>0</v>
          </cell>
          <cell r="Q332">
            <v>0</v>
          </cell>
          <cell r="R332">
            <v>5.6390000000000002</v>
          </cell>
          <cell r="S332">
            <v>78</v>
          </cell>
          <cell r="T332" t="str">
            <v>C.G. DE HASETH &amp; CÍA., S.A.</v>
          </cell>
          <cell r="U332" t="str">
            <v>Chile</v>
          </cell>
          <cell r="V332">
            <v>5384</v>
          </cell>
          <cell r="W332">
            <v>64608</v>
          </cell>
          <cell r="X332">
            <v>369092664</v>
          </cell>
          <cell r="Y332">
            <v>0.54948921498419434</v>
          </cell>
          <cell r="Z332">
            <v>2081313532.296</v>
          </cell>
          <cell r="AA332">
            <v>4650731242386.1572</v>
          </cell>
          <cell r="AB332">
            <v>0.24012315850444182</v>
          </cell>
          <cell r="AC332">
            <v>31209.333333333332</v>
          </cell>
          <cell r="AD332">
            <v>14555.000000000002</v>
          </cell>
          <cell r="AE332">
            <v>11513.333333333334</v>
          </cell>
          <cell r="AF332">
            <v>57277.666666666672</v>
          </cell>
          <cell r="AG332">
            <v>322988.76233333338</v>
          </cell>
          <cell r="AH332">
            <v>949</v>
          </cell>
          <cell r="AI332">
            <v>68</v>
          </cell>
          <cell r="AJ332">
            <v>50</v>
          </cell>
          <cell r="AK332">
            <v>1067</v>
          </cell>
          <cell r="AL332">
            <v>12804</v>
          </cell>
          <cell r="AM332">
            <v>72201.756000000008</v>
          </cell>
          <cell r="AN332">
            <v>3052</v>
          </cell>
          <cell r="AO332">
            <v>672</v>
          </cell>
          <cell r="AP332">
            <v>4473</v>
          </cell>
          <cell r="AQ332">
            <v>8197</v>
          </cell>
        </row>
        <row r="333">
          <cell r="C333">
            <v>101100101</v>
          </cell>
          <cell r="D333" t="str">
            <v>L04AX00006</v>
          </cell>
          <cell r="E333" t="str">
            <v>LENALIDOMIDA 25mg, tableta o cápsula, V.O.</v>
          </cell>
          <cell r="F333">
            <v>101015</v>
          </cell>
          <cell r="G333" t="str">
            <v>DD</v>
          </cell>
          <cell r="H333">
            <v>244</v>
          </cell>
          <cell r="I333" t="str">
            <v>SI</v>
          </cell>
          <cell r="J333" t="str">
            <v>MEDICAMENTO</v>
          </cell>
          <cell r="K333" t="str">
            <v xml:space="preserve">Inmunosupresores: Otros </v>
          </cell>
          <cell r="L333" t="str">
            <v>PRECIO UNICO</v>
          </cell>
          <cell r="M333" t="str">
            <v>PU 11-2026</v>
          </cell>
          <cell r="N333" t="str">
            <v>I CONV</v>
          </cell>
          <cell r="O333" t="str">
            <v>CAJA X 21 / 30</v>
          </cell>
          <cell r="P333">
            <v>0</v>
          </cell>
          <cell r="Q333">
            <v>0</v>
          </cell>
          <cell r="R333">
            <v>5.6289999999999996</v>
          </cell>
          <cell r="S333">
            <v>79</v>
          </cell>
          <cell r="T333" t="str">
            <v>C.G. DE HASETH &amp; CÍA., S.A.</v>
          </cell>
          <cell r="U333" t="str">
            <v>Chile</v>
          </cell>
          <cell r="V333">
            <v>4126</v>
          </cell>
          <cell r="W333">
            <v>49512</v>
          </cell>
          <cell r="X333">
            <v>369142176</v>
          </cell>
          <cell r="Y333">
            <v>0.54956292631109382</v>
          </cell>
          <cell r="Z333">
            <v>2077901308.7039998</v>
          </cell>
          <cell r="AA333">
            <v>4652809143694.8613</v>
          </cell>
          <cell r="AB333">
            <v>0.24023044318706532</v>
          </cell>
          <cell r="AC333">
            <v>365</v>
          </cell>
          <cell r="AD333">
            <v>0</v>
          </cell>
          <cell r="AE333">
            <v>90</v>
          </cell>
          <cell r="AF333">
            <v>455</v>
          </cell>
          <cell r="AG333">
            <v>2561.1949999999997</v>
          </cell>
          <cell r="AH333">
            <v>985</v>
          </cell>
          <cell r="AI333">
            <v>131</v>
          </cell>
          <cell r="AJ333">
            <v>50</v>
          </cell>
          <cell r="AK333">
            <v>1166</v>
          </cell>
          <cell r="AL333">
            <v>13992</v>
          </cell>
          <cell r="AM333">
            <v>78760.967999999993</v>
          </cell>
          <cell r="AN333">
            <v>5019</v>
          </cell>
          <cell r="AO333">
            <v>525</v>
          </cell>
          <cell r="AP333">
            <v>3276</v>
          </cell>
          <cell r="AQ333">
            <v>8820</v>
          </cell>
        </row>
        <row r="334">
          <cell r="C334">
            <v>101092001</v>
          </cell>
          <cell r="D334" t="str">
            <v>L02BG00001</v>
          </cell>
          <cell r="E334" t="str">
            <v>LETROZOL 2.5mg, tableta, V.O.</v>
          </cell>
          <cell r="F334">
            <v>11282</v>
          </cell>
          <cell r="G334" t="str">
            <v>DD</v>
          </cell>
          <cell r="H334">
            <v>244</v>
          </cell>
          <cell r="I334" t="str">
            <v>SI</v>
          </cell>
          <cell r="J334" t="str">
            <v>MEDICAMENTO</v>
          </cell>
          <cell r="K334" t="str">
            <v>Terapia Endocrina: Antagonistas de hormonas y agentes relacionados, Inhibidores de la aromatasa</v>
          </cell>
          <cell r="L334" t="str">
            <v>PRECIO UNICO</v>
          </cell>
          <cell r="M334" t="str">
            <v>PU 11-2026</v>
          </cell>
          <cell r="N334" t="str">
            <v>I CONV</v>
          </cell>
          <cell r="O334" t="str">
            <v>CAJA X 100 TABL.</v>
          </cell>
          <cell r="P334">
            <v>0</v>
          </cell>
          <cell r="Q334">
            <v>0</v>
          </cell>
          <cell r="R334">
            <v>0.37</v>
          </cell>
          <cell r="S334">
            <v>80</v>
          </cell>
          <cell r="T334" t="str">
            <v>SEVEN PHARMA PANAMA</v>
          </cell>
          <cell r="U334" t="str">
            <v>Alemania</v>
          </cell>
          <cell r="V334">
            <v>7310</v>
          </cell>
          <cell r="W334">
            <v>87720</v>
          </cell>
          <cell r="X334">
            <v>369229896</v>
          </cell>
          <cell r="Y334">
            <v>0.54969352005797578</v>
          </cell>
          <cell r="Z334">
            <v>136615061.52000001</v>
          </cell>
          <cell r="AA334">
            <v>4652945758756.3809</v>
          </cell>
          <cell r="AB334">
            <v>0.24023749679613488</v>
          </cell>
          <cell r="AC334">
            <v>45731.845238095244</v>
          </cell>
          <cell r="AD334">
            <v>11350.322085889571</v>
          </cell>
          <cell r="AE334">
            <v>6780</v>
          </cell>
          <cell r="AF334">
            <v>63862.167323984817</v>
          </cell>
          <cell r="AG334">
            <v>23629.001909874383</v>
          </cell>
          <cell r="AH334">
            <v>2004</v>
          </cell>
          <cell r="AI334">
            <v>244</v>
          </cell>
          <cell r="AJ334">
            <v>440</v>
          </cell>
          <cell r="AK334">
            <v>2688</v>
          </cell>
          <cell r="AL334">
            <v>32256</v>
          </cell>
          <cell r="AM334">
            <v>11934.72</v>
          </cell>
          <cell r="AN334">
            <v>0</v>
          </cell>
          <cell r="AO334">
            <v>0</v>
          </cell>
          <cell r="AP334">
            <v>600</v>
          </cell>
          <cell r="AQ334">
            <v>600</v>
          </cell>
        </row>
        <row r="335">
          <cell r="C335">
            <v>102074001</v>
          </cell>
          <cell r="D335" t="str">
            <v xml:space="preserve">V03AF00004 </v>
          </cell>
          <cell r="E335" t="str">
            <v>LEUCOVORINA CÁLCICA (ACIDO FOLÍNICO) 50mg, polvo liofilizado o  solución, I.M., I.V.</v>
          </cell>
          <cell r="F335">
            <v>10151</v>
          </cell>
          <cell r="G335" t="str">
            <v>DH</v>
          </cell>
          <cell r="H335">
            <v>244</v>
          </cell>
          <cell r="I335" t="str">
            <v>NO APLICA</v>
          </cell>
          <cell r="J335" t="str">
            <v>MEDICAMENTO</v>
          </cell>
          <cell r="K335" t="str">
            <v>Todos los otros Productos Terapéuticos: Detoxificantes para Tratamientos Antineoplásicos</v>
          </cell>
          <cell r="L335" t="str">
            <v>PRECIO UNICO</v>
          </cell>
          <cell r="M335" t="str">
            <v>PU 01-2026</v>
          </cell>
          <cell r="N335" t="str">
            <v>I CONV</v>
          </cell>
          <cell r="O335" t="str">
            <v xml:space="preserve">CAJA CON UN FRASCO </v>
          </cell>
          <cell r="P335">
            <v>0</v>
          </cell>
          <cell r="Q335">
            <v>0</v>
          </cell>
          <cell r="R335">
            <v>3.3</v>
          </cell>
          <cell r="S335">
            <v>215</v>
          </cell>
          <cell r="T335" t="str">
            <v>PISA FARMACEUTICA DE PANAMA,S.A.</v>
          </cell>
          <cell r="U335" t="str">
            <v>MEXICO</v>
          </cell>
          <cell r="V335">
            <v>307</v>
          </cell>
          <cell r="W335">
            <v>3684</v>
          </cell>
          <cell r="X335">
            <v>369233580</v>
          </cell>
          <cell r="Y335">
            <v>0.54969900463804322</v>
          </cell>
          <cell r="Z335">
            <v>1218470814</v>
          </cell>
          <cell r="AA335">
            <v>4654164229570.3809</v>
          </cell>
          <cell r="AB335">
            <v>0.24030040799120386</v>
          </cell>
          <cell r="AC335">
            <v>540</v>
          </cell>
          <cell r="AD335">
            <v>0</v>
          </cell>
          <cell r="AE335">
            <v>45</v>
          </cell>
          <cell r="AF335">
            <v>585</v>
          </cell>
          <cell r="AG335">
            <v>1930.5</v>
          </cell>
          <cell r="AH335">
            <v>289</v>
          </cell>
          <cell r="AI335">
            <v>0</v>
          </cell>
          <cell r="AJ335">
            <v>18</v>
          </cell>
          <cell r="AK335">
            <v>307</v>
          </cell>
          <cell r="AL335">
            <v>3684</v>
          </cell>
          <cell r="AM335">
            <v>12157.199999999999</v>
          </cell>
          <cell r="AN335">
            <v>1380</v>
          </cell>
          <cell r="AO335">
            <v>0</v>
          </cell>
          <cell r="AP335">
            <v>0</v>
          </cell>
          <cell r="AQ335">
            <v>1380</v>
          </cell>
        </row>
        <row r="336">
          <cell r="C336">
            <v>102080401</v>
          </cell>
          <cell r="D336" t="str">
            <v>L02AE00002</v>
          </cell>
          <cell r="E336" t="str">
            <v>LEUPRORELINA (LEUPROLIDE) ACETATO, 11.25MG, POLVO LIOFILIZADO, S.C., I.M.</v>
          </cell>
          <cell r="F336">
            <v>102301</v>
          </cell>
          <cell r="G336" t="str">
            <v>YV</v>
          </cell>
          <cell r="H336">
            <v>244</v>
          </cell>
          <cell r="I336" t="str">
            <v>SI</v>
          </cell>
          <cell r="J336" t="str">
            <v>MEDICAMENTO</v>
          </cell>
          <cell r="K336" t="str">
            <v>Terapia Endocrina: Hormonas y agentes relacionados, Análogos de la Hormona Liberadora de Gonadotrofina</v>
          </cell>
          <cell r="L336" t="str">
            <v>TRAMITE USUAL</v>
          </cell>
          <cell r="M336" t="str">
            <v>No aplica</v>
          </cell>
          <cell r="N336" t="str">
            <v>NO APLICA</v>
          </cell>
          <cell r="O336" t="str">
            <v xml:space="preserve">CAJA CON KIT CON 1 JERINGUILLA PRELLENADA </v>
          </cell>
          <cell r="P336">
            <v>0</v>
          </cell>
          <cell r="Q336">
            <v>0</v>
          </cell>
          <cell r="R336">
            <v>104</v>
          </cell>
          <cell r="S336" t="str">
            <v>No aplica</v>
          </cell>
          <cell r="T336" t="str">
            <v>No aplica</v>
          </cell>
          <cell r="U336" t="str">
            <v>No aplica</v>
          </cell>
          <cell r="V336">
            <v>955</v>
          </cell>
          <cell r="W336">
            <v>11460</v>
          </cell>
          <cell r="X336">
            <v>369245040</v>
          </cell>
          <cell r="Y336">
            <v>0.54971606579102161</v>
          </cell>
          <cell r="Z336">
            <v>38401484160</v>
          </cell>
          <cell r="AA336">
            <v>4692565713730.3809</v>
          </cell>
          <cell r="AB336">
            <v>0.24228312537201435</v>
          </cell>
          <cell r="AC336">
            <v>769.55114942528735</v>
          </cell>
          <cell r="AD336">
            <v>218.16666666666666</v>
          </cell>
          <cell r="AE336">
            <v>128</v>
          </cell>
          <cell r="AF336">
            <v>1115.7178160919539</v>
          </cell>
          <cell r="AG336">
            <v>116034.6528735632</v>
          </cell>
          <cell r="AH336">
            <v>515</v>
          </cell>
          <cell r="AI336">
            <v>403</v>
          </cell>
          <cell r="AJ336">
            <v>212</v>
          </cell>
          <cell r="AK336">
            <v>1130</v>
          </cell>
          <cell r="AL336">
            <v>13560</v>
          </cell>
          <cell r="AM336">
            <v>1410240</v>
          </cell>
          <cell r="AN336">
            <v>676</v>
          </cell>
          <cell r="AO336">
            <v>2744</v>
          </cell>
          <cell r="AP336">
            <v>168</v>
          </cell>
          <cell r="AQ336">
            <v>3588</v>
          </cell>
        </row>
        <row r="337">
          <cell r="C337">
            <v>101000501</v>
          </cell>
          <cell r="D337" t="str">
            <v>N03AX00017</v>
          </cell>
          <cell r="E337" t="str">
            <v>LEVETIRACETAM 1000mg, tableta, V.O.</v>
          </cell>
          <cell r="F337">
            <v>104219</v>
          </cell>
          <cell r="G337" t="str">
            <v>EM</v>
          </cell>
          <cell r="H337">
            <v>244</v>
          </cell>
          <cell r="I337" t="str">
            <v>SI</v>
          </cell>
          <cell r="J337" t="str">
            <v>MEDICAMENTO</v>
          </cell>
          <cell r="K337" t="str">
            <v xml:space="preserve">Antiepilépticos: Otros </v>
          </cell>
          <cell r="L337" t="str">
            <v>PRECIO UNICO</v>
          </cell>
          <cell r="M337" t="str">
            <v>PU 11-2026</v>
          </cell>
          <cell r="N337" t="str">
            <v>I CONV</v>
          </cell>
          <cell r="O337" t="str">
            <v>CAJA POR 30 COMPRIMIDOS RECUBIERTOS</v>
          </cell>
          <cell r="P337">
            <v>0</v>
          </cell>
          <cell r="Q337">
            <v>0</v>
          </cell>
          <cell r="R337">
            <v>0.28000000000000003</v>
          </cell>
          <cell r="S337">
            <v>82</v>
          </cell>
          <cell r="T337" t="str">
            <v>REPRICO, S.A.</v>
          </cell>
          <cell r="V337">
            <v>4000</v>
          </cell>
          <cell r="W337">
            <v>48000</v>
          </cell>
          <cell r="X337">
            <v>369293040</v>
          </cell>
          <cell r="Y337">
            <v>0.54978752611763282</v>
          </cell>
          <cell r="Z337">
            <v>103402051.2</v>
          </cell>
          <cell r="AA337">
            <v>4692669115781.5811</v>
          </cell>
          <cell r="AB337">
            <v>0.24228846415119468</v>
          </cell>
          <cell r="AC337">
            <v>103730</v>
          </cell>
          <cell r="AD337">
            <v>28100</v>
          </cell>
          <cell r="AE337">
            <v>4500</v>
          </cell>
          <cell r="AF337">
            <v>136330</v>
          </cell>
          <cell r="AG337">
            <v>38172.400000000001</v>
          </cell>
          <cell r="AH337">
            <v>4000</v>
          </cell>
          <cell r="AI337">
            <v>0</v>
          </cell>
          <cell r="AJ337">
            <v>0</v>
          </cell>
          <cell r="AK337">
            <v>4000</v>
          </cell>
          <cell r="AL337">
            <v>48000</v>
          </cell>
          <cell r="AM337">
            <v>13440.000000000002</v>
          </cell>
          <cell r="AN337">
            <v>0</v>
          </cell>
          <cell r="AO337">
            <v>0</v>
          </cell>
          <cell r="AP337">
            <v>0</v>
          </cell>
          <cell r="AQ337">
            <v>0</v>
          </cell>
        </row>
        <row r="338">
          <cell r="C338">
            <v>103001301</v>
          </cell>
          <cell r="D338" t="str">
            <v>N03AX00019</v>
          </cell>
          <cell r="E338" t="str">
            <v>LEVETIRACETAM 100MG/ML SOLUC O SUSP V.O.</v>
          </cell>
          <cell r="F338">
            <v>101680</v>
          </cell>
          <cell r="G338" t="str">
            <v>DH</v>
          </cell>
          <cell r="H338">
            <v>244</v>
          </cell>
          <cell r="I338" t="str">
            <v>NO APLICA</v>
          </cell>
          <cell r="J338" t="str">
            <v>MEDICAMENTO</v>
          </cell>
          <cell r="K338" t="str">
            <v xml:space="preserve">Antiepilépticos: Otros </v>
          </cell>
          <cell r="L338" t="str">
            <v>PRECIO UNICO</v>
          </cell>
          <cell r="M338" t="str">
            <v>PU 11-2026</v>
          </cell>
          <cell r="N338" t="str">
            <v>I CONV</v>
          </cell>
          <cell r="O338" t="str">
            <v>CAJA X 1 FRASCO</v>
          </cell>
          <cell r="P338">
            <v>0</v>
          </cell>
          <cell r="Q338">
            <v>0</v>
          </cell>
          <cell r="R338">
            <v>8.0299999999999994</v>
          </cell>
          <cell r="S338">
            <v>83</v>
          </cell>
          <cell r="T338" t="str">
            <v>REPRICO, S.A.</v>
          </cell>
          <cell r="U338" t="str">
            <v>COLOMBIA</v>
          </cell>
          <cell r="V338">
            <v>490</v>
          </cell>
          <cell r="W338">
            <v>5880</v>
          </cell>
          <cell r="X338">
            <v>369298920</v>
          </cell>
          <cell r="Y338">
            <v>0.54979628000764269</v>
          </cell>
          <cell r="Z338">
            <v>2965470327.5999999</v>
          </cell>
          <cell r="AA338">
            <v>4695634586109.1807</v>
          </cell>
          <cell r="AB338">
            <v>0.24244157514910067</v>
          </cell>
          <cell r="AC338">
            <v>1292.3499999999999</v>
          </cell>
          <cell r="AD338">
            <v>318</v>
          </cell>
          <cell r="AE338">
            <v>105</v>
          </cell>
          <cell r="AF338">
            <v>1715.35</v>
          </cell>
          <cell r="AG338">
            <v>13774.260499999999</v>
          </cell>
          <cell r="AH338">
            <v>490</v>
          </cell>
          <cell r="AI338">
            <v>0</v>
          </cell>
          <cell r="AJ338">
            <v>0</v>
          </cell>
          <cell r="AK338">
            <v>490</v>
          </cell>
          <cell r="AL338">
            <v>5880</v>
          </cell>
          <cell r="AM338">
            <v>47216.399999999994</v>
          </cell>
          <cell r="AN338">
            <v>0</v>
          </cell>
          <cell r="AO338">
            <v>0</v>
          </cell>
          <cell r="AP338">
            <v>0</v>
          </cell>
          <cell r="AQ338">
            <v>0</v>
          </cell>
        </row>
        <row r="339">
          <cell r="C339">
            <v>102083101</v>
          </cell>
          <cell r="D339" t="str">
            <v>N03AX00018</v>
          </cell>
          <cell r="E339" t="str">
            <v>LEVETIRACETAM 100MG/ML SOLUCION I.V</v>
          </cell>
          <cell r="F339">
            <v>104646</v>
          </cell>
          <cell r="G339" t="str">
            <v>DH</v>
          </cell>
          <cell r="H339">
            <v>244</v>
          </cell>
          <cell r="I339" t="str">
            <v>NO APLICA</v>
          </cell>
          <cell r="J339" t="str">
            <v>MEDICAMENTO</v>
          </cell>
          <cell r="K339" t="str">
            <v>Antiepilépticos: Otros</v>
          </cell>
          <cell r="L339" t="str">
            <v>PRECIO UNICO</v>
          </cell>
          <cell r="M339" t="str">
            <v>PU 01-2026</v>
          </cell>
          <cell r="N339" t="str">
            <v>I CONV</v>
          </cell>
          <cell r="O339" t="str">
            <v>CAJA CON VIAL DE 5ML CON INSERTO</v>
          </cell>
          <cell r="P339">
            <v>0</v>
          </cell>
          <cell r="Q339">
            <v>0</v>
          </cell>
          <cell r="R339">
            <v>2.33</v>
          </cell>
          <cell r="S339">
            <v>216</v>
          </cell>
          <cell r="T339" t="str">
            <v>ASESORES DE SALUD, S.A.</v>
          </cell>
          <cell r="U339" t="str">
            <v>INDIA</v>
          </cell>
          <cell r="V339">
            <v>3765</v>
          </cell>
          <cell r="W339">
            <v>45180</v>
          </cell>
          <cell r="X339">
            <v>369344100</v>
          </cell>
          <cell r="Y339">
            <v>0.54986354204006549</v>
          </cell>
          <cell r="Z339">
            <v>860571753</v>
          </cell>
          <cell r="AA339">
            <v>4696495157862.1807</v>
          </cell>
          <cell r="AB339">
            <v>0.24248600756126992</v>
          </cell>
          <cell r="AC339">
            <v>8800</v>
          </cell>
          <cell r="AD339">
            <v>360</v>
          </cell>
          <cell r="AE339">
            <v>1110</v>
          </cell>
          <cell r="AF339">
            <v>10270</v>
          </cell>
          <cell r="AG339">
            <v>23929.100000000002</v>
          </cell>
          <cell r="AH339">
            <v>3765</v>
          </cell>
          <cell r="AI339">
            <v>386</v>
          </cell>
          <cell r="AJ339">
            <v>255</v>
          </cell>
          <cell r="AK339">
            <v>4406</v>
          </cell>
          <cell r="AL339">
            <v>52872</v>
          </cell>
          <cell r="AM339">
            <v>123191.76000000001</v>
          </cell>
          <cell r="AN339">
            <v>2095</v>
          </cell>
          <cell r="AO339">
            <v>0</v>
          </cell>
          <cell r="AP339">
            <v>0</v>
          </cell>
          <cell r="AQ339">
            <v>2095</v>
          </cell>
        </row>
        <row r="340">
          <cell r="C340">
            <v>102092501</v>
          </cell>
          <cell r="D340" t="str">
            <v>N01BB00004</v>
          </cell>
          <cell r="E340" t="str">
            <v>LEVOBUPIVACAÍNA CLORHIDRATO 5mg/ml, solución, Vía Parenteral.</v>
          </cell>
          <cell r="F340">
            <v>11965</v>
          </cell>
          <cell r="G340" t="str">
            <v>YV</v>
          </cell>
          <cell r="H340">
            <v>244</v>
          </cell>
          <cell r="I340" t="str">
            <v>NO APLICA</v>
          </cell>
          <cell r="J340" t="str">
            <v>MEDICAMENTO</v>
          </cell>
          <cell r="K340" t="str">
            <v>Anestésicos Locales: Amidas</v>
          </cell>
          <cell r="L340" t="str">
            <v>TRAMITE USUAL</v>
          </cell>
          <cell r="M340" t="str">
            <v>NO APLICA</v>
          </cell>
          <cell r="N340" t="str">
            <v>NO APLICA</v>
          </cell>
          <cell r="O340" t="str">
            <v>NO</v>
          </cell>
          <cell r="P340">
            <v>0</v>
          </cell>
          <cell r="Q340">
            <v>0</v>
          </cell>
          <cell r="R340">
            <v>3.23</v>
          </cell>
          <cell r="S340" t="str">
            <v>No aplica</v>
          </cell>
          <cell r="T340" t="str">
            <v>No aplica</v>
          </cell>
          <cell r="U340" t="str">
            <v>FRANCIA</v>
          </cell>
          <cell r="V340">
            <v>616</v>
          </cell>
          <cell r="W340">
            <v>7392</v>
          </cell>
          <cell r="X340">
            <v>369351492</v>
          </cell>
          <cell r="Y340">
            <v>0.54987454693036364</v>
          </cell>
          <cell r="Z340">
            <v>1193005319.1600001</v>
          </cell>
          <cell r="AA340">
            <v>4697688163181.3408</v>
          </cell>
          <cell r="AB340">
            <v>0.24254760394050992</v>
          </cell>
          <cell r="AC340">
            <v>714.20000000000016</v>
          </cell>
          <cell r="AD340">
            <v>427.5</v>
          </cell>
          <cell r="AE340">
            <v>90</v>
          </cell>
          <cell r="AF340">
            <v>1231.7000000000003</v>
          </cell>
          <cell r="AG340">
            <v>3978.391000000001</v>
          </cell>
          <cell r="AH340">
            <v>649</v>
          </cell>
          <cell r="AI340">
            <v>88</v>
          </cell>
          <cell r="AJ340">
            <v>35</v>
          </cell>
          <cell r="AK340">
            <v>772</v>
          </cell>
          <cell r="AL340">
            <v>9264</v>
          </cell>
          <cell r="AM340">
            <v>29922.720000000001</v>
          </cell>
          <cell r="AN340">
            <v>2740</v>
          </cell>
          <cell r="AO340">
            <v>300</v>
          </cell>
          <cell r="AP340">
            <v>80</v>
          </cell>
          <cell r="AQ340">
            <v>3120</v>
          </cell>
        </row>
        <row r="341">
          <cell r="C341">
            <v>101063301</v>
          </cell>
          <cell r="D341" t="str">
            <v>N04BA00001</v>
          </cell>
          <cell r="E341" t="str">
            <v>LEVODOPA CON CARBIDOPA, 250MG/25MG O LEVODOPA CON BENSERAZIDE, 200MG/50MG, TABLETA, V.O.</v>
          </cell>
          <cell r="F341">
            <v>11019</v>
          </cell>
          <cell r="G341" t="str">
            <v>EM</v>
          </cell>
          <cell r="H341">
            <v>244</v>
          </cell>
          <cell r="I341" t="str">
            <v>SI</v>
          </cell>
          <cell r="J341" t="str">
            <v>MEDICAMENTO</v>
          </cell>
          <cell r="K341" t="str">
            <v>Anti-parkinsonianos: Dopaminérgicos</v>
          </cell>
          <cell r="L341" t="str">
            <v>TRAMITE USUAL</v>
          </cell>
          <cell r="M341" t="str">
            <v>No aplica</v>
          </cell>
          <cell r="N341" t="str">
            <v>No aplica</v>
          </cell>
          <cell r="O341" t="str">
            <v>No aplica</v>
          </cell>
          <cell r="P341">
            <v>0</v>
          </cell>
          <cell r="Q341">
            <v>0</v>
          </cell>
          <cell r="R341">
            <v>0.11</v>
          </cell>
          <cell r="S341" t="str">
            <v>No aplica</v>
          </cell>
          <cell r="T341" t="str">
            <v>No aplica</v>
          </cell>
          <cell r="V341">
            <v>150000</v>
          </cell>
          <cell r="W341">
            <v>1800000</v>
          </cell>
          <cell r="X341">
            <v>371151492</v>
          </cell>
          <cell r="Y341">
            <v>0.55255430917828396</v>
          </cell>
          <cell r="Z341">
            <v>40826664.119999997</v>
          </cell>
          <cell r="AA341">
            <v>4697728989845.4609</v>
          </cell>
          <cell r="AB341">
            <v>0.24254971187301103</v>
          </cell>
          <cell r="AC341">
            <v>210185</v>
          </cell>
          <cell r="AD341">
            <v>73150</v>
          </cell>
          <cell r="AE341">
            <v>32215</v>
          </cell>
          <cell r="AF341">
            <v>315550</v>
          </cell>
          <cell r="AG341">
            <v>34710.5</v>
          </cell>
          <cell r="AH341">
            <v>81000</v>
          </cell>
          <cell r="AI341">
            <v>45000</v>
          </cell>
          <cell r="AJ341">
            <v>24000</v>
          </cell>
          <cell r="AK341">
            <v>150000</v>
          </cell>
          <cell r="AL341">
            <v>1800000</v>
          </cell>
          <cell r="AM341">
            <v>198000</v>
          </cell>
          <cell r="AN341">
            <v>271770</v>
          </cell>
          <cell r="AO341">
            <v>243390</v>
          </cell>
          <cell r="AP341">
            <v>39780</v>
          </cell>
          <cell r="AQ341">
            <v>554940</v>
          </cell>
        </row>
        <row r="342">
          <cell r="C342">
            <v>101083601</v>
          </cell>
          <cell r="D342" t="str">
            <v>J01MA00004</v>
          </cell>
          <cell r="E342" t="str">
            <v>LEVOFLOXACINA 500mg, tableta, V.O.</v>
          </cell>
          <cell r="F342">
            <v>10215</v>
          </cell>
          <cell r="G342" t="str">
            <v>YV</v>
          </cell>
          <cell r="H342">
            <v>244</v>
          </cell>
          <cell r="I342" t="str">
            <v>SI</v>
          </cell>
          <cell r="J342" t="str">
            <v>MEDICAMENTO</v>
          </cell>
          <cell r="K342" t="str">
            <v>Antibacterianos para uso sistémico: Quinolonas Antibacterianas</v>
          </cell>
          <cell r="L342" t="str">
            <v>PRECIO UNICO</v>
          </cell>
          <cell r="M342" t="str">
            <v>PU 11-2026</v>
          </cell>
          <cell r="N342" t="str">
            <v>I CONV</v>
          </cell>
          <cell r="O342" t="str">
            <v>CAJA CON 30 TABLETAS</v>
          </cell>
          <cell r="P342">
            <v>0</v>
          </cell>
          <cell r="Q342">
            <v>0</v>
          </cell>
          <cell r="R342">
            <v>0.17</v>
          </cell>
          <cell r="S342">
            <v>85</v>
          </cell>
          <cell r="T342" t="str">
            <v>SEVEN PHARMA PANAMA</v>
          </cell>
          <cell r="U342" t="str">
            <v>INDIA</v>
          </cell>
          <cell r="V342">
            <v>25243</v>
          </cell>
          <cell r="W342">
            <v>302916</v>
          </cell>
          <cell r="X342">
            <v>371454408</v>
          </cell>
          <cell r="Y342">
            <v>0.55300527743444561</v>
          </cell>
          <cell r="Z342">
            <v>63147249.360000007</v>
          </cell>
          <cell r="AA342">
            <v>4697792137094.8213</v>
          </cell>
          <cell r="AB342">
            <v>0.24255297224566577</v>
          </cell>
          <cell r="AC342">
            <v>18133.636363636364</v>
          </cell>
          <cell r="AD342">
            <v>4357.666666666667</v>
          </cell>
          <cell r="AE342">
            <v>4157</v>
          </cell>
          <cell r="AF342">
            <v>26648.303030303032</v>
          </cell>
          <cell r="AG342">
            <v>4530.2115151515154</v>
          </cell>
          <cell r="AH342">
            <v>16513</v>
          </cell>
          <cell r="AI342">
            <v>2869</v>
          </cell>
          <cell r="AJ342">
            <v>2209</v>
          </cell>
          <cell r="AK342">
            <v>21591</v>
          </cell>
          <cell r="AL342">
            <v>259092</v>
          </cell>
          <cell r="AM342">
            <v>44045.640000000007</v>
          </cell>
          <cell r="AN342">
            <v>30608</v>
          </cell>
          <cell r="AO342">
            <v>30</v>
          </cell>
          <cell r="AP342">
            <v>4000</v>
          </cell>
          <cell r="AQ342">
            <v>34638</v>
          </cell>
        </row>
        <row r="343">
          <cell r="C343">
            <v>102079501</v>
          </cell>
          <cell r="D343" t="str">
            <v>J01MA00003</v>
          </cell>
          <cell r="E343" t="str">
            <v>LEVOFLOXACINA, 500MG, SOLUCIÓN, I.V.</v>
          </cell>
          <cell r="F343">
            <v>10636</v>
          </cell>
          <cell r="G343" t="str">
            <v>YV</v>
          </cell>
          <cell r="H343">
            <v>244</v>
          </cell>
          <cell r="I343" t="str">
            <v>NO</v>
          </cell>
          <cell r="J343" t="str">
            <v>MEDICAMENTO</v>
          </cell>
          <cell r="K343" t="str">
            <v>Antibacterianos para uso sistémico: Quinolonas Antibacterianas</v>
          </cell>
          <cell r="L343" t="str">
            <v>PRECIO UNICO</v>
          </cell>
          <cell r="M343" t="str">
            <v>PU 01-2026</v>
          </cell>
          <cell r="N343" t="str">
            <v>I CONV</v>
          </cell>
          <cell r="O343" t="str">
            <v xml:space="preserve">CAJA CON 1 BOTELLA DE 100ML </v>
          </cell>
          <cell r="P343">
            <v>0</v>
          </cell>
          <cell r="Q343">
            <v>0</v>
          </cell>
          <cell r="R343">
            <v>0.68</v>
          </cell>
          <cell r="S343">
            <v>218</v>
          </cell>
          <cell r="T343" t="str">
            <v>LABORATORIO JAYOR PANAMA S.A.</v>
          </cell>
          <cell r="U343" t="str">
            <v>INDIA</v>
          </cell>
          <cell r="V343">
            <v>3542</v>
          </cell>
          <cell r="W343">
            <v>42504</v>
          </cell>
          <cell r="X343">
            <v>371496912</v>
          </cell>
          <cell r="Y343">
            <v>0.55306855555365986</v>
          </cell>
          <cell r="Z343">
            <v>252617900.16000003</v>
          </cell>
          <cell r="AA343">
            <v>4698044754994.9814</v>
          </cell>
          <cell r="AB343">
            <v>0.24256601522856885</v>
          </cell>
          <cell r="AC343">
            <v>5244.8833333333332</v>
          </cell>
          <cell r="AD343">
            <v>1286.6666666666667</v>
          </cell>
          <cell r="AE343">
            <v>1488</v>
          </cell>
          <cell r="AF343">
            <v>8019.55</v>
          </cell>
          <cell r="AG343">
            <v>5453.2940000000008</v>
          </cell>
          <cell r="AH343">
            <v>3552</v>
          </cell>
          <cell r="AI343">
            <v>435</v>
          </cell>
          <cell r="AJ343">
            <v>814</v>
          </cell>
          <cell r="AK343">
            <v>4801</v>
          </cell>
          <cell r="AL343">
            <v>57612</v>
          </cell>
          <cell r="AM343">
            <v>39176.160000000003</v>
          </cell>
          <cell r="AN343">
            <v>6470</v>
          </cell>
          <cell r="AO343">
            <v>0</v>
          </cell>
          <cell r="AP343">
            <v>0</v>
          </cell>
          <cell r="AQ343">
            <v>6470</v>
          </cell>
        </row>
        <row r="344">
          <cell r="C344">
            <v>101028501</v>
          </cell>
          <cell r="D344" t="str">
            <v>N05AA00004</v>
          </cell>
          <cell r="E344" t="str">
            <v>LEVOMEPROMAZINA, 25MG, TABLETA, V.O.</v>
          </cell>
          <cell r="F344">
            <v>10590</v>
          </cell>
          <cell r="G344" t="str">
            <v>EM</v>
          </cell>
          <cell r="H344">
            <v>244</v>
          </cell>
          <cell r="I344" t="str">
            <v>NO</v>
          </cell>
          <cell r="J344" t="str">
            <v>MEDICAMENTO</v>
          </cell>
          <cell r="K344" t="str">
            <v>Psicolépticos: Antipsicóticos, Fenotiazinas</v>
          </cell>
          <cell r="L344" t="str">
            <v>PRECIO UNICO</v>
          </cell>
          <cell r="M344" t="str">
            <v>PU 01-2026</v>
          </cell>
          <cell r="N344" t="str">
            <v>I CONV</v>
          </cell>
          <cell r="O344" t="str">
            <v>Caja con 1000 tabletas</v>
          </cell>
          <cell r="P344">
            <v>0</v>
          </cell>
          <cell r="Q344">
            <v>0</v>
          </cell>
          <cell r="R344">
            <v>0.61199999999999999</v>
          </cell>
          <cell r="S344">
            <v>354</v>
          </cell>
          <cell r="T344" t="str">
            <v>PHARMA ALLIANCE PANAMA, S.A.</v>
          </cell>
          <cell r="V344">
            <v>29121</v>
          </cell>
          <cell r="W344">
            <v>349452</v>
          </cell>
          <cell r="X344">
            <v>371846364</v>
          </cell>
          <cell r="Y344">
            <v>0.55358880459647108</v>
          </cell>
          <cell r="Z344">
            <v>227569974.76800001</v>
          </cell>
          <cell r="AA344">
            <v>4698272324969.749</v>
          </cell>
          <cell r="AB344">
            <v>0.24257776495528363</v>
          </cell>
          <cell r="AC344">
            <v>52172</v>
          </cell>
          <cell r="AD344">
            <v>16800</v>
          </cell>
          <cell r="AE344">
            <v>12800</v>
          </cell>
          <cell r="AF344">
            <v>81772</v>
          </cell>
          <cell r="AG344">
            <v>50044.464</v>
          </cell>
          <cell r="AH344">
            <v>11363</v>
          </cell>
          <cell r="AI344">
            <v>10179</v>
          </cell>
          <cell r="AJ344">
            <v>7579</v>
          </cell>
          <cell r="AK344">
            <v>29121</v>
          </cell>
          <cell r="AL344">
            <v>349452</v>
          </cell>
          <cell r="AM344">
            <v>213864.62399999998</v>
          </cell>
          <cell r="AN344">
            <v>0</v>
          </cell>
          <cell r="AO344">
            <v>29000</v>
          </cell>
          <cell r="AP344">
            <v>0</v>
          </cell>
          <cell r="AQ344">
            <v>29000</v>
          </cell>
        </row>
        <row r="345">
          <cell r="C345">
            <v>105008101</v>
          </cell>
          <cell r="D345" t="str">
            <v>G02BA00002</v>
          </cell>
          <cell r="E345" t="str">
            <v>LEVONORGESTREL 52mg (20mcg/24horas), sistema Intrauterino.</v>
          </cell>
          <cell r="F345">
            <v>105450</v>
          </cell>
          <cell r="G345" t="str">
            <v>RG</v>
          </cell>
          <cell r="H345">
            <v>244</v>
          </cell>
          <cell r="I345" t="str">
            <v>NO</v>
          </cell>
          <cell r="J345" t="str">
            <v>MEDICAMENTO</v>
          </cell>
          <cell r="K345" t="str">
            <v>Ginecológicos: Otros, Anticonceptivos Intrauterinos</v>
          </cell>
          <cell r="L345" t="str">
            <v>PRECIO UNICO</v>
          </cell>
          <cell r="M345" t="str">
            <v>PU 01-2026</v>
          </cell>
          <cell r="N345" t="str">
            <v>I CONV</v>
          </cell>
          <cell r="O345" t="str">
            <v>CAJA CON 1 DISPOSITIVO INTRAUTERINO EN FORMA DE T.</v>
          </cell>
          <cell r="P345" t="str">
            <v>1 DISPOSITIVO INTRAUTERINO EN FORMA DE T</v>
          </cell>
          <cell r="Q345">
            <v>0</v>
          </cell>
          <cell r="R345">
            <v>43.5</v>
          </cell>
          <cell r="S345">
            <v>219</v>
          </cell>
          <cell r="T345" t="str">
            <v>C.G. DE HASETH &amp; CÍA., S.A.</v>
          </cell>
          <cell r="U345" t="str">
            <v>FILANDIA</v>
          </cell>
          <cell r="V345">
            <v>202</v>
          </cell>
          <cell r="W345">
            <v>2424</v>
          </cell>
          <cell r="X345">
            <v>371848788</v>
          </cell>
          <cell r="Y345">
            <v>0.55359241334296494</v>
          </cell>
          <cell r="Z345">
            <v>16175422278</v>
          </cell>
          <cell r="AA345">
            <v>4714447747247.749</v>
          </cell>
          <cell r="AB345">
            <v>0.24341292254343608</v>
          </cell>
          <cell r="AC345">
            <v>252</v>
          </cell>
          <cell r="AD345">
            <v>2354.6666666666665</v>
          </cell>
          <cell r="AE345">
            <v>18</v>
          </cell>
          <cell r="AF345">
            <v>2624.6666666666665</v>
          </cell>
          <cell r="AG345">
            <v>114173</v>
          </cell>
          <cell r="AH345">
            <v>164</v>
          </cell>
          <cell r="AI345">
            <v>29</v>
          </cell>
          <cell r="AJ345">
            <v>9</v>
          </cell>
          <cell r="AK345">
            <v>202</v>
          </cell>
          <cell r="AL345">
            <v>2424</v>
          </cell>
          <cell r="AM345">
            <v>105444</v>
          </cell>
          <cell r="AN345">
            <v>641</v>
          </cell>
          <cell r="AO345">
            <v>0</v>
          </cell>
          <cell r="AP345">
            <v>12</v>
          </cell>
          <cell r="AQ345">
            <v>653</v>
          </cell>
        </row>
        <row r="346">
          <cell r="C346">
            <v>102093601</v>
          </cell>
          <cell r="D346" t="str">
            <v>C01CX00001</v>
          </cell>
          <cell r="E346" t="str">
            <v>LEVOSIMENDAN 2.5mg/ml, solución, I.V.</v>
          </cell>
          <cell r="F346">
            <v>11841</v>
          </cell>
          <cell r="G346" t="str">
            <v>DD</v>
          </cell>
          <cell r="H346">
            <v>244</v>
          </cell>
          <cell r="I346" t="str">
            <v>NO</v>
          </cell>
          <cell r="J346" t="str">
            <v>MEDICAMENTO</v>
          </cell>
          <cell r="K346" t="str">
            <v>Terapia Cardíaca: Otros estimulantes cardíacos</v>
          </cell>
          <cell r="L346" t="str">
            <v>PRECIO UNICO</v>
          </cell>
          <cell r="M346" t="str">
            <v>PU 01-2026</v>
          </cell>
          <cell r="N346" t="str">
            <v>I CONV</v>
          </cell>
          <cell r="O346" t="str">
            <v>CAJA CON UN VIAL DE 5ML</v>
          </cell>
          <cell r="P346">
            <v>0</v>
          </cell>
          <cell r="Q346">
            <v>0</v>
          </cell>
          <cell r="R346">
            <v>299</v>
          </cell>
          <cell r="S346">
            <v>220</v>
          </cell>
          <cell r="T346" t="str">
            <v>PISA FARMACEUTICA DE PANAMA,S.A.</v>
          </cell>
          <cell r="U346" t="str">
            <v>México</v>
          </cell>
          <cell r="V346">
            <v>25</v>
          </cell>
          <cell r="W346">
            <v>300</v>
          </cell>
          <cell r="X346">
            <v>371849088</v>
          </cell>
          <cell r="Y346">
            <v>0.55359285997000629</v>
          </cell>
          <cell r="Z346">
            <v>111182877312</v>
          </cell>
          <cell r="AA346">
            <v>4825630624559.749</v>
          </cell>
          <cell r="AB346">
            <v>0.24915343565424564</v>
          </cell>
          <cell r="AC346">
            <v>57</v>
          </cell>
          <cell r="AD346">
            <v>2</v>
          </cell>
          <cell r="AE346">
            <v>0</v>
          </cell>
          <cell r="AF346">
            <v>59</v>
          </cell>
          <cell r="AG346">
            <v>17641</v>
          </cell>
          <cell r="AH346">
            <v>41</v>
          </cell>
          <cell r="AI346">
            <v>0</v>
          </cell>
          <cell r="AJ346">
            <v>0</v>
          </cell>
          <cell r="AK346">
            <v>41</v>
          </cell>
          <cell r="AL346">
            <v>492</v>
          </cell>
          <cell r="AM346">
            <v>147108</v>
          </cell>
          <cell r="AN346">
            <v>144</v>
          </cell>
          <cell r="AO346">
            <v>0</v>
          </cell>
          <cell r="AP346">
            <v>0</v>
          </cell>
          <cell r="AQ346">
            <v>144</v>
          </cell>
        </row>
        <row r="347">
          <cell r="C347">
            <v>101079701</v>
          </cell>
          <cell r="D347" t="str">
            <v>H03AA00001</v>
          </cell>
          <cell r="E347" t="str">
            <v>LEVOTIROXINA SAL SÓDICA 0.1mg, tableta, V.O.</v>
          </cell>
          <cell r="F347">
            <v>10521</v>
          </cell>
          <cell r="G347" t="str">
            <v>FM</v>
          </cell>
          <cell r="H347">
            <v>244</v>
          </cell>
          <cell r="I347" t="str">
            <v>SI</v>
          </cell>
          <cell r="J347" t="str">
            <v>MEDICAMENTO</v>
          </cell>
          <cell r="K347" t="str">
            <v>Terapia Tiroidea: Preparados de Hormona Tiroidea</v>
          </cell>
          <cell r="L347" t="str">
            <v>TRAMITE USUAL</v>
          </cell>
          <cell r="M347" t="str">
            <v>No aplica</v>
          </cell>
          <cell r="N347" t="str">
            <v>No aplica</v>
          </cell>
          <cell r="O347" t="str">
            <v>No aplica</v>
          </cell>
          <cell r="P347">
            <v>0</v>
          </cell>
          <cell r="Q347">
            <v>0</v>
          </cell>
          <cell r="R347">
            <v>0.01</v>
          </cell>
          <cell r="S347" t="str">
            <v>No aplica</v>
          </cell>
          <cell r="T347" t="str">
            <v>No aplica</v>
          </cell>
          <cell r="V347">
            <v>811222</v>
          </cell>
          <cell r="W347">
            <v>9734664</v>
          </cell>
          <cell r="X347">
            <v>381583752</v>
          </cell>
          <cell r="Y347">
            <v>0.56808540723855594</v>
          </cell>
          <cell r="Z347">
            <v>3815837.52</v>
          </cell>
          <cell r="AA347">
            <v>4825634440397.2686</v>
          </cell>
          <cell r="AB347">
            <v>0.24915363267078125</v>
          </cell>
          <cell r="AC347">
            <v>732462.99289945595</v>
          </cell>
          <cell r="AD347">
            <v>228033.33333333331</v>
          </cell>
          <cell r="AE347">
            <v>140083.33333333334</v>
          </cell>
          <cell r="AF347">
            <v>1100579.6595661226</v>
          </cell>
          <cell r="AG347">
            <v>11005.796595661226</v>
          </cell>
          <cell r="AH347">
            <v>626500</v>
          </cell>
          <cell r="AI347">
            <v>207667</v>
          </cell>
          <cell r="AJ347">
            <v>113417</v>
          </cell>
          <cell r="AK347">
            <v>947584</v>
          </cell>
          <cell r="AL347">
            <v>11371008</v>
          </cell>
          <cell r="AM347">
            <v>113710.08</v>
          </cell>
          <cell r="AN347">
            <v>0</v>
          </cell>
          <cell r="AO347">
            <v>0</v>
          </cell>
          <cell r="AP347">
            <v>138000</v>
          </cell>
          <cell r="AQ347">
            <v>138000</v>
          </cell>
        </row>
        <row r="348">
          <cell r="C348">
            <v>102094901</v>
          </cell>
          <cell r="D348" t="str">
            <v>N01BB00016</v>
          </cell>
          <cell r="E348" t="str">
            <v>LIDOCAÍNA 2%, solución sin preservativo, Vía Infiltración Local, Troncular, Peridural, I.M., I.V.</v>
          </cell>
          <cell r="F348">
            <v>10154</v>
          </cell>
          <cell r="G348" t="str">
            <v>RG</v>
          </cell>
          <cell r="H348">
            <v>244</v>
          </cell>
          <cell r="I348" t="str">
            <v>NO</v>
          </cell>
          <cell r="J348" t="str">
            <v>MEDICAMENTO</v>
          </cell>
          <cell r="K348" t="str">
            <v>Anestésicos Locales: Amidas</v>
          </cell>
          <cell r="L348" t="str">
            <v>TRAMITE USUAL</v>
          </cell>
          <cell r="M348" t="str">
            <v>No aplica</v>
          </cell>
          <cell r="N348" t="str">
            <v>No aplica</v>
          </cell>
          <cell r="O348" t="str">
            <v>FRASCO AMPOLLA X 50 ML</v>
          </cell>
          <cell r="P348">
            <v>0</v>
          </cell>
          <cell r="Q348">
            <v>0</v>
          </cell>
          <cell r="R348">
            <v>2.25</v>
          </cell>
          <cell r="S348" t="str">
            <v>NO APLICA</v>
          </cell>
          <cell r="T348" t="str">
            <v>NO APLICA</v>
          </cell>
          <cell r="V348">
            <v>1250</v>
          </cell>
          <cell r="W348">
            <v>15000</v>
          </cell>
          <cell r="X348">
            <v>381598752</v>
          </cell>
          <cell r="Y348">
            <v>0.56810773859062191</v>
          </cell>
          <cell r="Z348">
            <v>858597192</v>
          </cell>
          <cell r="AA348">
            <v>4826493037589.2686</v>
          </cell>
          <cell r="AB348">
            <v>0.24919796313385922</v>
          </cell>
          <cell r="AC348">
            <v>742</v>
          </cell>
          <cell r="AD348">
            <v>700</v>
          </cell>
          <cell r="AE348">
            <v>300</v>
          </cell>
          <cell r="AF348">
            <v>1742</v>
          </cell>
          <cell r="AG348">
            <v>3919.5</v>
          </cell>
          <cell r="AH348">
            <v>1250</v>
          </cell>
          <cell r="AI348">
            <v>0</v>
          </cell>
          <cell r="AJ348">
            <v>0</v>
          </cell>
          <cell r="AK348">
            <v>1250</v>
          </cell>
          <cell r="AL348">
            <v>15000</v>
          </cell>
          <cell r="AM348">
            <v>33750</v>
          </cell>
          <cell r="AN348">
            <v>0</v>
          </cell>
          <cell r="AO348">
            <v>0</v>
          </cell>
          <cell r="AP348">
            <v>0</v>
          </cell>
          <cell r="AQ348">
            <v>0</v>
          </cell>
        </row>
        <row r="349">
          <cell r="C349">
            <v>105008201</v>
          </cell>
          <cell r="D349" t="str">
            <v>D04AB00005</v>
          </cell>
          <cell r="E349" t="str">
            <v>LIDOCAINA 700MG, PARCHE, VIA TOPICA.</v>
          </cell>
          <cell r="F349">
            <v>102493</v>
          </cell>
          <cell r="G349" t="str">
            <v>RG</v>
          </cell>
          <cell r="H349">
            <v>244</v>
          </cell>
          <cell r="I349" t="str">
            <v>NO</v>
          </cell>
          <cell r="J349" t="str">
            <v>MEDICAMENTO</v>
          </cell>
          <cell r="K349" t="str">
            <v>Anestésicos para uso Tópico</v>
          </cell>
          <cell r="L349" t="str">
            <v>PRECIO UNICO</v>
          </cell>
          <cell r="M349" t="str">
            <v>PU 11-2026</v>
          </cell>
          <cell r="N349" t="str">
            <v>I CONV</v>
          </cell>
          <cell r="O349" t="str">
            <v>CAJA CON 1 ESTUCHE DE CARTULINA (SACHT) CON 5 PARCHES.</v>
          </cell>
          <cell r="P349" t="str">
            <v>1 ESTUCHE DE CARTULINA (SACHT) CON 5 PARCHES.</v>
          </cell>
          <cell r="Q349">
            <v>0</v>
          </cell>
          <cell r="R349">
            <v>5.64</v>
          </cell>
          <cell r="S349">
            <v>159</v>
          </cell>
          <cell r="T349" t="str">
            <v>REPRICO, S.A.</v>
          </cell>
          <cell r="U349" t="str">
            <v>JAPON</v>
          </cell>
          <cell r="V349">
            <v>18327</v>
          </cell>
          <cell r="W349">
            <v>219924</v>
          </cell>
          <cell r="X349">
            <v>381818676</v>
          </cell>
          <cell r="Y349">
            <v>0.56843515194207284</v>
          </cell>
          <cell r="Z349">
            <v>2153457332.6399999</v>
          </cell>
          <cell r="AA349">
            <v>4828646494921.9082</v>
          </cell>
          <cell r="AB349">
            <v>0.24930914886992267</v>
          </cell>
          <cell r="AC349">
            <v>68192</v>
          </cell>
          <cell r="AD349">
            <v>5444</v>
          </cell>
          <cell r="AE349">
            <v>1900</v>
          </cell>
          <cell r="AF349">
            <v>75536</v>
          </cell>
          <cell r="AG349">
            <v>426023.04</v>
          </cell>
          <cell r="AH349">
            <v>20373</v>
          </cell>
          <cell r="AI349">
            <v>1530</v>
          </cell>
          <cell r="AJ349">
            <v>908</v>
          </cell>
          <cell r="AK349">
            <v>22811</v>
          </cell>
          <cell r="AL349">
            <v>273732</v>
          </cell>
          <cell r="AM349">
            <v>1543848.48</v>
          </cell>
          <cell r="AN349">
            <v>46720</v>
          </cell>
          <cell r="AO349">
            <v>5745</v>
          </cell>
          <cell r="AP349">
            <v>2305</v>
          </cell>
          <cell r="AQ349">
            <v>54770</v>
          </cell>
        </row>
        <row r="350">
          <cell r="C350">
            <v>102098401</v>
          </cell>
          <cell r="D350" t="str">
            <v>N01BB00011</v>
          </cell>
          <cell r="E350" t="str">
            <v>LIDOCAÍNA CLORHIDRATO 2% con EPINEFRINA 1:100.000, solución, Infiltración Bucal.</v>
          </cell>
          <cell r="F350">
            <v>70026</v>
          </cell>
          <cell r="G350" t="str">
            <v>YV</v>
          </cell>
          <cell r="H350">
            <v>244</v>
          </cell>
          <cell r="I350" t="str">
            <v>NO APLICA</v>
          </cell>
          <cell r="J350" t="str">
            <v>MEDICAMENTO</v>
          </cell>
          <cell r="K350" t="str">
            <v>Anestésicos Locales: Amidas</v>
          </cell>
          <cell r="L350" t="str">
            <v>PRECIO UNICO</v>
          </cell>
          <cell r="M350" t="str">
            <v>PU 01-2026</v>
          </cell>
          <cell r="N350" t="str">
            <v>I CONV</v>
          </cell>
          <cell r="O350" t="str">
            <v>CAJA X 50 CARPULES</v>
          </cell>
          <cell r="P350">
            <v>0</v>
          </cell>
          <cell r="Q350">
            <v>0</v>
          </cell>
          <cell r="R350">
            <v>0.24</v>
          </cell>
          <cell r="S350">
            <v>223</v>
          </cell>
          <cell r="T350" t="str">
            <v>MENAFAR, S.A.</v>
          </cell>
          <cell r="U350" t="str">
            <v>COLOMBIA</v>
          </cell>
          <cell r="V350">
            <v>20609</v>
          </cell>
          <cell r="W350">
            <v>247308</v>
          </cell>
          <cell r="X350">
            <v>382065984</v>
          </cell>
          <cell r="Y350">
            <v>0.56880333340985545</v>
          </cell>
          <cell r="Z350">
            <v>91695836.159999996</v>
          </cell>
          <cell r="AA350">
            <v>4828738190758.0684</v>
          </cell>
          <cell r="AB350">
            <v>0.24931388324235851</v>
          </cell>
          <cell r="AC350">
            <v>21677.416666666664</v>
          </cell>
          <cell r="AD350">
            <v>5968.333333333333</v>
          </cell>
          <cell r="AE350">
            <v>7106.666666666667</v>
          </cell>
          <cell r="AF350">
            <v>34752.416666666664</v>
          </cell>
          <cell r="AG350">
            <v>8340.58</v>
          </cell>
          <cell r="AH350">
            <v>24000</v>
          </cell>
          <cell r="AI350">
            <v>4402</v>
          </cell>
          <cell r="AJ350">
            <v>3960</v>
          </cell>
          <cell r="AK350">
            <v>32362</v>
          </cell>
          <cell r="AL350">
            <v>388344</v>
          </cell>
          <cell r="AM350">
            <v>93202.559999999998</v>
          </cell>
          <cell r="AN350">
            <v>154350</v>
          </cell>
          <cell r="AO350">
            <v>3650</v>
          </cell>
          <cell r="AP350">
            <v>3250</v>
          </cell>
          <cell r="AQ350">
            <v>161250</v>
          </cell>
        </row>
        <row r="351">
          <cell r="C351">
            <v>102026801</v>
          </cell>
          <cell r="D351" t="str">
            <v>N01BB00017</v>
          </cell>
          <cell r="E351" t="str">
            <v>LIGNOCAÍNA (LIDOCAÍNA) 2%, con preservativo, solución, I.M., I.V.</v>
          </cell>
          <cell r="F351">
            <v>10982</v>
          </cell>
          <cell r="G351" t="str">
            <v>SF</v>
          </cell>
          <cell r="H351">
            <v>244</v>
          </cell>
          <cell r="I351" t="str">
            <v>NO APLICA</v>
          </cell>
          <cell r="J351" t="str">
            <v>MEDICAMENTO</v>
          </cell>
          <cell r="K351" t="str">
            <v>Anestésicos Locales: Amidas</v>
          </cell>
          <cell r="L351" t="str">
            <v>PRECIO UNICO</v>
          </cell>
          <cell r="M351" t="str">
            <v>PU 01-2026</v>
          </cell>
          <cell r="N351" t="str">
            <v>I CONV</v>
          </cell>
          <cell r="O351" t="str">
            <v>No aplica</v>
          </cell>
          <cell r="P351">
            <v>0</v>
          </cell>
          <cell r="Q351">
            <v>0</v>
          </cell>
          <cell r="R351">
            <v>1.929</v>
          </cell>
          <cell r="S351">
            <v>224</v>
          </cell>
          <cell r="T351" t="str">
            <v>NUTRIMED PANAMÁ S.A.</v>
          </cell>
          <cell r="V351">
            <v>9771</v>
          </cell>
          <cell r="W351">
            <v>117252</v>
          </cell>
          <cell r="X351">
            <v>382183236</v>
          </cell>
          <cell r="Y351">
            <v>0.56897789312268499</v>
          </cell>
          <cell r="Z351">
            <v>737231462.24400008</v>
          </cell>
          <cell r="AA351">
            <v>4829475422220.3125</v>
          </cell>
          <cell r="AB351">
            <v>0.24935194743872607</v>
          </cell>
          <cell r="AC351">
            <v>7978.9457482993203</v>
          </cell>
          <cell r="AD351">
            <v>2313.1666666666665</v>
          </cell>
          <cell r="AE351">
            <v>2458</v>
          </cell>
          <cell r="AF351">
            <v>12750.112414965986</v>
          </cell>
          <cell r="AG351">
            <v>24594.966848469387</v>
          </cell>
          <cell r="AH351">
            <v>7607</v>
          </cell>
          <cell r="AI351">
            <v>1164</v>
          </cell>
          <cell r="AJ351">
            <v>1000</v>
          </cell>
          <cell r="AK351">
            <v>9771</v>
          </cell>
          <cell r="AL351">
            <v>117252</v>
          </cell>
          <cell r="AM351">
            <v>226179.10800000001</v>
          </cell>
          <cell r="AN351">
            <v>53909</v>
          </cell>
          <cell r="AO351">
            <v>0</v>
          </cell>
          <cell r="AP351">
            <v>1320</v>
          </cell>
          <cell r="AQ351">
            <v>55229</v>
          </cell>
        </row>
        <row r="352">
          <cell r="C352">
            <v>105002901</v>
          </cell>
          <cell r="D352" t="str">
            <v>D04AB00001</v>
          </cell>
          <cell r="E352" t="str">
            <v>LIGNOCAÍNA (LIDOCAÍNA) 2%, jalea, tubo,  20-30g, Vía Tópica.</v>
          </cell>
          <cell r="F352">
            <v>10855</v>
          </cell>
          <cell r="G352" t="str">
            <v>DD</v>
          </cell>
          <cell r="H352">
            <v>244</v>
          </cell>
          <cell r="I352" t="str">
            <v>NO</v>
          </cell>
          <cell r="J352" t="str">
            <v>MEDICAMENTO</v>
          </cell>
          <cell r="K352" t="str">
            <v>Anestésicos para uso Tópico</v>
          </cell>
          <cell r="L352" t="str">
            <v>PRECIO UNICO</v>
          </cell>
          <cell r="M352" t="str">
            <v>PU 01-2026</v>
          </cell>
          <cell r="N352" t="str">
            <v>I CONV</v>
          </cell>
          <cell r="O352" t="str">
            <v>CAJA X 20-100</v>
          </cell>
          <cell r="P352">
            <v>0</v>
          </cell>
          <cell r="Q352">
            <v>0</v>
          </cell>
          <cell r="R352">
            <v>14.65</v>
          </cell>
          <cell r="S352">
            <v>225</v>
          </cell>
          <cell r="T352" t="str">
            <v>REPRICO, S.A.</v>
          </cell>
          <cell r="U352" t="str">
            <v>Costa Rica</v>
          </cell>
          <cell r="V352">
            <v>355</v>
          </cell>
          <cell r="W352">
            <v>4260</v>
          </cell>
          <cell r="X352">
            <v>382187496</v>
          </cell>
          <cell r="Y352">
            <v>0.56898423522667174</v>
          </cell>
          <cell r="Z352">
            <v>5599046816.4000006</v>
          </cell>
          <cell r="AA352">
            <v>4835074469036.7129</v>
          </cell>
          <cell r="AB352">
            <v>0.24964103333427623</v>
          </cell>
          <cell r="AC352">
            <v>260.625</v>
          </cell>
          <cell r="AD352">
            <v>26</v>
          </cell>
          <cell r="AE352">
            <v>65</v>
          </cell>
          <cell r="AF352">
            <v>351.625</v>
          </cell>
          <cell r="AG352">
            <v>5151.3062500000005</v>
          </cell>
          <cell r="AH352">
            <v>355</v>
          </cell>
          <cell r="AI352">
            <v>0</v>
          </cell>
          <cell r="AJ352">
            <v>0</v>
          </cell>
          <cell r="AK352">
            <v>355</v>
          </cell>
          <cell r="AL352">
            <v>4260</v>
          </cell>
          <cell r="AM352">
            <v>62409</v>
          </cell>
          <cell r="AN352">
            <v>1152</v>
          </cell>
          <cell r="AO352">
            <v>41</v>
          </cell>
          <cell r="AP352">
            <v>184</v>
          </cell>
          <cell r="AQ352">
            <v>1377</v>
          </cell>
        </row>
        <row r="353">
          <cell r="C353">
            <v>101003501</v>
          </cell>
          <cell r="D353" t="str">
            <v>A10BH00002</v>
          </cell>
          <cell r="E353" t="str">
            <v>LINAGLIPTINA 5 MG,  TABLETA , V.O</v>
          </cell>
          <cell r="F353">
            <v>108154</v>
          </cell>
          <cell r="G353" t="str">
            <v>FM</v>
          </cell>
          <cell r="H353">
            <v>244</v>
          </cell>
          <cell r="I353" t="str">
            <v>NO APLICA</v>
          </cell>
          <cell r="J353" t="str">
            <v>MEDICAMENTO</v>
          </cell>
          <cell r="K353" t="str">
            <v>Tracto alimentario y Metabolismo: Diabetes: Fármacos hipoglucemiantes, Inhibidores de la Dipeptidil peptidasa-4 (DPP-4)</v>
          </cell>
          <cell r="L353" t="str">
            <v>PRECIO UNICO</v>
          </cell>
          <cell r="M353" t="str">
            <v>PU 01-2026</v>
          </cell>
          <cell r="N353" t="str">
            <v>I CONV</v>
          </cell>
          <cell r="O353" t="str">
            <v>CAJA CON 30 TABLETAS RECUBIERTAS</v>
          </cell>
          <cell r="P353">
            <v>0</v>
          </cell>
          <cell r="Q353">
            <v>0</v>
          </cell>
          <cell r="R353">
            <v>0.65</v>
          </cell>
          <cell r="S353">
            <v>226</v>
          </cell>
          <cell r="T353" t="str">
            <v>CORPORACIÓN IMPA-DOEL, S.A.</v>
          </cell>
          <cell r="V353">
            <v>11100</v>
          </cell>
          <cell r="W353">
            <v>133200</v>
          </cell>
          <cell r="X353">
            <v>382320696</v>
          </cell>
          <cell r="Y353">
            <v>0.56918253763301785</v>
          </cell>
          <cell r="Z353">
            <v>248508452.40000001</v>
          </cell>
          <cell r="AA353">
            <v>4835322977489.1133</v>
          </cell>
          <cell r="AB353">
            <v>0.24965386414117419</v>
          </cell>
          <cell r="AC353">
            <v>900</v>
          </cell>
          <cell r="AD353">
            <v>450</v>
          </cell>
          <cell r="AE353">
            <v>0</v>
          </cell>
          <cell r="AF353">
            <v>1350</v>
          </cell>
          <cell r="AG353">
            <v>877.5</v>
          </cell>
          <cell r="AH353">
            <v>11100</v>
          </cell>
          <cell r="AI353">
            <v>0</v>
          </cell>
          <cell r="AJ353">
            <v>11100</v>
          </cell>
          <cell r="AK353">
            <v>22200</v>
          </cell>
          <cell r="AL353">
            <v>266400</v>
          </cell>
          <cell r="AM353">
            <v>173160</v>
          </cell>
          <cell r="AN353">
            <v>26280</v>
          </cell>
          <cell r="AO353">
            <v>0</v>
          </cell>
          <cell r="AP353">
            <v>0</v>
          </cell>
          <cell r="AQ353">
            <v>26280</v>
          </cell>
        </row>
        <row r="354">
          <cell r="C354">
            <v>101093501</v>
          </cell>
          <cell r="D354" t="str">
            <v>J01XX00002</v>
          </cell>
          <cell r="E354" t="str">
            <v>LINEZOLID 600mg, tableta, V.O.</v>
          </cell>
          <cell r="F354">
            <v>11509</v>
          </cell>
          <cell r="G354" t="str">
            <v>YV</v>
          </cell>
          <cell r="H354">
            <v>244</v>
          </cell>
          <cell r="I354" t="str">
            <v>SI</v>
          </cell>
          <cell r="J354" t="str">
            <v>MEDICAMENTO</v>
          </cell>
          <cell r="K354" t="str">
            <v>Antibacterianos para uso sistémico: Otros Antibacterianos</v>
          </cell>
          <cell r="L354" t="str">
            <v>PRECIO UNICO</v>
          </cell>
          <cell r="M354" t="str">
            <v>PU 11-2026</v>
          </cell>
          <cell r="N354" t="str">
            <v>I CONV</v>
          </cell>
          <cell r="O354" t="str">
            <v>caja x 10 tabletas</v>
          </cell>
          <cell r="P354">
            <v>0</v>
          </cell>
          <cell r="Q354">
            <v>0</v>
          </cell>
          <cell r="R354">
            <v>2</v>
          </cell>
          <cell r="S354">
            <v>88</v>
          </cell>
          <cell r="T354" t="str">
            <v>VESALIUS PHARMA, S.A.</v>
          </cell>
          <cell r="U354" t="str">
            <v>INDIA</v>
          </cell>
          <cell r="V354">
            <v>2635</v>
          </cell>
          <cell r="W354">
            <v>31620</v>
          </cell>
          <cell r="X354">
            <v>382352316</v>
          </cell>
          <cell r="Y354">
            <v>0.56922961212317291</v>
          </cell>
          <cell r="Z354">
            <v>764704632</v>
          </cell>
          <cell r="AA354">
            <v>4836087682121.1133</v>
          </cell>
          <cell r="AB354">
            <v>0.24969334681217553</v>
          </cell>
          <cell r="AC354">
            <v>20735</v>
          </cell>
          <cell r="AD354">
            <v>1150</v>
          </cell>
          <cell r="AE354">
            <v>792</v>
          </cell>
          <cell r="AF354">
            <v>22677</v>
          </cell>
          <cell r="AG354">
            <v>45354</v>
          </cell>
          <cell r="AH354">
            <v>1875</v>
          </cell>
          <cell r="AI354">
            <v>516</v>
          </cell>
          <cell r="AJ354">
            <v>326</v>
          </cell>
          <cell r="AK354">
            <v>2717</v>
          </cell>
          <cell r="AL354">
            <v>32604</v>
          </cell>
          <cell r="AM354">
            <v>65208</v>
          </cell>
          <cell r="AN354">
            <v>0</v>
          </cell>
          <cell r="AO354">
            <v>0</v>
          </cell>
          <cell r="AP354">
            <v>380</v>
          </cell>
          <cell r="AQ354">
            <v>380</v>
          </cell>
        </row>
        <row r="355">
          <cell r="C355">
            <v>102092601</v>
          </cell>
          <cell r="D355" t="str">
            <v>J01XX00001</v>
          </cell>
          <cell r="E355" t="str">
            <v>Linezolid, 600mg, solución, I.V.</v>
          </cell>
          <cell r="F355">
            <v>11607</v>
          </cell>
          <cell r="G355" t="str">
            <v>YV</v>
          </cell>
          <cell r="H355">
            <v>244</v>
          </cell>
          <cell r="I355" t="str">
            <v>NO APLICA</v>
          </cell>
          <cell r="J355" t="str">
            <v>MEDICAMENTO</v>
          </cell>
          <cell r="K355" t="str">
            <v>Antibacterianos para uso sistémico: Otros Antibacterianos</v>
          </cell>
          <cell r="L355" t="str">
            <v>PRECIO UNICO</v>
          </cell>
          <cell r="M355" t="str">
            <v>PU 01-2026</v>
          </cell>
          <cell r="N355" t="str">
            <v>I CONV</v>
          </cell>
          <cell r="O355" t="str">
            <v xml:space="preserve"> CAJA POR 10 BOLSAS DE 300ML C/U.</v>
          </cell>
          <cell r="P355">
            <v>0</v>
          </cell>
          <cell r="Q355">
            <v>0</v>
          </cell>
          <cell r="R355">
            <v>4.3479999999999999</v>
          </cell>
          <cell r="S355">
            <v>227</v>
          </cell>
          <cell r="T355" t="str">
            <v>SEKTASA CORP.</v>
          </cell>
          <cell r="U355" t="str">
            <v>BRASIL</v>
          </cell>
          <cell r="V355">
            <v>1956</v>
          </cell>
          <cell r="W355">
            <v>23472</v>
          </cell>
          <cell r="X355">
            <v>382375788</v>
          </cell>
          <cell r="Y355">
            <v>0.56926455622288585</v>
          </cell>
          <cell r="Z355">
            <v>1662569926.224</v>
          </cell>
          <cell r="AA355">
            <v>4837750252047.3369</v>
          </cell>
          <cell r="AB355">
            <v>0.24977918740822652</v>
          </cell>
          <cell r="AC355">
            <v>2356.0000000000005</v>
          </cell>
          <cell r="AD355">
            <v>318</v>
          </cell>
          <cell r="AE355">
            <v>279</v>
          </cell>
          <cell r="AF355">
            <v>2953.0000000000005</v>
          </cell>
          <cell r="AG355">
            <v>12839.644000000002</v>
          </cell>
          <cell r="AH355">
            <v>1848</v>
          </cell>
          <cell r="AI355">
            <v>60</v>
          </cell>
          <cell r="AJ355">
            <v>48</v>
          </cell>
          <cell r="AK355">
            <v>1956</v>
          </cell>
          <cell r="AL355">
            <v>23472</v>
          </cell>
          <cell r="AM355">
            <v>102056.25599999999</v>
          </cell>
          <cell r="AN355">
            <v>1374</v>
          </cell>
          <cell r="AO355">
            <v>192</v>
          </cell>
          <cell r="AP355">
            <v>0</v>
          </cell>
          <cell r="AQ355">
            <v>1566</v>
          </cell>
        </row>
        <row r="356">
          <cell r="C356">
            <v>101092101</v>
          </cell>
          <cell r="D356" t="str">
            <v>C09AA00003</v>
          </cell>
          <cell r="E356" t="str">
            <v>LISINOPRIL,  20mg, tableta, V.O.</v>
          </cell>
          <cell r="F356">
            <v>12074</v>
          </cell>
          <cell r="G356" t="str">
            <v>FM</v>
          </cell>
          <cell r="H356">
            <v>244</v>
          </cell>
          <cell r="I356" t="str">
            <v>SI</v>
          </cell>
          <cell r="J356" t="str">
            <v>MEDICAMENTO</v>
          </cell>
          <cell r="K356" t="str">
            <v>Cardiovascular: Sistema Renina Angiotensina, Inhibidores de la Enzima Convertidora de la Angiotensina</v>
          </cell>
          <cell r="L356" t="str">
            <v>PRECIO UNICO</v>
          </cell>
          <cell r="M356" t="str">
            <v>PU 11-2026</v>
          </cell>
          <cell r="N356" t="str">
            <v>I CONV</v>
          </cell>
          <cell r="O356" t="str">
            <v>caja x 100 unidades</v>
          </cell>
          <cell r="P356">
            <v>0</v>
          </cell>
          <cell r="Q356">
            <v>0</v>
          </cell>
          <cell r="R356">
            <v>1.7999999999999999E-2</v>
          </cell>
          <cell r="S356">
            <v>89</v>
          </cell>
          <cell r="T356" t="str">
            <v>BEST MEDICAL, S.A.</v>
          </cell>
          <cell r="V356">
            <v>1744894</v>
          </cell>
          <cell r="W356">
            <v>20938728</v>
          </cell>
          <cell r="X356">
            <v>403314516</v>
          </cell>
          <cell r="Y356">
            <v>0.60043723000837068</v>
          </cell>
          <cell r="Z356">
            <v>7259661.2879999997</v>
          </cell>
          <cell r="AA356">
            <v>4837757511708.625</v>
          </cell>
          <cell r="AB356">
            <v>0.24977956223375553</v>
          </cell>
          <cell r="AC356">
            <v>1340265.44828803</v>
          </cell>
          <cell r="AD356">
            <v>453287.5</v>
          </cell>
          <cell r="AE356">
            <v>256880</v>
          </cell>
          <cell r="AF356">
            <v>2050432.94828803</v>
          </cell>
          <cell r="AG356">
            <v>36907.793069184539</v>
          </cell>
          <cell r="AH356">
            <v>574713</v>
          </cell>
          <cell r="AI356">
            <v>850569</v>
          </cell>
          <cell r="AJ356">
            <v>319612</v>
          </cell>
          <cell r="AK356">
            <v>1744894</v>
          </cell>
          <cell r="AL356">
            <v>20938728</v>
          </cell>
          <cell r="AM356">
            <v>376897.10399999999</v>
          </cell>
          <cell r="AN356">
            <v>0</v>
          </cell>
          <cell r="AO356">
            <v>0</v>
          </cell>
          <cell r="AP356">
            <v>390500</v>
          </cell>
          <cell r="AQ356">
            <v>390500</v>
          </cell>
        </row>
        <row r="357">
          <cell r="C357">
            <v>101034901</v>
          </cell>
          <cell r="D357" t="str">
            <v>N05AN00001</v>
          </cell>
          <cell r="E357" t="str">
            <v>LITIO CARBONATO 300mg, cápsula o tableta, V.O.</v>
          </cell>
          <cell r="F357">
            <v>10483</v>
          </cell>
          <cell r="G357" t="str">
            <v>FM</v>
          </cell>
          <cell r="H357">
            <v>244</v>
          </cell>
          <cell r="I357" t="str">
            <v>SI</v>
          </cell>
          <cell r="J357" t="str">
            <v>MEDICAMENTO</v>
          </cell>
          <cell r="K357" t="str">
            <v>Psicolépticos: Antipsicóticos</v>
          </cell>
          <cell r="L357" t="str">
            <v>TRAMITE USUAL</v>
          </cell>
          <cell r="M357" t="str">
            <v>No aplica</v>
          </cell>
          <cell r="N357" t="str">
            <v>No aplica</v>
          </cell>
          <cell r="O357" t="str">
            <v>No aplica</v>
          </cell>
          <cell r="P357">
            <v>0</v>
          </cell>
          <cell r="Q357">
            <v>0</v>
          </cell>
          <cell r="R357">
            <v>0.05</v>
          </cell>
          <cell r="S357" t="str">
            <v>No aplica</v>
          </cell>
          <cell r="T357" t="str">
            <v>No aplica</v>
          </cell>
          <cell r="V357">
            <v>91624</v>
          </cell>
          <cell r="W357">
            <v>1099488</v>
          </cell>
          <cell r="X357">
            <v>404414004</v>
          </cell>
          <cell r="Y357">
            <v>0.60207410024972707</v>
          </cell>
          <cell r="Z357">
            <v>20220700.200000003</v>
          </cell>
          <cell r="AA357">
            <v>4837777732408.8252</v>
          </cell>
          <cell r="AB357">
            <v>0.24978060625417858</v>
          </cell>
          <cell r="AC357">
            <v>67690.909090909074</v>
          </cell>
          <cell r="AD357">
            <v>22893.333333333332</v>
          </cell>
          <cell r="AE357">
            <v>11600</v>
          </cell>
          <cell r="AF357">
            <v>102184.2424242424</v>
          </cell>
          <cell r="AG357">
            <v>5109.2121212121201</v>
          </cell>
          <cell r="AH357">
            <v>42624</v>
          </cell>
          <cell r="AI357">
            <v>30000</v>
          </cell>
          <cell r="AJ357">
            <v>19000</v>
          </cell>
          <cell r="AK357">
            <v>91624</v>
          </cell>
          <cell r="AL357">
            <v>1099488</v>
          </cell>
          <cell r="AM357">
            <v>54974.400000000001</v>
          </cell>
          <cell r="AN357">
            <v>216000</v>
          </cell>
          <cell r="AO357">
            <v>14000</v>
          </cell>
          <cell r="AP357">
            <v>49000</v>
          </cell>
          <cell r="AQ357">
            <v>279000</v>
          </cell>
        </row>
        <row r="358">
          <cell r="C358">
            <v>101068701</v>
          </cell>
          <cell r="D358" t="str">
            <v>A07DA00001</v>
          </cell>
          <cell r="E358" t="str">
            <v>LOPERAMIDA CLORHIDRATO 2mg, cápsula o tableta, V.O.</v>
          </cell>
          <cell r="F358">
            <v>10479</v>
          </cell>
          <cell r="G358" t="str">
            <v>FM</v>
          </cell>
          <cell r="H358">
            <v>244</v>
          </cell>
          <cell r="I358" t="str">
            <v>NO APLICA</v>
          </cell>
          <cell r="J358" t="str">
            <v>MEDICAMENTO</v>
          </cell>
          <cell r="K358" t="str">
            <v>Antidiarreicos: Antipropulsivos</v>
          </cell>
          <cell r="L358" t="str">
            <v>PRECIO UNICO</v>
          </cell>
          <cell r="M358" t="str">
            <v>PU 01-2026</v>
          </cell>
          <cell r="N358" t="str">
            <v>I CONV</v>
          </cell>
          <cell r="O358" t="str">
            <v>CAJA CON 240 TABLETAS</v>
          </cell>
          <cell r="P358">
            <v>0</v>
          </cell>
          <cell r="Q358">
            <v>0</v>
          </cell>
          <cell r="R358">
            <v>0.11</v>
          </cell>
          <cell r="S358">
            <v>228</v>
          </cell>
          <cell r="T358" t="str">
            <v>BIOLOGICAL MEDICAL TECHNOLOGY, INC.</v>
          </cell>
          <cell r="V358">
            <v>30579</v>
          </cell>
          <cell r="W358">
            <v>366948</v>
          </cell>
          <cell r="X358">
            <v>404780952</v>
          </cell>
          <cell r="Y358">
            <v>0.60262039658158806</v>
          </cell>
          <cell r="Z358">
            <v>44525904.719999999</v>
          </cell>
          <cell r="AA358">
            <v>4837822258313.5449</v>
          </cell>
          <cell r="AB358">
            <v>0.24978290518316831</v>
          </cell>
          <cell r="AC358">
            <v>48697.446017056791</v>
          </cell>
          <cell r="AD358">
            <v>6369.1666666666661</v>
          </cell>
          <cell r="AE358">
            <v>9760</v>
          </cell>
          <cell r="AF358">
            <v>64826.612683723455</v>
          </cell>
          <cell r="AG358">
            <v>7130.92739520958</v>
          </cell>
          <cell r="AH358">
            <v>20350</v>
          </cell>
          <cell r="AI358">
            <v>3575</v>
          </cell>
          <cell r="AJ358">
            <v>5317</v>
          </cell>
          <cell r="AK358">
            <v>29242</v>
          </cell>
          <cell r="AL358">
            <v>350904</v>
          </cell>
          <cell r="AM358">
            <v>38599.440000000002</v>
          </cell>
          <cell r="AN358">
            <v>27000</v>
          </cell>
          <cell r="AO358">
            <v>17000</v>
          </cell>
          <cell r="AP358">
            <v>18000</v>
          </cell>
          <cell r="AQ358">
            <v>62000</v>
          </cell>
        </row>
        <row r="359">
          <cell r="C359">
            <v>103057501</v>
          </cell>
          <cell r="D359" t="str">
            <v xml:space="preserve">J05AE00003 </v>
          </cell>
          <cell r="E359" t="str">
            <v>LOPINAVIR 80MG CON RITONAVIR 20MG/ML, SOLUCIÓN, FRASCO, V.O.</v>
          </cell>
          <cell r="F359">
            <v>11351</v>
          </cell>
          <cell r="G359" t="str">
            <v>RG</v>
          </cell>
          <cell r="H359">
            <v>244</v>
          </cell>
          <cell r="I359" t="str">
            <v>SI</v>
          </cell>
          <cell r="J359" t="str">
            <v>MEDICAMENTO</v>
          </cell>
          <cell r="K359" t="str">
            <v>Antivirales para uso sistémico: De Acción Directa, Infecciones por VIH, combinaciones</v>
          </cell>
          <cell r="L359" t="str">
            <v>TRAMITE USUAL</v>
          </cell>
          <cell r="M359" t="str">
            <v>No aplica</v>
          </cell>
          <cell r="N359" t="str">
            <v>No aplica</v>
          </cell>
          <cell r="O359">
            <v>0</v>
          </cell>
          <cell r="P359">
            <v>0</v>
          </cell>
          <cell r="Q359">
            <v>0</v>
          </cell>
          <cell r="R359">
            <v>43.2</v>
          </cell>
          <cell r="S359" t="str">
            <v>NO APLICA</v>
          </cell>
          <cell r="T359" t="str">
            <v>NO APLICA</v>
          </cell>
          <cell r="V359">
            <v>18</v>
          </cell>
          <cell r="W359">
            <v>216</v>
          </cell>
          <cell r="X359">
            <v>404781168</v>
          </cell>
          <cell r="Y359">
            <v>0.60262071815305784</v>
          </cell>
          <cell r="Z359">
            <v>17486546457.600002</v>
          </cell>
          <cell r="AA359">
            <v>4855308804771.1445</v>
          </cell>
          <cell r="AB359">
            <v>0.25068575777728619</v>
          </cell>
          <cell r="AC359">
            <v>0</v>
          </cell>
          <cell r="AD359">
            <v>0</v>
          </cell>
          <cell r="AE359">
            <v>0</v>
          </cell>
          <cell r="AF359">
            <v>0</v>
          </cell>
          <cell r="AG359">
            <v>0</v>
          </cell>
          <cell r="AH359">
            <v>17</v>
          </cell>
          <cell r="AI359">
            <v>1</v>
          </cell>
          <cell r="AJ359">
            <v>0</v>
          </cell>
          <cell r="AK359">
            <v>18</v>
          </cell>
          <cell r="AL359">
            <v>216</v>
          </cell>
          <cell r="AM359">
            <v>9331.2000000000007</v>
          </cell>
          <cell r="AN359">
            <v>0</v>
          </cell>
          <cell r="AO359">
            <v>0</v>
          </cell>
          <cell r="AP359">
            <v>0</v>
          </cell>
          <cell r="AQ359">
            <v>0</v>
          </cell>
        </row>
        <row r="360">
          <cell r="C360">
            <v>101059901</v>
          </cell>
          <cell r="D360" t="str">
            <v>R06AX00004</v>
          </cell>
          <cell r="E360" t="str">
            <v>LORATADINA, 10MG, CÁPSULA O TABLETA, V.O.</v>
          </cell>
          <cell r="F360">
            <v>102431</v>
          </cell>
          <cell r="G360" t="str">
            <v>EM</v>
          </cell>
          <cell r="H360">
            <v>244</v>
          </cell>
          <cell r="I360" t="str">
            <v>NO</v>
          </cell>
          <cell r="J360" t="str">
            <v>MEDICAMENTO</v>
          </cell>
          <cell r="K360" t="str">
            <v>Antihistamínicos para uso Sistémico: Otros</v>
          </cell>
          <cell r="L360" t="str">
            <v>PRECIO UNICO</v>
          </cell>
          <cell r="M360" t="str">
            <v>PU 01-2026</v>
          </cell>
          <cell r="N360" t="str">
            <v>I CONV</v>
          </cell>
          <cell r="O360" t="str">
            <v>CAJA POR 10 TABLETAS</v>
          </cell>
          <cell r="P360">
            <v>0</v>
          </cell>
          <cell r="Q360">
            <v>0</v>
          </cell>
          <cell r="R360">
            <v>8.0000000000000002E-3</v>
          </cell>
          <cell r="S360">
            <v>229</v>
          </cell>
          <cell r="T360" t="str">
            <v>BEST MEDICAL, S.A.</v>
          </cell>
          <cell r="V360">
            <v>938687</v>
          </cell>
          <cell r="W360">
            <v>11264244</v>
          </cell>
          <cell r="X360">
            <v>416045412</v>
          </cell>
          <cell r="Y360">
            <v>0.61939043805448191</v>
          </cell>
          <cell r="Z360">
            <v>3328363.2960000001</v>
          </cell>
          <cell r="AA360">
            <v>4855312133134.4404</v>
          </cell>
          <cell r="AB360">
            <v>0.25068592962490877</v>
          </cell>
          <cell r="AC360">
            <v>760421</v>
          </cell>
          <cell r="AD360">
            <v>218644</v>
          </cell>
          <cell r="AE360">
            <v>184500</v>
          </cell>
          <cell r="AF360">
            <v>1163565</v>
          </cell>
          <cell r="AG360">
            <v>9308.52</v>
          </cell>
          <cell r="AH360">
            <v>582378</v>
          </cell>
          <cell r="AI360">
            <v>197267</v>
          </cell>
          <cell r="AJ360">
            <v>159042</v>
          </cell>
          <cell r="AK360">
            <v>938687</v>
          </cell>
          <cell r="AL360">
            <v>11264244</v>
          </cell>
          <cell r="AM360">
            <v>90113.952000000005</v>
          </cell>
          <cell r="AN360">
            <v>2623100</v>
          </cell>
          <cell r="AO360">
            <v>387100</v>
          </cell>
          <cell r="AP360">
            <v>385800</v>
          </cell>
          <cell r="AQ360">
            <v>3396000</v>
          </cell>
        </row>
        <row r="361">
          <cell r="C361">
            <v>102011701</v>
          </cell>
          <cell r="D361" t="str">
            <v>B05XA00001</v>
          </cell>
          <cell r="E361" t="str">
            <v>MAGNESIO SULFATO 10%, solución, I.V.</v>
          </cell>
          <cell r="F361">
            <v>10206</v>
          </cell>
          <cell r="G361" t="str">
            <v>SF</v>
          </cell>
          <cell r="H361">
            <v>244</v>
          </cell>
          <cell r="I361" t="str">
            <v>NO APLICA</v>
          </cell>
          <cell r="J361" t="str">
            <v>MEDICAMENTO</v>
          </cell>
          <cell r="K361" t="str">
            <v>Sustitutos sanguíneos y Soluciones de Perfusión: Soluciones Electrolíticas</v>
          </cell>
          <cell r="L361" t="str">
            <v>PRECIO UNICO</v>
          </cell>
          <cell r="M361" t="str">
            <v>PU 01-2026</v>
          </cell>
          <cell r="N361" t="str">
            <v>I CONV</v>
          </cell>
          <cell r="O361" t="str">
            <v>No aplica</v>
          </cell>
          <cell r="P361">
            <v>0</v>
          </cell>
          <cell r="Q361">
            <v>0</v>
          </cell>
          <cell r="R361">
            <v>0.6</v>
          </cell>
          <cell r="S361">
            <v>230</v>
          </cell>
          <cell r="T361" t="str">
            <v>PISA FARMACEUTICA DE PANAMA,S.A.</v>
          </cell>
          <cell r="V361">
            <v>10241</v>
          </cell>
          <cell r="W361">
            <v>122892</v>
          </cell>
          <cell r="X361">
            <v>416168304</v>
          </cell>
          <cell r="Y361">
            <v>0.61957339435568826</v>
          </cell>
          <cell r="Z361">
            <v>249700982.39999998</v>
          </cell>
          <cell r="AA361">
            <v>4855561834116.8408</v>
          </cell>
          <cell r="AB361">
            <v>0.25069882200364468</v>
          </cell>
          <cell r="AC361">
            <v>13189.64393939394</v>
          </cell>
          <cell r="AD361">
            <v>1908.1666666666665</v>
          </cell>
          <cell r="AE361">
            <v>3916</v>
          </cell>
          <cell r="AF361">
            <v>19013.810606060608</v>
          </cell>
          <cell r="AG361">
            <v>11408.286363636364</v>
          </cell>
          <cell r="AH361">
            <v>6795</v>
          </cell>
          <cell r="AI361">
            <v>1012</v>
          </cell>
          <cell r="AJ361">
            <v>2434</v>
          </cell>
          <cell r="AK361">
            <v>10241</v>
          </cell>
          <cell r="AL361">
            <v>122892</v>
          </cell>
          <cell r="AM361">
            <v>73735.199999999997</v>
          </cell>
          <cell r="AN361">
            <v>18543</v>
          </cell>
          <cell r="AO361">
            <v>1694</v>
          </cell>
          <cell r="AP361">
            <v>0</v>
          </cell>
          <cell r="AQ361">
            <v>20237</v>
          </cell>
        </row>
        <row r="362">
          <cell r="C362">
            <v>102037601</v>
          </cell>
          <cell r="D362" t="str">
            <v>B05BC00001</v>
          </cell>
          <cell r="E362" t="str">
            <v>MANITOL 20%, solución para Infusión Intravenosa, con equipo adaptable desechable I.V., (con filtro).</v>
          </cell>
          <cell r="F362">
            <v>10283</v>
          </cell>
          <cell r="G362" t="str">
            <v>SF</v>
          </cell>
          <cell r="H362">
            <v>244</v>
          </cell>
          <cell r="I362" t="str">
            <v>NO APLICA</v>
          </cell>
          <cell r="J362" t="str">
            <v>MEDICAMENTO</v>
          </cell>
          <cell r="K362" t="str">
            <v>Sustitutos sanguíneos y Soluciones de Perfusión: Soluciones que producen diuresis osmótica</v>
          </cell>
          <cell r="L362" t="str">
            <v>PRECIO UNICO</v>
          </cell>
          <cell r="M362" t="str">
            <v>PU 01-2026</v>
          </cell>
          <cell r="N362" t="str">
            <v>I CONV</v>
          </cell>
          <cell r="O362" t="str">
            <v>No aplica</v>
          </cell>
          <cell r="P362">
            <v>0</v>
          </cell>
          <cell r="Q362">
            <v>0</v>
          </cell>
          <cell r="R362">
            <v>1.48</v>
          </cell>
          <cell r="S362">
            <v>231</v>
          </cell>
          <cell r="T362" t="str">
            <v>CONSORCIO PISA FARMACEUTICA DE PANAMÁ, S.A. Y PHARMA TRADE &amp; SERVICE, S.A.</v>
          </cell>
          <cell r="V362">
            <v>873</v>
          </cell>
          <cell r="W362">
            <v>10476</v>
          </cell>
          <cell r="X362">
            <v>416178780</v>
          </cell>
          <cell r="Y362">
            <v>0.61958899057197114</v>
          </cell>
          <cell r="Z362">
            <v>615944594.39999998</v>
          </cell>
          <cell r="AA362">
            <v>4856177778711.2412</v>
          </cell>
          <cell r="AB362">
            <v>0.25073062400504248</v>
          </cell>
          <cell r="AC362">
            <v>989.42891849529781</v>
          </cell>
          <cell r="AD362">
            <v>193.33333333333334</v>
          </cell>
          <cell r="AE362">
            <v>371</v>
          </cell>
          <cell r="AF362">
            <v>1553.7622518286312</v>
          </cell>
          <cell r="AG362">
            <v>2299.5681327063739</v>
          </cell>
          <cell r="AH362">
            <v>627</v>
          </cell>
          <cell r="AI362">
            <v>105</v>
          </cell>
          <cell r="AJ362">
            <v>141</v>
          </cell>
          <cell r="AK362">
            <v>873</v>
          </cell>
          <cell r="AL362">
            <v>10476</v>
          </cell>
          <cell r="AM362">
            <v>15504.48</v>
          </cell>
          <cell r="AN362">
            <v>6</v>
          </cell>
          <cell r="AO362">
            <v>168</v>
          </cell>
          <cell r="AP362">
            <v>76</v>
          </cell>
          <cell r="AQ362">
            <v>250</v>
          </cell>
        </row>
        <row r="363">
          <cell r="C363">
            <v>101065301</v>
          </cell>
          <cell r="D363" t="str">
            <v>P02CA00001</v>
          </cell>
          <cell r="E363" t="str">
            <v>MEBENDAZOL 100mg, tableta, V.O.</v>
          </cell>
          <cell r="F363">
            <v>10534</v>
          </cell>
          <cell r="G363" t="str">
            <v>FM</v>
          </cell>
          <cell r="H363">
            <v>244</v>
          </cell>
          <cell r="I363" t="str">
            <v>NO APLICA</v>
          </cell>
          <cell r="J363" t="str">
            <v>MEDICAMENTO</v>
          </cell>
          <cell r="K363" t="str">
            <v>Antihelmínticos: Antinematodos, Derivados del Benzimidazol</v>
          </cell>
          <cell r="L363" t="str">
            <v>PRECIO UNICO</v>
          </cell>
          <cell r="M363" t="str">
            <v>PU 01-2026</v>
          </cell>
          <cell r="N363" t="str">
            <v>I CONV</v>
          </cell>
          <cell r="O363" t="str">
            <v>Caja x 1000</v>
          </cell>
          <cell r="P363">
            <v>0</v>
          </cell>
          <cell r="Q363">
            <v>0</v>
          </cell>
          <cell r="R363">
            <v>0.13</v>
          </cell>
          <cell r="S363">
            <v>232</v>
          </cell>
          <cell r="T363" t="str">
            <v xml:space="preserve">LABORATORIOS FARMACÉUTICOS, S.A. </v>
          </cell>
          <cell r="V363">
            <v>21422</v>
          </cell>
          <cell r="W363">
            <v>257064</v>
          </cell>
          <cell r="X363">
            <v>416435844</v>
          </cell>
          <cell r="Y363">
            <v>0.61997169635113747</v>
          </cell>
          <cell r="Z363">
            <v>54136659.719999999</v>
          </cell>
          <cell r="AA363">
            <v>4856231915370.9609</v>
          </cell>
          <cell r="AB363">
            <v>0.25073341914951447</v>
          </cell>
          <cell r="AC363">
            <v>18628.57575757576</v>
          </cell>
          <cell r="AD363">
            <v>10603.333333333334</v>
          </cell>
          <cell r="AE363">
            <v>15950</v>
          </cell>
          <cell r="AF363">
            <v>45181.909090909096</v>
          </cell>
          <cell r="AG363">
            <v>5873.6481818181828</v>
          </cell>
          <cell r="AH363">
            <v>7291</v>
          </cell>
          <cell r="AI363">
            <v>4113</v>
          </cell>
          <cell r="AJ363">
            <v>10018</v>
          </cell>
          <cell r="AK363">
            <v>21422</v>
          </cell>
          <cell r="AL363">
            <v>257064</v>
          </cell>
          <cell r="AM363">
            <v>33418.32</v>
          </cell>
          <cell r="AN363">
            <v>39000</v>
          </cell>
          <cell r="AO363">
            <v>11000</v>
          </cell>
          <cell r="AP363">
            <v>41000</v>
          </cell>
          <cell r="AQ363">
            <v>91000</v>
          </cell>
        </row>
        <row r="364">
          <cell r="C364">
            <v>101044101</v>
          </cell>
          <cell r="D364" t="str">
            <v>L02AB00002</v>
          </cell>
          <cell r="E364" t="str">
            <v>MEDROXIPROGESTERONA 5mg, tableta, V.O.</v>
          </cell>
          <cell r="F364">
            <v>10664</v>
          </cell>
          <cell r="G364" t="str">
            <v>FM</v>
          </cell>
          <cell r="H364">
            <v>244</v>
          </cell>
          <cell r="I364" t="str">
            <v>SI</v>
          </cell>
          <cell r="J364" t="str">
            <v>MEDICAMENTO</v>
          </cell>
          <cell r="K364" t="str">
            <v>Terapia Endocrina: Hormonas y agentes relacionados, Progestágenos</v>
          </cell>
          <cell r="L364" t="str">
            <v>PRECIO UNICO</v>
          </cell>
          <cell r="M364" t="str">
            <v>PU 11-2026</v>
          </cell>
          <cell r="N364" t="str">
            <v>I CONV</v>
          </cell>
          <cell r="O364" t="str">
            <v>Caja con 20 tabletas</v>
          </cell>
          <cell r="P364">
            <v>0</v>
          </cell>
          <cell r="Q364">
            <v>0</v>
          </cell>
          <cell r="R364">
            <v>0.45</v>
          </cell>
          <cell r="S364">
            <v>93</v>
          </cell>
          <cell r="T364" t="str">
            <v>DROGUERÍA RAMÓN GONZÁLEZ REVILLA, S.A.</v>
          </cell>
          <cell r="V364">
            <v>8595</v>
          </cell>
          <cell r="W364">
            <v>103140</v>
          </cell>
          <cell r="X364">
            <v>416538984</v>
          </cell>
          <cell r="Y364">
            <v>0.62012524672794334</v>
          </cell>
          <cell r="Z364">
            <v>187442542.80000001</v>
          </cell>
          <cell r="AA364">
            <v>4856419357913.7607</v>
          </cell>
          <cell r="AB364">
            <v>0.25074309704597186</v>
          </cell>
          <cell r="AC364">
            <v>10477.700938392492</v>
          </cell>
          <cell r="AD364">
            <v>1360</v>
          </cell>
          <cell r="AE364">
            <v>350</v>
          </cell>
          <cell r="AF364">
            <v>12187.700938392492</v>
          </cell>
          <cell r="AG364">
            <v>5484.4654222766221</v>
          </cell>
          <cell r="AH364">
            <v>7814</v>
          </cell>
          <cell r="AI364">
            <v>607</v>
          </cell>
          <cell r="AJ364">
            <v>174</v>
          </cell>
          <cell r="AK364">
            <v>8595</v>
          </cell>
          <cell r="AL364">
            <v>103140</v>
          </cell>
          <cell r="AM364">
            <v>46413</v>
          </cell>
          <cell r="AN364">
            <v>14160</v>
          </cell>
          <cell r="AO364">
            <v>1800</v>
          </cell>
          <cell r="AP364">
            <v>200</v>
          </cell>
          <cell r="AQ364">
            <v>16160</v>
          </cell>
        </row>
        <row r="365">
          <cell r="C365">
            <v>102027801</v>
          </cell>
          <cell r="D365" t="str">
            <v>L02AB00001</v>
          </cell>
          <cell r="E365" t="str">
            <v>MEDROXIPROGESTERONA, larga acción, 150mg/ml, solución o suspensión, I.M.</v>
          </cell>
          <cell r="F365">
            <v>10092</v>
          </cell>
          <cell r="G365" t="str">
            <v>SF</v>
          </cell>
          <cell r="H365">
            <v>244</v>
          </cell>
          <cell r="I365" t="str">
            <v>SI</v>
          </cell>
          <cell r="J365" t="str">
            <v>MEDICAMENTO</v>
          </cell>
          <cell r="K365" t="str">
            <v>Terapia Endocrina: Hormonas y agentes relacionados, Progestágenos</v>
          </cell>
          <cell r="L365" t="str">
            <v>PRECIO UNICO</v>
          </cell>
          <cell r="M365" t="str">
            <v>PU 11-2026</v>
          </cell>
          <cell r="N365" t="str">
            <v>I CONV</v>
          </cell>
          <cell r="O365" t="str">
            <v>No aplica</v>
          </cell>
          <cell r="P365">
            <v>0</v>
          </cell>
          <cell r="Q365">
            <v>0</v>
          </cell>
          <cell r="R365">
            <v>2.5950000000000002</v>
          </cell>
          <cell r="S365">
            <v>94</v>
          </cell>
          <cell r="T365" t="str">
            <v>DROGUERÍA RAMÓN GONZÁLEZ REVILLA, S.A.</v>
          </cell>
          <cell r="V365">
            <v>4700</v>
          </cell>
          <cell r="W365">
            <v>56400</v>
          </cell>
          <cell r="X365">
            <v>416595384</v>
          </cell>
          <cell r="Y365">
            <v>0.62020921261171147</v>
          </cell>
          <cell r="Z365">
            <v>1081065021.48</v>
          </cell>
          <cell r="AA365">
            <v>4857500422935.2412</v>
          </cell>
          <cell r="AB365">
            <v>0.25079891380552588</v>
          </cell>
          <cell r="AC365">
            <v>2096.1958919497815</v>
          </cell>
          <cell r="AD365">
            <v>1466</v>
          </cell>
          <cell r="AE365">
            <v>979</v>
          </cell>
          <cell r="AF365">
            <v>4541.1958919497811</v>
          </cell>
          <cell r="AG365">
            <v>11784.403339609682</v>
          </cell>
          <cell r="AH365">
            <v>3000</v>
          </cell>
          <cell r="AI365">
            <v>800</v>
          </cell>
          <cell r="AJ365">
            <v>900</v>
          </cell>
          <cell r="AK365">
            <v>4700</v>
          </cell>
          <cell r="AL365">
            <v>56400</v>
          </cell>
          <cell r="AM365">
            <v>146358</v>
          </cell>
          <cell r="AN365">
            <v>2625</v>
          </cell>
          <cell r="AO365">
            <v>0</v>
          </cell>
          <cell r="AP365">
            <v>7220</v>
          </cell>
          <cell r="AQ365">
            <v>9845</v>
          </cell>
        </row>
        <row r="366">
          <cell r="C366">
            <v>102081801</v>
          </cell>
          <cell r="D366" t="str">
            <v>P01CB00001</v>
          </cell>
          <cell r="E366" t="str">
            <v>MEGLUMINA ANTIMONIATO 1.5g/5ml, sal activa en solución 81mg/ml,  I.M., I.V.</v>
          </cell>
          <cell r="F366">
            <v>10075</v>
          </cell>
          <cell r="G366" t="str">
            <v>DD</v>
          </cell>
          <cell r="H366">
            <v>244</v>
          </cell>
          <cell r="I366" t="str">
            <v>NO</v>
          </cell>
          <cell r="J366" t="str">
            <v>MEDICAMENTO</v>
          </cell>
          <cell r="K366" t="str">
            <v>Antiprotozoarios: Leishmaniasis y Tripanosomiasis, Compuestos Antimoniales</v>
          </cell>
          <cell r="L366" t="str">
            <v>TRAMITE USUAL</v>
          </cell>
          <cell r="M366" t="str">
            <v>NO APLICA</v>
          </cell>
          <cell r="N366" t="str">
            <v>NO APLICA</v>
          </cell>
          <cell r="O366" t="str">
            <v>CAJA X 10 AMPOLLAS DE 5ML</v>
          </cell>
          <cell r="P366">
            <v>0</v>
          </cell>
          <cell r="Q366">
            <v>0</v>
          </cell>
          <cell r="R366">
            <v>2.99</v>
          </cell>
          <cell r="S366" t="str">
            <v>NO APLICA</v>
          </cell>
          <cell r="T366" t="str">
            <v>NO APLICA</v>
          </cell>
          <cell r="V366">
            <v>6607</v>
          </cell>
          <cell r="W366">
            <v>79284</v>
          </cell>
          <cell r="X366">
            <v>416674668</v>
          </cell>
          <cell r="Y366">
            <v>0.62032724720619159</v>
          </cell>
          <cell r="Z366">
            <v>1245857257.3200002</v>
          </cell>
          <cell r="AA366">
            <v>4858746280192.5615</v>
          </cell>
          <cell r="AB366">
            <v>0.25086323899743268</v>
          </cell>
          <cell r="AC366">
            <v>99120.133894990489</v>
          </cell>
          <cell r="AD366">
            <v>28949.5</v>
          </cell>
          <cell r="AE366">
            <v>12440</v>
          </cell>
          <cell r="AF366">
            <v>140509.63389499049</v>
          </cell>
          <cell r="AG366">
            <v>420123.8053460216</v>
          </cell>
          <cell r="AH366">
            <v>51</v>
          </cell>
          <cell r="AI366">
            <v>1</v>
          </cell>
          <cell r="AJ366">
            <v>270</v>
          </cell>
          <cell r="AK366">
            <v>322</v>
          </cell>
          <cell r="AL366">
            <v>3864</v>
          </cell>
          <cell r="AM366">
            <v>11553.36</v>
          </cell>
          <cell r="AN366">
            <v>1000</v>
          </cell>
          <cell r="AO366">
            <v>0</v>
          </cell>
          <cell r="AP366">
            <v>0</v>
          </cell>
          <cell r="AQ366">
            <v>1000</v>
          </cell>
        </row>
        <row r="367">
          <cell r="C367">
            <v>101018501</v>
          </cell>
          <cell r="D367" t="str">
            <v>L01AA00007</v>
          </cell>
          <cell r="E367" t="str">
            <v>MELFALANO 2mg, tableta, V.O.</v>
          </cell>
          <cell r="F367">
            <v>10602</v>
          </cell>
          <cell r="G367" t="str">
            <v>FM</v>
          </cell>
          <cell r="H367">
            <v>244</v>
          </cell>
          <cell r="I367" t="str">
            <v>SI</v>
          </cell>
          <cell r="J367" t="str">
            <v>MEDICAMENTO</v>
          </cell>
          <cell r="K367" t="str">
            <v>Antineoplásicos: Agentes alquilantes, Análogos de la Mostaza Nitrogenada</v>
          </cell>
          <cell r="L367" t="str">
            <v>TRAMITE USUAL</v>
          </cell>
          <cell r="M367" t="str">
            <v>No aplica</v>
          </cell>
          <cell r="N367" t="str">
            <v>No aplica</v>
          </cell>
          <cell r="O367" t="str">
            <v>No aplica</v>
          </cell>
          <cell r="P367">
            <v>0</v>
          </cell>
          <cell r="Q367">
            <v>0</v>
          </cell>
          <cell r="R367">
            <v>0</v>
          </cell>
          <cell r="S367" t="str">
            <v>No aplica</v>
          </cell>
          <cell r="T367" t="str">
            <v>No aplica</v>
          </cell>
          <cell r="V367">
            <v>356</v>
          </cell>
          <cell r="W367">
            <v>4272</v>
          </cell>
          <cell r="X367">
            <v>416678940</v>
          </cell>
          <cell r="Y367">
            <v>0.62033360717525998</v>
          </cell>
          <cell r="Z367">
            <v>0</v>
          </cell>
          <cell r="AA367">
            <v>4858746280192.5615</v>
          </cell>
          <cell r="AB367">
            <v>0.25086323899743268</v>
          </cell>
          <cell r="AC367">
            <v>50</v>
          </cell>
          <cell r="AD367">
            <v>0</v>
          </cell>
          <cell r="AE367">
            <v>0</v>
          </cell>
          <cell r="AF367">
            <v>50</v>
          </cell>
          <cell r="AG367">
            <v>0</v>
          </cell>
          <cell r="AH367">
            <v>329</v>
          </cell>
          <cell r="AI367">
            <v>0</v>
          </cell>
          <cell r="AJ367">
            <v>27</v>
          </cell>
          <cell r="AK367">
            <v>356</v>
          </cell>
          <cell r="AL367">
            <v>4272</v>
          </cell>
          <cell r="AM367">
            <v>0</v>
          </cell>
          <cell r="AN367">
            <v>0</v>
          </cell>
          <cell r="AO367">
            <v>0</v>
          </cell>
          <cell r="AP367">
            <v>0</v>
          </cell>
          <cell r="AQ367">
            <v>0</v>
          </cell>
        </row>
        <row r="368">
          <cell r="C368">
            <v>102092701</v>
          </cell>
          <cell r="D368" t="str">
            <v>L01AA00006</v>
          </cell>
          <cell r="E368" t="str">
            <v>MELFALANO CLORHIDRATO 50mg, polvo liofilizado, I.V.</v>
          </cell>
          <cell r="F368">
            <v>10323</v>
          </cell>
          <cell r="G368" t="str">
            <v>RG</v>
          </cell>
          <cell r="H368">
            <v>244</v>
          </cell>
          <cell r="I368" t="str">
            <v>NO</v>
          </cell>
          <cell r="J368" t="str">
            <v>MEDICAMENTO</v>
          </cell>
          <cell r="K368" t="str">
            <v>Antineoplásicos: Agentes alquilantes, Análogos de la Mostaza Nitrogenada</v>
          </cell>
          <cell r="L368" t="str">
            <v>TRAMITE USUAL</v>
          </cell>
          <cell r="M368" t="str">
            <v>No aplica</v>
          </cell>
          <cell r="N368" t="str">
            <v>No aplica</v>
          </cell>
          <cell r="O368" t="str">
            <v>VIAL 50 MG POLVO</v>
          </cell>
          <cell r="P368">
            <v>0</v>
          </cell>
          <cell r="Q368">
            <v>0</v>
          </cell>
          <cell r="R368">
            <v>250</v>
          </cell>
          <cell r="S368" t="str">
            <v>NO APLICA</v>
          </cell>
          <cell r="T368" t="str">
            <v>NO APLICA</v>
          </cell>
          <cell r="V368">
            <v>17</v>
          </cell>
          <cell r="W368">
            <v>204</v>
          </cell>
          <cell r="X368">
            <v>416679144</v>
          </cell>
          <cell r="Y368">
            <v>0.62033391088164802</v>
          </cell>
          <cell r="Z368">
            <v>104169786000</v>
          </cell>
          <cell r="AA368">
            <v>4962916066192.5615</v>
          </cell>
          <cell r="AB368">
            <v>0.25624165730014631</v>
          </cell>
          <cell r="AC368">
            <v>10</v>
          </cell>
          <cell r="AD368">
            <v>0</v>
          </cell>
          <cell r="AE368">
            <v>0</v>
          </cell>
          <cell r="AF368">
            <v>10</v>
          </cell>
          <cell r="AG368">
            <v>2500</v>
          </cell>
          <cell r="AH368">
            <v>17</v>
          </cell>
          <cell r="AI368">
            <v>0</v>
          </cell>
          <cell r="AJ368">
            <v>0</v>
          </cell>
          <cell r="AK368">
            <v>17</v>
          </cell>
          <cell r="AL368">
            <v>204</v>
          </cell>
          <cell r="AM368">
            <v>51000</v>
          </cell>
          <cell r="AN368">
            <v>99</v>
          </cell>
          <cell r="AO368">
            <v>0</v>
          </cell>
          <cell r="AP368">
            <v>0</v>
          </cell>
          <cell r="AQ368">
            <v>99</v>
          </cell>
        </row>
        <row r="369">
          <cell r="C369">
            <v>104017301</v>
          </cell>
          <cell r="D369" t="str">
            <v>M02AX00002</v>
          </cell>
          <cell r="E369" t="str">
            <v>MENTOL COMPUESTO 10-20%, ungüento, tubo, Vía Tópica.</v>
          </cell>
          <cell r="F369">
            <v>10881</v>
          </cell>
          <cell r="G369" t="str">
            <v>DD</v>
          </cell>
          <cell r="H369">
            <v>244</v>
          </cell>
          <cell r="I369" t="str">
            <v>NO</v>
          </cell>
          <cell r="J369" t="str">
            <v>MEDICAMENTO</v>
          </cell>
          <cell r="K369" t="str">
            <v xml:space="preserve">Dolor articular y muscular: Productos tópicos </v>
          </cell>
          <cell r="L369" t="str">
            <v>TRAMITE USUAL</v>
          </cell>
          <cell r="M369" t="str">
            <v>NO APLICA</v>
          </cell>
          <cell r="N369" t="str">
            <v>NO APLICA</v>
          </cell>
          <cell r="O369" t="str">
            <v>TUBOS POR 30 GR</v>
          </cell>
          <cell r="P369">
            <v>0</v>
          </cell>
          <cell r="Q369">
            <v>0</v>
          </cell>
          <cell r="R369">
            <v>1.25</v>
          </cell>
          <cell r="S369" t="str">
            <v>NO APLICA</v>
          </cell>
          <cell r="T369" t="str">
            <v>NO APLICA</v>
          </cell>
          <cell r="V369">
            <v>50000</v>
          </cell>
          <cell r="W369">
            <v>600000</v>
          </cell>
          <cell r="X369">
            <v>417279144</v>
          </cell>
          <cell r="Y369">
            <v>0.6212271649642882</v>
          </cell>
          <cell r="Z369">
            <v>521598930</v>
          </cell>
          <cell r="AA369">
            <v>4963437665122.5615</v>
          </cell>
          <cell r="AB369">
            <v>0.25626858811511205</v>
          </cell>
          <cell r="AC369">
            <v>9684</v>
          </cell>
          <cell r="AD369">
            <v>5860</v>
          </cell>
          <cell r="AE369">
            <v>940</v>
          </cell>
          <cell r="AF369">
            <v>16484</v>
          </cell>
          <cell r="AG369">
            <v>20605</v>
          </cell>
          <cell r="AH369">
            <v>32000</v>
          </cell>
          <cell r="AI369">
            <v>10000</v>
          </cell>
          <cell r="AJ369">
            <v>8000</v>
          </cell>
          <cell r="AK369">
            <v>50000</v>
          </cell>
          <cell r="AL369">
            <v>600000</v>
          </cell>
          <cell r="AM369">
            <v>750000</v>
          </cell>
          <cell r="AN369">
            <v>0</v>
          </cell>
          <cell r="AO369">
            <v>0</v>
          </cell>
          <cell r="AP369">
            <v>0</v>
          </cell>
          <cell r="AQ369">
            <v>0</v>
          </cell>
        </row>
        <row r="370">
          <cell r="C370">
            <v>102098501</v>
          </cell>
          <cell r="D370" t="str">
            <v>N01BB00012</v>
          </cell>
          <cell r="E370" t="str">
            <v>MEPIVACAÍNA CLORHIDRATO 3% (30mg/ml) SIN VASOCONSTRICTOR, solución, Infiltración Bucal.</v>
          </cell>
          <cell r="F370">
            <v>70029</v>
          </cell>
          <cell r="G370" t="str">
            <v>YV</v>
          </cell>
          <cell r="H370">
            <v>244</v>
          </cell>
          <cell r="I370" t="str">
            <v>NO APLICA</v>
          </cell>
          <cell r="J370" t="str">
            <v>MEDICAMENTO</v>
          </cell>
          <cell r="K370" t="str">
            <v>Anestésicos Locales: Amidas</v>
          </cell>
          <cell r="L370" t="str">
            <v>PRECIO UNICO</v>
          </cell>
          <cell r="M370" t="str">
            <v>PU 01-2026</v>
          </cell>
          <cell r="N370" t="str">
            <v>I CONV</v>
          </cell>
          <cell r="O370" t="str">
            <v>CAJA POR 50 CARPULES DE 1.8 ML</v>
          </cell>
          <cell r="P370">
            <v>0</v>
          </cell>
          <cell r="Q370">
            <v>0</v>
          </cell>
          <cell r="R370">
            <v>0.36</v>
          </cell>
          <cell r="S370">
            <v>236</v>
          </cell>
          <cell r="T370" t="str">
            <v>DENTI-CLINICA, S.A.</v>
          </cell>
          <cell r="U370" t="str">
            <v>COLOMBIA</v>
          </cell>
          <cell r="V370">
            <v>7960</v>
          </cell>
          <cell r="W370">
            <v>95520</v>
          </cell>
          <cell r="X370">
            <v>417374664</v>
          </cell>
          <cell r="Y370">
            <v>0.6213693710142445</v>
          </cell>
          <cell r="Z370">
            <v>150254879.03999999</v>
          </cell>
          <cell r="AA370">
            <v>4963587920001.6016</v>
          </cell>
          <cell r="AB370">
            <v>0.25627634596527699</v>
          </cell>
          <cell r="AC370">
            <v>2121.3333333333335</v>
          </cell>
          <cell r="AD370">
            <v>900</v>
          </cell>
          <cell r="AE370">
            <v>1778</v>
          </cell>
          <cell r="AF370">
            <v>4799.3333333333339</v>
          </cell>
          <cell r="AG370">
            <v>1727.7600000000002</v>
          </cell>
          <cell r="AH370">
            <v>6652</v>
          </cell>
          <cell r="AI370">
            <v>951</v>
          </cell>
          <cell r="AJ370">
            <v>357</v>
          </cell>
          <cell r="AK370">
            <v>7960</v>
          </cell>
          <cell r="AL370">
            <v>95520</v>
          </cell>
          <cell r="AM370">
            <v>34387.199999999997</v>
          </cell>
          <cell r="AN370">
            <v>33750</v>
          </cell>
          <cell r="AO370">
            <v>6950</v>
          </cell>
          <cell r="AP370">
            <v>1600</v>
          </cell>
          <cell r="AQ370">
            <v>42300</v>
          </cell>
        </row>
        <row r="371">
          <cell r="C371">
            <v>101043001</v>
          </cell>
          <cell r="D371" t="str">
            <v>L01BB00004</v>
          </cell>
          <cell r="E371" t="str">
            <v>MERCAPTOPURINA  50MG.TABLETA, V.O.</v>
          </cell>
          <cell r="F371">
            <v>10651</v>
          </cell>
          <cell r="G371" t="str">
            <v>EM</v>
          </cell>
          <cell r="H371">
            <v>244</v>
          </cell>
          <cell r="I371" t="str">
            <v>SI</v>
          </cell>
          <cell r="J371" t="str">
            <v>MEDICAMENTO</v>
          </cell>
          <cell r="K371" t="str">
            <v>Antineoplásicos: Antimetabolitos, Análogos de las Purinas</v>
          </cell>
          <cell r="L371" t="str">
            <v>PRECIO UNICO</v>
          </cell>
          <cell r="M371" t="str">
            <v>PU 11-2026</v>
          </cell>
          <cell r="N371" t="str">
            <v>I CONV</v>
          </cell>
          <cell r="O371" t="str">
            <v>Frasco de 25 tabletas en caja de cartón</v>
          </cell>
          <cell r="P371">
            <v>0</v>
          </cell>
          <cell r="Q371">
            <v>0</v>
          </cell>
          <cell r="R371">
            <v>1.661</v>
          </cell>
          <cell r="S371">
            <v>96</v>
          </cell>
          <cell r="T371" t="str">
            <v>DROGUERÍA RAMÓN GONZÁLEZ REVILLA, S.A.</v>
          </cell>
          <cell r="V371">
            <v>1957</v>
          </cell>
          <cell r="W371">
            <v>23484</v>
          </cell>
          <cell r="X371">
            <v>417398148</v>
          </cell>
          <cell r="Y371">
            <v>0.62140433297903896</v>
          </cell>
          <cell r="Z371">
            <v>693298323.82800007</v>
          </cell>
          <cell r="AA371">
            <v>4964281218325.4297</v>
          </cell>
          <cell r="AB371">
            <v>0.25631214183793166</v>
          </cell>
          <cell r="AC371">
            <v>2100</v>
          </cell>
          <cell r="AD371">
            <v>29</v>
          </cell>
          <cell r="AE371">
            <v>1250</v>
          </cell>
          <cell r="AF371">
            <v>3379</v>
          </cell>
          <cell r="AG371">
            <v>5612.5190000000002</v>
          </cell>
          <cell r="AH371">
            <v>1735</v>
          </cell>
          <cell r="AI371">
            <v>26</v>
          </cell>
          <cell r="AJ371">
            <v>613</v>
          </cell>
          <cell r="AK371">
            <v>2374</v>
          </cell>
          <cell r="AL371">
            <v>28488</v>
          </cell>
          <cell r="AM371">
            <v>47318.567999999999</v>
          </cell>
          <cell r="AN371">
            <v>0</v>
          </cell>
          <cell r="AO371">
            <v>0</v>
          </cell>
          <cell r="AP371">
            <v>0</v>
          </cell>
          <cell r="AQ371">
            <v>0</v>
          </cell>
        </row>
        <row r="372">
          <cell r="C372">
            <v>102077901</v>
          </cell>
          <cell r="D372" t="str">
            <v>J01DH00002</v>
          </cell>
          <cell r="E372" t="str">
            <v>MEROPENEM 1g, polvo liofilizado, I.V.</v>
          </cell>
          <cell r="F372">
            <v>10303</v>
          </cell>
          <cell r="G372" t="str">
            <v>DH</v>
          </cell>
          <cell r="H372">
            <v>244</v>
          </cell>
          <cell r="I372" t="str">
            <v>NO APLICA</v>
          </cell>
          <cell r="J372" t="str">
            <v>MEDICAMENTO</v>
          </cell>
          <cell r="K372" t="str">
            <v>Antibacterianos para uso sistémico: Otros Antibacterianos Beta-lactámicos, Carbapenems</v>
          </cell>
          <cell r="L372" t="str">
            <v>PRECIO UNICO</v>
          </cell>
          <cell r="M372" t="str">
            <v>PU 01-2026</v>
          </cell>
          <cell r="N372" t="str">
            <v>I CONV</v>
          </cell>
          <cell r="O372" t="str">
            <v>CAJA X 1 VIAL</v>
          </cell>
          <cell r="P372">
            <v>0</v>
          </cell>
          <cell r="Q372">
            <v>0</v>
          </cell>
          <cell r="R372">
            <v>2.09</v>
          </cell>
          <cell r="S372">
            <v>237</v>
          </cell>
          <cell r="T372" t="str">
            <v>PHARMA SUPPLY PANAMA, S.A.</v>
          </cell>
          <cell r="U372" t="str">
            <v>INDIA</v>
          </cell>
          <cell r="V372">
            <v>14452</v>
          </cell>
          <cell r="W372">
            <v>173424</v>
          </cell>
          <cell r="X372">
            <v>417571572</v>
          </cell>
          <cell r="Y372">
            <v>0.62166251913908532</v>
          </cell>
          <cell r="Z372">
            <v>872724585.4799999</v>
          </cell>
          <cell r="AA372">
            <v>4965153942910.9102</v>
          </cell>
          <cell r="AB372">
            <v>0.2563572017162708</v>
          </cell>
          <cell r="AC372">
            <v>9710.0833333333321</v>
          </cell>
          <cell r="AD372">
            <v>1656</v>
          </cell>
          <cell r="AE372">
            <v>3435</v>
          </cell>
          <cell r="AF372">
            <v>14801.083333333332</v>
          </cell>
          <cell r="AG372">
            <v>30934.26416666666</v>
          </cell>
          <cell r="AH372">
            <v>11330</v>
          </cell>
          <cell r="AI372">
            <v>1268</v>
          </cell>
          <cell r="AJ372">
            <v>1854</v>
          </cell>
          <cell r="AK372">
            <v>14452</v>
          </cell>
          <cell r="AL372">
            <v>173424</v>
          </cell>
          <cell r="AM372">
            <v>362456.16</v>
          </cell>
          <cell r="AN372">
            <v>8631</v>
          </cell>
          <cell r="AO372">
            <v>2920</v>
          </cell>
          <cell r="AP372">
            <v>907</v>
          </cell>
          <cell r="AQ372">
            <v>12458</v>
          </cell>
        </row>
        <row r="373">
          <cell r="C373">
            <v>102073601</v>
          </cell>
          <cell r="D373" t="str">
            <v>V03AF00001</v>
          </cell>
          <cell r="E373" t="str">
            <v>MESNA 100mg/ml, solución, I.V.</v>
          </cell>
          <cell r="F373">
            <v>10222</v>
          </cell>
          <cell r="G373" t="str">
            <v>DH</v>
          </cell>
          <cell r="H373">
            <v>244</v>
          </cell>
          <cell r="I373" t="str">
            <v>NO APLICA</v>
          </cell>
          <cell r="J373" t="str">
            <v>MEDICAMENTO</v>
          </cell>
          <cell r="K373" t="str">
            <v>Todos los otros Productos Terapéuticos: Detoxificantes para Tratamientos Antineoplásicos</v>
          </cell>
          <cell r="L373" t="str">
            <v>PRECIO UNICO</v>
          </cell>
          <cell r="M373" t="str">
            <v>PU 01-2026</v>
          </cell>
          <cell r="N373" t="str">
            <v>I CONV</v>
          </cell>
          <cell r="O373" t="str">
            <v>CAJA X 15 AMPOLLAS</v>
          </cell>
          <cell r="P373">
            <v>0</v>
          </cell>
          <cell r="Q373">
            <v>0</v>
          </cell>
          <cell r="R373">
            <v>4.1500000000000004</v>
          </cell>
          <cell r="S373">
            <v>238</v>
          </cell>
          <cell r="T373" t="str">
            <v>HORACIO ICAZA Y CÍA, S.A.</v>
          </cell>
          <cell r="U373" t="str">
            <v>ALEMANIA</v>
          </cell>
          <cell r="V373">
            <v>282</v>
          </cell>
          <cell r="W373">
            <v>3384</v>
          </cell>
          <cell r="X373">
            <v>417574956</v>
          </cell>
          <cell r="Y373">
            <v>0.62166755709211141</v>
          </cell>
          <cell r="Z373">
            <v>1732936067.4000001</v>
          </cell>
          <cell r="AA373">
            <v>4966886878978.3105</v>
          </cell>
          <cell r="AB373">
            <v>0.25644667540552596</v>
          </cell>
          <cell r="AC373">
            <v>420</v>
          </cell>
          <cell r="AD373">
            <v>0</v>
          </cell>
          <cell r="AE373">
            <v>15</v>
          </cell>
          <cell r="AF373">
            <v>435</v>
          </cell>
          <cell r="AG373">
            <v>1805.2500000000002</v>
          </cell>
          <cell r="AH373">
            <v>265</v>
          </cell>
          <cell r="AI373">
            <v>4</v>
          </cell>
          <cell r="AJ373">
            <v>13</v>
          </cell>
          <cell r="AK373">
            <v>282</v>
          </cell>
          <cell r="AL373">
            <v>3384</v>
          </cell>
          <cell r="AM373">
            <v>14043.6</v>
          </cell>
          <cell r="AN373">
            <v>0</v>
          </cell>
          <cell r="AO373">
            <v>0</v>
          </cell>
          <cell r="AP373">
            <v>0</v>
          </cell>
          <cell r="AQ373">
            <v>0</v>
          </cell>
        </row>
        <row r="374">
          <cell r="C374">
            <v>105006201</v>
          </cell>
          <cell r="D374" t="str">
            <v>G01AX00001</v>
          </cell>
          <cell r="E374" t="str">
            <v>METACRESOLSULFÓNICO ÁCIDO con FORMALDEHÍDO (POLICRESULENO) 18mg/g, gel,  tubo con aplicador, 50g, Vía Vaginal.</v>
          </cell>
          <cell r="F374">
            <v>10894</v>
          </cell>
          <cell r="G374" t="str">
            <v>RG</v>
          </cell>
          <cell r="H374">
            <v>244</v>
          </cell>
          <cell r="I374" t="str">
            <v>NO</v>
          </cell>
          <cell r="J374" t="str">
            <v>MEDICAMENTO</v>
          </cell>
          <cell r="K374" t="str">
            <v xml:space="preserve">Ginecológicos: Antiinfecciosos y Antisépticos, Otros </v>
          </cell>
          <cell r="L374" t="str">
            <v>PRECIO UNICO</v>
          </cell>
          <cell r="M374" t="str">
            <v>PU 01-2026</v>
          </cell>
          <cell r="N374" t="str">
            <v>I CONV</v>
          </cell>
          <cell r="O374" t="str">
            <v>Caja con tubo de 50G de gel vaginal y aplicador</v>
          </cell>
          <cell r="P374" t="str">
            <v>NO</v>
          </cell>
          <cell r="Q374">
            <v>0</v>
          </cell>
          <cell r="R374">
            <v>12.835000000000001</v>
          </cell>
          <cell r="S374">
            <v>239</v>
          </cell>
          <cell r="T374" t="str">
            <v>PHARMA ALLIANCE PANAMA, S.A.</v>
          </cell>
          <cell r="U374" t="str">
            <v>NO</v>
          </cell>
          <cell r="V374">
            <v>1093</v>
          </cell>
          <cell r="W374">
            <v>13116</v>
          </cell>
          <cell r="X374">
            <v>417588072</v>
          </cell>
          <cell r="Y374">
            <v>0.62168708362635794</v>
          </cell>
          <cell r="Z374">
            <v>5359742904.1199999</v>
          </cell>
          <cell r="AA374">
            <v>4972246621882.4307</v>
          </cell>
          <cell r="AB374">
            <v>0.25672340573627039</v>
          </cell>
          <cell r="AC374">
            <v>316</v>
          </cell>
          <cell r="AD374">
            <v>65.5</v>
          </cell>
          <cell r="AE374">
            <v>230.83333333333334</v>
          </cell>
          <cell r="AF374">
            <v>612.33333333333337</v>
          </cell>
          <cell r="AG374">
            <v>7859.2983333333341</v>
          </cell>
          <cell r="AH374">
            <v>300</v>
          </cell>
          <cell r="AI374">
            <v>357</v>
          </cell>
          <cell r="AJ374">
            <v>38</v>
          </cell>
          <cell r="AK374">
            <v>695</v>
          </cell>
          <cell r="AL374">
            <v>8340</v>
          </cell>
          <cell r="AM374">
            <v>107043.90000000001</v>
          </cell>
          <cell r="AN374">
            <v>4187</v>
          </cell>
          <cell r="AO374">
            <v>2046</v>
          </cell>
          <cell r="AP374">
            <v>200</v>
          </cell>
          <cell r="AQ374">
            <v>6433</v>
          </cell>
        </row>
        <row r="375">
          <cell r="C375">
            <v>103005501</v>
          </cell>
          <cell r="D375" t="str">
            <v>D08AE00001</v>
          </cell>
          <cell r="E375" t="str">
            <v>METACRESOLSULFÓNICO ÁCIDO con FORMALDEHÍDO (POLICRESULENO) 36 - 41%, líquido, frasco, 10-25ml, Vía Tópica.</v>
          </cell>
          <cell r="F375">
            <v>10856</v>
          </cell>
          <cell r="G375" t="str">
            <v>YV</v>
          </cell>
          <cell r="H375">
            <v>244</v>
          </cell>
          <cell r="I375" t="str">
            <v>no</v>
          </cell>
          <cell r="J375" t="str">
            <v>MEDICAMENTO</v>
          </cell>
          <cell r="K375" t="e">
            <v>#N/A</v>
          </cell>
          <cell r="L375" t="str">
            <v>TRAMITE USUAL</v>
          </cell>
          <cell r="M375" t="str">
            <v>No aplica</v>
          </cell>
          <cell r="N375" t="str">
            <v xml:space="preserve">No aplica </v>
          </cell>
          <cell r="O375">
            <v>0</v>
          </cell>
          <cell r="P375">
            <v>0</v>
          </cell>
          <cell r="Q375">
            <v>0</v>
          </cell>
          <cell r="R375">
            <v>8.19</v>
          </cell>
          <cell r="S375" t="str">
            <v>No aplica</v>
          </cell>
          <cell r="T375" t="str">
            <v>No aplica</v>
          </cell>
          <cell r="U375" t="str">
            <v>No aplica</v>
          </cell>
          <cell r="V375">
            <v>0</v>
          </cell>
          <cell r="W375">
            <v>0</v>
          </cell>
          <cell r="X375">
            <v>417588072</v>
          </cell>
          <cell r="Y375">
            <v>0.62168708362635794</v>
          </cell>
          <cell r="Z375">
            <v>3420046309.6799998</v>
          </cell>
          <cell r="AA375">
            <v>4975666668192.1104</v>
          </cell>
          <cell r="AB375">
            <v>0.25689998706925027</v>
          </cell>
          <cell r="AC375">
            <v>172</v>
          </cell>
          <cell r="AD375">
            <v>84</v>
          </cell>
          <cell r="AE375">
            <v>56</v>
          </cell>
          <cell r="AF375">
            <v>312</v>
          </cell>
          <cell r="AG375">
            <v>2555.2799999999997</v>
          </cell>
          <cell r="AH375">
            <v>237</v>
          </cell>
          <cell r="AI375">
            <v>136</v>
          </cell>
          <cell r="AJ375">
            <v>16</v>
          </cell>
          <cell r="AK375">
            <v>389</v>
          </cell>
          <cell r="AL375">
            <v>4668</v>
          </cell>
          <cell r="AM375">
            <v>38230.92</v>
          </cell>
          <cell r="AN375">
            <v>0</v>
          </cell>
          <cell r="AO375">
            <v>0</v>
          </cell>
          <cell r="AP375">
            <v>0</v>
          </cell>
          <cell r="AQ375">
            <v>0</v>
          </cell>
        </row>
        <row r="376">
          <cell r="C376">
            <v>101074801</v>
          </cell>
          <cell r="D376" t="str">
            <v>A10BA00001</v>
          </cell>
          <cell r="E376" t="str">
            <v>METFORMINA CLORHIDRATO 850mg, tableta ranurada, V.O.</v>
          </cell>
          <cell r="F376">
            <v>10972</v>
          </cell>
          <cell r="G376" t="str">
            <v>EM</v>
          </cell>
          <cell r="H376">
            <v>244</v>
          </cell>
          <cell r="I376" t="str">
            <v>SI</v>
          </cell>
          <cell r="J376" t="str">
            <v>MEDICAMENTO</v>
          </cell>
          <cell r="K376" t="str">
            <v xml:space="preserve">Diabetes: Fármacos hipoglucemiantes, Biguanidas </v>
          </cell>
          <cell r="L376" t="str">
            <v>PRECIO UNICO</v>
          </cell>
          <cell r="M376" t="str">
            <v>PU 11-2026</v>
          </cell>
          <cell r="N376" t="str">
            <v>I CONV</v>
          </cell>
          <cell r="O376" t="str">
            <v>caja x 30 unidades</v>
          </cell>
          <cell r="P376">
            <v>0</v>
          </cell>
          <cell r="Q376">
            <v>0</v>
          </cell>
          <cell r="R376">
            <v>1.2E-2</v>
          </cell>
          <cell r="S376">
            <v>97</v>
          </cell>
          <cell r="T376" t="str">
            <v>BEST MEDICAL, S.A.</v>
          </cell>
          <cell r="V376">
            <v>3415900</v>
          </cell>
          <cell r="W376">
            <v>40990800</v>
          </cell>
          <cell r="X376">
            <v>458578872</v>
          </cell>
          <cell r="Y376">
            <v>0.68271241604416533</v>
          </cell>
          <cell r="Z376">
            <v>5502946.4639999997</v>
          </cell>
          <cell r="AA376">
            <v>4975672171138.5742</v>
          </cell>
          <cell r="AB376">
            <v>0.25690027119336262</v>
          </cell>
          <cell r="AC376">
            <v>2403695</v>
          </cell>
          <cell r="AD376">
            <v>593122</v>
          </cell>
          <cell r="AE376">
            <v>469048</v>
          </cell>
          <cell r="AF376">
            <v>3465865</v>
          </cell>
          <cell r="AG376">
            <v>41590.379999999997</v>
          </cell>
          <cell r="AH376">
            <v>2500000</v>
          </cell>
          <cell r="AI376">
            <v>581496</v>
          </cell>
          <cell r="AJ376">
            <v>591139</v>
          </cell>
          <cell r="AK376">
            <v>3672635</v>
          </cell>
          <cell r="AL376">
            <v>44071620</v>
          </cell>
          <cell r="AM376">
            <v>528859.44000000006</v>
          </cell>
          <cell r="AN376">
            <v>693930</v>
          </cell>
          <cell r="AO376">
            <v>1363560</v>
          </cell>
          <cell r="AP376">
            <v>36540</v>
          </cell>
          <cell r="AQ376">
            <v>2094030</v>
          </cell>
        </row>
        <row r="377">
          <cell r="C377">
            <v>101018401</v>
          </cell>
          <cell r="D377" t="str">
            <v>C02AB00001</v>
          </cell>
          <cell r="E377" t="str">
            <v>METILDOPA, 250MG, TABLETA, V.O.</v>
          </cell>
          <cell r="F377">
            <v>10581</v>
          </cell>
          <cell r="G377" t="str">
            <v>EM</v>
          </cell>
          <cell r="H377">
            <v>244</v>
          </cell>
          <cell r="I377" t="str">
            <v>NO</v>
          </cell>
          <cell r="J377" t="str">
            <v>MEDICAMENTO</v>
          </cell>
          <cell r="K377" t="str">
            <v>Antihipertensivos: Agentes antiadrenérgicos de acción central</v>
          </cell>
          <cell r="L377" t="str">
            <v>PRECIO UNICO</v>
          </cell>
          <cell r="M377" t="str">
            <v>PU 01-2026</v>
          </cell>
          <cell r="N377" t="str">
            <v>I CONV</v>
          </cell>
          <cell r="O377" t="str">
            <v>CAJA CON 30 TABLETAS RECUBIERTAS</v>
          </cell>
          <cell r="P377">
            <v>0</v>
          </cell>
          <cell r="Q377">
            <v>0</v>
          </cell>
          <cell r="R377">
            <v>0.27</v>
          </cell>
          <cell r="S377">
            <v>241</v>
          </cell>
          <cell r="T377" t="str">
            <v>DROGUERÍA RAMÓN GONZÁLEZ REVILLA, S.A.</v>
          </cell>
          <cell r="V377">
            <v>19386</v>
          </cell>
          <cell r="W377">
            <v>232632</v>
          </cell>
          <cell r="X377">
            <v>458811504</v>
          </cell>
          <cell r="Y377">
            <v>0.68305874851708659</v>
          </cell>
          <cell r="Z377">
            <v>123879106.08000001</v>
          </cell>
          <cell r="AA377">
            <v>4975796050244.6543</v>
          </cell>
          <cell r="AB377">
            <v>0.25690666722888356</v>
          </cell>
          <cell r="AC377">
            <v>10221</v>
          </cell>
          <cell r="AD377">
            <v>3948</v>
          </cell>
          <cell r="AE377">
            <v>2545</v>
          </cell>
          <cell r="AF377">
            <v>16714</v>
          </cell>
          <cell r="AG377">
            <v>4512.7800000000007</v>
          </cell>
          <cell r="AH377">
            <v>9524</v>
          </cell>
          <cell r="AI377">
            <v>3355</v>
          </cell>
          <cell r="AJ377">
            <v>1024</v>
          </cell>
          <cell r="AK377">
            <v>13903</v>
          </cell>
          <cell r="AL377">
            <v>166836</v>
          </cell>
          <cell r="AM377">
            <v>45045.72</v>
          </cell>
          <cell r="AN377">
            <v>15240</v>
          </cell>
          <cell r="AO377">
            <v>0</v>
          </cell>
          <cell r="AP377">
            <v>1920</v>
          </cell>
          <cell r="AQ377">
            <v>17160</v>
          </cell>
        </row>
        <row r="378">
          <cell r="C378">
            <v>101027201</v>
          </cell>
          <cell r="D378" t="str">
            <v>N06BA00001</v>
          </cell>
          <cell r="E378" t="str">
            <v>METILFENIDATO, 10MG, TABLETA, V.O.</v>
          </cell>
          <cell r="F378">
            <v>10542</v>
          </cell>
          <cell r="G378" t="str">
            <v>EM</v>
          </cell>
          <cell r="H378">
            <v>244</v>
          </cell>
          <cell r="I378" t="str">
            <v>SI</v>
          </cell>
          <cell r="J378" t="str">
            <v>MEDICAMENTO</v>
          </cell>
          <cell r="K378" t="str">
            <v>Psicoanalépticos: Psicoestimulantes, Simpaticomiméticos de acción central</v>
          </cell>
          <cell r="L378" t="str">
            <v>PRECIO UNICO</v>
          </cell>
          <cell r="M378" t="str">
            <v>PU 11-2026</v>
          </cell>
          <cell r="N378" t="str">
            <v>I CONV</v>
          </cell>
          <cell r="O378" t="str">
            <v>CAJA CON 30 COMPRIMIDOS</v>
          </cell>
          <cell r="P378">
            <v>0</v>
          </cell>
          <cell r="Q378">
            <v>0</v>
          </cell>
          <cell r="R378">
            <v>0.11</v>
          </cell>
          <cell r="S378">
            <v>98</v>
          </cell>
          <cell r="T378" t="str">
            <v>PHARMA SUPPLIES, CORP.</v>
          </cell>
          <cell r="V378">
            <v>14245</v>
          </cell>
          <cell r="W378">
            <v>170940</v>
          </cell>
          <cell r="X378">
            <v>458982444</v>
          </cell>
          <cell r="Y378">
            <v>0.68331323660523069</v>
          </cell>
          <cell r="Z378">
            <v>50488068.840000004</v>
          </cell>
          <cell r="AA378">
            <v>4975846538313.4941</v>
          </cell>
          <cell r="AB378">
            <v>0.25690927399197627</v>
          </cell>
          <cell r="AC378">
            <v>25311</v>
          </cell>
          <cell r="AD378">
            <v>16315</v>
          </cell>
          <cell r="AE378">
            <v>2400</v>
          </cell>
          <cell r="AF378">
            <v>44026</v>
          </cell>
          <cell r="AG378">
            <v>4842.8599999999997</v>
          </cell>
          <cell r="AH378">
            <v>15000</v>
          </cell>
          <cell r="AI378">
            <v>5023</v>
          </cell>
          <cell r="AJ378">
            <v>341</v>
          </cell>
          <cell r="AK378">
            <v>20364</v>
          </cell>
          <cell r="AL378">
            <v>244368</v>
          </cell>
          <cell r="AM378">
            <v>26880.48</v>
          </cell>
          <cell r="AN378">
            <v>2730</v>
          </cell>
          <cell r="AO378">
            <v>0</v>
          </cell>
          <cell r="AP378">
            <v>1500</v>
          </cell>
          <cell r="AQ378">
            <v>4230</v>
          </cell>
        </row>
        <row r="379">
          <cell r="C379">
            <v>102017101</v>
          </cell>
          <cell r="D379" t="str">
            <v>H02AB00006</v>
          </cell>
          <cell r="E379" t="str">
            <v>METILPREDNISOLONA ACETATO o TRIAMCINOLONA ACETONIDO o DIACETATO: 40mg/ml, solución o suspensión Intramuscular; Intraarticular, Tejidos Blandos e Intralesional.</v>
          </cell>
          <cell r="F379">
            <v>10258</v>
          </cell>
          <cell r="G379" t="str">
            <v>SF</v>
          </cell>
          <cell r="H379">
            <v>244</v>
          </cell>
          <cell r="I379" t="str">
            <v>SI</v>
          </cell>
          <cell r="J379" t="str">
            <v>MEDICAMENTO</v>
          </cell>
          <cell r="K379" t="str">
            <v>Corticosteroides para uso sistémico: Glucocorticoide</v>
          </cell>
          <cell r="L379" t="str">
            <v>PRECIO UNICO</v>
          </cell>
          <cell r="M379" t="str">
            <v>PU 11-2026</v>
          </cell>
          <cell r="N379" t="str">
            <v>I CONV</v>
          </cell>
          <cell r="O379" t="str">
            <v>No aplica</v>
          </cell>
          <cell r="P379">
            <v>0</v>
          </cell>
          <cell r="Q379">
            <v>0</v>
          </cell>
          <cell r="R379">
            <v>2.0499999999999998</v>
          </cell>
          <cell r="S379">
            <v>99</v>
          </cell>
          <cell r="T379" t="str">
            <v>CORPORACIÓN IMPA-DOEL, S.A.</v>
          </cell>
          <cell r="V379">
            <v>16980</v>
          </cell>
          <cell r="W379">
            <v>203760</v>
          </cell>
          <cell r="X379">
            <v>459186204</v>
          </cell>
          <cell r="Y379">
            <v>0.68361658569169537</v>
          </cell>
          <cell r="Z379">
            <v>941331718.19999993</v>
          </cell>
          <cell r="AA379">
            <v>4976787870031.6943</v>
          </cell>
          <cell r="AB379">
            <v>0.25695787614367976</v>
          </cell>
          <cell r="AC379">
            <v>12143.598027870345</v>
          </cell>
          <cell r="AD379">
            <v>4232.6666666666661</v>
          </cell>
          <cell r="AE379">
            <v>3519.8</v>
          </cell>
          <cell r="AF379">
            <v>19896.06469453701</v>
          </cell>
          <cell r="AG379">
            <v>40786.932623800865</v>
          </cell>
          <cell r="AH379">
            <v>10600</v>
          </cell>
          <cell r="AI379">
            <v>3600</v>
          </cell>
          <cell r="AJ379">
            <v>3500</v>
          </cell>
          <cell r="AK379">
            <v>17700</v>
          </cell>
          <cell r="AL379">
            <v>212400</v>
          </cell>
          <cell r="AM379">
            <v>435419.99999999994</v>
          </cell>
          <cell r="AN379">
            <v>79952</v>
          </cell>
          <cell r="AO379">
            <v>0</v>
          </cell>
          <cell r="AP379">
            <v>0</v>
          </cell>
          <cell r="AQ379">
            <v>79952</v>
          </cell>
        </row>
        <row r="380">
          <cell r="C380">
            <v>102061601</v>
          </cell>
          <cell r="D380" t="str">
            <v>H02AB00007</v>
          </cell>
          <cell r="E380" t="str">
            <v>METILPREDNISOLONA SUCCINATO SÓDICO 500mg polvo liofilizado o solución, I.V.</v>
          </cell>
          <cell r="F380">
            <v>10777</v>
          </cell>
          <cell r="G380" t="str">
            <v>DH</v>
          </cell>
          <cell r="H380">
            <v>244</v>
          </cell>
          <cell r="I380" t="str">
            <v>NO APLICA</v>
          </cell>
          <cell r="J380" t="str">
            <v>MEDICAMENTO</v>
          </cell>
          <cell r="K380" t="str">
            <v>Corticosteroides para uso sistémico: Glucocorticoide</v>
          </cell>
          <cell r="L380" t="str">
            <v>PRECIO UNICO</v>
          </cell>
          <cell r="M380" t="str">
            <v>PU 01-2026</v>
          </cell>
          <cell r="N380" t="str">
            <v>I CONV</v>
          </cell>
          <cell r="O380" t="str">
            <v xml:space="preserve">CAJA X 10 VIALES </v>
          </cell>
          <cell r="P380">
            <v>0</v>
          </cell>
          <cell r="Q380">
            <v>0</v>
          </cell>
          <cell r="R380">
            <v>2.5099999999999998</v>
          </cell>
          <cell r="S380">
            <v>242</v>
          </cell>
          <cell r="T380" t="str">
            <v>VITALIS DE PANAMÁ, S.A.</v>
          </cell>
          <cell r="U380" t="str">
            <v>COLOMBIA</v>
          </cell>
          <cell r="V380">
            <v>4621</v>
          </cell>
          <cell r="W380">
            <v>55452</v>
          </cell>
          <cell r="X380">
            <v>459241656</v>
          </cell>
          <cell r="Y380">
            <v>0.6836991402340129</v>
          </cell>
          <cell r="Z380">
            <v>1152696556.5599999</v>
          </cell>
          <cell r="AA380">
            <v>4977940566588.2539</v>
          </cell>
          <cell r="AB380">
            <v>0.25701739133033163</v>
          </cell>
          <cell r="AC380">
            <v>4777.0875467396263</v>
          </cell>
          <cell r="AD380">
            <v>1008</v>
          </cell>
          <cell r="AE380">
            <v>2593</v>
          </cell>
          <cell r="AF380">
            <v>8378.0875467396254</v>
          </cell>
          <cell r="AG380">
            <v>21028.999742316457</v>
          </cell>
          <cell r="AH380">
            <v>4600</v>
          </cell>
          <cell r="AI380">
            <v>539</v>
          </cell>
          <cell r="AJ380">
            <v>1492</v>
          </cell>
          <cell r="AK380">
            <v>6631</v>
          </cell>
          <cell r="AL380">
            <v>79572</v>
          </cell>
          <cell r="AM380">
            <v>199725.71999999997</v>
          </cell>
          <cell r="AN380">
            <v>24450</v>
          </cell>
          <cell r="AO380">
            <v>383</v>
          </cell>
          <cell r="AP380">
            <v>2970</v>
          </cell>
          <cell r="AQ380">
            <v>27803</v>
          </cell>
        </row>
        <row r="381">
          <cell r="C381">
            <v>102000702</v>
          </cell>
          <cell r="D381" t="str">
            <v>A03FA00003</v>
          </cell>
          <cell r="E381" t="str">
            <v>METOCLOPRAMIDA 5mg/ml, solución, I.M., I.V.</v>
          </cell>
          <cell r="F381">
            <v>10123</v>
          </cell>
          <cell r="G381" t="str">
            <v>SF</v>
          </cell>
          <cell r="H381">
            <v>244</v>
          </cell>
          <cell r="I381" t="str">
            <v>NO APLICA</v>
          </cell>
          <cell r="J381" t="str">
            <v>MEDICAMENTO</v>
          </cell>
          <cell r="K381" t="str">
            <v>Gastrointestinales: Desórdenes funcionales</v>
          </cell>
          <cell r="L381" t="str">
            <v>PRECIO UNICO</v>
          </cell>
          <cell r="M381" t="str">
            <v>PU 01-2026</v>
          </cell>
          <cell r="N381" t="str">
            <v>I CONV</v>
          </cell>
          <cell r="O381" t="str">
            <v>No aplica</v>
          </cell>
          <cell r="P381">
            <v>0</v>
          </cell>
          <cell r="Q381">
            <v>0</v>
          </cell>
          <cell r="R381">
            <v>9.9000000000000005E-2</v>
          </cell>
          <cell r="S381">
            <v>243</v>
          </cell>
          <cell r="T381" t="str">
            <v>NUTRIMED PANAMÁ S.A.</v>
          </cell>
          <cell r="V381">
            <v>21248</v>
          </cell>
          <cell r="W381">
            <v>254976</v>
          </cell>
          <cell r="X381">
            <v>459496632</v>
          </cell>
          <cell r="Y381">
            <v>0.68407873748897163</v>
          </cell>
          <cell r="Z381">
            <v>45490166.568000004</v>
          </cell>
          <cell r="AA381">
            <v>4977986056754.8223</v>
          </cell>
          <cell r="AB381">
            <v>0.2570197400453848</v>
          </cell>
          <cell r="AC381">
            <v>21811.218221469622</v>
          </cell>
          <cell r="AD381">
            <v>4221.5</v>
          </cell>
          <cell r="AE381">
            <v>13650</v>
          </cell>
          <cell r="AF381">
            <v>39682.718221469622</v>
          </cell>
          <cell r="AG381">
            <v>3928.589103925493</v>
          </cell>
          <cell r="AH381">
            <v>12938</v>
          </cell>
          <cell r="AI381">
            <v>2877</v>
          </cell>
          <cell r="AJ381">
            <v>5433</v>
          </cell>
          <cell r="AK381">
            <v>21248</v>
          </cell>
          <cell r="AL381">
            <v>254976</v>
          </cell>
          <cell r="AM381">
            <v>25242.624</v>
          </cell>
          <cell r="AN381">
            <v>13409</v>
          </cell>
          <cell r="AO381">
            <v>629</v>
          </cell>
          <cell r="AP381">
            <v>3768</v>
          </cell>
          <cell r="AQ381">
            <v>17806</v>
          </cell>
        </row>
        <row r="382">
          <cell r="C382">
            <v>103000501</v>
          </cell>
          <cell r="D382" t="str">
            <v>A03FA00001</v>
          </cell>
          <cell r="E382" t="str">
            <v>METOCLOPRAMIDA, 5MG/5ML, JARABE, FRASCO, 90-125ML, V.O.</v>
          </cell>
          <cell r="F382">
            <v>10739</v>
          </cell>
          <cell r="G382" t="str">
            <v>DH</v>
          </cell>
          <cell r="H382">
            <v>244</v>
          </cell>
          <cell r="I382" t="str">
            <v>NO APLICA</v>
          </cell>
          <cell r="J382" t="str">
            <v>MEDICAMENTO</v>
          </cell>
          <cell r="K382" t="str">
            <v>Gastrointestinales: Desórdenes funcionales</v>
          </cell>
          <cell r="L382" t="str">
            <v>PRECIO UNICO</v>
          </cell>
          <cell r="M382" t="str">
            <v>PU 01-2026</v>
          </cell>
          <cell r="N382" t="str">
            <v>I CONV</v>
          </cell>
          <cell r="O382" t="str">
            <v>CAJA X 1 FRASCO</v>
          </cell>
          <cell r="P382">
            <v>0</v>
          </cell>
          <cell r="Q382">
            <v>0</v>
          </cell>
          <cell r="R382">
            <v>0.74</v>
          </cell>
          <cell r="S382">
            <v>244</v>
          </cell>
          <cell r="T382" t="str">
            <v>SERFASA, S.A.</v>
          </cell>
          <cell r="U382" t="str">
            <v>INDIA</v>
          </cell>
          <cell r="V382">
            <v>7293</v>
          </cell>
          <cell r="W382">
            <v>87516</v>
          </cell>
          <cell r="X382">
            <v>459584148</v>
          </cell>
          <cell r="Y382">
            <v>0.68420902752946555</v>
          </cell>
          <cell r="Z382">
            <v>340092269.51999998</v>
          </cell>
          <cell r="AA382">
            <v>4978326149024.3418</v>
          </cell>
          <cell r="AB382">
            <v>0.25703729944103332</v>
          </cell>
          <cell r="AC382">
            <v>5700.0340263691678</v>
          </cell>
          <cell r="AD382">
            <v>2091</v>
          </cell>
          <cell r="AE382">
            <v>2762</v>
          </cell>
          <cell r="AF382">
            <v>10553.034026369169</v>
          </cell>
          <cell r="AG382">
            <v>7809.2451795131847</v>
          </cell>
          <cell r="AH382">
            <v>4105</v>
          </cell>
          <cell r="AI382">
            <v>1486</v>
          </cell>
          <cell r="AJ382">
            <v>1702</v>
          </cell>
          <cell r="AK382">
            <v>7293</v>
          </cell>
          <cell r="AL382">
            <v>87516</v>
          </cell>
          <cell r="AM382">
            <v>64761.84</v>
          </cell>
          <cell r="AN382">
            <v>12354</v>
          </cell>
          <cell r="AO382">
            <v>2420</v>
          </cell>
          <cell r="AP382">
            <v>2588</v>
          </cell>
          <cell r="AQ382">
            <v>17362</v>
          </cell>
        </row>
        <row r="383">
          <cell r="C383">
            <v>102053901</v>
          </cell>
          <cell r="D383" t="str">
            <v>L01BA00001</v>
          </cell>
          <cell r="E383" t="str">
            <v>METOTREXATE 25mg/ml, solución isotónica parenteral libre de preservativos, I.M., I.T., I.V.</v>
          </cell>
          <cell r="F383">
            <v>10097</v>
          </cell>
          <cell r="G383" t="str">
            <v>DH</v>
          </cell>
          <cell r="H383">
            <v>244</v>
          </cell>
          <cell r="I383" t="str">
            <v>NO APLICA</v>
          </cell>
          <cell r="J383" t="str">
            <v>MEDICAMENTO</v>
          </cell>
          <cell r="K383" t="str">
            <v>Antineoplásicos: Antimetabolitos, Análogos del Acido fólico</v>
          </cell>
          <cell r="L383" t="str">
            <v>PRECIO UNICO</v>
          </cell>
          <cell r="M383" t="str">
            <v>PU 01-2026</v>
          </cell>
          <cell r="N383" t="str">
            <v>I CONV</v>
          </cell>
          <cell r="O383" t="str">
            <v xml:space="preserve">CAJA X 10 VIALES </v>
          </cell>
          <cell r="P383">
            <v>0</v>
          </cell>
          <cell r="Q383">
            <v>0</v>
          </cell>
          <cell r="R383">
            <v>5.41</v>
          </cell>
          <cell r="S383">
            <v>245</v>
          </cell>
          <cell r="T383" t="str">
            <v>PHARMA SUPPLIES, CORP.</v>
          </cell>
          <cell r="U383" t="str">
            <v>COREA DEL SUR</v>
          </cell>
          <cell r="V383">
            <v>707</v>
          </cell>
          <cell r="W383">
            <v>8484</v>
          </cell>
          <cell r="X383">
            <v>459592632</v>
          </cell>
          <cell r="Y383">
            <v>0.68422165814219404</v>
          </cell>
          <cell r="Z383">
            <v>2486396139.1199999</v>
          </cell>
          <cell r="AA383">
            <v>4980812545163.4619</v>
          </cell>
          <cell r="AB383">
            <v>0.25716567523036671</v>
          </cell>
          <cell r="AC383">
            <v>775.33333333333326</v>
          </cell>
          <cell r="AD383">
            <v>103</v>
          </cell>
          <cell r="AE383">
            <v>95</v>
          </cell>
          <cell r="AF383">
            <v>973.33333333333326</v>
          </cell>
          <cell r="AG383">
            <v>5265.7333333333327</v>
          </cell>
          <cell r="AH383">
            <v>740</v>
          </cell>
          <cell r="AI383">
            <v>92</v>
          </cell>
          <cell r="AJ383">
            <v>33</v>
          </cell>
          <cell r="AK383">
            <v>865</v>
          </cell>
          <cell r="AL383">
            <v>10380</v>
          </cell>
          <cell r="AM383">
            <v>56155.8</v>
          </cell>
          <cell r="AN383">
            <v>0</v>
          </cell>
          <cell r="AO383">
            <v>0</v>
          </cell>
          <cell r="AP383">
            <v>0</v>
          </cell>
          <cell r="AQ383">
            <v>0</v>
          </cell>
        </row>
        <row r="384">
          <cell r="C384">
            <v>102079601</v>
          </cell>
          <cell r="D384" t="str">
            <v>L01BA00003</v>
          </cell>
          <cell r="E384" t="str">
            <v>METOTREXATE, 1G, SOLUCIÓN , I.M., I.T., I.V.</v>
          </cell>
          <cell r="F384">
            <v>10813</v>
          </cell>
          <cell r="G384" t="str">
            <v>YV</v>
          </cell>
          <cell r="H384">
            <v>244</v>
          </cell>
          <cell r="I384" t="str">
            <v>NO</v>
          </cell>
          <cell r="J384" t="str">
            <v>MEDICAMENTO</v>
          </cell>
          <cell r="K384" t="str">
            <v>Antineoplásicos: Antimetabolitos, Análogos del Acido fólico</v>
          </cell>
          <cell r="L384" t="str">
            <v>PRECIO UNICO</v>
          </cell>
          <cell r="M384" t="str">
            <v>PU 01-2026</v>
          </cell>
          <cell r="N384" t="str">
            <v>I CONV</v>
          </cell>
          <cell r="O384" t="str">
            <v>CAJA POR 1 VIAL</v>
          </cell>
          <cell r="P384">
            <v>0</v>
          </cell>
          <cell r="Q384">
            <v>0</v>
          </cell>
          <cell r="R384">
            <v>45.13</v>
          </cell>
          <cell r="S384">
            <v>246</v>
          </cell>
          <cell r="T384" t="str">
            <v>PHARMA SUPPLIES, CORP.</v>
          </cell>
          <cell r="U384" t="str">
            <v>COREA DEL SUR</v>
          </cell>
          <cell r="V384">
            <v>152</v>
          </cell>
          <cell r="W384">
            <v>1824</v>
          </cell>
          <cell r="X384">
            <v>459594456</v>
          </cell>
          <cell r="Y384">
            <v>0.68422437363460531</v>
          </cell>
          <cell r="Z384">
            <v>20741497799.280003</v>
          </cell>
          <cell r="AA384">
            <v>5001554042962.7422</v>
          </cell>
          <cell r="AB384">
            <v>0.25823658509466596</v>
          </cell>
          <cell r="AC384">
            <v>100</v>
          </cell>
          <cell r="AD384">
            <v>0</v>
          </cell>
          <cell r="AE384">
            <v>90</v>
          </cell>
          <cell r="AF384">
            <v>190</v>
          </cell>
          <cell r="AG384">
            <v>8574.7000000000007</v>
          </cell>
          <cell r="AH384">
            <v>73</v>
          </cell>
          <cell r="AI384">
            <v>0</v>
          </cell>
          <cell r="AJ384">
            <v>18.00986842105263</v>
          </cell>
          <cell r="AK384">
            <v>91.00986842105263</v>
          </cell>
          <cell r="AL384">
            <v>1092.1184210526317</v>
          </cell>
          <cell r="AM384">
            <v>49287.304342105272</v>
          </cell>
          <cell r="AN384">
            <v>0</v>
          </cell>
          <cell r="AO384">
            <v>0</v>
          </cell>
          <cell r="AP384">
            <v>160</v>
          </cell>
          <cell r="AQ384">
            <v>160</v>
          </cell>
        </row>
        <row r="385">
          <cell r="C385">
            <v>101022301</v>
          </cell>
          <cell r="D385" t="str">
            <v>L01BA00002</v>
          </cell>
          <cell r="E385" t="str">
            <v>METOTREXATE, 2.5MG, TABLETA, V.O.</v>
          </cell>
          <cell r="F385">
            <v>10564</v>
          </cell>
          <cell r="G385" t="str">
            <v>EM</v>
          </cell>
          <cell r="H385">
            <v>244</v>
          </cell>
          <cell r="I385" t="str">
            <v>SI</v>
          </cell>
          <cell r="J385" t="str">
            <v>MEDICAMENTO</v>
          </cell>
          <cell r="K385" t="str">
            <v>Antineoplásicos: Antimetabolitos, Análogos del Acido fólico</v>
          </cell>
          <cell r="L385" t="str">
            <v>PRECIO UNICO</v>
          </cell>
          <cell r="M385" t="str">
            <v>PU 11-2026</v>
          </cell>
          <cell r="N385" t="str">
            <v>I CONV</v>
          </cell>
          <cell r="O385" t="str">
            <v>CAJA CON 100 TABLETAS</v>
          </cell>
          <cell r="P385">
            <v>0</v>
          </cell>
          <cell r="Q385">
            <v>0</v>
          </cell>
          <cell r="R385">
            <v>0.12</v>
          </cell>
          <cell r="S385">
            <v>100</v>
          </cell>
          <cell r="T385" t="str">
            <v>SEVEN PHARMA PANAMA</v>
          </cell>
          <cell r="V385">
            <v>63091</v>
          </cell>
          <cell r="W385">
            <v>757092</v>
          </cell>
          <cell r="X385">
            <v>460351548</v>
          </cell>
          <cell r="Y385">
            <v>0.68535149950116225</v>
          </cell>
          <cell r="Z385">
            <v>55242185.759999998</v>
          </cell>
          <cell r="AA385">
            <v>5001609285148.502</v>
          </cell>
          <cell r="AB385">
            <v>0.25823943731885091</v>
          </cell>
          <cell r="AC385">
            <v>84638</v>
          </cell>
          <cell r="AD385">
            <v>26212</v>
          </cell>
          <cell r="AE385">
            <v>7256</v>
          </cell>
          <cell r="AF385">
            <v>118106</v>
          </cell>
          <cell r="AG385">
            <v>14172.72</v>
          </cell>
          <cell r="AH385">
            <v>44775</v>
          </cell>
          <cell r="AI385">
            <v>12623</v>
          </cell>
          <cell r="AJ385">
            <v>5693</v>
          </cell>
          <cell r="AK385">
            <v>63091</v>
          </cell>
          <cell r="AL385">
            <v>757092</v>
          </cell>
          <cell r="AM385">
            <v>90851.04</v>
          </cell>
          <cell r="AN385">
            <v>0</v>
          </cell>
          <cell r="AO385">
            <v>0</v>
          </cell>
          <cell r="AP385">
            <v>4500</v>
          </cell>
          <cell r="AQ385">
            <v>4500</v>
          </cell>
        </row>
        <row r="386">
          <cell r="C386">
            <v>102101601</v>
          </cell>
          <cell r="D386" t="str">
            <v>B03XA00002</v>
          </cell>
          <cell r="E386" t="str">
            <v>METOXIPOLIETILENGLICOL ERITROPOYETINA BETA 100mcg/0.3mL, solución, S.C.</v>
          </cell>
          <cell r="F386">
            <v>104691</v>
          </cell>
          <cell r="G386" t="str">
            <v>SF</v>
          </cell>
          <cell r="H386">
            <v>244</v>
          </cell>
          <cell r="I386" t="str">
            <v>BIOTECNOLOGICO</v>
          </cell>
          <cell r="J386" t="str">
            <v>MEDICAMENTO</v>
          </cell>
          <cell r="K386" t="str">
            <v>Antianémicos: Otros preparados</v>
          </cell>
          <cell r="L386" t="str">
            <v>PRECIO UNICO</v>
          </cell>
          <cell r="M386" t="str">
            <v>PU 05-2026</v>
          </cell>
          <cell r="N386" t="str">
            <v>I CONV</v>
          </cell>
          <cell r="O386" t="str">
            <v>No aplica</v>
          </cell>
          <cell r="P386">
            <v>0</v>
          </cell>
          <cell r="Q386">
            <v>0</v>
          </cell>
          <cell r="R386">
            <v>155</v>
          </cell>
          <cell r="S386">
            <v>35</v>
          </cell>
          <cell r="T386" t="str">
            <v>CORPORACIÓN IMPA-DOEL, S.A.</v>
          </cell>
          <cell r="V386">
            <v>1625</v>
          </cell>
          <cell r="W386">
            <v>19500</v>
          </cell>
          <cell r="X386">
            <v>460371048</v>
          </cell>
          <cell r="Y386">
            <v>0.68538053025884804</v>
          </cell>
          <cell r="Z386">
            <v>71357512440</v>
          </cell>
          <cell r="AA386">
            <v>5072966797588.502</v>
          </cell>
          <cell r="AB386">
            <v>0.26192371627996364</v>
          </cell>
          <cell r="AC386">
            <v>433.07333333333332</v>
          </cell>
          <cell r="AD386">
            <v>661.33333333333337</v>
          </cell>
          <cell r="AE386">
            <v>729</v>
          </cell>
          <cell r="AF386">
            <v>1823.4066666666668</v>
          </cell>
          <cell r="AG386">
            <v>282628.03333333333</v>
          </cell>
          <cell r="AH386">
            <v>669</v>
          </cell>
          <cell r="AI386">
            <v>457</v>
          </cell>
          <cell r="AJ386">
            <v>499</v>
          </cell>
          <cell r="AK386">
            <v>1625</v>
          </cell>
          <cell r="AL386">
            <v>19500</v>
          </cell>
          <cell r="AM386">
            <v>3022500</v>
          </cell>
          <cell r="AN386">
            <v>3806</v>
          </cell>
          <cell r="AO386">
            <v>0</v>
          </cell>
          <cell r="AP386">
            <v>0</v>
          </cell>
          <cell r="AQ386">
            <v>3806</v>
          </cell>
        </row>
        <row r="387">
          <cell r="C387">
            <v>102101701</v>
          </cell>
          <cell r="D387" t="str">
            <v>B03XA00004</v>
          </cell>
          <cell r="E387" t="str">
            <v>METOXIPOLIETILENGLICOL ERITROPOYETINA BETA, 50mcg/0.3mL, solución, S.C.</v>
          </cell>
          <cell r="F387">
            <v>102693</v>
          </cell>
          <cell r="G387" t="str">
            <v>SF</v>
          </cell>
          <cell r="H387">
            <v>244</v>
          </cell>
          <cell r="I387" t="str">
            <v>BIOTECNOLOGICO</v>
          </cell>
          <cell r="J387" t="str">
            <v>MEDICAMENTO</v>
          </cell>
          <cell r="K387" t="str">
            <v xml:space="preserve">Antianémicos: Otros preparados </v>
          </cell>
          <cell r="L387" t="str">
            <v>PRECIO UNICO</v>
          </cell>
          <cell r="M387" t="str">
            <v>PU 05-2026</v>
          </cell>
          <cell r="N387" t="str">
            <v>I CONV</v>
          </cell>
          <cell r="O387" t="str">
            <v>No aplica</v>
          </cell>
          <cell r="P387">
            <v>0</v>
          </cell>
          <cell r="Q387">
            <v>0</v>
          </cell>
          <cell r="R387">
            <v>77.5</v>
          </cell>
          <cell r="S387">
            <v>36</v>
          </cell>
          <cell r="T387" t="str">
            <v>CORPORACIÓN IMPA-DOEL, S.A.</v>
          </cell>
          <cell r="V387">
            <v>583</v>
          </cell>
          <cell r="W387">
            <v>6996</v>
          </cell>
          <cell r="X387">
            <v>460378044</v>
          </cell>
          <cell r="Y387">
            <v>0.68539094560145164</v>
          </cell>
          <cell r="Z387">
            <v>35679298410</v>
          </cell>
          <cell r="AA387">
            <v>5108646095998.502</v>
          </cell>
          <cell r="AB387">
            <v>0.26376588375447801</v>
          </cell>
          <cell r="AC387">
            <v>263.13333333333333</v>
          </cell>
          <cell r="AD387">
            <v>598.5</v>
          </cell>
          <cell r="AE387">
            <v>505</v>
          </cell>
          <cell r="AF387">
            <v>1366.6333333333332</v>
          </cell>
          <cell r="AG387">
            <v>105914.08333333333</v>
          </cell>
          <cell r="AH387">
            <v>335</v>
          </cell>
          <cell r="AI387">
            <v>38</v>
          </cell>
          <cell r="AJ387">
            <v>210</v>
          </cell>
          <cell r="AK387">
            <v>583</v>
          </cell>
          <cell r="AL387">
            <v>6996</v>
          </cell>
          <cell r="AM387">
            <v>542190</v>
          </cell>
          <cell r="AN387">
            <v>340</v>
          </cell>
          <cell r="AO387">
            <v>484</v>
          </cell>
          <cell r="AP387">
            <v>630</v>
          </cell>
          <cell r="AQ387">
            <v>1454</v>
          </cell>
        </row>
        <row r="388">
          <cell r="C388">
            <v>105001801</v>
          </cell>
          <cell r="D388" t="str">
            <v>G01AF00003</v>
          </cell>
          <cell r="E388" t="str">
            <v>METRONIDAZOL 500mg, óvulo, Vía Vaginal.</v>
          </cell>
          <cell r="F388">
            <v>10354</v>
          </cell>
          <cell r="G388" t="str">
            <v>RG</v>
          </cell>
          <cell r="H388">
            <v>244</v>
          </cell>
          <cell r="I388" t="str">
            <v>SI</v>
          </cell>
          <cell r="J388" t="str">
            <v>MEDICAMENTO</v>
          </cell>
          <cell r="K388" t="str">
            <v xml:space="preserve">Ginecológicos: Antiinfecciosos y Antisépticos, Derivados Imidazólicos </v>
          </cell>
          <cell r="L388" t="str">
            <v>TRAMITE USUAL</v>
          </cell>
          <cell r="M388" t="str">
            <v>No aplica</v>
          </cell>
          <cell r="N388" t="str">
            <v>No aplica</v>
          </cell>
          <cell r="O388" t="str">
            <v>CAJA X 10 OVULOS VAGINALES</v>
          </cell>
          <cell r="P388" t="str">
            <v>10 OVULOS VAGINALES</v>
          </cell>
          <cell r="Q388">
            <v>0</v>
          </cell>
          <cell r="R388">
            <v>0.28000000000000003</v>
          </cell>
          <cell r="S388" t="str">
            <v>NO APLICA</v>
          </cell>
          <cell r="T388" t="str">
            <v>NO APLICA</v>
          </cell>
          <cell r="V388">
            <v>34690</v>
          </cell>
          <cell r="W388">
            <v>416280</v>
          </cell>
          <cell r="X388">
            <v>460794324</v>
          </cell>
          <cell r="Y388">
            <v>0.68601068528398734</v>
          </cell>
          <cell r="Z388">
            <v>129022410.72000001</v>
          </cell>
          <cell r="AA388">
            <v>5108775118409.2217</v>
          </cell>
          <cell r="AB388">
            <v>0.26377254534534733</v>
          </cell>
          <cell r="AC388">
            <v>19829</v>
          </cell>
          <cell r="AD388">
            <v>4334.1428571428569</v>
          </cell>
          <cell r="AE388">
            <v>6386.166666666667</v>
          </cell>
          <cell r="AF388">
            <v>30549.309523809523</v>
          </cell>
          <cell r="AG388">
            <v>8553.8066666666673</v>
          </cell>
          <cell r="AH388">
            <v>20000</v>
          </cell>
          <cell r="AI388">
            <v>4011</v>
          </cell>
          <cell r="AJ388">
            <v>5654</v>
          </cell>
          <cell r="AK388">
            <v>29665</v>
          </cell>
          <cell r="AL388">
            <v>355980</v>
          </cell>
          <cell r="AM388">
            <v>99674.400000000009</v>
          </cell>
          <cell r="AN388">
            <v>0</v>
          </cell>
          <cell r="AO388">
            <v>0</v>
          </cell>
          <cell r="AP388">
            <v>0</v>
          </cell>
          <cell r="AQ388">
            <v>0</v>
          </cell>
        </row>
        <row r="389">
          <cell r="C389">
            <v>102069001</v>
          </cell>
          <cell r="D389" t="str">
            <v>J01XD00001</v>
          </cell>
          <cell r="E389" t="str">
            <v>METRONIDAZOL 500mg, solución, I.V.</v>
          </cell>
          <cell r="F389">
            <v>10795</v>
          </cell>
          <cell r="G389" t="str">
            <v>DH</v>
          </cell>
          <cell r="H389">
            <v>244</v>
          </cell>
          <cell r="I389" t="str">
            <v>NO APLICA</v>
          </cell>
          <cell r="J389" t="str">
            <v>MEDICAMENTO</v>
          </cell>
          <cell r="K389" t="str">
            <v>Antibacterianos para uso sistémico: Otros Antibacterianos, Derivados Imidazólicos</v>
          </cell>
          <cell r="L389" t="str">
            <v>PRECIO UNICO</v>
          </cell>
          <cell r="M389" t="str">
            <v>PU 01-2026</v>
          </cell>
          <cell r="N389" t="str">
            <v>I CONV</v>
          </cell>
          <cell r="O389" t="str">
            <v>CAJA X 1 FRASCO</v>
          </cell>
          <cell r="P389">
            <v>0</v>
          </cell>
          <cell r="Q389">
            <v>0</v>
          </cell>
          <cell r="R389">
            <v>0.29899999999999999</v>
          </cell>
          <cell r="S389">
            <v>247</v>
          </cell>
          <cell r="T389" t="str">
            <v>PHARMA SUPPLIES, CORP.</v>
          </cell>
          <cell r="U389" t="str">
            <v>INDIA</v>
          </cell>
          <cell r="V389">
            <v>23009</v>
          </cell>
          <cell r="W389">
            <v>276108</v>
          </cell>
          <cell r="X389">
            <v>461070432</v>
          </cell>
          <cell r="Y389">
            <v>0.68642174294773672</v>
          </cell>
          <cell r="Z389">
            <v>137860059.16799998</v>
          </cell>
          <cell r="AA389">
            <v>5108912978468.3896</v>
          </cell>
          <cell r="AB389">
            <v>0.26377966323522606</v>
          </cell>
          <cell r="AC389">
            <v>31377.00909090909</v>
          </cell>
          <cell r="AD389">
            <v>3354</v>
          </cell>
          <cell r="AE389">
            <v>8265</v>
          </cell>
          <cell r="AF389">
            <v>42996.009090909094</v>
          </cell>
          <cell r="AG389">
            <v>12855.806718181819</v>
          </cell>
          <cell r="AH389">
            <v>15387</v>
          </cell>
          <cell r="AI389">
            <v>2269</v>
          </cell>
          <cell r="AJ389">
            <v>6883</v>
          </cell>
          <cell r="AK389">
            <v>24539</v>
          </cell>
          <cell r="AL389">
            <v>294468</v>
          </cell>
          <cell r="AM389">
            <v>88045.932000000001</v>
          </cell>
          <cell r="AN389">
            <v>22500</v>
          </cell>
          <cell r="AO389">
            <v>1950</v>
          </cell>
          <cell r="AP389">
            <v>100</v>
          </cell>
          <cell r="AQ389">
            <v>24550</v>
          </cell>
        </row>
        <row r="390">
          <cell r="C390">
            <v>103037001</v>
          </cell>
          <cell r="D390" t="str">
            <v>P01AB00002</v>
          </cell>
          <cell r="E390" t="str">
            <v>METRONIDAZOL, 125MG/5ML, SUSPENSIÓN, FRASCO, 120ML, V.O.</v>
          </cell>
          <cell r="F390">
            <v>11030</v>
          </cell>
          <cell r="G390" t="str">
            <v>DD</v>
          </cell>
          <cell r="H390">
            <v>244</v>
          </cell>
          <cell r="I390" t="str">
            <v>SI</v>
          </cell>
          <cell r="J390" t="str">
            <v>MEDICAMENTO</v>
          </cell>
          <cell r="K390" t="str">
            <v>Antiprotozoarios: Amebiasis y otras Enfermedades por Protozoarios, Derivados del Nitroimidazol</v>
          </cell>
          <cell r="L390" t="str">
            <v>PRECIO UNICO</v>
          </cell>
          <cell r="M390" t="str">
            <v>PU 11-2026</v>
          </cell>
          <cell r="N390" t="str">
            <v>I CONV</v>
          </cell>
          <cell r="O390" t="e">
            <v>#N/A</v>
          </cell>
          <cell r="P390">
            <v>0</v>
          </cell>
          <cell r="Q390">
            <v>0</v>
          </cell>
          <cell r="R390">
            <v>1.587</v>
          </cell>
          <cell r="S390">
            <v>160</v>
          </cell>
          <cell r="T390" t="str">
            <v>LANCO MEDICAL GROUP, S.A.</v>
          </cell>
          <cell r="U390" t="str">
            <v>INDIA</v>
          </cell>
          <cell r="V390">
            <v>4420</v>
          </cell>
          <cell r="W390">
            <v>53040</v>
          </cell>
          <cell r="X390">
            <v>461123472</v>
          </cell>
          <cell r="Y390">
            <v>0.68650070660864204</v>
          </cell>
          <cell r="Z390">
            <v>731802950.06400001</v>
          </cell>
          <cell r="AA390">
            <v>5109644781418.4541</v>
          </cell>
          <cell r="AB390">
            <v>0.26381744715061789</v>
          </cell>
          <cell r="AC390">
            <v>6960</v>
          </cell>
          <cell r="AD390">
            <v>3194</v>
          </cell>
          <cell r="AE390">
            <v>790</v>
          </cell>
          <cell r="AF390">
            <v>10944</v>
          </cell>
          <cell r="AG390">
            <v>17368.128000000001</v>
          </cell>
          <cell r="AH390">
            <v>2000</v>
          </cell>
          <cell r="AI390">
            <v>573</v>
          </cell>
          <cell r="AJ390">
            <v>1200</v>
          </cell>
          <cell r="AK390">
            <v>3773</v>
          </cell>
          <cell r="AL390">
            <v>45276</v>
          </cell>
          <cell r="AM390">
            <v>71853.012000000002</v>
          </cell>
          <cell r="AN390">
            <v>7429</v>
          </cell>
          <cell r="AO390">
            <v>1610</v>
          </cell>
          <cell r="AP390">
            <v>2265</v>
          </cell>
          <cell r="AQ390">
            <v>11304</v>
          </cell>
        </row>
        <row r="391">
          <cell r="C391">
            <v>101012901</v>
          </cell>
          <cell r="D391" t="str">
            <v>P01AB00001</v>
          </cell>
          <cell r="E391" t="str">
            <v>METRONIDAZOL, 500MG, TABLETA RANURADA, V.O.</v>
          </cell>
          <cell r="F391">
            <v>11228</v>
          </cell>
          <cell r="G391" t="str">
            <v>EM</v>
          </cell>
          <cell r="H391">
            <v>244</v>
          </cell>
          <cell r="I391" t="str">
            <v>SI</v>
          </cell>
          <cell r="J391" t="str">
            <v>MEDICAMENTO</v>
          </cell>
          <cell r="K391" t="str">
            <v>Antiprotozoarios: Amebiasis y otras Enfermedades por Protozoarios, Derivados del Nitroimidazol</v>
          </cell>
          <cell r="L391" t="str">
            <v>TRAMITE USUAL</v>
          </cell>
          <cell r="M391" t="str">
            <v>No aplica</v>
          </cell>
          <cell r="N391" t="str">
            <v>No aplica</v>
          </cell>
          <cell r="O391" t="str">
            <v>No aplica</v>
          </cell>
          <cell r="P391">
            <v>0</v>
          </cell>
          <cell r="Q391">
            <v>0</v>
          </cell>
          <cell r="R391">
            <v>0.06</v>
          </cell>
          <cell r="S391" t="str">
            <v>No aplica</v>
          </cell>
          <cell r="T391" t="str">
            <v>No aplica</v>
          </cell>
          <cell r="V391">
            <v>250000</v>
          </cell>
          <cell r="W391">
            <v>3000000</v>
          </cell>
          <cell r="X391">
            <v>464123472</v>
          </cell>
          <cell r="Y391">
            <v>0.69096697702184262</v>
          </cell>
          <cell r="Z391">
            <v>27847408.32</v>
          </cell>
          <cell r="AA391">
            <v>5109672628826.7744</v>
          </cell>
          <cell r="AB391">
            <v>0.26381888494766387</v>
          </cell>
          <cell r="AC391">
            <v>149723</v>
          </cell>
          <cell r="AD391">
            <v>36364</v>
          </cell>
          <cell r="AE391">
            <v>68454</v>
          </cell>
          <cell r="AF391">
            <v>254541</v>
          </cell>
          <cell r="AG391">
            <v>15272.46</v>
          </cell>
          <cell r="AH391">
            <v>140000</v>
          </cell>
          <cell r="AI391">
            <v>40000</v>
          </cell>
          <cell r="AJ391">
            <v>70000</v>
          </cell>
          <cell r="AK391">
            <v>250000</v>
          </cell>
          <cell r="AL391">
            <v>3000000</v>
          </cell>
          <cell r="AM391">
            <v>180000</v>
          </cell>
          <cell r="AN391">
            <v>433500</v>
          </cell>
          <cell r="AO391">
            <v>153000</v>
          </cell>
          <cell r="AP391">
            <v>36300</v>
          </cell>
          <cell r="AQ391">
            <v>622800</v>
          </cell>
        </row>
        <row r="392">
          <cell r="C392">
            <v>101087401</v>
          </cell>
          <cell r="D392" t="str">
            <v>L04AA00010</v>
          </cell>
          <cell r="E392" t="str">
            <v>MICOFENOLATO MOFETILO 250mg, cápsula, V.O.</v>
          </cell>
          <cell r="F392">
            <v>10423</v>
          </cell>
          <cell r="G392" t="str">
            <v>DD</v>
          </cell>
          <cell r="H392">
            <v>244</v>
          </cell>
          <cell r="I392" t="str">
            <v>SI</v>
          </cell>
          <cell r="J392" t="str">
            <v>MEDICAMENTO</v>
          </cell>
          <cell r="K392" t="str">
            <v>Inmunosupresores: Selectivos</v>
          </cell>
          <cell r="L392" t="str">
            <v>PRECIO UNICO</v>
          </cell>
          <cell r="M392" t="str">
            <v>PU 11-2026</v>
          </cell>
          <cell r="N392" t="str">
            <v>I CONV</v>
          </cell>
          <cell r="O392" t="str">
            <v>CAJA X 100</v>
          </cell>
          <cell r="P392">
            <v>0</v>
          </cell>
          <cell r="Q392">
            <v>0</v>
          </cell>
          <cell r="R392">
            <v>0.95</v>
          </cell>
          <cell r="S392">
            <v>103</v>
          </cell>
          <cell r="T392" t="str">
            <v>C.G. DE HASETH &amp; CÍA., S.A.</v>
          </cell>
          <cell r="U392" t="str">
            <v>Italia</v>
          </cell>
          <cell r="V392">
            <v>174383</v>
          </cell>
          <cell r="W392">
            <v>2092596</v>
          </cell>
          <cell r="X392">
            <v>466216068</v>
          </cell>
          <cell r="Y392">
            <v>0.69408234355570331</v>
          </cell>
          <cell r="Z392">
            <v>442905264.59999996</v>
          </cell>
          <cell r="AA392">
            <v>5110115534091.374</v>
          </cell>
          <cell r="AB392">
            <v>0.26384175270877736</v>
          </cell>
          <cell r="AC392">
            <v>226544.39393939392</v>
          </cell>
          <cell r="AD392">
            <v>33000</v>
          </cell>
          <cell r="AE392">
            <v>18400</v>
          </cell>
          <cell r="AF392">
            <v>277944.39393939392</v>
          </cell>
          <cell r="AG392">
            <v>264047.1742424242</v>
          </cell>
          <cell r="AH392">
            <v>117315</v>
          </cell>
          <cell r="AI392">
            <v>32400</v>
          </cell>
          <cell r="AJ392">
            <v>14291</v>
          </cell>
          <cell r="AK392">
            <v>164006</v>
          </cell>
          <cell r="AL392">
            <v>1968072</v>
          </cell>
          <cell r="AM392">
            <v>1869668.4</v>
          </cell>
          <cell r="AN392">
            <v>603200</v>
          </cell>
          <cell r="AO392">
            <v>81500</v>
          </cell>
          <cell r="AP392">
            <v>55000</v>
          </cell>
          <cell r="AQ392">
            <v>739700</v>
          </cell>
        </row>
        <row r="393">
          <cell r="C393">
            <v>102073701</v>
          </cell>
          <cell r="D393" t="str">
            <v>N05CD00002</v>
          </cell>
          <cell r="E393" t="str">
            <v>MIDAZOLAM 5mg/ml, solución, I.V.</v>
          </cell>
          <cell r="F393">
            <v>10124</v>
          </cell>
          <cell r="G393" t="str">
            <v>DH</v>
          </cell>
          <cell r="H393">
            <v>244</v>
          </cell>
          <cell r="I393" t="str">
            <v>NO APLICA</v>
          </cell>
          <cell r="J393" t="str">
            <v>MEDICAMENTO</v>
          </cell>
          <cell r="K393" t="str">
            <v>Psicolépticos: Hipnóticos y Sedantes, Derivados de la Benzodiazepina</v>
          </cell>
          <cell r="L393" t="str">
            <v>PRECIO UNICO</v>
          </cell>
          <cell r="M393" t="str">
            <v>PU 11-2026</v>
          </cell>
          <cell r="N393" t="str">
            <v>I CONV</v>
          </cell>
          <cell r="O393" t="str">
            <v xml:space="preserve">CAJA CON 5 AMPOLLAS </v>
          </cell>
          <cell r="P393">
            <v>0</v>
          </cell>
          <cell r="Q393">
            <v>0</v>
          </cell>
          <cell r="R393">
            <v>0.54600000000000004</v>
          </cell>
          <cell r="S393">
            <v>104</v>
          </cell>
          <cell r="T393" t="str">
            <v>C.G. DE HASETH &amp; CÍA., S.A.</v>
          </cell>
          <cell r="U393" t="str">
            <v>ESPAÑA</v>
          </cell>
          <cell r="V393">
            <v>25818</v>
          </cell>
          <cell r="W393">
            <v>309816</v>
          </cell>
          <cell r="X393">
            <v>466525884</v>
          </cell>
          <cell r="Y393">
            <v>0.69454358423381535</v>
          </cell>
          <cell r="Z393">
            <v>254723132.664</v>
          </cell>
          <cell r="AA393">
            <v>5110370257224.0381</v>
          </cell>
          <cell r="AB393">
            <v>0.26385490438750736</v>
          </cell>
          <cell r="AC393">
            <v>34463.217439293599</v>
          </cell>
          <cell r="AD393">
            <v>3353</v>
          </cell>
          <cell r="AE393">
            <v>5589</v>
          </cell>
          <cell r="AF393">
            <v>43405.217439293599</v>
          </cell>
          <cell r="AG393">
            <v>23699.248721854306</v>
          </cell>
          <cell r="AH393">
            <v>20415</v>
          </cell>
          <cell r="AI393">
            <v>2392</v>
          </cell>
          <cell r="AJ393">
            <v>3364</v>
          </cell>
          <cell r="AK393">
            <v>26171</v>
          </cell>
          <cell r="AL393">
            <v>314052</v>
          </cell>
          <cell r="AM393">
            <v>171472.39200000002</v>
          </cell>
          <cell r="AN393">
            <v>4974</v>
          </cell>
          <cell r="AO393">
            <v>11920</v>
          </cell>
          <cell r="AP393">
            <v>19380</v>
          </cell>
          <cell r="AQ393">
            <v>36274</v>
          </cell>
        </row>
        <row r="394">
          <cell r="C394">
            <v>102092801</v>
          </cell>
          <cell r="D394" t="str">
            <v>C01CE00001</v>
          </cell>
          <cell r="E394" t="str">
            <v>Milrinona, 1mg/ml, solución, I.V.</v>
          </cell>
          <cell r="F394">
            <v>11206</v>
          </cell>
          <cell r="G394" t="str">
            <v>YV</v>
          </cell>
          <cell r="H394">
            <v>244</v>
          </cell>
          <cell r="I394" t="str">
            <v>NO APLICA</v>
          </cell>
          <cell r="J394" t="str">
            <v>MEDICAMENTO</v>
          </cell>
          <cell r="K394" t="str">
            <v>Terapia Cardíaca: Inhibidores de la Fosfodiesterasa</v>
          </cell>
          <cell r="L394" t="str">
            <v>PRECIO UNICO</v>
          </cell>
          <cell r="M394" t="str">
            <v>PU 01-2026</v>
          </cell>
          <cell r="N394" t="str">
            <v>I CONV</v>
          </cell>
          <cell r="O394" t="str">
            <v>CAJA CON 3 AMPOLLA CON 10ML</v>
          </cell>
          <cell r="P394">
            <v>0</v>
          </cell>
          <cell r="Q394">
            <v>0</v>
          </cell>
          <cell r="R394">
            <v>8.4700000000000006</v>
          </cell>
          <cell r="S394">
            <v>249</v>
          </cell>
          <cell r="T394" t="str">
            <v>PISA FARMACEUTICA DE PANAMA,S.A.</v>
          </cell>
          <cell r="U394" t="str">
            <v>MEXICO</v>
          </cell>
          <cell r="V394">
            <v>1006</v>
          </cell>
          <cell r="W394">
            <v>12072</v>
          </cell>
          <cell r="X394">
            <v>466537956</v>
          </cell>
          <cell r="Y394">
            <v>0.69456155650595808</v>
          </cell>
          <cell r="Z394">
            <v>3951576487.3200002</v>
          </cell>
          <cell r="AA394">
            <v>5114321833711.3584</v>
          </cell>
          <cell r="AB394">
            <v>0.26405892929837715</v>
          </cell>
          <cell r="AC394">
            <v>735</v>
          </cell>
          <cell r="AD394">
            <v>0</v>
          </cell>
          <cell r="AE394">
            <v>130</v>
          </cell>
          <cell r="AF394">
            <v>865</v>
          </cell>
          <cell r="AG394">
            <v>7326.55</v>
          </cell>
          <cell r="AH394">
            <v>840</v>
          </cell>
          <cell r="AI394">
            <v>0</v>
          </cell>
          <cell r="AJ394">
            <v>166</v>
          </cell>
          <cell r="AK394">
            <v>1006</v>
          </cell>
          <cell r="AL394">
            <v>12072</v>
          </cell>
          <cell r="AM394">
            <v>102249.84000000001</v>
          </cell>
          <cell r="AN394">
            <v>9381</v>
          </cell>
          <cell r="AO394">
            <v>0</v>
          </cell>
          <cell r="AP394">
            <v>0</v>
          </cell>
          <cell r="AQ394">
            <v>9381</v>
          </cell>
        </row>
        <row r="395">
          <cell r="C395">
            <v>101093601</v>
          </cell>
          <cell r="D395" t="str">
            <v>C02DC00001</v>
          </cell>
          <cell r="E395" t="str">
            <v>MINOXIDIL 10mg, tableta, V.O.</v>
          </cell>
          <cell r="F395">
            <v>11169</v>
          </cell>
          <cell r="G395" t="str">
            <v>FM</v>
          </cell>
          <cell r="H395">
            <v>244</v>
          </cell>
          <cell r="I395" t="str">
            <v>NO APLICA</v>
          </cell>
          <cell r="J395" t="str">
            <v>MEDICAMENTO</v>
          </cell>
          <cell r="K395" t="str">
            <v>Antihipertensivos: Agentes que actúan sobre la musculatura lisa arteriolar</v>
          </cell>
          <cell r="L395" t="str">
            <v>PRECIO UNICO</v>
          </cell>
          <cell r="M395" t="str">
            <v>PU 01-2026</v>
          </cell>
          <cell r="N395" t="str">
            <v>I CONV</v>
          </cell>
          <cell r="O395" t="str">
            <v>CAJA X 100 TABLETAS</v>
          </cell>
          <cell r="P395">
            <v>0</v>
          </cell>
          <cell r="Q395">
            <v>0</v>
          </cell>
          <cell r="R395">
            <v>0.13400000000000001</v>
          </cell>
          <cell r="S395">
            <v>250</v>
          </cell>
          <cell r="T395" t="str">
            <v>LANCO MEDICAL GROUP, S.A.</v>
          </cell>
          <cell r="V395">
            <v>33500</v>
          </cell>
          <cell r="W395">
            <v>402000</v>
          </cell>
          <cell r="X395">
            <v>466939956</v>
          </cell>
          <cell r="Y395">
            <v>0.69516003674132698</v>
          </cell>
          <cell r="Z395">
            <v>62569954.104000002</v>
          </cell>
          <cell r="AA395">
            <v>5114384403665.4619</v>
          </cell>
          <cell r="AB395">
            <v>0.2640621598645449</v>
          </cell>
          <cell r="AC395">
            <v>20622.5</v>
          </cell>
          <cell r="AD395">
            <v>9830</v>
          </cell>
          <cell r="AE395">
            <v>12520</v>
          </cell>
          <cell r="AF395">
            <v>42972.5</v>
          </cell>
          <cell r="AG395">
            <v>5758.3150000000005</v>
          </cell>
          <cell r="AH395">
            <v>20000</v>
          </cell>
          <cell r="AI395">
            <v>6692</v>
          </cell>
          <cell r="AJ395">
            <v>6808</v>
          </cell>
          <cell r="AK395">
            <v>33500</v>
          </cell>
          <cell r="AL395">
            <v>402000</v>
          </cell>
          <cell r="AM395">
            <v>53868</v>
          </cell>
          <cell r="AN395">
            <v>83100</v>
          </cell>
          <cell r="AO395">
            <v>0</v>
          </cell>
          <cell r="AP395">
            <v>0</v>
          </cell>
          <cell r="AQ395">
            <v>83100</v>
          </cell>
        </row>
        <row r="396">
          <cell r="C396">
            <v>102045801</v>
          </cell>
          <cell r="D396" t="str">
            <v>L01DC00002</v>
          </cell>
          <cell r="E396" t="str">
            <v>MITOMICINA 5mg, polvo liofilizado, I.V.</v>
          </cell>
          <cell r="F396">
            <v>10250</v>
          </cell>
          <cell r="G396" t="str">
            <v>SF</v>
          </cell>
          <cell r="H396">
            <v>244</v>
          </cell>
          <cell r="I396" t="str">
            <v>NO APLICA</v>
          </cell>
          <cell r="J396" t="str">
            <v>MEDICAMENTO</v>
          </cell>
          <cell r="K396" t="str">
            <v xml:space="preserve">Antineoplásicos: Antibióticos Citotóxicos, Otros </v>
          </cell>
          <cell r="L396" t="str">
            <v>TRAMITE USUAL</v>
          </cell>
          <cell r="M396" t="str">
            <v>No aplica</v>
          </cell>
          <cell r="N396" t="str">
            <v>No aplica</v>
          </cell>
          <cell r="O396" t="str">
            <v>No aplica</v>
          </cell>
          <cell r="P396">
            <v>0</v>
          </cell>
          <cell r="Q396">
            <v>0</v>
          </cell>
          <cell r="R396">
            <v>20.5</v>
          </cell>
          <cell r="S396" t="str">
            <v>No aplica</v>
          </cell>
          <cell r="T396" t="str">
            <v>No aplica</v>
          </cell>
          <cell r="V396">
            <v>594</v>
          </cell>
          <cell r="W396">
            <v>7128</v>
          </cell>
          <cell r="X396">
            <v>466947084</v>
          </cell>
          <cell r="Y396">
            <v>0.69517064859982869</v>
          </cell>
          <cell r="Z396">
            <v>9572415222</v>
          </cell>
          <cell r="AA396">
            <v>5123956818887.4619</v>
          </cell>
          <cell r="AB396">
            <v>0.2645563958153721</v>
          </cell>
          <cell r="AC396">
            <v>284</v>
          </cell>
          <cell r="AD396">
            <v>54</v>
          </cell>
          <cell r="AE396">
            <v>20</v>
          </cell>
          <cell r="AF396">
            <v>358</v>
          </cell>
          <cell r="AG396">
            <v>7339</v>
          </cell>
          <cell r="AH396">
            <v>172</v>
          </cell>
          <cell r="AI396">
            <v>25</v>
          </cell>
          <cell r="AJ396">
            <v>30</v>
          </cell>
          <cell r="AK396">
            <v>227</v>
          </cell>
          <cell r="AL396">
            <v>2724</v>
          </cell>
          <cell r="AM396">
            <v>55842</v>
          </cell>
          <cell r="AN396">
            <v>262</v>
          </cell>
          <cell r="AO396">
            <v>90</v>
          </cell>
          <cell r="AP396">
            <v>56</v>
          </cell>
          <cell r="AQ396">
            <v>408</v>
          </cell>
        </row>
        <row r="397">
          <cell r="C397">
            <v>101005101</v>
          </cell>
          <cell r="D397" t="str">
            <v>C04AD00001</v>
          </cell>
          <cell r="E397" t="str">
            <v>MODULADOR HEMORREOLÓGICO TIPO PENTOXIFILINA, 400MG, TABLETA DE LIBERACIÓN MODIFICADA, V.O.</v>
          </cell>
          <cell r="F397">
            <v>10614</v>
          </cell>
          <cell r="G397" t="str">
            <v>EM</v>
          </cell>
          <cell r="H397">
            <v>244</v>
          </cell>
          <cell r="I397" t="str">
            <v>NO</v>
          </cell>
          <cell r="J397" t="str">
            <v>MEDICAMENTO</v>
          </cell>
          <cell r="K397" t="str">
            <v>Cardiovascular: Vasodilatadores Periféricos</v>
          </cell>
          <cell r="L397" t="str">
            <v>TRAMITE USUAL</v>
          </cell>
          <cell r="M397" t="str">
            <v>No aplica</v>
          </cell>
          <cell r="N397" t="str">
            <v>No aplica</v>
          </cell>
          <cell r="O397" t="str">
            <v>No aplica</v>
          </cell>
          <cell r="P397">
            <v>0</v>
          </cell>
          <cell r="Q397">
            <v>0</v>
          </cell>
          <cell r="R397">
            <v>0.11</v>
          </cell>
          <cell r="S397" t="str">
            <v>No aplica</v>
          </cell>
          <cell r="T397" t="str">
            <v>No aplica</v>
          </cell>
          <cell r="V397">
            <v>29100</v>
          </cell>
          <cell r="W397">
            <v>349200</v>
          </cell>
          <cell r="X397">
            <v>467296284</v>
          </cell>
          <cell r="Y397">
            <v>0.69569052247592522</v>
          </cell>
          <cell r="Z397">
            <v>51402591.240000002</v>
          </cell>
          <cell r="AA397">
            <v>5124008221478.7021</v>
          </cell>
          <cell r="AB397">
            <v>0.26455904979641737</v>
          </cell>
          <cell r="AC397">
            <v>8300</v>
          </cell>
          <cell r="AD397">
            <v>18300</v>
          </cell>
          <cell r="AE397">
            <v>1850</v>
          </cell>
          <cell r="AF397">
            <v>28450</v>
          </cell>
          <cell r="AG397">
            <v>3129.5</v>
          </cell>
          <cell r="AH397">
            <v>13800</v>
          </cell>
          <cell r="AI397">
            <v>11100</v>
          </cell>
          <cell r="AJ397">
            <v>4200</v>
          </cell>
          <cell r="AK397">
            <v>29100</v>
          </cell>
          <cell r="AL397">
            <v>349200</v>
          </cell>
          <cell r="AM397">
            <v>38412</v>
          </cell>
          <cell r="AN397">
            <v>82620</v>
          </cell>
          <cell r="AO397">
            <v>13770</v>
          </cell>
          <cell r="AP397">
            <v>10050</v>
          </cell>
          <cell r="AQ397">
            <v>106440</v>
          </cell>
        </row>
        <row r="398">
          <cell r="C398">
            <v>103060201</v>
          </cell>
          <cell r="D398" t="str">
            <v>R03BA00001</v>
          </cell>
          <cell r="E398" t="str">
            <v>MOMETASONA FUROATO 200mcg/ inhalación, polvo seco, inhalador, Vía Bucal.</v>
          </cell>
          <cell r="F398">
            <v>104355</v>
          </cell>
          <cell r="G398" t="str">
            <v>RG</v>
          </cell>
          <cell r="H398">
            <v>244</v>
          </cell>
          <cell r="I398" t="str">
            <v>NO</v>
          </cell>
          <cell r="J398" t="str">
            <v>MEDICAMENTO</v>
          </cell>
          <cell r="K398" t="str">
            <v xml:space="preserve">Vías Respiratorias: Enfermedades Obstructivas, Otros, Glucocorticoides, Inhaladores    </v>
          </cell>
          <cell r="L398" t="str">
            <v>TRAMITE USUAL</v>
          </cell>
          <cell r="M398" t="str">
            <v>No aplica</v>
          </cell>
          <cell r="N398" t="str">
            <v>No aplica</v>
          </cell>
          <cell r="O398">
            <v>0</v>
          </cell>
          <cell r="P398">
            <v>0</v>
          </cell>
          <cell r="Q398">
            <v>0</v>
          </cell>
          <cell r="R398">
            <v>19.899999999999999</v>
          </cell>
          <cell r="S398" t="str">
            <v>NO APLICA</v>
          </cell>
          <cell r="T398" t="str">
            <v>NO APLICA</v>
          </cell>
          <cell r="V398">
            <v>1407</v>
          </cell>
          <cell r="W398">
            <v>16884</v>
          </cell>
          <cell r="X398">
            <v>467313168</v>
          </cell>
          <cell r="Y398">
            <v>0.69571565864581075</v>
          </cell>
          <cell r="Z398">
            <v>9299532043.1999989</v>
          </cell>
          <cell r="AA398">
            <v>5133307753521.9023</v>
          </cell>
          <cell r="AB398">
            <v>0.26503919644227708</v>
          </cell>
          <cell r="AC398">
            <v>780</v>
          </cell>
          <cell r="AD398">
            <v>240</v>
          </cell>
          <cell r="AE398">
            <v>276</v>
          </cell>
          <cell r="AF398">
            <v>1296</v>
          </cell>
          <cell r="AG398">
            <v>25790.399999999998</v>
          </cell>
          <cell r="AH398">
            <v>645</v>
          </cell>
          <cell r="AI398">
            <v>410</v>
          </cell>
          <cell r="AJ398">
            <v>352</v>
          </cell>
          <cell r="AK398">
            <v>1407</v>
          </cell>
          <cell r="AL398">
            <v>16884</v>
          </cell>
          <cell r="AM398">
            <v>335991.6</v>
          </cell>
          <cell r="AN398">
            <v>0</v>
          </cell>
          <cell r="AO398">
            <v>0</v>
          </cell>
          <cell r="AP398">
            <v>0</v>
          </cell>
          <cell r="AQ398">
            <v>0</v>
          </cell>
        </row>
        <row r="399">
          <cell r="C399">
            <v>103061701</v>
          </cell>
          <cell r="D399" t="str">
            <v>R01AD00003</v>
          </cell>
          <cell r="E399" t="str">
            <v>MOMETASONA, 50MCG/INHALACIÓN, SUSPENSIÓN ACUOSA EN AEROSOL, INHALADOR, VIA NASAL.</v>
          </cell>
          <cell r="F399">
            <v>104769</v>
          </cell>
          <cell r="G399" t="str">
            <v>YV</v>
          </cell>
          <cell r="H399">
            <v>244</v>
          </cell>
          <cell r="I399" t="str">
            <v>NO APLICA</v>
          </cell>
          <cell r="J399" t="str">
            <v>MEDICAMENTO</v>
          </cell>
          <cell r="K399" t="str">
            <v>Nasales: Descongestionantes y otros preparados para uso Tópico, Corticosteroides</v>
          </cell>
          <cell r="L399" t="str">
            <v>PRECIO UNICO</v>
          </cell>
          <cell r="M399" t="str">
            <v>PU 01-2026</v>
          </cell>
          <cell r="N399" t="str">
            <v>I CONV</v>
          </cell>
          <cell r="O399" t="str">
            <v>F X 18ML</v>
          </cell>
          <cell r="P399">
            <v>0</v>
          </cell>
          <cell r="Q399">
            <v>0</v>
          </cell>
          <cell r="R399">
            <v>2.9</v>
          </cell>
          <cell r="S399">
            <v>334</v>
          </cell>
          <cell r="T399" t="str">
            <v>OPKOM, S.A.</v>
          </cell>
          <cell r="U399" t="str">
            <v>MÉXICO</v>
          </cell>
          <cell r="V399">
            <v>685</v>
          </cell>
          <cell r="W399">
            <v>8220</v>
          </cell>
          <cell r="X399">
            <v>467321388</v>
          </cell>
          <cell r="Y399">
            <v>0.69572789622674291</v>
          </cell>
          <cell r="Z399">
            <v>1355232025.2</v>
          </cell>
          <cell r="AA399">
            <v>5134662985547.1025</v>
          </cell>
          <cell r="AB399">
            <v>0.26510916879230917</v>
          </cell>
          <cell r="AC399">
            <v>7500.0839215686265</v>
          </cell>
          <cell r="AD399">
            <v>1980.9285714285713</v>
          </cell>
          <cell r="AE399">
            <v>1030.7826086956522</v>
          </cell>
          <cell r="AF399">
            <v>10511.795101692849</v>
          </cell>
          <cell r="AG399">
            <v>30484.205794909263</v>
          </cell>
          <cell r="AH399">
            <v>4034</v>
          </cell>
          <cell r="AI399">
            <v>2025</v>
          </cell>
          <cell r="AJ399">
            <v>1000</v>
          </cell>
          <cell r="AK399">
            <v>7059</v>
          </cell>
          <cell r="AL399">
            <v>84708</v>
          </cell>
          <cell r="AM399">
            <v>245653.19999999998</v>
          </cell>
          <cell r="AN399">
            <v>5879</v>
          </cell>
          <cell r="AO399">
            <v>5462</v>
          </cell>
          <cell r="AP399">
            <v>6216</v>
          </cell>
          <cell r="AQ399">
            <v>17557</v>
          </cell>
        </row>
        <row r="400">
          <cell r="C400">
            <v>101085001</v>
          </cell>
          <cell r="D400" t="str">
            <v>R03DC00001</v>
          </cell>
          <cell r="E400" t="str">
            <v>MONTELUKAST 10mg, tableta, V.O.</v>
          </cell>
          <cell r="F400">
            <v>10543</v>
          </cell>
          <cell r="G400" t="str">
            <v>YV</v>
          </cell>
          <cell r="H400">
            <v>244</v>
          </cell>
          <cell r="I400" t="str">
            <v>SI</v>
          </cell>
          <cell r="J400" t="str">
            <v>MEDICAMENTO</v>
          </cell>
          <cell r="K400" t="str">
            <v>Vías Respiratorias: Enfermedades Obstructivas, Otros, Antagonistas del Receptor de Leucotrienos, Uso Sistémico</v>
          </cell>
          <cell r="L400" t="str">
            <v>PRECIO UNICO</v>
          </cell>
          <cell r="M400" t="str">
            <v>PU 11-2026</v>
          </cell>
          <cell r="N400" t="str">
            <v>I CONV</v>
          </cell>
          <cell r="O400" t="str">
            <v xml:space="preserve">caja con 100 tabletas </v>
          </cell>
          <cell r="P400">
            <v>0</v>
          </cell>
          <cell r="Q400">
            <v>0</v>
          </cell>
          <cell r="R400">
            <v>2.7E-2</v>
          </cell>
          <cell r="S400">
            <v>105</v>
          </cell>
          <cell r="T400" t="str">
            <v>BEST MEDICAL, S.A.</v>
          </cell>
          <cell r="U400" t="str">
            <v>INDIA</v>
          </cell>
          <cell r="V400">
            <v>644500</v>
          </cell>
          <cell r="W400">
            <v>7734000</v>
          </cell>
          <cell r="X400">
            <v>475055388</v>
          </cell>
          <cell r="Y400">
            <v>0.70724194135197405</v>
          </cell>
          <cell r="Z400">
            <v>12826495.476</v>
          </cell>
          <cell r="AA400">
            <v>5134675812042.5781</v>
          </cell>
          <cell r="AB400">
            <v>0.2651098310405548</v>
          </cell>
          <cell r="AC400">
            <v>165247.06549150767</v>
          </cell>
          <cell r="AD400">
            <v>76194</v>
          </cell>
          <cell r="AE400">
            <v>52000</v>
          </cell>
          <cell r="AF400">
            <v>293441.06549150764</v>
          </cell>
          <cell r="AG400">
            <v>7922.9087682707059</v>
          </cell>
          <cell r="AH400">
            <v>277506</v>
          </cell>
          <cell r="AI400">
            <v>140850</v>
          </cell>
          <cell r="AJ400">
            <v>100158</v>
          </cell>
          <cell r="AK400">
            <v>518514</v>
          </cell>
          <cell r="AL400">
            <v>6222168</v>
          </cell>
          <cell r="AM400">
            <v>167998.53599999999</v>
          </cell>
          <cell r="AN400">
            <v>852200</v>
          </cell>
          <cell r="AO400">
            <v>234600</v>
          </cell>
          <cell r="AP400">
            <v>288300</v>
          </cell>
          <cell r="AQ400">
            <v>1375100</v>
          </cell>
        </row>
        <row r="401">
          <cell r="C401">
            <v>101085101</v>
          </cell>
          <cell r="D401" t="str">
            <v>R03DC00002</v>
          </cell>
          <cell r="E401" t="str">
            <v>MONTELUKAST 5mg, tableta masticable, V.O.</v>
          </cell>
          <cell r="F401">
            <v>10665</v>
          </cell>
          <cell r="G401" t="str">
            <v>FM</v>
          </cell>
          <cell r="H401">
            <v>244</v>
          </cell>
          <cell r="I401" t="str">
            <v>SI</v>
          </cell>
          <cell r="J401" t="str">
            <v>MEDICAMENTO</v>
          </cell>
          <cell r="K401" t="str">
            <v>Vías Respiratorias: Enfermedades Obstructivas, Otros, Antagonistas del Receptor de Leucotrienos, Uso Sistémico</v>
          </cell>
          <cell r="L401" t="str">
            <v>TRAMITE USUAL</v>
          </cell>
          <cell r="M401" t="str">
            <v>No aplica</v>
          </cell>
          <cell r="N401" t="str">
            <v>No aplica</v>
          </cell>
          <cell r="O401" t="str">
            <v>No aplica</v>
          </cell>
          <cell r="P401">
            <v>0</v>
          </cell>
          <cell r="Q401">
            <v>0</v>
          </cell>
          <cell r="R401">
            <v>0.04</v>
          </cell>
          <cell r="S401" t="str">
            <v>No aplica</v>
          </cell>
          <cell r="T401" t="str">
            <v>No aplica</v>
          </cell>
          <cell r="V401">
            <v>34229</v>
          </cell>
          <cell r="W401">
            <v>410748</v>
          </cell>
          <cell r="X401">
            <v>475466136</v>
          </cell>
          <cell r="Y401">
            <v>0.70785344523186777</v>
          </cell>
          <cell r="Z401">
            <v>19018645.440000001</v>
          </cell>
          <cell r="AA401">
            <v>5134694830688.0186</v>
          </cell>
          <cell r="AB401">
            <v>0.2651108129973645</v>
          </cell>
          <cell r="AC401">
            <v>27921.000000000004</v>
          </cell>
          <cell r="AD401">
            <v>9750</v>
          </cell>
          <cell r="AE401">
            <v>4550</v>
          </cell>
          <cell r="AF401">
            <v>42221</v>
          </cell>
          <cell r="AG401">
            <v>1688.8400000000001</v>
          </cell>
          <cell r="AH401">
            <v>21707</v>
          </cell>
          <cell r="AI401">
            <v>6692</v>
          </cell>
          <cell r="AJ401">
            <v>5830</v>
          </cell>
          <cell r="AK401">
            <v>34229</v>
          </cell>
          <cell r="AL401">
            <v>410748</v>
          </cell>
          <cell r="AM401">
            <v>16429.920000000002</v>
          </cell>
          <cell r="AN401">
            <v>26150</v>
          </cell>
          <cell r="AO401">
            <v>5400</v>
          </cell>
          <cell r="AP401">
            <v>400</v>
          </cell>
          <cell r="AQ401">
            <v>31950</v>
          </cell>
        </row>
        <row r="402">
          <cell r="C402">
            <v>102066801</v>
          </cell>
          <cell r="D402" t="str">
            <v>N02AA00002</v>
          </cell>
          <cell r="E402" t="str">
            <v>MORFINA CLORHIDRATO o SULFATO 10mg/ml, solución, S.C., I.M., I.V.</v>
          </cell>
          <cell r="F402">
            <v>10165</v>
          </cell>
          <cell r="G402" t="str">
            <v>DH</v>
          </cell>
          <cell r="H402">
            <v>244</v>
          </cell>
          <cell r="I402" t="str">
            <v>NO/NARCÓTICO</v>
          </cell>
          <cell r="J402" t="str">
            <v>MEDICAMENTO</v>
          </cell>
          <cell r="K402" t="str">
            <v>Analgésicos: Opioides</v>
          </cell>
          <cell r="L402" t="str">
            <v>TRAMITE USUAL</v>
          </cell>
          <cell r="M402" t="str">
            <v>NO APLICA</v>
          </cell>
          <cell r="N402" t="str">
            <v>NO APLICA</v>
          </cell>
          <cell r="O402" t="str">
            <v>CAJA X 20 AMPOLLAS</v>
          </cell>
          <cell r="P402">
            <v>0</v>
          </cell>
          <cell r="Q402">
            <v>0</v>
          </cell>
          <cell r="R402">
            <v>0.57999999999999996</v>
          </cell>
          <cell r="S402" t="str">
            <v>No aplica</v>
          </cell>
          <cell r="T402" t="str">
            <v>No aplica</v>
          </cell>
          <cell r="U402" t="str">
            <v>NO</v>
          </cell>
          <cell r="V402">
            <v>11159</v>
          </cell>
          <cell r="W402">
            <v>133908</v>
          </cell>
          <cell r="X402">
            <v>475600044</v>
          </cell>
          <cell r="Y402">
            <v>0.70805280167803142</v>
          </cell>
          <cell r="Z402">
            <v>275848025.51999998</v>
          </cell>
          <cell r="AA402">
            <v>5134970678713.5381</v>
          </cell>
          <cell r="AB402">
            <v>0.26512505538113229</v>
          </cell>
          <cell r="AC402">
            <v>10903.924999999999</v>
          </cell>
          <cell r="AD402">
            <v>3374</v>
          </cell>
          <cell r="AE402">
            <v>3626</v>
          </cell>
          <cell r="AF402">
            <v>17903.924999999999</v>
          </cell>
          <cell r="AG402">
            <v>10384.276499999998</v>
          </cell>
          <cell r="AH402">
            <v>6900</v>
          </cell>
          <cell r="AI402">
            <v>1105</v>
          </cell>
          <cell r="AJ402">
            <v>1900</v>
          </cell>
          <cell r="AK402">
            <v>9905</v>
          </cell>
          <cell r="AL402">
            <v>118860</v>
          </cell>
          <cell r="AM402">
            <v>68938.799999999988</v>
          </cell>
          <cell r="AN402">
            <v>9105</v>
          </cell>
          <cell r="AO402">
            <v>4020</v>
          </cell>
          <cell r="AP402">
            <v>100</v>
          </cell>
          <cell r="AQ402">
            <v>13225</v>
          </cell>
        </row>
        <row r="403">
          <cell r="C403">
            <v>101084001</v>
          </cell>
          <cell r="D403" t="str">
            <v>N02AA00001</v>
          </cell>
          <cell r="E403" t="str">
            <v>MORFINA SULFATO, 15MG, CAPSULA O TABLETA, V.O.</v>
          </cell>
          <cell r="F403">
            <v>10554</v>
          </cell>
          <cell r="G403" t="str">
            <v>FM</v>
          </cell>
          <cell r="H403">
            <v>244</v>
          </cell>
          <cell r="I403" t="str">
            <v>SI</v>
          </cell>
          <cell r="J403" t="str">
            <v>MEDICAMENTO</v>
          </cell>
          <cell r="K403" t="str">
            <v>Analgésicos: Opioides</v>
          </cell>
          <cell r="L403" t="str">
            <v>PRECIO UNICO</v>
          </cell>
          <cell r="M403" t="str">
            <v>PU 11-2026</v>
          </cell>
          <cell r="N403" t="str">
            <v>I CONV</v>
          </cell>
          <cell r="O403" t="str">
            <v>Caja  por 30 tabletas e inserto</v>
          </cell>
          <cell r="P403">
            <v>0</v>
          </cell>
          <cell r="Q403">
            <v>0</v>
          </cell>
          <cell r="R403">
            <v>3.0870000000000002</v>
          </cell>
          <cell r="S403">
            <v>108</v>
          </cell>
          <cell r="T403" t="str">
            <v>IMEXSATEC,S.A.</v>
          </cell>
          <cell r="V403">
            <v>15481</v>
          </cell>
          <cell r="W403">
            <v>185772</v>
          </cell>
          <cell r="X403">
            <v>475785816</v>
          </cell>
          <cell r="Y403">
            <v>0.70832937100709847</v>
          </cell>
          <cell r="Z403">
            <v>1468750813.9920001</v>
          </cell>
          <cell r="AA403">
            <v>5136439429527.5303</v>
          </cell>
          <cell r="AB403">
            <v>0.26520088885035054</v>
          </cell>
          <cell r="AC403">
            <v>13920</v>
          </cell>
          <cell r="AD403">
            <v>5290</v>
          </cell>
          <cell r="AE403">
            <v>7300</v>
          </cell>
          <cell r="AF403">
            <v>26510</v>
          </cell>
          <cell r="AG403">
            <v>81836.37000000001</v>
          </cell>
          <cell r="AH403">
            <v>10707</v>
          </cell>
          <cell r="AI403">
            <v>2537</v>
          </cell>
          <cell r="AJ403">
            <v>2237</v>
          </cell>
          <cell r="AK403">
            <v>15481</v>
          </cell>
          <cell r="AL403">
            <v>185772</v>
          </cell>
          <cell r="AM403">
            <v>573478.16399999999</v>
          </cell>
          <cell r="AN403">
            <v>67300</v>
          </cell>
          <cell r="AO403">
            <v>5430</v>
          </cell>
          <cell r="AP403">
            <v>0</v>
          </cell>
          <cell r="AQ403">
            <v>72730</v>
          </cell>
        </row>
        <row r="404">
          <cell r="C404">
            <v>103007502</v>
          </cell>
          <cell r="D404" t="str">
            <v>A06AC00001</v>
          </cell>
          <cell r="E404" t="str">
            <v>MUCILOIDES HIDROFÍLICOS DERIVADOS DE PLANTAGINACEAE (equivalente a un  mínimo de 49% de PSYLLIUM), polvo o cáscara, frasco, 200-350g, V.O.</v>
          </cell>
          <cell r="F404">
            <v>10968</v>
          </cell>
          <cell r="G404" t="str">
            <v>YV</v>
          </cell>
          <cell r="H404">
            <v>244</v>
          </cell>
          <cell r="I404" t="str">
            <v>no</v>
          </cell>
          <cell r="J404" t="str">
            <v>MEDICAMENTO</v>
          </cell>
          <cell r="K404" t="str">
            <v xml:space="preserve">Estreñimiento: Laxantes formadores de masa </v>
          </cell>
          <cell r="L404" t="str">
            <v>PRECIO UNICO</v>
          </cell>
          <cell r="M404" t="str">
            <v>PU 01-2026</v>
          </cell>
          <cell r="N404" t="str">
            <v>I CONV</v>
          </cell>
          <cell r="O404" t="str">
            <v>frasco con 200g polvo</v>
          </cell>
          <cell r="P404">
            <v>0</v>
          </cell>
          <cell r="Q404">
            <v>0</v>
          </cell>
          <cell r="R404">
            <v>3.5</v>
          </cell>
          <cell r="S404">
            <v>255</v>
          </cell>
          <cell r="T404" t="str">
            <v>LABORATORIOS RIGAR, S.A.</v>
          </cell>
          <cell r="U404" t="str">
            <v>COSTA RICA</v>
          </cell>
          <cell r="V404">
            <v>20491</v>
          </cell>
          <cell r="W404">
            <v>245892</v>
          </cell>
          <cell r="X404">
            <v>476031708</v>
          </cell>
          <cell r="Y404">
            <v>0.70869544439524601</v>
          </cell>
          <cell r="Z404">
            <v>1666110978</v>
          </cell>
          <cell r="AA404">
            <v>5138105540505.5303</v>
          </cell>
          <cell r="AB404">
            <v>0.26528691227540036</v>
          </cell>
          <cell r="AC404">
            <v>8648.5248917748904</v>
          </cell>
          <cell r="AD404">
            <v>2469.5000000000005</v>
          </cell>
          <cell r="AE404">
            <v>1893.6666666666667</v>
          </cell>
          <cell r="AF404">
            <v>13011.691558441556</v>
          </cell>
          <cell r="AG404">
            <v>45540.920454545449</v>
          </cell>
          <cell r="AH404">
            <v>6606</v>
          </cell>
          <cell r="AI404">
            <v>2108</v>
          </cell>
          <cell r="AJ404">
            <v>1542</v>
          </cell>
          <cell r="AK404">
            <v>10256</v>
          </cell>
          <cell r="AL404">
            <v>123072</v>
          </cell>
          <cell r="AM404">
            <v>430752</v>
          </cell>
          <cell r="AN404">
            <v>20226</v>
          </cell>
          <cell r="AO404">
            <v>1454</v>
          </cell>
          <cell r="AP404">
            <v>5560</v>
          </cell>
          <cell r="AQ404">
            <v>27240</v>
          </cell>
        </row>
        <row r="405">
          <cell r="C405">
            <v>103035301</v>
          </cell>
          <cell r="D405" t="str">
            <v>A11BA00002</v>
          </cell>
          <cell r="E405" t="str">
            <v>MULTIVITAMINAS GOTAS, FRASCO CON CUENTAGOTAS O GOTERO CALIBRADO, 15-30ML V.O.</v>
          </cell>
          <cell r="F405">
            <v>10725</v>
          </cell>
          <cell r="G405" t="str">
            <v>RG</v>
          </cell>
          <cell r="H405">
            <v>244</v>
          </cell>
          <cell r="I405" t="str">
            <v>NO</v>
          </cell>
          <cell r="J405" t="str">
            <v>MEDICAMENTO</v>
          </cell>
          <cell r="K405" t="str">
            <v>Vitaminas: Multivitaminas</v>
          </cell>
          <cell r="L405" t="str">
            <v>TRAMITE USUAL</v>
          </cell>
          <cell r="M405" t="str">
            <v>No aplica</v>
          </cell>
          <cell r="N405" t="str">
            <v>No aplica</v>
          </cell>
          <cell r="O405">
            <v>0</v>
          </cell>
          <cell r="P405">
            <v>0</v>
          </cell>
          <cell r="Q405">
            <v>0</v>
          </cell>
          <cell r="R405">
            <v>5.125</v>
          </cell>
          <cell r="S405" t="str">
            <v>NO APLICA</v>
          </cell>
          <cell r="T405" t="str">
            <v>NO APLICA</v>
          </cell>
          <cell r="V405">
            <v>947</v>
          </cell>
          <cell r="W405">
            <v>11364</v>
          </cell>
          <cell r="X405">
            <v>476043072</v>
          </cell>
          <cell r="Y405">
            <v>0.7087123626275712</v>
          </cell>
          <cell r="Z405">
            <v>2439720744</v>
          </cell>
          <cell r="AA405">
            <v>5140545261249.5303</v>
          </cell>
          <cell r="AB405">
            <v>0.26541287815482573</v>
          </cell>
          <cell r="AC405">
            <v>317</v>
          </cell>
          <cell r="AD405">
            <v>186</v>
          </cell>
          <cell r="AE405">
            <v>345</v>
          </cell>
          <cell r="AF405">
            <v>848</v>
          </cell>
          <cell r="AG405">
            <v>4346</v>
          </cell>
          <cell r="AH405">
            <v>3114</v>
          </cell>
          <cell r="AI405">
            <v>740</v>
          </cell>
          <cell r="AJ405">
            <v>313</v>
          </cell>
          <cell r="AK405">
            <v>4167</v>
          </cell>
          <cell r="AL405">
            <v>50004</v>
          </cell>
          <cell r="AM405">
            <v>256270.5</v>
          </cell>
          <cell r="AN405">
            <v>0</v>
          </cell>
          <cell r="AO405">
            <v>0</v>
          </cell>
          <cell r="AP405">
            <v>0</v>
          </cell>
          <cell r="AQ405">
            <v>0</v>
          </cell>
        </row>
        <row r="406">
          <cell r="C406">
            <v>101048601</v>
          </cell>
          <cell r="D406" t="str">
            <v>A11AA00001</v>
          </cell>
          <cell r="E406" t="str">
            <v>MULTIVITAMINAS Y MINERALES, CÁPSULA O TABLETA, V.O.</v>
          </cell>
          <cell r="F406">
            <v>10512</v>
          </cell>
          <cell r="G406" t="str">
            <v>EM</v>
          </cell>
          <cell r="H406">
            <v>244</v>
          </cell>
          <cell r="I406" t="str">
            <v>NO</v>
          </cell>
          <cell r="J406" t="str">
            <v>MEDICAMENTO</v>
          </cell>
          <cell r="K406" t="str">
            <v>Vitaminas: Multivitaminas con Minerales</v>
          </cell>
          <cell r="L406" t="str">
            <v>PRECIO UNICO</v>
          </cell>
          <cell r="M406" t="str">
            <v>PU 01-2026</v>
          </cell>
          <cell r="N406" t="str">
            <v>I CONV</v>
          </cell>
          <cell r="O406" t="str">
            <v>Cajas por 30, 500, 100 tabletas</v>
          </cell>
          <cell r="P406">
            <v>0</v>
          </cell>
          <cell r="Q406">
            <v>0</v>
          </cell>
          <cell r="R406">
            <v>7.0000000000000007E-2</v>
          </cell>
          <cell r="S406">
            <v>257</v>
          </cell>
          <cell r="T406" t="str">
            <v>LABORATORIOS RIGAR, S.A.</v>
          </cell>
          <cell r="V406">
            <v>478094</v>
          </cell>
          <cell r="W406">
            <v>5737128</v>
          </cell>
          <cell r="X406">
            <v>481780200</v>
          </cell>
          <cell r="Y406">
            <v>0.71725355097528609</v>
          </cell>
          <cell r="Z406">
            <v>33724614</v>
          </cell>
          <cell r="AA406">
            <v>5140578985863.5303</v>
          </cell>
          <cell r="AB406">
            <v>0.26541461939946248</v>
          </cell>
          <cell r="AC406">
            <v>430986</v>
          </cell>
          <cell r="AD406">
            <v>140308</v>
          </cell>
          <cell r="AE406">
            <v>130567</v>
          </cell>
          <cell r="AF406">
            <v>701861</v>
          </cell>
          <cell r="AG406">
            <v>49130.270000000004</v>
          </cell>
          <cell r="AH406">
            <v>280133</v>
          </cell>
          <cell r="AI406">
            <v>117065</v>
          </cell>
          <cell r="AJ406">
            <v>80896</v>
          </cell>
          <cell r="AK406">
            <v>478094</v>
          </cell>
          <cell r="AL406">
            <v>5737128</v>
          </cell>
          <cell r="AM406">
            <v>401598.96</v>
          </cell>
          <cell r="AN406">
            <v>0</v>
          </cell>
          <cell r="AO406">
            <v>0</v>
          </cell>
          <cell r="AP406">
            <v>0</v>
          </cell>
          <cell r="AQ406">
            <v>0</v>
          </cell>
        </row>
        <row r="407">
          <cell r="C407">
            <v>103049301</v>
          </cell>
          <cell r="D407" t="str">
            <v>S01GA00001</v>
          </cell>
          <cell r="E407" t="str">
            <v>NAFAZOLINA CLORHIDRATO, 0.1%, GOTAS, SOLUCIÓN, FRASCO, 7-15ML, VÍA OFTÁLMICA.</v>
          </cell>
          <cell r="F407">
            <v>10390</v>
          </cell>
          <cell r="G407" t="str">
            <v>RG</v>
          </cell>
          <cell r="H407">
            <v>244</v>
          </cell>
          <cell r="I407" t="str">
            <v>NO</v>
          </cell>
          <cell r="J407" t="str">
            <v>MEDICAMENTO</v>
          </cell>
          <cell r="K407" t="str">
            <v>Oftalmológicos: Descongestionantes y Antialérgicos, Simpaticomiméticos usados como Descongestionantes</v>
          </cell>
          <cell r="L407" t="str">
            <v>PRECIO UNICO</v>
          </cell>
          <cell r="M407" t="str">
            <v>PU 01-2026</v>
          </cell>
          <cell r="N407" t="str">
            <v>I CONV</v>
          </cell>
          <cell r="O407" t="str">
            <v>CAJA CON FRASCO GOTERO DE 15ML</v>
          </cell>
          <cell r="P407">
            <v>0</v>
          </cell>
          <cell r="Q407">
            <v>0</v>
          </cell>
          <cell r="R407">
            <v>0.89100000000000001</v>
          </cell>
          <cell r="S407">
            <v>258</v>
          </cell>
          <cell r="T407" t="str">
            <v>DROGUERÍA RAMÓN GONZÁLEZ REVILLA, S.A.</v>
          </cell>
          <cell r="U407" t="str">
            <v>GUATEMALA</v>
          </cell>
          <cell r="V407">
            <v>3333</v>
          </cell>
          <cell r="W407">
            <v>39996</v>
          </cell>
          <cell r="X407">
            <v>481820196</v>
          </cell>
          <cell r="Y407">
            <v>0.71731309529243481</v>
          </cell>
          <cell r="Z407">
            <v>429301794.63599998</v>
          </cell>
          <cell r="AA407">
            <v>5141008287658.166</v>
          </cell>
          <cell r="AB407">
            <v>0.26543678479615113</v>
          </cell>
          <cell r="AC407">
            <v>2648</v>
          </cell>
          <cell r="AD407">
            <v>648.25</v>
          </cell>
          <cell r="AE407">
            <v>532.6</v>
          </cell>
          <cell r="AF407">
            <v>3828.85</v>
          </cell>
          <cell r="AG407">
            <v>3411.5053499999999</v>
          </cell>
          <cell r="AH407">
            <v>2078</v>
          </cell>
          <cell r="AI407">
            <v>836</v>
          </cell>
          <cell r="AJ407">
            <v>419</v>
          </cell>
          <cell r="AK407">
            <v>3333</v>
          </cell>
          <cell r="AL407">
            <v>39996</v>
          </cell>
          <cell r="AM407">
            <v>35636.436000000002</v>
          </cell>
          <cell r="AN407">
            <v>6533</v>
          </cell>
          <cell r="AO407">
            <v>2311</v>
          </cell>
          <cell r="AP407">
            <v>1739</v>
          </cell>
          <cell r="AQ407">
            <v>10583</v>
          </cell>
        </row>
        <row r="408">
          <cell r="C408">
            <v>102007401</v>
          </cell>
          <cell r="D408" t="str">
            <v>V03AB00005</v>
          </cell>
          <cell r="E408" t="str">
            <v>NALOXONA 0.4mg/ml, solución, I.M., I.V., S.C.</v>
          </cell>
          <cell r="F408">
            <v>10161</v>
          </cell>
          <cell r="G408" t="str">
            <v>SF</v>
          </cell>
          <cell r="H408">
            <v>244</v>
          </cell>
          <cell r="I408" t="str">
            <v>NO APLICA</v>
          </cell>
          <cell r="J408" t="str">
            <v>MEDICAMENTO</v>
          </cell>
          <cell r="K408" t="str">
            <v>Todos los otros Productos Terapéuticos: Antídotos</v>
          </cell>
          <cell r="L408" t="str">
            <v>TRAMITE USUAL</v>
          </cell>
          <cell r="M408" t="str">
            <v>No aplica</v>
          </cell>
          <cell r="N408" t="str">
            <v>No aplica</v>
          </cell>
          <cell r="O408" t="str">
            <v>No aplica</v>
          </cell>
          <cell r="P408">
            <v>0</v>
          </cell>
          <cell r="Q408">
            <v>0</v>
          </cell>
          <cell r="R408">
            <v>5.33</v>
          </cell>
          <cell r="S408" t="str">
            <v>No aplica</v>
          </cell>
          <cell r="T408" t="str">
            <v>No aplica</v>
          </cell>
          <cell r="V408">
            <v>789</v>
          </cell>
          <cell r="W408">
            <v>9468</v>
          </cell>
          <cell r="X408">
            <v>481829664</v>
          </cell>
          <cell r="Y408">
            <v>0.71732719084185892</v>
          </cell>
          <cell r="Z408">
            <v>2568152109.1199999</v>
          </cell>
          <cell r="AA408">
            <v>5143576439767.2861</v>
          </cell>
          <cell r="AB408">
            <v>0.26556938175001105</v>
          </cell>
          <cell r="AC408">
            <v>785.64848484848494</v>
          </cell>
          <cell r="AD408">
            <v>83.833333333333329</v>
          </cell>
          <cell r="AE408">
            <v>370</v>
          </cell>
          <cell r="AF408">
            <v>1239.4818181818182</v>
          </cell>
          <cell r="AG408">
            <v>6606.4380909090914</v>
          </cell>
          <cell r="AH408">
            <v>228</v>
          </cell>
          <cell r="AI408">
            <v>134</v>
          </cell>
          <cell r="AJ408">
            <v>81</v>
          </cell>
          <cell r="AK408">
            <v>443</v>
          </cell>
          <cell r="AL408">
            <v>5316</v>
          </cell>
          <cell r="AM408">
            <v>28334.28</v>
          </cell>
          <cell r="AN408">
            <v>552</v>
          </cell>
          <cell r="AO408">
            <v>290</v>
          </cell>
          <cell r="AP408">
            <v>0</v>
          </cell>
          <cell r="AQ408">
            <v>842</v>
          </cell>
        </row>
        <row r="409">
          <cell r="C409">
            <v>102016401</v>
          </cell>
          <cell r="D409" t="str">
            <v>N07AA00001</v>
          </cell>
          <cell r="E409" t="str">
            <v>NEOSTIGMINA METILSULFATO 0.5mg/ml, solución, I.M., I.V., S.C.</v>
          </cell>
          <cell r="F409">
            <v>10170</v>
          </cell>
          <cell r="G409" t="str">
            <v>SF</v>
          </cell>
          <cell r="H409">
            <v>244</v>
          </cell>
          <cell r="I409" t="str">
            <v>NO APLICA</v>
          </cell>
          <cell r="J409" t="str">
            <v>MEDICAMENTO</v>
          </cell>
          <cell r="K409" t="str">
            <v>Sistema Nervioso: Otros, Parasimpaticomiméticos, Anticolinesterasas</v>
          </cell>
          <cell r="L409" t="str">
            <v>PRECIO UNICO</v>
          </cell>
          <cell r="M409" t="str">
            <v>PU 01-2026</v>
          </cell>
          <cell r="N409" t="str">
            <v>I CONV</v>
          </cell>
          <cell r="O409" t="str">
            <v>No aplica</v>
          </cell>
          <cell r="P409">
            <v>0</v>
          </cell>
          <cell r="Q409">
            <v>0</v>
          </cell>
          <cell r="R409">
            <v>0.56999999999999995</v>
          </cell>
          <cell r="S409">
            <v>259</v>
          </cell>
          <cell r="T409" t="str">
            <v>VITALIS DE PANAMÁ, S.A.</v>
          </cell>
          <cell r="V409">
            <v>3298</v>
          </cell>
          <cell r="W409">
            <v>39576</v>
          </cell>
          <cell r="X409">
            <v>481869240</v>
          </cell>
          <cell r="Y409">
            <v>0.71738610988114981</v>
          </cell>
          <cell r="Z409">
            <v>274665466.79999995</v>
          </cell>
          <cell r="AA409">
            <v>5143851105234.0859</v>
          </cell>
          <cell r="AB409">
            <v>0.26558356307677083</v>
          </cell>
          <cell r="AC409">
            <v>3842.9285714285716</v>
          </cell>
          <cell r="AD409">
            <v>1002.8333333333334</v>
          </cell>
          <cell r="AE409">
            <v>360</v>
          </cell>
          <cell r="AF409">
            <v>5205.7619047619046</v>
          </cell>
          <cell r="AG409">
            <v>2967.2842857142855</v>
          </cell>
          <cell r="AH409">
            <v>1899</v>
          </cell>
          <cell r="AI409">
            <v>461</v>
          </cell>
          <cell r="AJ409">
            <v>938</v>
          </cell>
          <cell r="AK409">
            <v>3298</v>
          </cell>
          <cell r="AL409">
            <v>39576</v>
          </cell>
          <cell r="AM409">
            <v>22558.32</v>
          </cell>
          <cell r="AN409">
            <v>3800</v>
          </cell>
          <cell r="AO409">
            <v>1200</v>
          </cell>
          <cell r="AP409">
            <v>6980</v>
          </cell>
          <cell r="AQ409">
            <v>11980</v>
          </cell>
        </row>
        <row r="410">
          <cell r="C410">
            <v>101101101</v>
          </cell>
          <cell r="D410" t="str">
            <v>L01XE00012</v>
          </cell>
          <cell r="E410" t="str">
            <v>NILOTINIB 150mg, cápsula, V.O.</v>
          </cell>
          <cell r="F410">
            <v>104801</v>
          </cell>
          <cell r="G410" t="str">
            <v>FM</v>
          </cell>
          <cell r="H410">
            <v>244</v>
          </cell>
          <cell r="I410" t="str">
            <v>SI</v>
          </cell>
          <cell r="J410" t="str">
            <v>MEDICAMENTO</v>
          </cell>
          <cell r="K410" t="str">
            <v>Antineoplásicos: Otros, Inhibidores de la Protein-quinasa</v>
          </cell>
          <cell r="L410" t="str">
            <v>PRECIO UNICO</v>
          </cell>
          <cell r="M410" t="str">
            <v>PU 11-2026</v>
          </cell>
          <cell r="N410" t="str">
            <v>I CONV</v>
          </cell>
          <cell r="O410" t="str">
            <v>CAJA POR 112 CAPSULAS</v>
          </cell>
          <cell r="P410">
            <v>0</v>
          </cell>
          <cell r="Q410">
            <v>0</v>
          </cell>
          <cell r="R410">
            <v>42</v>
          </cell>
          <cell r="S410">
            <v>110</v>
          </cell>
          <cell r="T410" t="str">
            <v>CORPORACIÓN IMPA-DOEL, S.A.</v>
          </cell>
          <cell r="V410">
            <v>3000</v>
          </cell>
          <cell r="W410">
            <v>36000</v>
          </cell>
          <cell r="X410">
            <v>481905240</v>
          </cell>
          <cell r="Y410">
            <v>0.71743970512610822</v>
          </cell>
          <cell r="Z410">
            <v>20240020080</v>
          </cell>
          <cell r="AA410">
            <v>5164091125314.0859</v>
          </cell>
          <cell r="AB410">
            <v>0.26662858100975922</v>
          </cell>
          <cell r="AC410">
            <v>5936</v>
          </cell>
          <cell r="AD410">
            <v>0</v>
          </cell>
          <cell r="AE410">
            <v>0</v>
          </cell>
          <cell r="AF410">
            <v>5936</v>
          </cell>
          <cell r="AG410">
            <v>249312</v>
          </cell>
          <cell r="AH410">
            <v>3000</v>
          </cell>
          <cell r="AI410">
            <v>0</v>
          </cell>
          <cell r="AJ410">
            <v>0</v>
          </cell>
          <cell r="AK410">
            <v>3000</v>
          </cell>
          <cell r="AL410">
            <v>36000</v>
          </cell>
          <cell r="AM410">
            <v>1512000</v>
          </cell>
          <cell r="AN410">
            <v>8176</v>
          </cell>
          <cell r="AO410">
            <v>0</v>
          </cell>
          <cell r="AP410">
            <v>0</v>
          </cell>
          <cell r="AQ410">
            <v>8176</v>
          </cell>
        </row>
        <row r="411">
          <cell r="C411">
            <v>101096001</v>
          </cell>
          <cell r="D411" t="str">
            <v>L01XE00002</v>
          </cell>
          <cell r="E411" t="str">
            <v>NILOTINIB, 200mg, cápsula, V.O.</v>
          </cell>
          <cell r="F411">
            <v>101014</v>
          </cell>
          <cell r="G411" t="str">
            <v>FM</v>
          </cell>
          <cell r="H411">
            <v>244</v>
          </cell>
          <cell r="I411" t="str">
            <v>NO APLICA</v>
          </cell>
          <cell r="J411" t="str">
            <v>MEDICAMENTO</v>
          </cell>
          <cell r="K411" t="str">
            <v>Antineoplásicos: Otros, Inhibidores de la Protein-quinasa</v>
          </cell>
          <cell r="L411" t="str">
            <v>PRECIO UNICO</v>
          </cell>
          <cell r="M411" t="str">
            <v>PU 11-2026</v>
          </cell>
          <cell r="N411" t="str">
            <v>I CONV</v>
          </cell>
          <cell r="O411" t="str">
            <v>CAJA X 112 CÁPSULAS</v>
          </cell>
          <cell r="P411">
            <v>0</v>
          </cell>
          <cell r="Q411">
            <v>0</v>
          </cell>
          <cell r="R411">
            <v>42</v>
          </cell>
          <cell r="S411">
            <v>111</v>
          </cell>
          <cell r="T411" t="str">
            <v>CORPORACIÓN IMPA-DOEL, S.A.</v>
          </cell>
          <cell r="V411">
            <v>14228</v>
          </cell>
          <cell r="W411">
            <v>170736</v>
          </cell>
          <cell r="X411">
            <v>482075976</v>
          </cell>
          <cell r="Y411">
            <v>0.71769388950786439</v>
          </cell>
          <cell r="Z411">
            <v>20247190992</v>
          </cell>
          <cell r="AA411">
            <v>5184338316306.0859</v>
          </cell>
          <cell r="AB411">
            <v>0.2676739691860382</v>
          </cell>
          <cell r="AC411">
            <v>12096</v>
          </cell>
          <cell r="AD411">
            <v>4168</v>
          </cell>
          <cell r="AE411">
            <v>1904</v>
          </cell>
          <cell r="AF411">
            <v>18168</v>
          </cell>
          <cell r="AG411">
            <v>763056</v>
          </cell>
          <cell r="AH411">
            <v>14702</v>
          </cell>
          <cell r="AI411">
            <v>2546</v>
          </cell>
          <cell r="AJ411">
            <v>2392</v>
          </cell>
          <cell r="AK411">
            <v>19640</v>
          </cell>
          <cell r="AL411">
            <v>235680</v>
          </cell>
          <cell r="AM411">
            <v>9898560</v>
          </cell>
          <cell r="AN411">
            <v>30800</v>
          </cell>
          <cell r="AO411">
            <v>0</v>
          </cell>
          <cell r="AP411">
            <v>3136</v>
          </cell>
          <cell r="AQ411">
            <v>33936</v>
          </cell>
        </row>
        <row r="412">
          <cell r="C412">
            <v>102075501</v>
          </cell>
          <cell r="D412" t="str">
            <v>C08CA00006</v>
          </cell>
          <cell r="E412" t="str">
            <v>NIMODIPINA 10mg/50ml, solución, I.V.</v>
          </cell>
          <cell r="F412">
            <v>10350</v>
          </cell>
          <cell r="G412" t="str">
            <v>DH</v>
          </cell>
          <cell r="H412">
            <v>244</v>
          </cell>
          <cell r="I412" t="str">
            <v>NO APLICA</v>
          </cell>
          <cell r="J412" t="str">
            <v>MEDICAMENTO</v>
          </cell>
          <cell r="K412" t="str">
            <v>Cardiovascular: Bloqueadores de los Canales de Calcio, Selectivos con efectos principalmente vasculares</v>
          </cell>
          <cell r="L412" t="str">
            <v>PRECIO UNICO</v>
          </cell>
          <cell r="M412" t="str">
            <v>PU 01-2026</v>
          </cell>
          <cell r="N412" t="str">
            <v>I CONV</v>
          </cell>
          <cell r="O412" t="str">
            <v>Caja x 1 frasco</v>
          </cell>
          <cell r="P412">
            <v>0</v>
          </cell>
          <cell r="Q412">
            <v>0</v>
          </cell>
          <cell r="R412">
            <v>6</v>
          </cell>
          <cell r="S412">
            <v>260</v>
          </cell>
          <cell r="T412" t="str">
            <v>PISA FARMACEUTICA DE PANAMA,S.A.</v>
          </cell>
          <cell r="U412" t="str">
            <v>MEXICO</v>
          </cell>
          <cell r="V412">
            <v>813</v>
          </cell>
          <cell r="W412">
            <v>9756</v>
          </cell>
          <cell r="X412">
            <v>482085732</v>
          </cell>
          <cell r="Y412">
            <v>0.7177084138192481</v>
          </cell>
          <cell r="Z412">
            <v>2892514392</v>
          </cell>
          <cell r="AA412">
            <v>5187230830698.0859</v>
          </cell>
          <cell r="AB412">
            <v>0.26782331337636606</v>
          </cell>
          <cell r="AC412">
            <v>1320</v>
          </cell>
          <cell r="AD412">
            <v>0</v>
          </cell>
          <cell r="AE412">
            <v>70</v>
          </cell>
          <cell r="AF412">
            <v>1390</v>
          </cell>
          <cell r="AG412">
            <v>8340</v>
          </cell>
          <cell r="AH412">
            <v>701</v>
          </cell>
          <cell r="AI412">
            <v>6</v>
          </cell>
          <cell r="AJ412">
            <v>106</v>
          </cell>
          <cell r="AK412">
            <v>813</v>
          </cell>
          <cell r="AL412">
            <v>9756</v>
          </cell>
          <cell r="AM412">
            <v>58536</v>
          </cell>
          <cell r="AN412">
            <v>553</v>
          </cell>
          <cell r="AO412">
            <v>0</v>
          </cell>
          <cell r="AP412">
            <v>236</v>
          </cell>
          <cell r="AQ412">
            <v>789</v>
          </cell>
        </row>
        <row r="413">
          <cell r="C413">
            <v>103020001</v>
          </cell>
          <cell r="D413" t="str">
            <v>A07AA00001</v>
          </cell>
          <cell r="E413" t="str">
            <v xml:space="preserve">NISTATINA, 100,000UI/ML, SUSPENSIÓN, FRASCO CON CUENTAGOTAS O GOTERO CALIBRADO, 24-30ML, V.O.                                                                  </v>
          </cell>
          <cell r="F413">
            <v>10790</v>
          </cell>
          <cell r="G413" t="str">
            <v>YV</v>
          </cell>
          <cell r="H413">
            <v>244</v>
          </cell>
          <cell r="I413" t="str">
            <v>NO APLICA</v>
          </cell>
          <cell r="J413" t="str">
            <v>MEDICAMENTO</v>
          </cell>
          <cell r="K413" t="str">
            <v>Antiinfecciosos Intestinales: Antibióticos</v>
          </cell>
          <cell r="L413" t="str">
            <v>PRECIO UNICO</v>
          </cell>
          <cell r="M413" t="str">
            <v>PU 01-2026</v>
          </cell>
          <cell r="N413" t="str">
            <v>I CONV</v>
          </cell>
          <cell r="O413" t="str">
            <v>FRASCO X 30ML</v>
          </cell>
          <cell r="P413">
            <v>0</v>
          </cell>
          <cell r="Q413">
            <v>0</v>
          </cell>
          <cell r="R413">
            <v>3.18</v>
          </cell>
          <cell r="S413">
            <v>261</v>
          </cell>
          <cell r="T413" t="str">
            <v>REPRICO, S.A.</v>
          </cell>
          <cell r="U413" t="str">
            <v>EL SALVADOR</v>
          </cell>
          <cell r="V413">
            <v>1875</v>
          </cell>
          <cell r="W413">
            <v>22500</v>
          </cell>
          <cell r="X413">
            <v>482108232</v>
          </cell>
          <cell r="Y413">
            <v>0.71774191084734706</v>
          </cell>
          <cell r="Z413">
            <v>1533104177.76</v>
          </cell>
          <cell r="AA413">
            <v>5188763934875.8457</v>
          </cell>
          <cell r="AB413">
            <v>0.26790246949145713</v>
          </cell>
          <cell r="AC413">
            <v>1112.0663727992116</v>
          </cell>
          <cell r="AD413">
            <v>291.5</v>
          </cell>
          <cell r="AE413">
            <v>348.10144927536231</v>
          </cell>
          <cell r="AF413">
            <v>1751.6678220745739</v>
          </cell>
          <cell r="AG413">
            <v>5570.3036741971455</v>
          </cell>
          <cell r="AH413">
            <v>903</v>
          </cell>
          <cell r="AI413">
            <v>171</v>
          </cell>
          <cell r="AJ413">
            <v>313</v>
          </cell>
          <cell r="AK413">
            <v>1387</v>
          </cell>
          <cell r="AL413">
            <v>16644</v>
          </cell>
          <cell r="AM413">
            <v>52927.920000000006</v>
          </cell>
          <cell r="AN413">
            <v>3905</v>
          </cell>
          <cell r="AO413">
            <v>132</v>
          </cell>
          <cell r="AP413">
            <v>497</v>
          </cell>
          <cell r="AQ413">
            <v>4534</v>
          </cell>
        </row>
        <row r="414">
          <cell r="C414">
            <v>101013701</v>
          </cell>
          <cell r="D414" t="str">
            <v>J01XE00001</v>
          </cell>
          <cell r="E414" t="str">
            <v>NITROFURANTOINA 100MG CÁPSULA O TABLETA, V.O.</v>
          </cell>
          <cell r="F414">
            <v>10438</v>
          </cell>
          <cell r="G414" t="str">
            <v>EM</v>
          </cell>
          <cell r="H414">
            <v>244</v>
          </cell>
          <cell r="I414" t="str">
            <v>NO</v>
          </cell>
          <cell r="J414" t="str">
            <v>MEDICAMENTO</v>
          </cell>
          <cell r="K414" t="str">
            <v>Antibacterianos para uso sistémico: Otros Antibacterianos, Derivados del Nitrofurano</v>
          </cell>
          <cell r="L414" t="str">
            <v>PRECIO UNICO</v>
          </cell>
          <cell r="M414" t="str">
            <v>PU 01-2026</v>
          </cell>
          <cell r="N414" t="str">
            <v>I CONV</v>
          </cell>
          <cell r="O414" t="str">
            <v>CAJA CON 1000 CÀPSULAS</v>
          </cell>
          <cell r="P414">
            <v>0</v>
          </cell>
          <cell r="Q414">
            <v>0</v>
          </cell>
          <cell r="R414">
            <v>0.09</v>
          </cell>
          <cell r="S414">
            <v>262</v>
          </cell>
          <cell r="T414" t="str">
            <v>COMPAÑÍA ASTOR, S.A.</v>
          </cell>
          <cell r="V414">
            <v>107983</v>
          </cell>
          <cell r="W414">
            <v>1295796</v>
          </cell>
          <cell r="X414">
            <v>483404028</v>
          </cell>
          <cell r="Y414">
            <v>0.71967103595946158</v>
          </cell>
          <cell r="Z414">
            <v>43506362.519999996</v>
          </cell>
          <cell r="AA414">
            <v>5188807441238.3652</v>
          </cell>
          <cell r="AB414">
            <v>0.26790471578018865</v>
          </cell>
          <cell r="AC414">
            <v>93526</v>
          </cell>
          <cell r="AD414">
            <v>30648</v>
          </cell>
          <cell r="AE414">
            <v>22067</v>
          </cell>
          <cell r="AF414">
            <v>146241</v>
          </cell>
          <cell r="AG414">
            <v>13161.689999999999</v>
          </cell>
          <cell r="AH414">
            <v>59767</v>
          </cell>
          <cell r="AI414">
            <v>33183</v>
          </cell>
          <cell r="AJ414">
            <v>15033</v>
          </cell>
          <cell r="AK414">
            <v>107983</v>
          </cell>
          <cell r="AL414">
            <v>1295796</v>
          </cell>
          <cell r="AM414">
            <v>116621.64</v>
          </cell>
          <cell r="AN414">
            <v>110000</v>
          </cell>
          <cell r="AO414">
            <v>125000</v>
          </cell>
          <cell r="AP414">
            <v>34000</v>
          </cell>
          <cell r="AQ414">
            <v>269000</v>
          </cell>
        </row>
        <row r="415">
          <cell r="C415">
            <v>102040801</v>
          </cell>
          <cell r="D415" t="str">
            <v>C02DD00001</v>
          </cell>
          <cell r="E415" t="str">
            <v>NITROPRUSIATO SÓDICO 50mg, polvo liofilizado o solución, I.V.</v>
          </cell>
          <cell r="F415">
            <v>10241</v>
          </cell>
          <cell r="G415" t="str">
            <v>SF</v>
          </cell>
          <cell r="H415">
            <v>244</v>
          </cell>
          <cell r="I415" t="str">
            <v>NO APLICA</v>
          </cell>
          <cell r="J415" t="str">
            <v>MEDICAMENTO</v>
          </cell>
          <cell r="K415" t="str">
            <v>Antihipertensivos: Agentes que actúan sobre la musculatura lisa arteriolar</v>
          </cell>
          <cell r="L415" t="str">
            <v>PRECIO UNICO</v>
          </cell>
          <cell r="M415" t="str">
            <v>PU 01-2026</v>
          </cell>
          <cell r="N415" t="str">
            <v>I CONV</v>
          </cell>
          <cell r="O415" t="str">
            <v>No aplica</v>
          </cell>
          <cell r="P415">
            <v>0</v>
          </cell>
          <cell r="Q415">
            <v>0</v>
          </cell>
          <cell r="R415">
            <v>30.98</v>
          </cell>
          <cell r="S415">
            <v>263</v>
          </cell>
          <cell r="T415" t="str">
            <v>NUTRIMED PANAMÁ S.A.</v>
          </cell>
          <cell r="V415">
            <v>100</v>
          </cell>
          <cell r="W415">
            <v>1200</v>
          </cell>
          <cell r="X415">
            <v>483405228</v>
          </cell>
          <cell r="Y415">
            <v>0.71967282246762687</v>
          </cell>
          <cell r="Z415">
            <v>14975893963.440001</v>
          </cell>
          <cell r="AA415">
            <v>5203783335201.8057</v>
          </cell>
          <cell r="AB415">
            <v>0.26867794019856722</v>
          </cell>
          <cell r="AC415">
            <v>95</v>
          </cell>
          <cell r="AD415">
            <v>0</v>
          </cell>
          <cell r="AE415">
            <v>28</v>
          </cell>
          <cell r="AF415">
            <v>123</v>
          </cell>
          <cell r="AG415">
            <v>3810.54</v>
          </cell>
          <cell r="AH415">
            <v>71</v>
          </cell>
          <cell r="AI415">
            <v>0</v>
          </cell>
          <cell r="AJ415">
            <v>0</v>
          </cell>
          <cell r="AK415">
            <v>71</v>
          </cell>
          <cell r="AL415">
            <v>852</v>
          </cell>
          <cell r="AM415">
            <v>26394.959999999999</v>
          </cell>
          <cell r="AN415">
            <v>496</v>
          </cell>
          <cell r="AO415">
            <v>0</v>
          </cell>
          <cell r="AP415">
            <v>35</v>
          </cell>
          <cell r="AQ415">
            <v>531</v>
          </cell>
        </row>
        <row r="416">
          <cell r="C416">
            <v>102013401</v>
          </cell>
          <cell r="D416" t="str">
            <v>C01CA00004</v>
          </cell>
          <cell r="E416" t="str">
            <v>NOREPINEFRINA BITARTRATO (sal), equivalente a NOREPINEFRINA (base) 1mg/ml, solución, I.V.</v>
          </cell>
          <cell r="F416">
            <v>10223</v>
          </cell>
          <cell r="G416" t="str">
            <v>SF</v>
          </cell>
          <cell r="H416">
            <v>244</v>
          </cell>
          <cell r="I416" t="str">
            <v>NO APLICA</v>
          </cell>
          <cell r="J416" t="str">
            <v>MEDICAMENTO</v>
          </cell>
          <cell r="K416" t="str">
            <v>Terapia Cardíaca: Estimulantes Cardíacos,  Agentes adrenérgicos y dopaminérgicos</v>
          </cell>
          <cell r="L416" t="str">
            <v>PRECIO UNICO</v>
          </cell>
          <cell r="M416" t="str">
            <v>PU 01-2026</v>
          </cell>
          <cell r="N416" t="str">
            <v>I CONV</v>
          </cell>
          <cell r="O416" t="str">
            <v>No aplica</v>
          </cell>
          <cell r="P416">
            <v>0</v>
          </cell>
          <cell r="Q416">
            <v>0</v>
          </cell>
          <cell r="R416">
            <v>0.48</v>
          </cell>
          <cell r="S416">
            <v>264</v>
          </cell>
          <cell r="T416" t="str">
            <v>PISA FARMACEUTICA DE PANAMA,S.A.</v>
          </cell>
          <cell r="V416">
            <v>16660</v>
          </cell>
          <cell r="W416">
            <v>199920</v>
          </cell>
          <cell r="X416">
            <v>483605148</v>
          </cell>
          <cell r="Y416">
            <v>0.71997045472796262</v>
          </cell>
          <cell r="Z416">
            <v>232130471.03999999</v>
          </cell>
          <cell r="AA416">
            <v>5204015465672.8457</v>
          </cell>
          <cell r="AB416">
            <v>0.26868992538949443</v>
          </cell>
          <cell r="AC416">
            <v>23707.55</v>
          </cell>
          <cell r="AD416">
            <v>2110</v>
          </cell>
          <cell r="AE416">
            <v>3470</v>
          </cell>
          <cell r="AF416">
            <v>29287.55</v>
          </cell>
          <cell r="AG416">
            <v>14058.023999999999</v>
          </cell>
          <cell r="AH416">
            <v>14901</v>
          </cell>
          <cell r="AI416">
            <v>1121</v>
          </cell>
          <cell r="AJ416">
            <v>638</v>
          </cell>
          <cell r="AK416">
            <v>16660</v>
          </cell>
          <cell r="AL416">
            <v>199920</v>
          </cell>
          <cell r="AM416">
            <v>95961.599999999991</v>
          </cell>
          <cell r="AN416">
            <v>8750</v>
          </cell>
          <cell r="AO416">
            <v>0</v>
          </cell>
          <cell r="AP416">
            <v>9300</v>
          </cell>
          <cell r="AQ416">
            <v>18050</v>
          </cell>
        </row>
        <row r="417">
          <cell r="C417">
            <v>102081901</v>
          </cell>
          <cell r="D417" t="str">
            <v>L01XC00017</v>
          </cell>
          <cell r="E417" t="str">
            <v>OBINUTUZUMAB 1000MG, polvo o solución inyectable, I.V.</v>
          </cell>
          <cell r="F417">
            <v>106850</v>
          </cell>
          <cell r="G417" t="str">
            <v>DD</v>
          </cell>
          <cell r="H417">
            <v>244</v>
          </cell>
          <cell r="I417" t="str">
            <v>BIOTECNOLOGICO</v>
          </cell>
          <cell r="J417" t="str">
            <v>MEDICAMENTO</v>
          </cell>
          <cell r="K417">
            <v>0</v>
          </cell>
          <cell r="L417" t="str">
            <v>TRAMITE USUAL</v>
          </cell>
          <cell r="M417" t="str">
            <v>NO APLICA</v>
          </cell>
          <cell r="N417" t="str">
            <v>NO APLICA</v>
          </cell>
          <cell r="O417" t="str">
            <v>CAJA CON 1 VIAL DE 40ML</v>
          </cell>
          <cell r="P417">
            <v>0</v>
          </cell>
          <cell r="Q417">
            <v>0</v>
          </cell>
          <cell r="R417">
            <v>910</v>
          </cell>
          <cell r="S417" t="str">
            <v>NO APLICA</v>
          </cell>
          <cell r="T417" t="str">
            <v>NO APLICA</v>
          </cell>
          <cell r="V417">
            <v>80</v>
          </cell>
          <cell r="W417">
            <v>960</v>
          </cell>
          <cell r="X417">
            <v>483606108</v>
          </cell>
          <cell r="Y417">
            <v>0.71997188393449485</v>
          </cell>
          <cell r="Z417">
            <v>440081558280</v>
          </cell>
          <cell r="AA417">
            <v>5644097023952.8457</v>
          </cell>
          <cell r="AB417">
            <v>0.29141189496078534</v>
          </cell>
          <cell r="AC417">
            <v>25</v>
          </cell>
          <cell r="AD417">
            <v>0</v>
          </cell>
          <cell r="AE417">
            <v>10</v>
          </cell>
          <cell r="AF417">
            <v>35</v>
          </cell>
          <cell r="AG417">
            <v>31850</v>
          </cell>
          <cell r="AH417">
            <v>80</v>
          </cell>
          <cell r="AI417">
            <v>0</v>
          </cell>
          <cell r="AJ417">
            <v>0</v>
          </cell>
          <cell r="AK417">
            <v>80</v>
          </cell>
          <cell r="AL417">
            <v>960</v>
          </cell>
          <cell r="AM417">
            <v>873600</v>
          </cell>
          <cell r="AN417">
            <v>234</v>
          </cell>
          <cell r="AO417">
            <v>0</v>
          </cell>
          <cell r="AP417">
            <v>16</v>
          </cell>
          <cell r="AQ417">
            <v>250</v>
          </cell>
        </row>
        <row r="418">
          <cell r="C418">
            <v>102082601</v>
          </cell>
          <cell r="D418" t="str">
            <v>L04AA00026</v>
          </cell>
          <cell r="E418" t="str">
            <v>OCRELIZUMAB 30mg/ml solución I.V.</v>
          </cell>
          <cell r="F418">
            <v>107119</v>
          </cell>
          <cell r="G418" t="str">
            <v>SF</v>
          </cell>
          <cell r="H418">
            <v>244</v>
          </cell>
          <cell r="I418" t="str">
            <v>BIOTECNOLOGICO</v>
          </cell>
          <cell r="J418" t="str">
            <v>MEDICAMENTO</v>
          </cell>
          <cell r="K418" t="str">
            <v xml:space="preserve">Inmunosupresores: Selectivos </v>
          </cell>
          <cell r="L418" t="str">
            <v>PRECIO UNICO</v>
          </cell>
          <cell r="M418" t="str">
            <v>PU 05-2026</v>
          </cell>
          <cell r="N418" t="str">
            <v>I CONV</v>
          </cell>
          <cell r="O418" t="str">
            <v>No aplica</v>
          </cell>
          <cell r="P418">
            <v>0</v>
          </cell>
          <cell r="Q418">
            <v>0</v>
          </cell>
          <cell r="R418">
            <v>6450</v>
          </cell>
          <cell r="S418">
            <v>38</v>
          </cell>
          <cell r="T418" t="str">
            <v>CORPORACIÓN IMPA-DOEL, S.A.</v>
          </cell>
          <cell r="V418">
            <v>166</v>
          </cell>
          <cell r="W418">
            <v>1992</v>
          </cell>
          <cell r="X418">
            <v>483608100</v>
          </cell>
          <cell r="Y418">
            <v>0.71997484953804913</v>
          </cell>
          <cell r="Z418">
            <v>3119272245000</v>
          </cell>
          <cell r="AA418">
            <v>8763369268952.8457</v>
          </cell>
          <cell r="AB418">
            <v>0.45246388112551278</v>
          </cell>
          <cell r="AC418">
            <v>55.666666666666664</v>
          </cell>
          <cell r="AD418">
            <v>12</v>
          </cell>
          <cell r="AE418">
            <v>10</v>
          </cell>
          <cell r="AF418">
            <v>77.666666666666657</v>
          </cell>
          <cell r="AG418">
            <v>500949.99999999994</v>
          </cell>
          <cell r="AH418">
            <v>315</v>
          </cell>
          <cell r="AI418">
            <v>0</v>
          </cell>
          <cell r="AJ418">
            <v>0</v>
          </cell>
          <cell r="AK418">
            <v>315</v>
          </cell>
          <cell r="AL418">
            <v>3780</v>
          </cell>
          <cell r="AM418">
            <v>24381000</v>
          </cell>
          <cell r="AN418">
            <v>294</v>
          </cell>
          <cell r="AO418">
            <v>0</v>
          </cell>
          <cell r="AP418">
            <v>0</v>
          </cell>
          <cell r="AQ418">
            <v>294</v>
          </cell>
        </row>
        <row r="419">
          <cell r="C419">
            <v>102075601</v>
          </cell>
          <cell r="D419" t="str">
            <v>H01CB00001</v>
          </cell>
          <cell r="E419" t="str">
            <v>OCTREOTIDE 0.1mg, solución, I.V., S.C.</v>
          </cell>
          <cell r="F419">
            <v>10359</v>
          </cell>
          <cell r="G419" t="str">
            <v>DH</v>
          </cell>
          <cell r="H419">
            <v>244</v>
          </cell>
          <cell r="I419" t="str">
            <v>NO APLICA</v>
          </cell>
          <cell r="J419" t="str">
            <v>MEDICAMENTO</v>
          </cell>
          <cell r="K419" t="str">
            <v xml:space="preserve">Hormonas Hipotalámicas: Somatostatina y análogos
</v>
          </cell>
          <cell r="L419" t="str">
            <v>PRECIO UNICO</v>
          </cell>
          <cell r="M419" t="str">
            <v>PU 01-2026</v>
          </cell>
          <cell r="N419" t="str">
            <v>I CONV</v>
          </cell>
          <cell r="O419" t="str">
            <v>CAJA X 50 AMPOLLAS</v>
          </cell>
          <cell r="P419">
            <v>0</v>
          </cell>
          <cell r="Q419">
            <v>0</v>
          </cell>
          <cell r="R419">
            <v>1.98</v>
          </cell>
          <cell r="S419">
            <v>265</v>
          </cell>
          <cell r="T419" t="str">
            <v>REPRICO, S.A.</v>
          </cell>
          <cell r="U419" t="str">
            <v>COSTA RICA</v>
          </cell>
          <cell r="V419">
            <v>1769</v>
          </cell>
          <cell r="W419">
            <v>21228</v>
          </cell>
          <cell r="X419">
            <v>483629328</v>
          </cell>
          <cell r="Y419">
            <v>0.72000645286749299</v>
          </cell>
          <cell r="Z419">
            <v>957586069.43999994</v>
          </cell>
          <cell r="AA419">
            <v>8764326855022.2861</v>
          </cell>
          <cell r="AB419">
            <v>0.45251332251000698</v>
          </cell>
          <cell r="AC419">
            <v>1956</v>
          </cell>
          <cell r="AD419">
            <v>450</v>
          </cell>
          <cell r="AE419">
            <v>550</v>
          </cell>
          <cell r="AF419">
            <v>2956</v>
          </cell>
          <cell r="AG419">
            <v>5852.88</v>
          </cell>
          <cell r="AH419">
            <v>1482</v>
          </cell>
          <cell r="AI419">
            <v>207</v>
          </cell>
          <cell r="AJ419">
            <v>371</v>
          </cell>
          <cell r="AK419">
            <v>2060</v>
          </cell>
          <cell r="AL419">
            <v>24720</v>
          </cell>
          <cell r="AM419">
            <v>48945.599999999999</v>
          </cell>
          <cell r="AN419">
            <v>450</v>
          </cell>
          <cell r="AO419">
            <v>200</v>
          </cell>
          <cell r="AP419">
            <v>50</v>
          </cell>
          <cell r="AQ419">
            <v>700</v>
          </cell>
        </row>
        <row r="420">
          <cell r="C420">
            <v>102090701</v>
          </cell>
          <cell r="D420" t="str">
            <v>H01CB00002</v>
          </cell>
          <cell r="E420" t="str">
            <v>Octreotide, 20mg, acción prolongada, polvo liofilizado, I.M.</v>
          </cell>
          <cell r="F420">
            <v>11519</v>
          </cell>
          <cell r="G420" t="str">
            <v>YV</v>
          </cell>
          <cell r="H420">
            <v>244</v>
          </cell>
          <cell r="I420" t="str">
            <v>SI</v>
          </cell>
          <cell r="J420" t="str">
            <v>MEDICAMENTO</v>
          </cell>
          <cell r="K420" t="str">
            <v>Hormonas Hipotalámicas: Somatostatina y análogos</v>
          </cell>
          <cell r="L420" t="str">
            <v>PRECIO UNICO</v>
          </cell>
          <cell r="M420" t="str">
            <v>PU 11-2026</v>
          </cell>
          <cell r="N420" t="str">
            <v>I CONV</v>
          </cell>
          <cell r="O420" t="str">
            <v>CAJA DE CARTON Y JERINGA PRELLENADA</v>
          </cell>
          <cell r="P420">
            <v>0</v>
          </cell>
          <cell r="Q420">
            <v>0</v>
          </cell>
          <cell r="R420">
            <v>417</v>
          </cell>
          <cell r="S420">
            <v>112</v>
          </cell>
          <cell r="T420" t="str">
            <v>CORPORACIÓN IMPA-DOEL, S.A.</v>
          </cell>
          <cell r="U420" t="str">
            <v>AUSTRIA</v>
          </cell>
          <cell r="V420">
            <v>182</v>
          </cell>
          <cell r="W420">
            <v>2184</v>
          </cell>
          <cell r="X420">
            <v>483631512</v>
          </cell>
          <cell r="Y420">
            <v>0.72000970431235378</v>
          </cell>
          <cell r="Z420">
            <v>201674340504</v>
          </cell>
          <cell r="AA420">
            <v>8966001195526.2852</v>
          </cell>
          <cell r="AB420">
            <v>0.46292602475127304</v>
          </cell>
          <cell r="AC420">
            <v>248</v>
          </cell>
          <cell r="AD420">
            <v>50</v>
          </cell>
          <cell r="AE420">
            <v>18</v>
          </cell>
          <cell r="AF420">
            <v>316</v>
          </cell>
          <cell r="AG420">
            <v>131772</v>
          </cell>
          <cell r="AH420">
            <v>127</v>
          </cell>
          <cell r="AI420">
            <v>31</v>
          </cell>
          <cell r="AJ420">
            <v>25</v>
          </cell>
          <cell r="AK420">
            <v>183</v>
          </cell>
          <cell r="AL420">
            <v>2196</v>
          </cell>
          <cell r="AM420">
            <v>915732</v>
          </cell>
          <cell r="AN420">
            <v>102</v>
          </cell>
          <cell r="AO420">
            <v>109</v>
          </cell>
          <cell r="AP420">
            <v>164</v>
          </cell>
          <cell r="AQ420">
            <v>375</v>
          </cell>
        </row>
        <row r="421">
          <cell r="C421">
            <v>101091401</v>
          </cell>
          <cell r="D421" t="str">
            <v>N05AH00002</v>
          </cell>
          <cell r="E421" t="str">
            <v>OLANZAPINA 10mg, tableta o tableta dispersable, V.O.</v>
          </cell>
          <cell r="F421">
            <v>10544</v>
          </cell>
          <cell r="G421" t="str">
            <v>DD</v>
          </cell>
          <cell r="H421">
            <v>244</v>
          </cell>
          <cell r="I421" t="str">
            <v>SI</v>
          </cell>
          <cell r="J421" t="str">
            <v>MEDICAMENTO</v>
          </cell>
          <cell r="K421" t="str">
            <v>Psicolépticos: Antipsicóticos, Diazepinas, Oxazepinas, Tiazepinas y  Oxepinas</v>
          </cell>
          <cell r="L421" t="str">
            <v>PRECIO UNICO</v>
          </cell>
          <cell r="M421" t="str">
            <v>PU 11-2026</v>
          </cell>
          <cell r="N421" t="str">
            <v>I CONV</v>
          </cell>
          <cell r="O421" t="str">
            <v xml:space="preserve"> Caja por 30 y 10 tabletas</v>
          </cell>
          <cell r="P421">
            <v>0</v>
          </cell>
          <cell r="Q421">
            <v>0</v>
          </cell>
          <cell r="R421">
            <v>4.8000000000000001E-2</v>
          </cell>
          <cell r="S421">
            <v>113</v>
          </cell>
          <cell r="T421" t="str">
            <v>PISA FARMACEUTICA DE PANAMA,S.A.</v>
          </cell>
          <cell r="U421" t="str">
            <v>India</v>
          </cell>
          <cell r="V421">
            <v>117722</v>
          </cell>
          <cell r="W421">
            <v>1412664</v>
          </cell>
          <cell r="X421">
            <v>485044176</v>
          </cell>
          <cell r="Y421">
            <v>0.72211281745468503</v>
          </cell>
          <cell r="Z421">
            <v>23282120.447999999</v>
          </cell>
          <cell r="AA421">
            <v>8966024477646.7324</v>
          </cell>
          <cell r="AB421">
            <v>0.46292722683671017</v>
          </cell>
          <cell r="AC421">
            <v>101185.66666666667</v>
          </cell>
          <cell r="AD421">
            <v>22894.375</v>
          </cell>
          <cell r="AE421">
            <v>28670</v>
          </cell>
          <cell r="AF421">
            <v>152750.04166666669</v>
          </cell>
          <cell r="AG421">
            <v>7332.0020000000013</v>
          </cell>
          <cell r="AH421">
            <v>53240</v>
          </cell>
          <cell r="AI421">
            <v>21740</v>
          </cell>
          <cell r="AJ421">
            <v>16651</v>
          </cell>
          <cell r="AK421">
            <v>91631</v>
          </cell>
          <cell r="AL421">
            <v>1099572</v>
          </cell>
          <cell r="AM421">
            <v>52779.455999999998</v>
          </cell>
          <cell r="AN421">
            <v>0</v>
          </cell>
          <cell r="AO421">
            <v>9150</v>
          </cell>
          <cell r="AP421">
            <v>0</v>
          </cell>
          <cell r="AQ421">
            <v>9150</v>
          </cell>
        </row>
        <row r="422">
          <cell r="C422">
            <v>102078301</v>
          </cell>
          <cell r="D422" t="str">
            <v>B05XA00002</v>
          </cell>
          <cell r="E422" t="str">
            <v>OLIGOELEMENTOS o ELEMENTOS TRAZAS PARA ADULTOS CON ZINC, COBRE, MANGANESO Y CROMO, solución, I.V.</v>
          </cell>
          <cell r="F422">
            <v>10328</v>
          </cell>
          <cell r="G422" t="str">
            <v>YV</v>
          </cell>
          <cell r="H422">
            <v>244</v>
          </cell>
          <cell r="I422" t="str">
            <v>NO</v>
          </cell>
          <cell r="J422" t="str">
            <v>MEDICAMENTO</v>
          </cell>
          <cell r="K422" t="str">
            <v>Sustitutos sanguíneos y Soluciones de Perfusión: Soluciones Electrolíticas</v>
          </cell>
          <cell r="L422" t="str">
            <v>PRECIO UNICO</v>
          </cell>
          <cell r="M422" t="str">
            <v>PU 01-2026</v>
          </cell>
          <cell r="N422" t="str">
            <v>I CONV</v>
          </cell>
          <cell r="O422" t="str">
            <v>CAJA X 20 AMPOLLAS</v>
          </cell>
          <cell r="P422">
            <v>0</v>
          </cell>
          <cell r="Q422">
            <v>0</v>
          </cell>
          <cell r="R422">
            <v>14.52</v>
          </cell>
          <cell r="S422">
            <v>266</v>
          </cell>
          <cell r="T422" t="str">
            <v>PROMOCIÓN MÉDICA, S.A. (PROMED, S.A.)</v>
          </cell>
          <cell r="U422" t="str">
            <v>NORUEGA</v>
          </cell>
          <cell r="V422">
            <v>0</v>
          </cell>
          <cell r="W422">
            <v>0</v>
          </cell>
          <cell r="X422">
            <v>485044176</v>
          </cell>
          <cell r="Y422">
            <v>0.72211281745468503</v>
          </cell>
          <cell r="Z422">
            <v>7042841435.5199995</v>
          </cell>
          <cell r="AA422">
            <v>8973067319082.252</v>
          </cell>
          <cell r="AB422">
            <v>0.46329085768145351</v>
          </cell>
          <cell r="AC422">
            <v>110</v>
          </cell>
          <cell r="AD422">
            <v>68</v>
          </cell>
          <cell r="AE422">
            <v>100</v>
          </cell>
          <cell r="AF422">
            <v>278</v>
          </cell>
          <cell r="AG422">
            <v>4036.56</v>
          </cell>
          <cell r="AH422">
            <v>511</v>
          </cell>
          <cell r="AI422">
            <v>0</v>
          </cell>
          <cell r="AJ422">
            <v>35</v>
          </cell>
          <cell r="AK422">
            <v>546</v>
          </cell>
          <cell r="AL422">
            <v>6552</v>
          </cell>
          <cell r="AM422">
            <v>95135.039999999994</v>
          </cell>
          <cell r="AN422">
            <v>0</v>
          </cell>
          <cell r="AO422">
            <v>0</v>
          </cell>
          <cell r="AP422">
            <v>0</v>
          </cell>
          <cell r="AQ422">
            <v>0</v>
          </cell>
        </row>
        <row r="423">
          <cell r="C423">
            <v>102013801</v>
          </cell>
          <cell r="D423" t="str">
            <v>B05XA00003</v>
          </cell>
          <cell r="E423" t="str">
            <v>OLIGOELEMENTOS o ELEMENTOS TRAZAS PARA PEDIATRÍA CON ZINC, COBRE, MANGANESO, solución, I.V.</v>
          </cell>
          <cell r="F423">
            <v>10329</v>
          </cell>
          <cell r="G423" t="str">
            <v>SF</v>
          </cell>
          <cell r="H423">
            <v>244</v>
          </cell>
          <cell r="I423" t="str">
            <v>NO APLICA</v>
          </cell>
          <cell r="J423" t="str">
            <v>MEDICAMENTO</v>
          </cell>
          <cell r="K423" t="str">
            <v>Sustitutos sanguíneos y Soluciones de Perfusión: Soluciones Electrolíticas</v>
          </cell>
          <cell r="L423" t="str">
            <v>PRECIO UNICO</v>
          </cell>
          <cell r="M423" t="str">
            <v>PU 01-2026</v>
          </cell>
          <cell r="N423" t="str">
            <v>I CONV</v>
          </cell>
          <cell r="O423" t="str">
            <v>No aplica</v>
          </cell>
          <cell r="P423">
            <v>0</v>
          </cell>
          <cell r="Q423">
            <v>0</v>
          </cell>
          <cell r="R423">
            <v>3</v>
          </cell>
          <cell r="S423">
            <v>267</v>
          </cell>
          <cell r="T423" t="str">
            <v>PISA FARMACEUTICA DE PANAMA,S.A.</v>
          </cell>
          <cell r="V423">
            <v>42</v>
          </cell>
          <cell r="W423">
            <v>504</v>
          </cell>
          <cell r="X423">
            <v>485044680</v>
          </cell>
          <cell r="Y423">
            <v>0.72211356778811442</v>
          </cell>
          <cell r="Z423">
            <v>1455134040</v>
          </cell>
          <cell r="AA423">
            <v>8974522453122.252</v>
          </cell>
          <cell r="AB423">
            <v>0.46336598809934298</v>
          </cell>
          <cell r="AC423">
            <v>210</v>
          </cell>
          <cell r="AD423">
            <v>0</v>
          </cell>
          <cell r="AE423">
            <v>0</v>
          </cell>
          <cell r="AF423">
            <v>210</v>
          </cell>
          <cell r="AG423">
            <v>630</v>
          </cell>
          <cell r="AH423">
            <v>42</v>
          </cell>
          <cell r="AI423">
            <v>0</v>
          </cell>
          <cell r="AJ423">
            <v>0</v>
          </cell>
          <cell r="AK423">
            <v>42</v>
          </cell>
          <cell r="AL423">
            <v>504</v>
          </cell>
          <cell r="AM423">
            <v>1512</v>
          </cell>
          <cell r="AN423">
            <v>201</v>
          </cell>
          <cell r="AO423">
            <v>0</v>
          </cell>
          <cell r="AP423">
            <v>0</v>
          </cell>
          <cell r="AQ423">
            <v>201</v>
          </cell>
        </row>
        <row r="424">
          <cell r="C424">
            <v>102102601</v>
          </cell>
          <cell r="D424" t="str">
            <v>R03DX00003</v>
          </cell>
          <cell r="E424" t="str">
            <v>OMALIZUMAB, 150MG, POLVO LIOFILIZADO O SOLUCIÓN INYECTABLE, S.C</v>
          </cell>
          <cell r="F424">
            <v>103888</v>
          </cell>
          <cell r="G424" t="str">
            <v>YV</v>
          </cell>
          <cell r="H424">
            <v>244</v>
          </cell>
          <cell r="I424" t="str">
            <v>BIOTECNOLOGICO</v>
          </cell>
          <cell r="J424" t="str">
            <v>MEDICAMENTO</v>
          </cell>
          <cell r="K424" t="str">
            <v>Agentes contra padecimientos obstructivos de las vías respiratorias: Otros agentes sistémicos para padecimientos obstructivos de las vías respiratorias</v>
          </cell>
          <cell r="L424" t="str">
            <v>PRECIO UNICO</v>
          </cell>
          <cell r="M424" t="str">
            <v>PU 05-2026</v>
          </cell>
          <cell r="N424" t="str">
            <v>I CONV</v>
          </cell>
          <cell r="O424" t="str">
            <v>CAJA X 1 JERINGA PRECARGADA</v>
          </cell>
          <cell r="P424">
            <v>0</v>
          </cell>
          <cell r="Q424">
            <v>0</v>
          </cell>
          <cell r="R424">
            <v>477.38</v>
          </cell>
          <cell r="S424">
            <v>39</v>
          </cell>
          <cell r="T424" t="str">
            <v>CORPORACIÓN IMPA-DOEL, S.A.</v>
          </cell>
          <cell r="U424" t="str">
            <v>SUIZA</v>
          </cell>
          <cell r="V424">
            <v>144</v>
          </cell>
          <cell r="W424">
            <v>1728</v>
          </cell>
          <cell r="X424">
            <v>485046408</v>
          </cell>
          <cell r="Y424">
            <v>0.72211614035987237</v>
          </cell>
          <cell r="Z424">
            <v>231551454251.04001</v>
          </cell>
          <cell r="AA424">
            <v>9206073907373.291</v>
          </cell>
          <cell r="AB424">
            <v>0.47532128365465631</v>
          </cell>
          <cell r="AC424">
            <v>220</v>
          </cell>
          <cell r="AD424">
            <v>49.333333333333336</v>
          </cell>
          <cell r="AE424">
            <v>260</v>
          </cell>
          <cell r="AF424">
            <v>529.33333333333326</v>
          </cell>
          <cell r="AG424">
            <v>252693.14666666664</v>
          </cell>
          <cell r="AH424">
            <v>333</v>
          </cell>
          <cell r="AI424">
            <v>61</v>
          </cell>
          <cell r="AJ424">
            <v>44</v>
          </cell>
          <cell r="AK424">
            <v>438</v>
          </cell>
          <cell r="AL424">
            <v>5256</v>
          </cell>
          <cell r="AM424">
            <v>2509109.2799999998</v>
          </cell>
          <cell r="AN424">
            <v>300</v>
          </cell>
          <cell r="AO424">
            <v>30</v>
          </cell>
          <cell r="AP424">
            <v>188</v>
          </cell>
          <cell r="AQ424">
            <v>518</v>
          </cell>
        </row>
        <row r="425">
          <cell r="C425">
            <v>101059401</v>
          </cell>
          <cell r="D425" t="str">
            <v>A02BC00003</v>
          </cell>
          <cell r="E425" t="str">
            <v>OMEPRAZOL, 20mg, CÁPSULA CON MICROESFERAS GASTRORRESISTENTES, V.O.</v>
          </cell>
          <cell r="F425">
            <v>11361</v>
          </cell>
          <cell r="G425" t="str">
            <v>EM</v>
          </cell>
          <cell r="H425">
            <v>244</v>
          </cell>
          <cell r="I425" t="str">
            <v>SI</v>
          </cell>
          <cell r="J425" t="str">
            <v>MEDICAMENTO</v>
          </cell>
          <cell r="K425" t="str">
            <v>Úlcera Péptica y Reflujo Gastroesofágico: Inhibidores de la Bomba de Protones</v>
          </cell>
          <cell r="L425" t="str">
            <v>PRECIO UNICO</v>
          </cell>
          <cell r="M425" t="str">
            <v>PU 11-2026</v>
          </cell>
          <cell r="N425" t="str">
            <v>I CONV</v>
          </cell>
          <cell r="O425" t="str">
            <v>caja x 100 unidades</v>
          </cell>
          <cell r="P425">
            <v>0</v>
          </cell>
          <cell r="Q425">
            <v>0</v>
          </cell>
          <cell r="R425">
            <v>1.2E-2</v>
          </cell>
          <cell r="S425">
            <v>114</v>
          </cell>
          <cell r="T425" t="str">
            <v>BEST MEDICAL, S.A.</v>
          </cell>
          <cell r="V425">
            <v>1270669</v>
          </cell>
          <cell r="W425">
            <v>15248028</v>
          </cell>
          <cell r="X425">
            <v>500294436</v>
          </cell>
          <cell r="Y425">
            <v>0.74481674579855706</v>
          </cell>
          <cell r="Z425">
            <v>6003533.2319999998</v>
          </cell>
          <cell r="AA425">
            <v>9206079910906.5234</v>
          </cell>
          <cell r="AB425">
            <v>0.47532159362469906</v>
          </cell>
          <cell r="AC425">
            <v>902449</v>
          </cell>
          <cell r="AD425">
            <v>300997</v>
          </cell>
          <cell r="AE425">
            <v>257103</v>
          </cell>
          <cell r="AF425">
            <v>1460549</v>
          </cell>
          <cell r="AG425">
            <v>17526.588</v>
          </cell>
          <cell r="AH425">
            <v>700669</v>
          </cell>
          <cell r="AI425">
            <v>300000</v>
          </cell>
          <cell r="AJ425">
            <v>270000</v>
          </cell>
          <cell r="AK425">
            <v>1270669</v>
          </cell>
          <cell r="AL425">
            <v>15248028</v>
          </cell>
          <cell r="AM425">
            <v>182976.33600000001</v>
          </cell>
          <cell r="AN425">
            <v>571470</v>
          </cell>
          <cell r="AO425">
            <v>0</v>
          </cell>
          <cell r="AP425">
            <v>52500</v>
          </cell>
          <cell r="AQ425">
            <v>623970</v>
          </cell>
        </row>
        <row r="426">
          <cell r="C426">
            <v>102078701</v>
          </cell>
          <cell r="D426" t="str">
            <v>A02BC00001</v>
          </cell>
          <cell r="E426" t="str">
            <v>OMEPRAZOL, 40MG, POLVO LIOFILIZADO, I.V.</v>
          </cell>
          <cell r="F426">
            <v>10312</v>
          </cell>
          <cell r="G426" t="str">
            <v>YV</v>
          </cell>
          <cell r="H426">
            <v>244</v>
          </cell>
          <cell r="I426" t="str">
            <v>NO</v>
          </cell>
          <cell r="J426" t="str">
            <v>MEDICAMENTO</v>
          </cell>
          <cell r="K426" t="str">
            <v>Úlcera Péptica y Reflujo Gastroesofágico: Inhibidores de la Bomba de Protones</v>
          </cell>
          <cell r="L426" t="str">
            <v>PRECIO UNICO</v>
          </cell>
          <cell r="M426" t="str">
            <v>PU 01-2026</v>
          </cell>
          <cell r="N426" t="str">
            <v>I CONV</v>
          </cell>
          <cell r="O426" t="str">
            <v xml:space="preserve">CAJA DE CARTON CON 10 VIALES </v>
          </cell>
          <cell r="P426">
            <v>0</v>
          </cell>
          <cell r="Q426">
            <v>0</v>
          </cell>
          <cell r="R426">
            <v>0.19400000000000001</v>
          </cell>
          <cell r="S426">
            <v>269</v>
          </cell>
          <cell r="T426" t="str">
            <v>INVERSIONES TAGORE PANAMÁ, S.A. (INTAPASA)</v>
          </cell>
          <cell r="U426" t="str">
            <v>CHINA</v>
          </cell>
          <cell r="V426">
            <v>37700</v>
          </cell>
          <cell r="W426">
            <v>452400</v>
          </cell>
          <cell r="X426">
            <v>500746836</v>
          </cell>
          <cell r="Y426">
            <v>0.74549025937686775</v>
          </cell>
          <cell r="Z426">
            <v>97144886.184</v>
          </cell>
          <cell r="AA426">
            <v>9206177055792.707</v>
          </cell>
          <cell r="AB426">
            <v>0.47532660933850562</v>
          </cell>
          <cell r="AC426">
            <v>34622.397736319275</v>
          </cell>
          <cell r="AD426">
            <v>8116.666666666667</v>
          </cell>
          <cell r="AE426">
            <v>12210</v>
          </cell>
          <cell r="AF426">
            <v>54949.06440298594</v>
          </cell>
          <cell r="AG426">
            <v>10660.118494179273</v>
          </cell>
          <cell r="AH426">
            <v>37908</v>
          </cell>
          <cell r="AI426">
            <v>7746</v>
          </cell>
          <cell r="AJ426">
            <v>9942</v>
          </cell>
          <cell r="AK426">
            <v>55596</v>
          </cell>
          <cell r="AL426">
            <v>667152</v>
          </cell>
          <cell r="AM426">
            <v>129427.488</v>
          </cell>
          <cell r="AN426">
            <v>8</v>
          </cell>
          <cell r="AO426">
            <v>7380</v>
          </cell>
          <cell r="AP426">
            <v>0</v>
          </cell>
          <cell r="AQ426">
            <v>7388</v>
          </cell>
        </row>
        <row r="427">
          <cell r="C427">
            <v>101003401</v>
          </cell>
          <cell r="D427" t="str">
            <v>J05AH00003</v>
          </cell>
          <cell r="E427" t="str">
            <v>OSELTAMIVIR  75 MG, CAPSULA, V.O</v>
          </cell>
          <cell r="F427">
            <v>104334</v>
          </cell>
          <cell r="G427" t="str">
            <v>FM</v>
          </cell>
          <cell r="H427">
            <v>244</v>
          </cell>
          <cell r="I427" t="str">
            <v>NO APLICA</v>
          </cell>
          <cell r="J427" t="str">
            <v>MEDICAMENTO</v>
          </cell>
          <cell r="K427" t="str">
            <v>Antiinfecciosos de Uso Sistémico: Antivirales para uso sistémico: De Acción Directa, Inhibidores de la neuraminidasa</v>
          </cell>
          <cell r="L427" t="str">
            <v>PRECIO UNICO</v>
          </cell>
          <cell r="M427" t="str">
            <v>PU 01-2026</v>
          </cell>
          <cell r="N427" t="str">
            <v>I CONV</v>
          </cell>
          <cell r="O427" t="str">
            <v>CAJA X 10 CAPSULAS</v>
          </cell>
          <cell r="P427">
            <v>0</v>
          </cell>
          <cell r="Q427">
            <v>0</v>
          </cell>
          <cell r="R427">
            <v>1.04</v>
          </cell>
          <cell r="S427">
            <v>270</v>
          </cell>
          <cell r="T427" t="str">
            <v>PHARMA SUPPLIES, CORP.</v>
          </cell>
          <cell r="V427">
            <v>1500</v>
          </cell>
          <cell r="W427">
            <v>18000</v>
          </cell>
          <cell r="X427">
            <v>500764836</v>
          </cell>
          <cell r="Y427">
            <v>0.74551705699934689</v>
          </cell>
          <cell r="Z427">
            <v>520795429.44</v>
          </cell>
          <cell r="AA427">
            <v>9206697851222.1465</v>
          </cell>
          <cell r="AB427">
            <v>0.47535349866771731</v>
          </cell>
          <cell r="AC427">
            <v>1180</v>
          </cell>
          <cell r="AD427">
            <v>0</v>
          </cell>
          <cell r="AE427">
            <v>200</v>
          </cell>
          <cell r="AF427">
            <v>1380</v>
          </cell>
          <cell r="AG427">
            <v>1435.2</v>
          </cell>
          <cell r="AH427">
            <v>1500</v>
          </cell>
          <cell r="AI427">
            <v>0</v>
          </cell>
          <cell r="AJ427">
            <v>0</v>
          </cell>
          <cell r="AK427">
            <v>1500</v>
          </cell>
          <cell r="AL427">
            <v>18000</v>
          </cell>
          <cell r="AM427">
            <v>18720</v>
          </cell>
          <cell r="AN427">
            <v>0</v>
          </cell>
          <cell r="AO427">
            <v>0</v>
          </cell>
          <cell r="AP427">
            <v>0</v>
          </cell>
          <cell r="AQ427">
            <v>0</v>
          </cell>
        </row>
        <row r="428">
          <cell r="C428">
            <v>102041901</v>
          </cell>
          <cell r="D428" t="str">
            <v>J01CF00004</v>
          </cell>
          <cell r="E428" t="str">
            <v>OXACILINA SÓDICA 1g, polvo liofilizado, I.V.</v>
          </cell>
          <cell r="F428">
            <v>10292</v>
          </cell>
          <cell r="G428" t="str">
            <v>SF</v>
          </cell>
          <cell r="H428">
            <v>244</v>
          </cell>
          <cell r="I428" t="str">
            <v>NO APLICA</v>
          </cell>
          <cell r="J428" t="str">
            <v>MEDICAMENTO</v>
          </cell>
          <cell r="K428" t="str">
            <v>Antibacterianos para uso sistémico: Beta-lactámicos, Penicilinas Resistentes a Beta-lactamasas</v>
          </cell>
          <cell r="L428" t="str">
            <v>TRAMITE USUAL</v>
          </cell>
          <cell r="M428" t="str">
            <v>No aplica</v>
          </cell>
          <cell r="N428" t="str">
            <v>No aplica</v>
          </cell>
          <cell r="O428" t="str">
            <v>No aplica</v>
          </cell>
          <cell r="P428">
            <v>0</v>
          </cell>
          <cell r="Q428">
            <v>0</v>
          </cell>
          <cell r="R428">
            <v>0.21</v>
          </cell>
          <cell r="S428" t="str">
            <v>No aplica</v>
          </cell>
          <cell r="T428" t="str">
            <v>No aplica</v>
          </cell>
          <cell r="V428">
            <v>2142</v>
          </cell>
          <cell r="W428">
            <v>25704</v>
          </cell>
          <cell r="X428">
            <v>500790540</v>
          </cell>
          <cell r="Y428">
            <v>0.74555532400424729</v>
          </cell>
          <cell r="Z428">
            <v>105166013.39999999</v>
          </cell>
          <cell r="AA428">
            <v>9206803017235.5469</v>
          </cell>
          <cell r="AB428">
            <v>0.4753589285225055</v>
          </cell>
          <cell r="AC428">
            <v>12306.805369127516</v>
          </cell>
          <cell r="AD428">
            <v>3692.8125</v>
          </cell>
          <cell r="AE428">
            <v>5600</v>
          </cell>
          <cell r="AF428">
            <v>21599.617869127516</v>
          </cell>
          <cell r="AG428">
            <v>4535.9197525167783</v>
          </cell>
          <cell r="AH428">
            <v>16699</v>
          </cell>
          <cell r="AI428">
            <v>2124</v>
          </cell>
          <cell r="AJ428">
            <v>2619</v>
          </cell>
          <cell r="AK428">
            <v>21442</v>
          </cell>
          <cell r="AL428">
            <v>257304</v>
          </cell>
          <cell r="AM428">
            <v>54033.84</v>
          </cell>
          <cell r="AN428">
            <v>0</v>
          </cell>
          <cell r="AO428">
            <v>0</v>
          </cell>
          <cell r="AP428">
            <v>0</v>
          </cell>
          <cell r="AQ428">
            <v>0</v>
          </cell>
        </row>
        <row r="429">
          <cell r="C429">
            <v>101079801</v>
          </cell>
          <cell r="D429" t="str">
            <v>G04BD00001</v>
          </cell>
          <cell r="E429" t="str">
            <v>OXIBUTININA 5mg, tableta, V.O.</v>
          </cell>
          <cell r="F429">
            <v>10666</v>
          </cell>
          <cell r="G429" t="str">
            <v>FM</v>
          </cell>
          <cell r="H429">
            <v>244</v>
          </cell>
          <cell r="I429" t="str">
            <v>NO APLICA</v>
          </cell>
          <cell r="J429" t="str">
            <v>MEDICAMENTO</v>
          </cell>
          <cell r="K429" t="str">
            <v xml:space="preserve">Urológicos: Para la frecuencia e incontinencia urinaria </v>
          </cell>
          <cell r="L429" t="str">
            <v>PRECIO UNICO</v>
          </cell>
          <cell r="M429" t="str">
            <v>PU 01-2026</v>
          </cell>
          <cell r="N429" t="str">
            <v>I CONV</v>
          </cell>
          <cell r="O429" t="str">
            <v>CAJA CON FRASCO CON 100 TABLETAS</v>
          </cell>
          <cell r="P429">
            <v>0</v>
          </cell>
          <cell r="Q429">
            <v>0</v>
          </cell>
          <cell r="R429">
            <v>0.11</v>
          </cell>
          <cell r="S429">
            <v>272</v>
          </cell>
          <cell r="T429" t="str">
            <v>BIOPLUS CARE PANAMA, S.A.</v>
          </cell>
          <cell r="V429">
            <v>83087</v>
          </cell>
          <cell r="W429">
            <v>997044</v>
          </cell>
          <cell r="X429">
            <v>501787584</v>
          </cell>
          <cell r="Y429">
            <v>0.7470396800435336</v>
          </cell>
          <cell r="Z429">
            <v>55196634.240000002</v>
          </cell>
          <cell r="AA429">
            <v>9206858213869.7871</v>
          </cell>
          <cell r="AB429">
            <v>0.4753617783948077</v>
          </cell>
          <cell r="AC429">
            <v>75996.27450980393</v>
          </cell>
          <cell r="AD429">
            <v>41676.960784313727</v>
          </cell>
          <cell r="AE429">
            <v>21480</v>
          </cell>
          <cell r="AF429">
            <v>139153.23529411765</v>
          </cell>
          <cell r="AG429">
            <v>15306.855882352942</v>
          </cell>
          <cell r="AH429">
            <v>55627</v>
          </cell>
          <cell r="AI429">
            <v>28541</v>
          </cell>
          <cell r="AJ429">
            <v>19189</v>
          </cell>
          <cell r="AK429">
            <v>103357</v>
          </cell>
          <cell r="AL429">
            <v>1240284</v>
          </cell>
          <cell r="AM429">
            <v>136431.24</v>
          </cell>
          <cell r="AN429">
            <v>0</v>
          </cell>
          <cell r="AO429">
            <v>23100</v>
          </cell>
          <cell r="AP429">
            <v>0</v>
          </cell>
          <cell r="AQ429">
            <v>23100</v>
          </cell>
        </row>
        <row r="430">
          <cell r="C430">
            <v>101097201</v>
          </cell>
          <cell r="D430" t="str">
            <v>N02AA00003</v>
          </cell>
          <cell r="E430" t="str">
            <v>OXICODONA CLORHIDRATO 10mg, tableta de liberación prolongada, V.O.</v>
          </cell>
          <cell r="F430">
            <v>101960</v>
          </cell>
          <cell r="G430" t="str">
            <v>FM</v>
          </cell>
          <cell r="H430">
            <v>244</v>
          </cell>
          <cell r="I430" t="str">
            <v>SI</v>
          </cell>
          <cell r="J430" t="str">
            <v>MEDICAMENTO</v>
          </cell>
          <cell r="K430" t="str">
            <v>Analgésicos: Opioides</v>
          </cell>
          <cell r="L430" t="str">
            <v>TRAMITE USUAL</v>
          </cell>
          <cell r="M430" t="str">
            <v>No aplica</v>
          </cell>
          <cell r="N430" t="str">
            <v>No aplica</v>
          </cell>
          <cell r="O430" t="str">
            <v>No aplica</v>
          </cell>
          <cell r="P430">
            <v>0</v>
          </cell>
          <cell r="Q430">
            <v>0</v>
          </cell>
          <cell r="R430">
            <v>0</v>
          </cell>
          <cell r="S430" t="str">
            <v>No aplica</v>
          </cell>
          <cell r="T430" t="str">
            <v>No aplica</v>
          </cell>
          <cell r="V430">
            <v>5776</v>
          </cell>
          <cell r="W430">
            <v>69312</v>
          </cell>
          <cell r="X430">
            <v>501856896</v>
          </cell>
          <cell r="Y430">
            <v>0.74714286875516023</v>
          </cell>
          <cell r="Z430">
            <v>0</v>
          </cell>
          <cell r="AA430">
            <v>9206858213869.7871</v>
          </cell>
          <cell r="AB430">
            <v>0.4753617783948077</v>
          </cell>
          <cell r="AC430">
            <v>1400</v>
          </cell>
          <cell r="AD430">
            <v>2415</v>
          </cell>
          <cell r="AE430">
            <v>3900</v>
          </cell>
          <cell r="AF430">
            <v>7715</v>
          </cell>
          <cell r="AG430">
            <v>0</v>
          </cell>
          <cell r="AH430">
            <v>3753</v>
          </cell>
          <cell r="AI430">
            <v>1383</v>
          </cell>
          <cell r="AJ430">
            <v>640</v>
          </cell>
          <cell r="AK430">
            <v>5776</v>
          </cell>
          <cell r="AL430">
            <v>69312</v>
          </cell>
          <cell r="AM430">
            <v>0</v>
          </cell>
          <cell r="AN430">
            <v>0</v>
          </cell>
          <cell r="AO430">
            <v>0</v>
          </cell>
          <cell r="AP430">
            <v>0</v>
          </cell>
          <cell r="AQ430">
            <v>0</v>
          </cell>
        </row>
        <row r="431">
          <cell r="C431">
            <v>101097301</v>
          </cell>
          <cell r="D431" t="str">
            <v>N02AA00004</v>
          </cell>
          <cell r="E431" t="str">
            <v>OXICODONA CLORHIDRATO, 20MG TABLETA DE LIBERACION PROLONGADA, V.O.</v>
          </cell>
          <cell r="F431">
            <v>101961</v>
          </cell>
          <cell r="G431" t="str">
            <v>EM</v>
          </cell>
          <cell r="H431">
            <v>244</v>
          </cell>
          <cell r="I431" t="str">
            <v>SI</v>
          </cell>
          <cell r="J431" t="str">
            <v>MEDICAMENTO</v>
          </cell>
          <cell r="K431" t="str">
            <v>Analgésicos: Opioides</v>
          </cell>
          <cell r="L431" t="str">
            <v>PRECIO UNICO</v>
          </cell>
          <cell r="M431" t="str">
            <v>PU 11-2026</v>
          </cell>
          <cell r="N431" t="str">
            <v>I CONV</v>
          </cell>
          <cell r="O431" t="str">
            <v>CAJA CON 30 TABLETAS</v>
          </cell>
          <cell r="P431">
            <v>0</v>
          </cell>
          <cell r="Q431">
            <v>0</v>
          </cell>
          <cell r="R431">
            <v>2.89</v>
          </cell>
          <cell r="S431">
            <v>116</v>
          </cell>
          <cell r="T431" t="str">
            <v>PHARMA SUPPLIES, CORP.</v>
          </cell>
          <cell r="V431">
            <v>6320</v>
          </cell>
          <cell r="W431">
            <v>75840</v>
          </cell>
          <cell r="X431">
            <v>501932736</v>
          </cell>
          <cell r="Y431">
            <v>0.74725577607120597</v>
          </cell>
          <cell r="Z431">
            <v>1450585607.04</v>
          </cell>
          <cell r="AA431">
            <v>9208308799476.8262</v>
          </cell>
          <cell r="AB431">
            <v>0.47543667397132883</v>
          </cell>
          <cell r="AC431">
            <v>1700</v>
          </cell>
          <cell r="AD431">
            <v>3124</v>
          </cell>
          <cell r="AE431">
            <v>2810</v>
          </cell>
          <cell r="AF431">
            <v>7634</v>
          </cell>
          <cell r="AG431">
            <v>22062.260000000002</v>
          </cell>
          <cell r="AH431">
            <v>4200</v>
          </cell>
          <cell r="AI431">
            <v>1225</v>
          </cell>
          <cell r="AJ431">
            <v>895</v>
          </cell>
          <cell r="AK431">
            <v>6320</v>
          </cell>
          <cell r="AL431">
            <v>75840</v>
          </cell>
          <cell r="AM431">
            <v>219177.60000000001</v>
          </cell>
          <cell r="AN431">
            <v>70890</v>
          </cell>
          <cell r="AO431">
            <v>13680</v>
          </cell>
          <cell r="AP431">
            <v>1800</v>
          </cell>
          <cell r="AQ431">
            <v>86370</v>
          </cell>
        </row>
        <row r="432">
          <cell r="C432">
            <v>102020101</v>
          </cell>
          <cell r="D432" t="str">
            <v>H01BB00002</v>
          </cell>
          <cell r="E432" t="str">
            <v>OXITOCINA SINTÉTICA 5-10UI/ml, solución, I.V.</v>
          </cell>
          <cell r="F432">
            <v>10211</v>
          </cell>
          <cell r="G432" t="str">
            <v>YV</v>
          </cell>
          <cell r="H432">
            <v>244</v>
          </cell>
          <cell r="I432" t="str">
            <v>NO</v>
          </cell>
          <cell r="J432" t="str">
            <v>MEDICAMENTO</v>
          </cell>
          <cell r="K432" t="str">
            <v>Hormonas Hipofisarias: Oxitocina y análogos</v>
          </cell>
          <cell r="L432" t="str">
            <v>PRECIO UNICO</v>
          </cell>
          <cell r="M432" t="str">
            <v>PU 01-2026</v>
          </cell>
          <cell r="N432" t="str">
            <v>I CONV</v>
          </cell>
          <cell r="O432" t="str">
            <v xml:space="preserve">CAJA X 5 AMPOLLAS </v>
          </cell>
          <cell r="P432">
            <v>0</v>
          </cell>
          <cell r="Q432">
            <v>0</v>
          </cell>
          <cell r="R432">
            <v>0.14000000000000001</v>
          </cell>
          <cell r="S432">
            <v>273</v>
          </cell>
          <cell r="T432" t="str">
            <v>PISA FARMACEUTICA DE PANAMA,S.A.</v>
          </cell>
          <cell r="U432" t="str">
            <v>MEXICO</v>
          </cell>
          <cell r="V432">
            <v>18000</v>
          </cell>
          <cell r="W432">
            <v>216000</v>
          </cell>
          <cell r="X432">
            <v>502148736</v>
          </cell>
          <cell r="Y432">
            <v>0.74757734754095639</v>
          </cell>
          <cell r="Z432">
            <v>70300823.040000007</v>
          </cell>
          <cell r="AA432">
            <v>9208379100299.8652</v>
          </cell>
          <cell r="AB432">
            <v>0.47544030369207463</v>
          </cell>
          <cell r="AC432">
            <v>12229.99309815951</v>
          </cell>
          <cell r="AD432">
            <v>2706.6666666666665</v>
          </cell>
          <cell r="AE432">
            <v>3345.8333333333335</v>
          </cell>
          <cell r="AF432">
            <v>18282.49309815951</v>
          </cell>
          <cell r="AG432">
            <v>2559.5490337423316</v>
          </cell>
          <cell r="AH432">
            <v>12392</v>
          </cell>
          <cell r="AI432">
            <v>980</v>
          </cell>
          <cell r="AJ432">
            <v>2534</v>
          </cell>
          <cell r="AK432">
            <v>15906</v>
          </cell>
          <cell r="AL432">
            <v>190872</v>
          </cell>
          <cell r="AM432">
            <v>26722.080000000002</v>
          </cell>
          <cell r="AN432">
            <v>6870</v>
          </cell>
          <cell r="AO432">
            <v>0</v>
          </cell>
          <cell r="AP432">
            <v>0</v>
          </cell>
          <cell r="AQ432">
            <v>6870</v>
          </cell>
        </row>
        <row r="433">
          <cell r="C433">
            <v>102105901</v>
          </cell>
          <cell r="D433" t="str">
            <v>N05AX00008</v>
          </cell>
          <cell r="E433" t="str">
            <v>PALIPERIDONA PALMITATO, 100mg, solución o suspensión, l.M.</v>
          </cell>
          <cell r="F433" t="str">
            <v>103475 (100mg/ml)                107890 (150mg/1.5ml suspensión de liberación prolongada)</v>
          </cell>
          <cell r="G433" t="str">
            <v>SF</v>
          </cell>
          <cell r="H433">
            <v>244</v>
          </cell>
          <cell r="I433" t="str">
            <v>SI</v>
          </cell>
          <cell r="J433" t="str">
            <v>MEDICAMENTO</v>
          </cell>
          <cell r="K433" t="str">
            <v xml:space="preserve">Antipsicóticos: Otros antipsicóticos </v>
          </cell>
          <cell r="L433" t="str">
            <v>PRECIO UNICO</v>
          </cell>
          <cell r="M433" t="str">
            <v>PU 11-2026</v>
          </cell>
          <cell r="N433" t="str">
            <v>I CONV</v>
          </cell>
          <cell r="O433" t="str">
            <v>No aplica</v>
          </cell>
          <cell r="P433">
            <v>0</v>
          </cell>
          <cell r="Q433">
            <v>0</v>
          </cell>
          <cell r="R433">
            <v>532</v>
          </cell>
          <cell r="S433">
            <v>117</v>
          </cell>
          <cell r="T433" t="str">
            <v>CORPORACIÓN IMPA-DOEL, S.A.</v>
          </cell>
          <cell r="V433">
            <v>177</v>
          </cell>
          <cell r="W433">
            <v>2124</v>
          </cell>
          <cell r="X433">
            <v>502150860</v>
          </cell>
          <cell r="Y433">
            <v>0.7475805096604089</v>
          </cell>
          <cell r="Z433">
            <v>267144257520</v>
          </cell>
          <cell r="AA433">
            <v>9475523357819.8652</v>
          </cell>
          <cell r="AB433">
            <v>0.4892333008679583</v>
          </cell>
          <cell r="AC433">
            <v>170.23958333333331</v>
          </cell>
          <cell r="AD433">
            <v>51.6</v>
          </cell>
          <cell r="AE433">
            <v>61</v>
          </cell>
          <cell r="AF433">
            <v>282.83958333333328</v>
          </cell>
          <cell r="AG433">
            <v>150470.6583333333</v>
          </cell>
          <cell r="AH433">
            <v>102</v>
          </cell>
          <cell r="AI433">
            <v>35</v>
          </cell>
          <cell r="AJ433">
            <v>40</v>
          </cell>
          <cell r="AK433">
            <v>177</v>
          </cell>
          <cell r="AL433">
            <v>2124</v>
          </cell>
          <cell r="AM433">
            <v>1129968</v>
          </cell>
          <cell r="AN433">
            <v>1317</v>
          </cell>
          <cell r="AO433">
            <v>0</v>
          </cell>
          <cell r="AP433">
            <v>0</v>
          </cell>
          <cell r="AQ433">
            <v>1317</v>
          </cell>
        </row>
        <row r="434">
          <cell r="C434">
            <v>102106001</v>
          </cell>
          <cell r="D434" t="str">
            <v>N05AX00009</v>
          </cell>
          <cell r="E434" t="str">
            <v>PALIPERIDONA PALMITATO, 150mg, solución o suspensión, l.M.</v>
          </cell>
          <cell r="F434" t="str">
            <v>107890 / 108319</v>
          </cell>
          <cell r="G434" t="str">
            <v>DH</v>
          </cell>
          <cell r="H434">
            <v>244</v>
          </cell>
          <cell r="I434" t="str">
            <v>SI SUSPENSION / NO SOLUSION</v>
          </cell>
          <cell r="J434" t="str">
            <v>MEDICAMENTO</v>
          </cell>
          <cell r="K434" t="str">
            <v xml:space="preserve">Antipsicóticos: Otros antipsicóticos </v>
          </cell>
          <cell r="L434" t="str">
            <v>PRECIO UNICO</v>
          </cell>
          <cell r="M434" t="str">
            <v>PU 11-2026</v>
          </cell>
          <cell r="N434" t="str">
            <v>I CONV</v>
          </cell>
          <cell r="O434" t="str">
            <v xml:space="preserve">Caja x 1 jeringa precargada </v>
          </cell>
          <cell r="P434">
            <v>0</v>
          </cell>
          <cell r="Q434">
            <v>0</v>
          </cell>
          <cell r="R434">
            <v>765</v>
          </cell>
          <cell r="S434">
            <v>118</v>
          </cell>
          <cell r="T434" t="str">
            <v>CORPORACIÓN IMPA-DOEL, S.A.</v>
          </cell>
          <cell r="U434" t="str">
            <v>BÉLGICA</v>
          </cell>
          <cell r="V434">
            <v>85</v>
          </cell>
          <cell r="W434">
            <v>1020</v>
          </cell>
          <cell r="X434">
            <v>502151880</v>
          </cell>
          <cell r="Y434">
            <v>0.74758202819234942</v>
          </cell>
          <cell r="Z434">
            <v>384146188200</v>
          </cell>
          <cell r="AA434">
            <v>9859669546019.8652</v>
          </cell>
          <cell r="AB434">
            <v>0.50906725626777605</v>
          </cell>
          <cell r="AC434">
            <v>98.683333333333337</v>
          </cell>
          <cell r="AD434">
            <v>26</v>
          </cell>
          <cell r="AE434">
            <v>34</v>
          </cell>
          <cell r="AF434">
            <v>158.68333333333334</v>
          </cell>
          <cell r="AG434">
            <v>121392.75</v>
          </cell>
          <cell r="AH434">
            <v>53</v>
          </cell>
          <cell r="AI434">
            <v>7</v>
          </cell>
          <cell r="AJ434">
            <v>8</v>
          </cell>
          <cell r="AK434">
            <v>68</v>
          </cell>
          <cell r="AL434">
            <v>816</v>
          </cell>
          <cell r="AM434">
            <v>624240</v>
          </cell>
          <cell r="AN434">
            <v>80</v>
          </cell>
          <cell r="AO434">
            <v>42</v>
          </cell>
          <cell r="AP434">
            <v>40</v>
          </cell>
          <cell r="AQ434">
            <v>162</v>
          </cell>
        </row>
        <row r="435">
          <cell r="C435">
            <v>102095701</v>
          </cell>
          <cell r="D435" t="str">
            <v>J06BD00001</v>
          </cell>
          <cell r="E435" t="str">
            <v>Palivizumab 100 mg/ml, polvo liofilizado o solución, I.M.</v>
          </cell>
          <cell r="F435">
            <v>107050</v>
          </cell>
          <cell r="G435" t="str">
            <v>YV</v>
          </cell>
          <cell r="H435">
            <v>244</v>
          </cell>
          <cell r="I435" t="str">
            <v>BIOTECNOLOGICO</v>
          </cell>
          <cell r="J435" t="str">
            <v>MEDICAMENTO</v>
          </cell>
          <cell r="K435" t="str">
            <v>Sueros Inmunes e Inmunoglobulinas: Inmunoglobulinas, Específicas</v>
          </cell>
          <cell r="L435" t="str">
            <v>PRECIO UNICO</v>
          </cell>
          <cell r="M435" t="str">
            <v>PU 05-2026</v>
          </cell>
          <cell r="N435" t="str">
            <v>I CONV</v>
          </cell>
          <cell r="O435" t="str">
            <v>CAJA CON 1 VIAL  X 1ML</v>
          </cell>
          <cell r="P435">
            <v>0</v>
          </cell>
          <cell r="Q435">
            <v>0</v>
          </cell>
          <cell r="R435">
            <v>1131.22</v>
          </cell>
          <cell r="S435">
            <v>40</v>
          </cell>
          <cell r="T435" t="str">
            <v>C.G. DE HASETH &amp; CÍA., S.A.</v>
          </cell>
          <cell r="U435" t="str">
            <v>ITALIA</v>
          </cell>
          <cell r="V435">
            <v>66</v>
          </cell>
          <cell r="W435">
            <v>792</v>
          </cell>
          <cell r="X435">
            <v>502152672</v>
          </cell>
          <cell r="Y435">
            <v>0.74758320728773853</v>
          </cell>
          <cell r="Z435">
            <v>568045145619.83997</v>
          </cell>
          <cell r="AA435">
            <v>10427714691639.705</v>
          </cell>
          <cell r="AB435">
            <v>0.5383961483130123</v>
          </cell>
          <cell r="AC435">
            <v>200</v>
          </cell>
          <cell r="AD435">
            <v>10</v>
          </cell>
          <cell r="AE435">
            <v>10</v>
          </cell>
          <cell r="AF435">
            <v>220</v>
          </cell>
          <cell r="AG435">
            <v>248868.4</v>
          </cell>
          <cell r="AH435">
            <v>150</v>
          </cell>
          <cell r="AI435">
            <v>10</v>
          </cell>
          <cell r="AJ435">
            <v>10</v>
          </cell>
          <cell r="AK435">
            <v>170</v>
          </cell>
          <cell r="AL435">
            <v>2040</v>
          </cell>
          <cell r="AM435">
            <v>2307688.8000000003</v>
          </cell>
          <cell r="AN435">
            <v>20</v>
          </cell>
          <cell r="AO435">
            <v>0</v>
          </cell>
          <cell r="AP435">
            <v>0</v>
          </cell>
          <cell r="AQ435">
            <v>20</v>
          </cell>
        </row>
        <row r="436">
          <cell r="C436">
            <v>101097701</v>
          </cell>
          <cell r="D436" t="str">
            <v>A09AA00003</v>
          </cell>
          <cell r="E436" t="str">
            <v>PANCREATINA 150mg, equivalente a: LIPASA 10,000U, AMILASA  8,000U, PROTEASA 600U, cápsula, V.O.</v>
          </cell>
          <cell r="F436">
            <v>103501</v>
          </cell>
          <cell r="G436" t="str">
            <v>FM</v>
          </cell>
          <cell r="H436">
            <v>244</v>
          </cell>
          <cell r="I436" t="str">
            <v>NO APLICA</v>
          </cell>
          <cell r="J436" t="str">
            <v>MEDICAMENTO</v>
          </cell>
          <cell r="K436" t="str">
            <v xml:space="preserve">Digestivos: Incluyendo enzimas, Preparados enzimáticos </v>
          </cell>
          <cell r="L436" t="str">
            <v>PRECIO UNICO</v>
          </cell>
          <cell r="M436" t="str">
            <v>PU 01-2026</v>
          </cell>
          <cell r="N436" t="str">
            <v>I CONV</v>
          </cell>
          <cell r="O436" t="str">
            <v>CAJA X 20 CÁPSULAS CON MICROGRÁNULOS CON RECUBRIMIENTO ENTERICO</v>
          </cell>
          <cell r="P436">
            <v>0</v>
          </cell>
          <cell r="Q436">
            <v>0</v>
          </cell>
          <cell r="R436">
            <v>0.8</v>
          </cell>
          <cell r="S436">
            <v>274</v>
          </cell>
          <cell r="T436" t="str">
            <v>REPRICO, S.A.</v>
          </cell>
          <cell r="V436">
            <v>26897</v>
          </cell>
          <cell r="W436">
            <v>322764</v>
          </cell>
          <cell r="X436">
            <v>502475436</v>
          </cell>
          <cell r="Y436">
            <v>0.74806372438895397</v>
          </cell>
          <cell r="Z436">
            <v>401980348.80000001</v>
          </cell>
          <cell r="AA436">
            <v>10428116671988.506</v>
          </cell>
          <cell r="AB436">
            <v>0.53841690306876577</v>
          </cell>
          <cell r="AC436">
            <v>27780</v>
          </cell>
          <cell r="AD436">
            <v>8138.333333333333</v>
          </cell>
          <cell r="AE436">
            <v>2180</v>
          </cell>
          <cell r="AF436">
            <v>38098.333333333336</v>
          </cell>
          <cell r="AG436">
            <v>30478.666666666672</v>
          </cell>
          <cell r="AH436">
            <v>25000</v>
          </cell>
          <cell r="AI436">
            <v>6680</v>
          </cell>
          <cell r="AJ436">
            <v>2482</v>
          </cell>
          <cell r="AK436">
            <v>34162</v>
          </cell>
          <cell r="AL436">
            <v>409944</v>
          </cell>
          <cell r="AM436">
            <v>327955.20000000001</v>
          </cell>
          <cell r="AN436">
            <v>0</v>
          </cell>
          <cell r="AO436">
            <v>8840</v>
          </cell>
          <cell r="AP436">
            <v>0</v>
          </cell>
          <cell r="AQ436">
            <v>8840</v>
          </cell>
        </row>
        <row r="437">
          <cell r="C437">
            <v>101077501</v>
          </cell>
          <cell r="D437" t="str">
            <v>N02AJ00001</v>
          </cell>
          <cell r="E437" t="str">
            <v>PARACETAMOL (ACETAMINOFEN) 300-325mg con CODEINA FOSFATO 30mg, tableta, V.O.</v>
          </cell>
          <cell r="F437">
            <v>10691</v>
          </cell>
          <cell r="G437" t="str">
            <v>FM</v>
          </cell>
          <cell r="H437">
            <v>244</v>
          </cell>
          <cell r="I437" t="str">
            <v>NO APLICA</v>
          </cell>
          <cell r="J437" t="str">
            <v>MEDICAMENTO</v>
          </cell>
          <cell r="K437" t="str">
            <v>Analgésicos: Opioides en combinación con analgésicos no opioides</v>
          </cell>
          <cell r="L437" t="str">
            <v>TRAMITE USUAL</v>
          </cell>
          <cell r="M437" t="str">
            <v>No aplica</v>
          </cell>
          <cell r="N437" t="str">
            <v>No aplica</v>
          </cell>
          <cell r="O437" t="str">
            <v>No aplica</v>
          </cell>
          <cell r="P437">
            <v>0</v>
          </cell>
          <cell r="Q437">
            <v>0</v>
          </cell>
          <cell r="R437">
            <v>0.15</v>
          </cell>
          <cell r="S437" t="str">
            <v>No aplica</v>
          </cell>
          <cell r="T437" t="str">
            <v>No aplica</v>
          </cell>
          <cell r="V437">
            <v>29819</v>
          </cell>
          <cell r="W437">
            <v>357828</v>
          </cell>
          <cell r="X437">
            <v>502833264</v>
          </cell>
          <cell r="Y437">
            <v>0.74859644325875885</v>
          </cell>
          <cell r="Z437">
            <v>75424989.599999994</v>
          </cell>
          <cell r="AA437">
            <v>10428192096978.105</v>
          </cell>
          <cell r="AB437">
            <v>0.53842079735673665</v>
          </cell>
          <cell r="AC437">
            <v>21867.5</v>
          </cell>
          <cell r="AD437">
            <v>9918.8888888888869</v>
          </cell>
          <cell r="AE437">
            <v>8466</v>
          </cell>
          <cell r="AF437">
            <v>40252.388888888891</v>
          </cell>
          <cell r="AG437">
            <v>6037.8583333333336</v>
          </cell>
          <cell r="AH437">
            <v>20000</v>
          </cell>
          <cell r="AI437">
            <v>5361</v>
          </cell>
          <cell r="AJ437">
            <v>4458</v>
          </cell>
          <cell r="AK437">
            <v>29819</v>
          </cell>
          <cell r="AL437">
            <v>357828</v>
          </cell>
          <cell r="AM437">
            <v>53674.2</v>
          </cell>
          <cell r="AN437">
            <v>0</v>
          </cell>
          <cell r="AO437">
            <v>24500</v>
          </cell>
          <cell r="AP437">
            <v>0</v>
          </cell>
          <cell r="AQ437">
            <v>24500</v>
          </cell>
        </row>
        <row r="438">
          <cell r="C438">
            <v>103019801</v>
          </cell>
          <cell r="D438" t="str">
            <v>N02BE00002</v>
          </cell>
          <cell r="E438" t="str">
            <v>PARACETAMOL (ACETAMINOFÉN), 120-160MG/5ML, JARABE O SOLUCIÓN, FRASCO, V.O.</v>
          </cell>
          <cell r="F438">
            <v>10743</v>
          </cell>
          <cell r="G438" t="str">
            <v>RG</v>
          </cell>
          <cell r="H438">
            <v>244</v>
          </cell>
          <cell r="I438" t="str">
            <v>NO</v>
          </cell>
          <cell r="J438" t="str">
            <v>MEDICAMENTO</v>
          </cell>
          <cell r="K438" t="str">
            <v>Analgésicos y Antipiréticos: Otros</v>
          </cell>
          <cell r="L438" t="str">
            <v>PRECIO UNICO</v>
          </cell>
          <cell r="M438" t="str">
            <v>PU 01-2026</v>
          </cell>
          <cell r="N438" t="str">
            <v>I CONV</v>
          </cell>
          <cell r="O438" t="str">
            <v>Frascos 120ml</v>
          </cell>
          <cell r="P438">
            <v>0</v>
          </cell>
          <cell r="Q438">
            <v>0</v>
          </cell>
          <cell r="R438">
            <v>0.59</v>
          </cell>
          <cell r="S438">
            <v>275</v>
          </cell>
          <cell r="T438" t="str">
            <v>LABORATORIOS RIGAR, S.A.</v>
          </cell>
          <cell r="U438" t="str">
            <v>PANAMÁ</v>
          </cell>
          <cell r="V438">
            <v>35877</v>
          </cell>
          <cell r="W438">
            <v>430524</v>
          </cell>
          <cell r="X438">
            <v>503263788</v>
          </cell>
          <cell r="Y438">
            <v>0.74923738879321644</v>
          </cell>
          <cell r="Z438">
            <v>296925634.91999996</v>
          </cell>
          <cell r="AA438">
            <v>10428489022613.025</v>
          </cell>
          <cell r="AB438">
            <v>0.53843612800423746</v>
          </cell>
          <cell r="AC438">
            <v>24528</v>
          </cell>
          <cell r="AD438">
            <v>6992.833333333333</v>
          </cell>
          <cell r="AE438">
            <v>4145.08</v>
          </cell>
          <cell r="AF438">
            <v>35665.91333333333</v>
          </cell>
          <cell r="AG438">
            <v>21042.888866666664</v>
          </cell>
          <cell r="AH438">
            <v>23347</v>
          </cell>
          <cell r="AI438">
            <v>4254</v>
          </cell>
          <cell r="AJ438">
            <v>4354</v>
          </cell>
          <cell r="AK438">
            <v>31955</v>
          </cell>
          <cell r="AL438">
            <v>383460</v>
          </cell>
          <cell r="AM438">
            <v>226241.4</v>
          </cell>
          <cell r="AN438">
            <v>88736</v>
          </cell>
          <cell r="AO438">
            <v>847</v>
          </cell>
          <cell r="AP438">
            <v>725</v>
          </cell>
          <cell r="AQ438">
            <v>90308</v>
          </cell>
        </row>
        <row r="439">
          <cell r="C439">
            <v>105004901</v>
          </cell>
          <cell r="D439" t="str">
            <v>N02BE00003</v>
          </cell>
          <cell r="E439" t="str">
            <v>PARACETAMOL (ACETAMINOFEN), 250-300MG. SUPOSITORIOS PEDIÁTRICOS, VIA RECTAL.</v>
          </cell>
          <cell r="F439">
            <v>10818</v>
          </cell>
          <cell r="G439" t="str">
            <v>RG</v>
          </cell>
          <cell r="H439">
            <v>244</v>
          </cell>
          <cell r="I439" t="str">
            <v>NO</v>
          </cell>
          <cell r="J439" t="str">
            <v>MEDICAMENTO</v>
          </cell>
          <cell r="K439" t="str">
            <v>Analgésicos y Antipiréticos: Otros</v>
          </cell>
          <cell r="L439" t="str">
            <v>TRAMITE USUAL</v>
          </cell>
          <cell r="M439" t="str">
            <v>No aplica</v>
          </cell>
          <cell r="N439" t="str">
            <v>No aplica</v>
          </cell>
          <cell r="O439" t="str">
            <v xml:space="preserve">CAJA CON 5 Y 50 SUPOSITORIOS </v>
          </cell>
          <cell r="P439" t="str">
            <v>50 SUPOSITORIOS</v>
          </cell>
          <cell r="Q439">
            <v>0</v>
          </cell>
          <cell r="R439">
            <v>0.15</v>
          </cell>
          <cell r="S439" t="str">
            <v>NO APLICA</v>
          </cell>
          <cell r="T439" t="str">
            <v>NO APLICA</v>
          </cell>
          <cell r="V439">
            <v>2625</v>
          </cell>
          <cell r="W439">
            <v>31500</v>
          </cell>
          <cell r="X439">
            <v>503295288</v>
          </cell>
          <cell r="Y439">
            <v>0.74928428463255503</v>
          </cell>
          <cell r="Z439">
            <v>75494293.200000003</v>
          </cell>
          <cell r="AA439">
            <v>10428564516906.225</v>
          </cell>
          <cell r="AB439">
            <v>0.53844002587044115</v>
          </cell>
          <cell r="AC439">
            <v>1684</v>
          </cell>
          <cell r="AD439">
            <v>281.66666666666669</v>
          </cell>
          <cell r="AE439">
            <v>817</v>
          </cell>
          <cell r="AF439">
            <v>2782.666666666667</v>
          </cell>
          <cell r="AG439">
            <v>417.40000000000003</v>
          </cell>
          <cell r="AH439">
            <v>919</v>
          </cell>
          <cell r="AI439">
            <v>88</v>
          </cell>
          <cell r="AJ439">
            <v>144</v>
          </cell>
          <cell r="AK439">
            <v>1151</v>
          </cell>
          <cell r="AL439">
            <v>13812</v>
          </cell>
          <cell r="AM439">
            <v>2071.7999999999997</v>
          </cell>
          <cell r="AN439">
            <v>15500</v>
          </cell>
          <cell r="AO439">
            <v>0</v>
          </cell>
          <cell r="AP439">
            <v>4100</v>
          </cell>
          <cell r="AQ439">
            <v>19600</v>
          </cell>
        </row>
        <row r="440">
          <cell r="C440">
            <v>101001101</v>
          </cell>
          <cell r="D440" t="str">
            <v>N02BE00005</v>
          </cell>
          <cell r="E440" t="str">
            <v>PARACETAMOL (ACETAMINOFÉN), 500MG, TABLETA, V.O.</v>
          </cell>
          <cell r="F440">
            <v>10637</v>
          </cell>
          <cell r="G440" t="str">
            <v>EM</v>
          </cell>
          <cell r="H440">
            <v>244</v>
          </cell>
          <cell r="I440" t="str">
            <v>NO</v>
          </cell>
          <cell r="J440" t="str">
            <v>MEDICAMENTO</v>
          </cell>
          <cell r="K440" t="str">
            <v>Analgésicos y Antipiréticos: Otros</v>
          </cell>
          <cell r="L440" t="str">
            <v>PRECIO UNICO</v>
          </cell>
          <cell r="M440" t="str">
            <v>PU 01-2026</v>
          </cell>
          <cell r="N440" t="str">
            <v>I CONV</v>
          </cell>
          <cell r="O440" t="str">
            <v>CAJA CON 100 TABLETAS</v>
          </cell>
          <cell r="P440">
            <v>0</v>
          </cell>
          <cell r="Q440">
            <v>0</v>
          </cell>
          <cell r="R440">
            <v>0.01</v>
          </cell>
          <cell r="S440">
            <v>277</v>
          </cell>
          <cell r="T440" t="str">
            <v>LANCO MEDICAL GROUP, S.A.</v>
          </cell>
          <cell r="V440">
            <v>2701195</v>
          </cell>
          <cell r="W440">
            <v>32414340</v>
          </cell>
          <cell r="X440">
            <v>535709628</v>
          </cell>
          <cell r="Y440">
            <v>0.79754135386769642</v>
          </cell>
          <cell r="Z440">
            <v>5357096.28</v>
          </cell>
          <cell r="AA440">
            <v>10428569874002.504</v>
          </cell>
          <cell r="AB440">
            <v>0.53844030246412322</v>
          </cell>
          <cell r="AC440">
            <v>3380955</v>
          </cell>
          <cell r="AD440">
            <v>979337</v>
          </cell>
          <cell r="AE440">
            <v>612333</v>
          </cell>
          <cell r="AF440">
            <v>4972625</v>
          </cell>
          <cell r="AG440">
            <v>49726.25</v>
          </cell>
          <cell r="AH440">
            <v>2706057</v>
          </cell>
          <cell r="AI440">
            <v>884265</v>
          </cell>
          <cell r="AJ440">
            <v>502583</v>
          </cell>
          <cell r="AK440">
            <v>4092905</v>
          </cell>
          <cell r="AL440">
            <v>49114860</v>
          </cell>
          <cell r="AM440">
            <v>491148.60000000003</v>
          </cell>
          <cell r="AN440">
            <v>0</v>
          </cell>
          <cell r="AO440">
            <v>842600</v>
          </cell>
          <cell r="AP440">
            <v>2149000</v>
          </cell>
          <cell r="AQ440">
            <v>2991600</v>
          </cell>
        </row>
        <row r="441">
          <cell r="C441">
            <v>103019701</v>
          </cell>
          <cell r="D441" t="str">
            <v>N02BE00001</v>
          </cell>
          <cell r="E441" t="str">
            <v>PARACETAMOL (ACETAMINOFÉN), 90-100MG/ML, GOTAS, SOLUCIÓN, FRASCO CON CUENTAGOTAS O GOTERO CALIBRADO, 15-30ML, V.O.</v>
          </cell>
          <cell r="F441">
            <v>10724</v>
          </cell>
          <cell r="G441" t="str">
            <v>YV</v>
          </cell>
          <cell r="H441">
            <v>244</v>
          </cell>
          <cell r="I441" t="str">
            <v>NO APLICA</v>
          </cell>
          <cell r="J441" t="str">
            <v>MEDICAMENTO</v>
          </cell>
          <cell r="K441" t="str">
            <v>Analgésicos y Antipiréticos: Otros</v>
          </cell>
          <cell r="L441" t="str">
            <v>TRAMITE USUAL</v>
          </cell>
          <cell r="M441" t="str">
            <v>No aplica</v>
          </cell>
          <cell r="N441" t="str">
            <v>NO APLICA</v>
          </cell>
          <cell r="O441" t="str">
            <v>FRASCO X 30ML</v>
          </cell>
          <cell r="P441">
            <v>0</v>
          </cell>
          <cell r="Q441">
            <v>0</v>
          </cell>
          <cell r="R441">
            <v>0.93</v>
          </cell>
          <cell r="S441" t="str">
            <v>No aplica</v>
          </cell>
          <cell r="T441" t="str">
            <v>No aplica</v>
          </cell>
          <cell r="U441" t="str">
            <v>No aplica</v>
          </cell>
          <cell r="V441">
            <v>4815</v>
          </cell>
          <cell r="W441">
            <v>57780</v>
          </cell>
          <cell r="X441">
            <v>535767408</v>
          </cell>
          <cell r="Y441">
            <v>0.79762737423585461</v>
          </cell>
          <cell r="Z441">
            <v>498263689.44</v>
          </cell>
          <cell r="AA441">
            <v>10429068137691.943</v>
          </cell>
          <cell r="AB441">
            <v>0.53846602845099301</v>
          </cell>
          <cell r="AC441">
            <v>3241.5241097071394</v>
          </cell>
          <cell r="AD441">
            <v>554.91666666666674</v>
          </cell>
          <cell r="AE441">
            <v>864.5333333333333</v>
          </cell>
          <cell r="AF441">
            <v>4660.9741097071401</v>
          </cell>
          <cell r="AG441">
            <v>4334.7059220276406</v>
          </cell>
          <cell r="AH441">
            <v>2068</v>
          </cell>
          <cell r="AI441">
            <v>382</v>
          </cell>
          <cell r="AJ441">
            <v>532</v>
          </cell>
          <cell r="AK441">
            <v>2982</v>
          </cell>
          <cell r="AL441">
            <v>35784</v>
          </cell>
          <cell r="AM441">
            <v>33279.120000000003</v>
          </cell>
          <cell r="AN441">
            <v>5527</v>
          </cell>
          <cell r="AO441">
            <v>0</v>
          </cell>
          <cell r="AP441">
            <v>421</v>
          </cell>
          <cell r="AQ441">
            <v>5948</v>
          </cell>
        </row>
        <row r="442">
          <cell r="C442">
            <v>102100101</v>
          </cell>
          <cell r="D442" t="str">
            <v>N02BE00006</v>
          </cell>
          <cell r="E442" t="str">
            <v>PARACETAMOL 10mg/ml, solución para perfusión, I.V.</v>
          </cell>
          <cell r="F442">
            <v>104001</v>
          </cell>
          <cell r="G442" t="str">
            <v>SF</v>
          </cell>
          <cell r="H442">
            <v>244</v>
          </cell>
          <cell r="I442" t="str">
            <v>NO APLICA</v>
          </cell>
          <cell r="J442" t="str">
            <v>MEDICAMENTO</v>
          </cell>
          <cell r="K442" t="str">
            <v>Analgésicos y Antipiréticos: Otros</v>
          </cell>
          <cell r="L442" t="str">
            <v>PRECIO UNICO</v>
          </cell>
          <cell r="M442" t="str">
            <v>PU 01-2026</v>
          </cell>
          <cell r="N442" t="str">
            <v>I CONV</v>
          </cell>
          <cell r="O442" t="str">
            <v>No aplica</v>
          </cell>
          <cell r="P442">
            <v>0</v>
          </cell>
          <cell r="Q442">
            <v>0</v>
          </cell>
          <cell r="R442">
            <v>0.63900000000000001</v>
          </cell>
          <cell r="S442">
            <v>279</v>
          </cell>
          <cell r="T442" t="str">
            <v>PHARMA SUPPLIES, CORP.</v>
          </cell>
          <cell r="V442">
            <v>22000</v>
          </cell>
          <cell r="W442">
            <v>264000</v>
          </cell>
          <cell r="X442">
            <v>536031408</v>
          </cell>
          <cell r="Y442">
            <v>0.79802040603221625</v>
          </cell>
          <cell r="Z442">
            <v>342524069.71200001</v>
          </cell>
          <cell r="AA442">
            <v>10429410661761.656</v>
          </cell>
          <cell r="AB442">
            <v>0.53848371340357282</v>
          </cell>
          <cell r="AC442">
            <v>35580.939751779748</v>
          </cell>
          <cell r="AD442">
            <v>14653.2</v>
          </cell>
          <cell r="AE442">
            <v>12201</v>
          </cell>
          <cell r="AF442">
            <v>62435.139751779745</v>
          </cell>
          <cell r="AG442">
            <v>39896.054301387259</v>
          </cell>
          <cell r="AH442">
            <v>16000</v>
          </cell>
          <cell r="AI442">
            <v>3000</v>
          </cell>
          <cell r="AJ442">
            <v>3000</v>
          </cell>
          <cell r="AK442">
            <v>22000</v>
          </cell>
          <cell r="AL442">
            <v>264000</v>
          </cell>
          <cell r="AM442">
            <v>168696</v>
          </cell>
          <cell r="AN442">
            <v>3595</v>
          </cell>
          <cell r="AO442">
            <v>0</v>
          </cell>
          <cell r="AP442">
            <v>0</v>
          </cell>
          <cell r="AQ442">
            <v>3595</v>
          </cell>
        </row>
        <row r="443">
          <cell r="C443">
            <v>101101201</v>
          </cell>
          <cell r="D443" t="str">
            <v>H05BX00002</v>
          </cell>
          <cell r="E443" t="str">
            <v>PARICALCITOL 2mcg, cápsula, V.O.</v>
          </cell>
          <cell r="F443">
            <v>105594</v>
          </cell>
          <cell r="G443" t="str">
            <v>FM</v>
          </cell>
          <cell r="H443">
            <v>244</v>
          </cell>
          <cell r="I443" t="str">
            <v>SI</v>
          </cell>
          <cell r="J443" t="str">
            <v>MEDICAMENTO</v>
          </cell>
          <cell r="K443" t="str">
            <v>Homeostasis del Calcio: Otros agentes Antiparatiroideos</v>
          </cell>
          <cell r="L443" t="str">
            <v>PRECIO UNICO</v>
          </cell>
          <cell r="M443" t="str">
            <v>PU 11-2026</v>
          </cell>
          <cell r="N443" t="str">
            <v>I CONV</v>
          </cell>
          <cell r="O443" t="str">
            <v>FRASCO CON 30 CAPSULAS BLANDAS</v>
          </cell>
          <cell r="P443">
            <v>0</v>
          </cell>
          <cell r="Q443">
            <v>0</v>
          </cell>
          <cell r="R443">
            <v>12.45</v>
          </cell>
          <cell r="S443">
            <v>120</v>
          </cell>
          <cell r="T443" t="str">
            <v>REPRICO, S.A.</v>
          </cell>
          <cell r="V443">
            <v>7480</v>
          </cell>
          <cell r="W443">
            <v>89760</v>
          </cell>
          <cell r="X443">
            <v>536121168</v>
          </cell>
          <cell r="Y443">
            <v>0.79815403684297925</v>
          </cell>
          <cell r="Z443">
            <v>6674708541.5999994</v>
          </cell>
          <cell r="AA443">
            <v>10436085370303.256</v>
          </cell>
          <cell r="AB443">
            <v>0.53882833707963007</v>
          </cell>
          <cell r="AC443">
            <v>3636.3</v>
          </cell>
          <cell r="AD443">
            <v>2460</v>
          </cell>
          <cell r="AE443">
            <v>450</v>
          </cell>
          <cell r="AF443">
            <v>6546.3</v>
          </cell>
          <cell r="AG443">
            <v>81501.434999999998</v>
          </cell>
          <cell r="AH443">
            <v>6000</v>
          </cell>
          <cell r="AI443">
            <v>1200</v>
          </cell>
          <cell r="AJ443">
            <v>900</v>
          </cell>
          <cell r="AK443">
            <v>8100</v>
          </cell>
          <cell r="AL443">
            <v>97200</v>
          </cell>
          <cell r="AM443">
            <v>1210140</v>
          </cell>
          <cell r="AN443">
            <v>2070</v>
          </cell>
          <cell r="AO443">
            <v>0</v>
          </cell>
          <cell r="AP443">
            <v>0</v>
          </cell>
          <cell r="AQ443">
            <v>2070</v>
          </cell>
        </row>
        <row r="444">
          <cell r="C444">
            <v>102092901</v>
          </cell>
          <cell r="D444" t="str">
            <v>H05BX00003</v>
          </cell>
          <cell r="E444" t="str">
            <v>Paricalcitol, 5mcg/ml, solución, I.V.</v>
          </cell>
          <cell r="F444">
            <v>12226</v>
          </cell>
          <cell r="G444" t="str">
            <v>YV</v>
          </cell>
          <cell r="H444">
            <v>244</v>
          </cell>
          <cell r="I444" t="str">
            <v>NO APLICA</v>
          </cell>
          <cell r="J444" t="str">
            <v>MEDICAMENTO</v>
          </cell>
          <cell r="K444" t="str">
            <v>Homeostasis del Calcio: Otros agentes Antiparatiroideos</v>
          </cell>
          <cell r="L444" t="str">
            <v>PRECIO UNICO</v>
          </cell>
          <cell r="M444" t="str">
            <v>PU 01-2026</v>
          </cell>
          <cell r="N444" t="str">
            <v>I CONV</v>
          </cell>
          <cell r="O444" t="str">
            <v xml:space="preserve">CAJA CONTENIENDO 5 AMPOLLAS DE 1ML </v>
          </cell>
          <cell r="P444">
            <v>0</v>
          </cell>
          <cell r="Q444">
            <v>0</v>
          </cell>
          <cell r="R444">
            <v>1.29</v>
          </cell>
          <cell r="S444">
            <v>280</v>
          </cell>
          <cell r="T444" t="str">
            <v>BIOPLUS CARE PANAMA, S.A.</v>
          </cell>
          <cell r="U444" t="str">
            <v>TURKIA</v>
          </cell>
          <cell r="V444">
            <v>20398</v>
          </cell>
          <cell r="W444">
            <v>244776</v>
          </cell>
          <cell r="X444">
            <v>536365944</v>
          </cell>
          <cell r="Y444">
            <v>0.79851844877853306</v>
          </cell>
          <cell r="Z444">
            <v>691912067.75999999</v>
          </cell>
          <cell r="AA444">
            <v>10436777282371.016</v>
          </cell>
          <cell r="AB444">
            <v>0.53886406137812404</v>
          </cell>
          <cell r="AC444">
            <v>9088.75</v>
          </cell>
          <cell r="AD444">
            <v>7545</v>
          </cell>
          <cell r="AE444">
            <v>4300</v>
          </cell>
          <cell r="AF444">
            <v>20933.75</v>
          </cell>
          <cell r="AG444">
            <v>27004.537500000002</v>
          </cell>
          <cell r="AH444">
            <v>7251</v>
          </cell>
          <cell r="AI444">
            <v>6288</v>
          </cell>
          <cell r="AJ444">
            <v>4503</v>
          </cell>
          <cell r="AK444">
            <v>18042</v>
          </cell>
          <cell r="AL444">
            <v>216504</v>
          </cell>
          <cell r="AM444">
            <v>279290.16000000003</v>
          </cell>
          <cell r="AN444">
            <v>11590</v>
          </cell>
          <cell r="AO444">
            <v>0</v>
          </cell>
          <cell r="AP444">
            <v>11120</v>
          </cell>
          <cell r="AQ444">
            <v>22710</v>
          </cell>
        </row>
        <row r="445">
          <cell r="C445">
            <v>103009501</v>
          </cell>
          <cell r="D445" t="str">
            <v>N05CM00002</v>
          </cell>
          <cell r="E445" t="str">
            <v>PASIFLORA, 500MG/5ML, SOLUCIÓN, FRASCO, V.O.</v>
          </cell>
          <cell r="F445">
            <v>10771</v>
          </cell>
          <cell r="G445" t="str">
            <v>DH</v>
          </cell>
          <cell r="H445">
            <v>244</v>
          </cell>
          <cell r="I445" t="str">
            <v>NO APLICA</v>
          </cell>
          <cell r="J445" t="str">
            <v>MEDICAMENTO</v>
          </cell>
          <cell r="K445" t="str">
            <v>Psicolépticos: Hipnóticos y Sedantes, Otros</v>
          </cell>
          <cell r="L445" t="str">
            <v>PRECIO UNICO</v>
          </cell>
          <cell r="M445" t="str">
            <v>PU 01-2026</v>
          </cell>
          <cell r="N445" t="str">
            <v>I CONV</v>
          </cell>
          <cell r="O445" t="str">
            <v>FRASCO X 120ML</v>
          </cell>
          <cell r="P445">
            <v>0</v>
          </cell>
          <cell r="Q445">
            <v>0</v>
          </cell>
          <cell r="R445">
            <v>4</v>
          </cell>
          <cell r="S445">
            <v>281</v>
          </cell>
          <cell r="T445" t="str">
            <v>LABORATORIOS RIGAR, S.A.</v>
          </cell>
          <cell r="U445" t="str">
            <v>PANAMÁ</v>
          </cell>
          <cell r="V445">
            <v>4614</v>
          </cell>
          <cell r="W445">
            <v>55368</v>
          </cell>
          <cell r="X445">
            <v>536421312</v>
          </cell>
          <cell r="Y445">
            <v>0.79860087826527915</v>
          </cell>
          <cell r="Z445">
            <v>2145685248</v>
          </cell>
          <cell r="AA445">
            <v>10438922967619.016</v>
          </cell>
          <cell r="AB445">
            <v>0.53897484583159028</v>
          </cell>
          <cell r="AC445">
            <v>4854.3841818494575</v>
          </cell>
          <cell r="AD445">
            <v>792</v>
          </cell>
          <cell r="AE445">
            <v>1101</v>
          </cell>
          <cell r="AF445">
            <v>6747.3841818494575</v>
          </cell>
          <cell r="AG445">
            <v>26989.53672739783</v>
          </cell>
          <cell r="AH445">
            <v>2867</v>
          </cell>
          <cell r="AI445">
            <v>600</v>
          </cell>
          <cell r="AJ445">
            <v>1147</v>
          </cell>
          <cell r="AK445">
            <v>4614</v>
          </cell>
          <cell r="AL445">
            <v>55368</v>
          </cell>
          <cell r="AM445">
            <v>221472</v>
          </cell>
          <cell r="AN445">
            <v>8528</v>
          </cell>
          <cell r="AO445">
            <v>2053</v>
          </cell>
          <cell r="AP445">
            <v>916</v>
          </cell>
          <cell r="AQ445">
            <v>11497</v>
          </cell>
        </row>
        <row r="446">
          <cell r="C446">
            <v>101096301</v>
          </cell>
          <cell r="D446" t="str">
            <v>C09AA00005</v>
          </cell>
          <cell r="E446" t="str">
            <v>PERINDOPRIL, 5MG, TABLETA, V.O.</v>
          </cell>
          <cell r="F446">
            <v>101798</v>
          </cell>
          <cell r="G446" t="str">
            <v>EM</v>
          </cell>
          <cell r="H446">
            <v>244</v>
          </cell>
          <cell r="I446" t="str">
            <v>SI</v>
          </cell>
          <cell r="J446" t="str">
            <v>MEDICAMENTO</v>
          </cell>
          <cell r="K446" t="str">
            <v>Cardiovascular: Sistema Renina Angiotensina, Inhibidores de la Enzima Convertidora de la Angiotensina</v>
          </cell>
          <cell r="L446" t="str">
            <v>PRECIO UNICO</v>
          </cell>
          <cell r="M446" t="str">
            <v>PU 11-2026</v>
          </cell>
          <cell r="N446" t="str">
            <v>I CONV</v>
          </cell>
          <cell r="O446" t="str">
            <v>Caja x 30 tabletas recubiertas</v>
          </cell>
          <cell r="P446">
            <v>0</v>
          </cell>
          <cell r="Q446">
            <v>0</v>
          </cell>
          <cell r="R446">
            <v>3.5000000000000003E-2</v>
          </cell>
          <cell r="S446">
            <v>162</v>
          </cell>
          <cell r="T446" t="str">
            <v>INTERNACIONAL BIO-FARMACEUTICA, S.A. (INTERFARMA, S.A.)</v>
          </cell>
          <cell r="V446">
            <v>2098790</v>
          </cell>
          <cell r="W446">
            <v>25185480</v>
          </cell>
          <cell r="X446">
            <v>561606792</v>
          </cell>
          <cell r="Y446">
            <v>0.83609593298736407</v>
          </cell>
          <cell r="Z446">
            <v>19656237.720000003</v>
          </cell>
          <cell r="AA446">
            <v>10438942623856.736</v>
          </cell>
          <cell r="AB446">
            <v>0.53897586070809889</v>
          </cell>
          <cell r="AC446">
            <v>1388931</v>
          </cell>
          <cell r="AD446">
            <v>482960</v>
          </cell>
          <cell r="AE446">
            <v>276856</v>
          </cell>
          <cell r="AF446">
            <v>2148747</v>
          </cell>
          <cell r="AG446">
            <v>75206.145000000004</v>
          </cell>
          <cell r="AH446">
            <v>1415469</v>
          </cell>
          <cell r="AI446">
            <v>358877</v>
          </cell>
          <cell r="AJ446">
            <v>324444</v>
          </cell>
          <cell r="AK446">
            <v>2098790</v>
          </cell>
          <cell r="AL446">
            <v>25185480</v>
          </cell>
          <cell r="AM446">
            <v>881491.8</v>
          </cell>
          <cell r="AN446">
            <v>5399970</v>
          </cell>
          <cell r="AO446">
            <v>238600</v>
          </cell>
          <cell r="AP446">
            <v>520700</v>
          </cell>
          <cell r="AQ446">
            <v>6159270</v>
          </cell>
        </row>
        <row r="447">
          <cell r="C447">
            <v>102011801</v>
          </cell>
          <cell r="D447" t="str">
            <v>N02AB00002</v>
          </cell>
          <cell r="E447" t="str">
            <v>PETIDINA (MEPERIDINA) 50mg/ml, solución, I.M., I.V.</v>
          </cell>
          <cell r="F447">
            <v>10121</v>
          </cell>
          <cell r="G447" t="str">
            <v>YV</v>
          </cell>
          <cell r="H447">
            <v>244</v>
          </cell>
          <cell r="I447" t="str">
            <v>NO</v>
          </cell>
          <cell r="J447" t="str">
            <v>MEDICAMENTO</v>
          </cell>
          <cell r="K447" t="str">
            <v>Analgésicos: Opioides</v>
          </cell>
          <cell r="L447" t="str">
            <v>TRAMITE USUAL</v>
          </cell>
          <cell r="M447" t="str">
            <v>No aplica</v>
          </cell>
          <cell r="N447" t="str">
            <v>NO APLICA</v>
          </cell>
          <cell r="O447" t="str">
            <v>CAJA POR 20 AMPOLLAS</v>
          </cell>
          <cell r="P447">
            <v>0</v>
          </cell>
          <cell r="Q447">
            <v>0</v>
          </cell>
          <cell r="R447">
            <v>5.98</v>
          </cell>
          <cell r="S447" t="str">
            <v>No aplica</v>
          </cell>
          <cell r="T447" t="str">
            <v>No aplica</v>
          </cell>
          <cell r="U447" t="str">
            <v>No aplica</v>
          </cell>
          <cell r="V447">
            <v>4000</v>
          </cell>
          <cell r="W447">
            <v>48000</v>
          </cell>
          <cell r="X447">
            <v>561654792</v>
          </cell>
          <cell r="Y447">
            <v>0.83616739331397527</v>
          </cell>
          <cell r="Z447">
            <v>3358695656.1600003</v>
          </cell>
          <cell r="AA447">
            <v>10442301319512.896</v>
          </cell>
          <cell r="AB447">
            <v>0.53914927442894811</v>
          </cell>
          <cell r="AC447">
            <v>626.03375706214683</v>
          </cell>
          <cell r="AD447">
            <v>561.83333333333337</v>
          </cell>
          <cell r="AE447">
            <v>155</v>
          </cell>
          <cell r="AF447">
            <v>1342.8670903954803</v>
          </cell>
          <cell r="AG447">
            <v>8030.3452005649733</v>
          </cell>
          <cell r="AH447">
            <v>600</v>
          </cell>
          <cell r="AI447">
            <v>561</v>
          </cell>
          <cell r="AJ447">
            <v>150</v>
          </cell>
          <cell r="AK447">
            <v>1311</v>
          </cell>
          <cell r="AL447">
            <v>15732</v>
          </cell>
          <cell r="AM447">
            <v>94077.36</v>
          </cell>
          <cell r="AN447">
            <v>2468</v>
          </cell>
          <cell r="AO447">
            <v>80</v>
          </cell>
          <cell r="AP447">
            <v>200</v>
          </cell>
          <cell r="AQ447">
            <v>2748</v>
          </cell>
        </row>
        <row r="448">
          <cell r="C448">
            <v>103027401</v>
          </cell>
          <cell r="D448" t="str">
            <v>R05DB00001</v>
          </cell>
          <cell r="E448" t="str">
            <v>PIPACETATO, 40MG/ML, GOTAS, FRASCO, 15ML, V.O.</v>
          </cell>
          <cell r="F448">
            <v>10723</v>
          </cell>
          <cell r="G448" t="str">
            <v>RG</v>
          </cell>
          <cell r="H448">
            <v>244</v>
          </cell>
          <cell r="I448" t="str">
            <v>NO</v>
          </cell>
          <cell r="J448" t="str">
            <v>MEDICAMENTO</v>
          </cell>
          <cell r="K448" t="str">
            <v>Tos y Resfriado: Supresores de la Tos excluyendo combinaciones con Expectorantes, Otros</v>
          </cell>
          <cell r="L448" t="str">
            <v>PRECIO UNICO</v>
          </cell>
          <cell r="M448" t="str">
            <v>PU 01-2026</v>
          </cell>
          <cell r="N448" t="str">
            <v>I CONV</v>
          </cell>
          <cell r="O448" t="str">
            <v>CAJA CON FRASCO GOTERO DE 15ML.</v>
          </cell>
          <cell r="P448">
            <v>0</v>
          </cell>
          <cell r="Q448">
            <v>0</v>
          </cell>
          <cell r="R448">
            <v>5.95</v>
          </cell>
          <cell r="S448">
            <v>283</v>
          </cell>
          <cell r="T448" t="str">
            <v>COMPAÑÍA ASTOR, S.A.</v>
          </cell>
          <cell r="U448" t="str">
            <v>GUATEMALA</v>
          </cell>
          <cell r="V448">
            <v>5446</v>
          </cell>
          <cell r="W448">
            <v>65352</v>
          </cell>
          <cell r="X448">
            <v>561720144</v>
          </cell>
          <cell r="Y448">
            <v>0.83626468654865649</v>
          </cell>
          <cell r="Z448">
            <v>3342234856.8000002</v>
          </cell>
          <cell r="AA448">
            <v>10445643554369.697</v>
          </cell>
          <cell r="AB448">
            <v>0.53932183825782831</v>
          </cell>
          <cell r="AC448">
            <v>7737</v>
          </cell>
          <cell r="AD448">
            <v>2102</v>
          </cell>
          <cell r="AE448">
            <v>1090</v>
          </cell>
          <cell r="AF448">
            <v>10929</v>
          </cell>
          <cell r="AG448">
            <v>65027.55</v>
          </cell>
          <cell r="AH448">
            <v>5602</v>
          </cell>
          <cell r="AI448">
            <v>510</v>
          </cell>
          <cell r="AJ448">
            <v>467</v>
          </cell>
          <cell r="AK448">
            <v>6579</v>
          </cell>
          <cell r="AL448">
            <v>78948</v>
          </cell>
          <cell r="AM448">
            <v>469740.60000000003</v>
          </cell>
          <cell r="AN448">
            <v>9881</v>
          </cell>
          <cell r="AO448">
            <v>2307</v>
          </cell>
          <cell r="AP448">
            <v>3991</v>
          </cell>
          <cell r="AQ448">
            <v>16179</v>
          </cell>
        </row>
        <row r="449">
          <cell r="C449">
            <v>102078001</v>
          </cell>
          <cell r="D449" t="str">
            <v>J01CR00004</v>
          </cell>
          <cell r="E449" t="str">
            <v>PIPERACILINA 4g con TAZOBACTAM 500mg, polvo liofilizado, I.V.</v>
          </cell>
          <cell r="F449">
            <v>10314</v>
          </cell>
          <cell r="G449" t="str">
            <v>DH</v>
          </cell>
          <cell r="H449">
            <v>244</v>
          </cell>
          <cell r="I449" t="str">
            <v>NO APLICA</v>
          </cell>
          <cell r="J449" t="str">
            <v>MEDICAMENTO</v>
          </cell>
          <cell r="K449" t="str">
            <v xml:space="preserve">Antibacterianos para uso sistémico: Beta-lactámicos, Penicilnas combinaciones, Incluyendo Inhibidores de Beta-lactamasa </v>
          </cell>
          <cell r="L449" t="str">
            <v>PRECIO UNICO</v>
          </cell>
          <cell r="M449" t="str">
            <v>PU 01-2026</v>
          </cell>
          <cell r="N449" t="str">
            <v>I CONV</v>
          </cell>
          <cell r="O449" t="str">
            <v>CAJA CON 10 AMPOLLAS</v>
          </cell>
          <cell r="P449">
            <v>0</v>
          </cell>
          <cell r="Q449">
            <v>0</v>
          </cell>
          <cell r="R449">
            <v>1.39</v>
          </cell>
          <cell r="S449">
            <v>284</v>
          </cell>
          <cell r="T449" t="str">
            <v>Pharma Chimique de Panamá Import Export, S.A.</v>
          </cell>
          <cell r="U449" t="str">
            <v>CHINA</v>
          </cell>
          <cell r="V449">
            <v>23465</v>
          </cell>
          <cell r="W449">
            <v>281580</v>
          </cell>
          <cell r="X449">
            <v>562001724</v>
          </cell>
          <cell r="Y449">
            <v>0.83668389068963944</v>
          </cell>
          <cell r="Z449">
            <v>781182396.3599999</v>
          </cell>
          <cell r="AA449">
            <v>10446424736766.057</v>
          </cell>
          <cell r="AB449">
            <v>0.53936217169672329</v>
          </cell>
          <cell r="AC449">
            <v>22286.666666666664</v>
          </cell>
          <cell r="AD449">
            <v>4022</v>
          </cell>
          <cell r="AE449">
            <v>5895</v>
          </cell>
          <cell r="AF449">
            <v>32203.666666666664</v>
          </cell>
          <cell r="AG449">
            <v>44763.096666666657</v>
          </cell>
          <cell r="AH449">
            <v>16042</v>
          </cell>
          <cell r="AI449">
            <v>2731</v>
          </cell>
          <cell r="AJ449">
            <v>4692</v>
          </cell>
          <cell r="AK449">
            <v>23465</v>
          </cell>
          <cell r="AL449">
            <v>281580</v>
          </cell>
          <cell r="AM449">
            <v>391396.19999999995</v>
          </cell>
          <cell r="AN449">
            <v>8650</v>
          </cell>
          <cell r="AO449">
            <v>3530</v>
          </cell>
          <cell r="AP449">
            <v>11420</v>
          </cell>
          <cell r="AQ449">
            <v>23600</v>
          </cell>
        </row>
        <row r="450">
          <cell r="C450">
            <v>103047001</v>
          </cell>
          <cell r="D450" t="str">
            <v>P02CC00001</v>
          </cell>
          <cell r="E450" t="str">
            <v>PIRANTEL PAMOATO 250MG CON OXANTEL 250MG/5ML, SUSPENSIÓN, FRASCO, 15ML, V.O.</v>
          </cell>
          <cell r="F450">
            <v>10783</v>
          </cell>
          <cell r="G450" t="str">
            <v>YV</v>
          </cell>
          <cell r="H450">
            <v>244</v>
          </cell>
          <cell r="I450" t="str">
            <v>NO APLICA</v>
          </cell>
          <cell r="J450" t="str">
            <v>MEDICAMENTO</v>
          </cell>
          <cell r="K450" t="str">
            <v>Antihelmínticos: Antinematodos, Derivados de la Tetrahidropirimidina</v>
          </cell>
          <cell r="L450" t="str">
            <v>TRAMITE USUAL</v>
          </cell>
          <cell r="M450" t="str">
            <v>No aplica</v>
          </cell>
          <cell r="N450" t="str">
            <v>NO APLICA</v>
          </cell>
          <cell r="O450" t="str">
            <v>F X 15ML</v>
          </cell>
          <cell r="P450">
            <v>0</v>
          </cell>
          <cell r="Q450">
            <v>0</v>
          </cell>
          <cell r="R450">
            <v>3.5</v>
          </cell>
          <cell r="S450">
            <v>52</v>
          </cell>
          <cell r="T450" t="str">
            <v>LANCO MEDICAL GROUP, S.A.</v>
          </cell>
          <cell r="U450" t="str">
            <v>COLOMBIA</v>
          </cell>
          <cell r="V450">
            <v>13900</v>
          </cell>
          <cell r="W450">
            <v>166800</v>
          </cell>
          <cell r="X450">
            <v>562168524</v>
          </cell>
          <cell r="Y450">
            <v>0.83693221532461348</v>
          </cell>
          <cell r="Z450">
            <v>1967589834</v>
          </cell>
          <cell r="AA450">
            <v>10448392326600.057</v>
          </cell>
          <cell r="AB450">
            <v>0.53946376085785896</v>
          </cell>
          <cell r="AC450">
            <v>3244.2678983382202</v>
          </cell>
          <cell r="AD450">
            <v>1404.6666666666667</v>
          </cell>
          <cell r="AE450">
            <v>2161.1999999999998</v>
          </cell>
          <cell r="AF450">
            <v>6810.134565004887</v>
          </cell>
          <cell r="AG450">
            <v>23835.470977517103</v>
          </cell>
          <cell r="AH450">
            <v>5976</v>
          </cell>
          <cell r="AI450">
            <v>2795</v>
          </cell>
          <cell r="AJ450">
            <v>3587</v>
          </cell>
          <cell r="AK450">
            <v>12358</v>
          </cell>
          <cell r="AL450">
            <v>148296</v>
          </cell>
          <cell r="AM450">
            <v>519036</v>
          </cell>
          <cell r="AN450">
            <v>798</v>
          </cell>
          <cell r="AO450">
            <v>0</v>
          </cell>
          <cell r="AP450">
            <v>0</v>
          </cell>
          <cell r="AQ450">
            <v>798</v>
          </cell>
        </row>
        <row r="451">
          <cell r="C451">
            <v>101018301</v>
          </cell>
          <cell r="D451" t="str">
            <v>N07AA00002</v>
          </cell>
          <cell r="E451" t="str">
            <v>PIRIDOSTIGMINA BROMURO, 60MG, TABLETA, V.O.</v>
          </cell>
          <cell r="F451">
            <v>10510</v>
          </cell>
          <cell r="G451" t="str">
            <v>EM</v>
          </cell>
          <cell r="H451">
            <v>244</v>
          </cell>
          <cell r="I451" t="str">
            <v>SI</v>
          </cell>
          <cell r="J451" t="str">
            <v>MEDICAMENTO</v>
          </cell>
          <cell r="K451" t="str">
            <v>Sistema Nervioso: Otros, Parasimpaticomiméticos, Anticolinesterasas</v>
          </cell>
          <cell r="L451" t="str">
            <v>PRECIO UNICO</v>
          </cell>
          <cell r="M451" t="str">
            <v>PU 11-2026</v>
          </cell>
          <cell r="N451" t="str">
            <v>I CONV</v>
          </cell>
          <cell r="O451" t="str">
            <v>CAJA DE CARTON CONTENIENDO FRASCO DE VIDRIO AMBAR CON 20 TABLETAS</v>
          </cell>
          <cell r="P451">
            <v>0</v>
          </cell>
          <cell r="Q451">
            <v>0</v>
          </cell>
          <cell r="R451">
            <v>0.38</v>
          </cell>
          <cell r="S451">
            <v>122</v>
          </cell>
          <cell r="T451" t="str">
            <v>REPRICO, S.A.</v>
          </cell>
          <cell r="V451">
            <v>26236</v>
          </cell>
          <cell r="W451">
            <v>314832</v>
          </cell>
          <cell r="X451">
            <v>562483356</v>
          </cell>
          <cell r="Y451">
            <v>0.83740092360685636</v>
          </cell>
          <cell r="Z451">
            <v>213743675.28</v>
          </cell>
          <cell r="AA451">
            <v>10448606070275.336</v>
          </cell>
          <cell r="AB451">
            <v>0.53947479671517762</v>
          </cell>
          <cell r="AC451">
            <v>38325</v>
          </cell>
          <cell r="AD451">
            <v>3444</v>
          </cell>
          <cell r="AE451">
            <v>2610</v>
          </cell>
          <cell r="AF451">
            <v>44379</v>
          </cell>
          <cell r="AG451">
            <v>16864.02</v>
          </cell>
          <cell r="AH451">
            <v>20115</v>
          </cell>
          <cell r="AI451">
            <v>3092</v>
          </cell>
          <cell r="AJ451">
            <v>3029</v>
          </cell>
          <cell r="AK451">
            <v>26236</v>
          </cell>
          <cell r="AL451">
            <v>314832</v>
          </cell>
          <cell r="AM451">
            <v>119636.16</v>
          </cell>
          <cell r="AN451">
            <v>54740</v>
          </cell>
          <cell r="AO451">
            <v>0</v>
          </cell>
          <cell r="AP451">
            <v>3660</v>
          </cell>
          <cell r="AQ451">
            <v>58400</v>
          </cell>
        </row>
        <row r="452">
          <cell r="C452">
            <v>101034401</v>
          </cell>
          <cell r="D452" t="str">
            <v>A11HA00001</v>
          </cell>
          <cell r="E452" t="str">
            <v>PIRIDOXINA (VITAMINA B6), 50MG, TABLETA, V.O.</v>
          </cell>
          <cell r="F452">
            <v>10652</v>
          </cell>
          <cell r="G452" t="str">
            <v>EM</v>
          </cell>
          <cell r="H452">
            <v>244</v>
          </cell>
          <cell r="I452" t="str">
            <v>NO</v>
          </cell>
          <cell r="J452" t="str">
            <v>MEDICAMENTO</v>
          </cell>
          <cell r="K452" t="str">
            <v>Vitaminas: Otros preparados de vitaminas</v>
          </cell>
          <cell r="L452" t="str">
            <v>TRAMITE USUAL</v>
          </cell>
          <cell r="M452" t="str">
            <v>No aplica</v>
          </cell>
          <cell r="N452" t="str">
            <v>No aplica</v>
          </cell>
          <cell r="O452" t="str">
            <v>No aplica</v>
          </cell>
          <cell r="P452">
            <v>0</v>
          </cell>
          <cell r="Q452">
            <v>0</v>
          </cell>
          <cell r="R452">
            <v>0.04</v>
          </cell>
          <cell r="S452" t="str">
            <v>No aplica</v>
          </cell>
          <cell r="T452" t="str">
            <v>No aplica</v>
          </cell>
          <cell r="V452">
            <v>5020</v>
          </cell>
          <cell r="W452">
            <v>60240</v>
          </cell>
          <cell r="X452">
            <v>562543596</v>
          </cell>
          <cell r="Y452">
            <v>0.83749060631675343</v>
          </cell>
          <cell r="Z452">
            <v>22501743.84</v>
          </cell>
          <cell r="AA452">
            <v>10448628572019.176</v>
          </cell>
          <cell r="AB452">
            <v>0.53947595850877972</v>
          </cell>
          <cell r="AC452">
            <v>3980</v>
          </cell>
          <cell r="AD452">
            <v>0</v>
          </cell>
          <cell r="AE452">
            <v>990</v>
          </cell>
          <cell r="AF452">
            <v>4970</v>
          </cell>
          <cell r="AG452">
            <v>198.8</v>
          </cell>
          <cell r="AH452">
            <v>4320</v>
          </cell>
          <cell r="AI452">
            <v>0</v>
          </cell>
          <cell r="AJ452">
            <v>700</v>
          </cell>
          <cell r="AK452">
            <v>5020</v>
          </cell>
          <cell r="AL452">
            <v>60240</v>
          </cell>
          <cell r="AM452">
            <v>2409.6</v>
          </cell>
          <cell r="AN452">
            <v>0</v>
          </cell>
          <cell r="AO452">
            <v>0</v>
          </cell>
          <cell r="AP452">
            <v>0</v>
          </cell>
          <cell r="AQ452">
            <v>0</v>
          </cell>
        </row>
        <row r="453">
          <cell r="C453">
            <v>103030501</v>
          </cell>
          <cell r="D453" t="str">
            <v>V03AE00001</v>
          </cell>
          <cell r="E453" t="str">
            <v>POLIESTIRENO SULFONATO, POLVO, POTE O FRASCO, 453.6 G,  V.O., VÍA RECTAL</v>
          </cell>
          <cell r="F453">
            <v>10802</v>
          </cell>
          <cell r="G453" t="str">
            <v>DD</v>
          </cell>
          <cell r="H453">
            <v>244</v>
          </cell>
          <cell r="I453" t="str">
            <v>NO</v>
          </cell>
          <cell r="J453" t="str">
            <v>MEDICAMENTO</v>
          </cell>
          <cell r="K453" t="str">
            <v xml:space="preserve">Todos los otros Productos Terapéuticos: Hiperpotasemia e Hiperfosfatemia </v>
          </cell>
          <cell r="L453" t="str">
            <v>TRAMITE USUAL</v>
          </cell>
          <cell r="M453" t="str">
            <v>NO APLICA</v>
          </cell>
          <cell r="N453" t="str">
            <v>NO APLICA</v>
          </cell>
          <cell r="P453">
            <v>0</v>
          </cell>
          <cell r="Q453">
            <v>0</v>
          </cell>
          <cell r="R453">
            <v>0</v>
          </cell>
          <cell r="S453" t="str">
            <v>NO APLICA</v>
          </cell>
          <cell r="T453" t="str">
            <v>NO APLICA</v>
          </cell>
          <cell r="V453">
            <v>110</v>
          </cell>
          <cell r="W453">
            <v>1320</v>
          </cell>
          <cell r="X453">
            <v>562544916</v>
          </cell>
          <cell r="Y453">
            <v>0.83749257147573519</v>
          </cell>
          <cell r="Z453">
            <v>0</v>
          </cell>
          <cell r="AA453">
            <v>10448628572019.176</v>
          </cell>
          <cell r="AB453">
            <v>0.53947595850877972</v>
          </cell>
          <cell r="AC453">
            <v>215</v>
          </cell>
          <cell r="AD453">
            <v>31.833333333333332</v>
          </cell>
          <cell r="AE453">
            <v>27</v>
          </cell>
          <cell r="AF453">
            <v>273.83333333333337</v>
          </cell>
          <cell r="AG453">
            <v>0</v>
          </cell>
          <cell r="AH453">
            <v>84</v>
          </cell>
          <cell r="AI453">
            <v>23</v>
          </cell>
          <cell r="AJ453">
            <v>11</v>
          </cell>
          <cell r="AK453">
            <v>118</v>
          </cell>
          <cell r="AL453">
            <v>1416</v>
          </cell>
          <cell r="AM453">
            <v>0</v>
          </cell>
          <cell r="AN453">
            <v>0</v>
          </cell>
          <cell r="AO453">
            <v>0</v>
          </cell>
          <cell r="AP453">
            <v>0</v>
          </cell>
          <cell r="AQ453">
            <v>0</v>
          </cell>
        </row>
        <row r="454">
          <cell r="C454">
            <v>103062101</v>
          </cell>
          <cell r="D454" t="str">
            <v>A06AD00002</v>
          </cell>
          <cell r="E454" t="str">
            <v>POLIETILENGLICOL 3350, CON ELECTROLITOS (SULFATO DE SODIO ANHIDRO, BICARBONATO DE SODIO, CLORURO DE SODIO, CLORURO DE POTASIO), POLVO PARA SOLUCION, V.O.</v>
          </cell>
          <cell r="F454">
            <v>105452</v>
          </cell>
          <cell r="G454" t="str">
            <v>RG</v>
          </cell>
          <cell r="H454">
            <v>244</v>
          </cell>
          <cell r="I454" t="str">
            <v>NO</v>
          </cell>
          <cell r="J454" t="str">
            <v>MEDICAMENTO</v>
          </cell>
          <cell r="K454" t="str">
            <v>Estreñimiento: Laxantes osmóticos</v>
          </cell>
          <cell r="L454" t="str">
            <v>TRAMITE USUAL</v>
          </cell>
          <cell r="M454" t="str">
            <v>No aplica</v>
          </cell>
          <cell r="N454" t="str">
            <v>No aplica</v>
          </cell>
          <cell r="O454">
            <v>0</v>
          </cell>
          <cell r="P454">
            <v>0</v>
          </cell>
          <cell r="Q454">
            <v>0</v>
          </cell>
          <cell r="R454">
            <v>4.9400000000000004</v>
          </cell>
          <cell r="S454" t="str">
            <v>NO APLICA</v>
          </cell>
          <cell r="T454" t="str">
            <v>NO APLICA</v>
          </cell>
          <cell r="V454">
            <v>489</v>
          </cell>
          <cell r="W454">
            <v>5868</v>
          </cell>
          <cell r="X454">
            <v>562550784</v>
          </cell>
          <cell r="Y454">
            <v>0.83750130750066343</v>
          </cell>
          <cell r="Z454">
            <v>2779000872.96</v>
          </cell>
          <cell r="AA454">
            <v>10451407572892.137</v>
          </cell>
          <cell r="AB454">
            <v>0.5396194418520055</v>
          </cell>
          <cell r="AC454">
            <v>4370</v>
          </cell>
          <cell r="AD454">
            <v>200</v>
          </cell>
          <cell r="AE454">
            <v>412</v>
          </cell>
          <cell r="AF454">
            <v>4982</v>
          </cell>
          <cell r="AG454">
            <v>24611.08</v>
          </cell>
          <cell r="AH454">
            <v>400</v>
          </cell>
          <cell r="AI454">
            <v>10</v>
          </cell>
          <cell r="AJ454">
            <v>79</v>
          </cell>
          <cell r="AK454">
            <v>489</v>
          </cell>
          <cell r="AL454">
            <v>5868</v>
          </cell>
          <cell r="AM454">
            <v>28987.920000000002</v>
          </cell>
          <cell r="AN454">
            <v>0</v>
          </cell>
          <cell r="AO454">
            <v>0</v>
          </cell>
          <cell r="AP454">
            <v>0</v>
          </cell>
          <cell r="AQ454">
            <v>0</v>
          </cell>
        </row>
        <row r="455">
          <cell r="C455">
            <v>102093001</v>
          </cell>
          <cell r="D455" t="str">
            <v>J01XB00001</v>
          </cell>
          <cell r="E455" t="str">
            <v>POLIMIXINA B SULFATO 500,000UI, polvo o solución, I.M., I.V.</v>
          </cell>
          <cell r="F455">
            <v>11209</v>
          </cell>
          <cell r="G455" t="str">
            <v>DD</v>
          </cell>
          <cell r="H455">
            <v>244</v>
          </cell>
          <cell r="I455" t="str">
            <v>NO</v>
          </cell>
          <cell r="J455" t="str">
            <v>MEDICAMENTO</v>
          </cell>
          <cell r="K455" t="str">
            <v>Antibacterianos para uso sistémico: Otros Antibacterianos, Polimixinas</v>
          </cell>
          <cell r="L455" t="str">
            <v>PRECIO UNICO</v>
          </cell>
          <cell r="M455" t="str">
            <v>PU 01-2026</v>
          </cell>
          <cell r="N455" t="str">
            <v>I CONV</v>
          </cell>
          <cell r="O455" t="str">
            <v>CAJA DE 1 VIAL</v>
          </cell>
          <cell r="P455">
            <v>0</v>
          </cell>
          <cell r="Q455">
            <v>0</v>
          </cell>
          <cell r="R455">
            <v>6.73</v>
          </cell>
          <cell r="S455">
            <v>289</v>
          </cell>
          <cell r="T455" t="str">
            <v>DROGUERIA SARO, S.A.</v>
          </cell>
          <cell r="U455" t="str">
            <v>India</v>
          </cell>
          <cell r="V455">
            <v>1020</v>
          </cell>
          <cell r="W455">
            <v>12240</v>
          </cell>
          <cell r="X455">
            <v>562563024</v>
          </cell>
          <cell r="Y455">
            <v>0.83751952988394929</v>
          </cell>
          <cell r="Z455">
            <v>3786049151.5200005</v>
          </cell>
          <cell r="AA455">
            <v>10455193622043.656</v>
          </cell>
          <cell r="AB455">
            <v>0.53981492037637824</v>
          </cell>
          <cell r="AC455">
            <v>2325</v>
          </cell>
          <cell r="AD455">
            <v>244</v>
          </cell>
          <cell r="AE455">
            <v>205</v>
          </cell>
          <cell r="AF455">
            <v>2774</v>
          </cell>
          <cell r="AG455">
            <v>18669.02</v>
          </cell>
          <cell r="AH455">
            <v>1298</v>
          </cell>
          <cell r="AI455">
            <v>49</v>
          </cell>
          <cell r="AJ455">
            <v>50</v>
          </cell>
          <cell r="AK455">
            <v>1397</v>
          </cell>
          <cell r="AL455">
            <v>16764</v>
          </cell>
          <cell r="AM455">
            <v>112821.72</v>
          </cell>
          <cell r="AN455">
            <v>1075</v>
          </cell>
          <cell r="AO455">
            <v>140</v>
          </cell>
          <cell r="AP455">
            <v>0</v>
          </cell>
          <cell r="AQ455">
            <v>1215</v>
          </cell>
        </row>
        <row r="456">
          <cell r="C456">
            <v>103003401</v>
          </cell>
          <cell r="D456" t="str">
            <v>S02CA00003</v>
          </cell>
          <cell r="E456" t="str">
            <v>POLIMIXINA B, NEOMICINA, HIDROCORTISONA 1%, gotas, suspensión, frasco, 5ml, Vía Ótica.</v>
          </cell>
          <cell r="F456">
            <v>11025</v>
          </cell>
          <cell r="G456" t="str">
            <v>YV</v>
          </cell>
          <cell r="H456">
            <v>244</v>
          </cell>
          <cell r="I456" t="str">
            <v>no</v>
          </cell>
          <cell r="J456" t="str">
            <v>MEDICAMENTO</v>
          </cell>
          <cell r="K456" t="str">
            <v>Otológicos: Conticosteroides y Antiinfecciosos, Combinación</v>
          </cell>
          <cell r="L456" t="str">
            <v>TRAMITE USUAL</v>
          </cell>
          <cell r="M456" t="str">
            <v>No aplica</v>
          </cell>
          <cell r="N456" t="str">
            <v>NO APLICA</v>
          </cell>
          <cell r="O456" t="str">
            <v>frasco x 5ml</v>
          </cell>
          <cell r="P456">
            <v>0</v>
          </cell>
          <cell r="Q456">
            <v>0</v>
          </cell>
          <cell r="R456">
            <v>13.67</v>
          </cell>
          <cell r="S456" t="str">
            <v>No aplica</v>
          </cell>
          <cell r="T456" t="str">
            <v>No aplica</v>
          </cell>
          <cell r="U456" t="str">
            <v>No aplica</v>
          </cell>
          <cell r="V456">
            <v>1829</v>
          </cell>
          <cell r="W456">
            <v>21948</v>
          </cell>
          <cell r="X456">
            <v>562584972</v>
          </cell>
          <cell r="Y456">
            <v>0.83755220511829231</v>
          </cell>
          <cell r="Z456">
            <v>7690536567.2399998</v>
          </cell>
          <cell r="AA456">
            <v>10462884158610.896</v>
          </cell>
          <cell r="AB456">
            <v>0.54021199254307095</v>
          </cell>
          <cell r="AC456">
            <v>2424.3467915283704</v>
          </cell>
          <cell r="AD456">
            <v>989.83333333333337</v>
          </cell>
          <cell r="AE456">
            <v>565</v>
          </cell>
          <cell r="AF456">
            <v>3979.1801248617039</v>
          </cell>
          <cell r="AG456">
            <v>54395.392306859496</v>
          </cell>
          <cell r="AH456">
            <v>852</v>
          </cell>
          <cell r="AI456">
            <v>348</v>
          </cell>
          <cell r="AJ456">
            <v>324</v>
          </cell>
          <cell r="AK456">
            <v>1524</v>
          </cell>
          <cell r="AL456">
            <v>18288</v>
          </cell>
          <cell r="AM456">
            <v>249996.96</v>
          </cell>
          <cell r="AN456">
            <v>0</v>
          </cell>
          <cell r="AO456">
            <v>0</v>
          </cell>
          <cell r="AP456">
            <v>561</v>
          </cell>
          <cell r="AQ456">
            <v>561</v>
          </cell>
        </row>
        <row r="457">
          <cell r="C457">
            <v>102014901</v>
          </cell>
          <cell r="D457" t="str">
            <v>B05XA00004</v>
          </cell>
          <cell r="E457" t="str">
            <v>POTASIO CLORURO 2mEq/ml, solución, I.V.</v>
          </cell>
          <cell r="F457">
            <v>10355</v>
          </cell>
          <cell r="G457" t="str">
            <v>SF</v>
          </cell>
          <cell r="H457">
            <v>244</v>
          </cell>
          <cell r="I457" t="str">
            <v>NO APLICA</v>
          </cell>
          <cell r="J457" t="str">
            <v>MEDICAMENTO</v>
          </cell>
          <cell r="K457" t="str">
            <v>Sustitutos sanguíneos y Soluciones de Perfusión: Soluciones Electrolíticas</v>
          </cell>
          <cell r="L457" t="str">
            <v>PRECIO UNICO</v>
          </cell>
          <cell r="M457" t="str">
            <v>PU 01-2026</v>
          </cell>
          <cell r="N457" t="str">
            <v>I CONV</v>
          </cell>
          <cell r="O457" t="str">
            <v>No aplica</v>
          </cell>
          <cell r="P457">
            <v>0</v>
          </cell>
          <cell r="Q457">
            <v>0</v>
          </cell>
          <cell r="R457">
            <v>0.35</v>
          </cell>
          <cell r="S457">
            <v>291</v>
          </cell>
          <cell r="T457" t="str">
            <v>PISA FARMACEUTICA DE PANAMA,S.A.</v>
          </cell>
          <cell r="V457">
            <v>13721</v>
          </cell>
          <cell r="W457">
            <v>164652</v>
          </cell>
          <cell r="X457">
            <v>562749624</v>
          </cell>
          <cell r="Y457">
            <v>0.83779733190365036</v>
          </cell>
          <cell r="Z457">
            <v>196962368.39999998</v>
          </cell>
          <cell r="AA457">
            <v>10463081120979.297</v>
          </cell>
          <cell r="AB457">
            <v>0.54022216196021033</v>
          </cell>
          <cell r="AC457">
            <v>11442.739913932224</v>
          </cell>
          <cell r="AD457">
            <v>2014.8333333333335</v>
          </cell>
          <cell r="AE457">
            <v>5926.9666666666672</v>
          </cell>
          <cell r="AF457">
            <v>19384.539913932225</v>
          </cell>
          <cell r="AG457">
            <v>6784.5889698762785</v>
          </cell>
          <cell r="AH457">
            <v>9000</v>
          </cell>
          <cell r="AI457">
            <v>1329</v>
          </cell>
          <cell r="AJ457">
            <v>3392</v>
          </cell>
          <cell r="AK457">
            <v>13721</v>
          </cell>
          <cell r="AL457">
            <v>164652</v>
          </cell>
          <cell r="AM457">
            <v>57628.2</v>
          </cell>
          <cell r="AN457">
            <v>30402</v>
          </cell>
          <cell r="AO457">
            <v>160</v>
          </cell>
          <cell r="AP457">
            <v>245</v>
          </cell>
          <cell r="AQ457">
            <v>30807</v>
          </cell>
        </row>
        <row r="458">
          <cell r="C458">
            <v>102078401</v>
          </cell>
          <cell r="D458" t="str">
            <v>B05XA00005</v>
          </cell>
          <cell r="E458" t="str">
            <v>POTASIO FOSFATO 3mmol/ml, solución, I.V.</v>
          </cell>
          <cell r="F458">
            <v>10356</v>
          </cell>
          <cell r="G458" t="str">
            <v>SF</v>
          </cell>
          <cell r="H458">
            <v>244</v>
          </cell>
          <cell r="I458" t="str">
            <v>NO APLICA</v>
          </cell>
          <cell r="J458" t="str">
            <v>MEDICAMENTO</v>
          </cell>
          <cell r="K458" t="str">
            <v>Sustitutos sanguíneos y Soluciones de Perfusión: Soluciones Electrolíticas</v>
          </cell>
          <cell r="L458" t="str">
            <v>PRECIO UNICO</v>
          </cell>
          <cell r="M458" t="str">
            <v>PU 01-2026</v>
          </cell>
          <cell r="N458" t="str">
            <v>I CONV</v>
          </cell>
          <cell r="O458" t="str">
            <v>No aplica</v>
          </cell>
          <cell r="P458" t="str">
            <v>VIAL DE 15 ML</v>
          </cell>
          <cell r="R458">
            <v>18.5</v>
          </cell>
          <cell r="S458">
            <v>292</v>
          </cell>
          <cell r="T458" t="str">
            <v>DROGUERIA E IMPORTADORA ALEMANA, S.A.</v>
          </cell>
          <cell r="V458">
            <v>398</v>
          </cell>
          <cell r="W458">
            <v>4776</v>
          </cell>
          <cell r="X458">
            <v>562754400</v>
          </cell>
          <cell r="Y458">
            <v>0.83780444220614825</v>
          </cell>
          <cell r="Z458">
            <v>10410956400</v>
          </cell>
          <cell r="AA458">
            <v>10473492077379.297</v>
          </cell>
          <cell r="AB458">
            <v>0.54075969285665004</v>
          </cell>
          <cell r="AC458">
            <v>509</v>
          </cell>
          <cell r="AD458">
            <v>77</v>
          </cell>
          <cell r="AE458">
            <v>185</v>
          </cell>
          <cell r="AF458">
            <v>771</v>
          </cell>
          <cell r="AG458">
            <v>14263.5</v>
          </cell>
          <cell r="AH458">
            <v>300</v>
          </cell>
          <cell r="AI458">
            <v>12</v>
          </cell>
          <cell r="AJ458">
            <v>86</v>
          </cell>
          <cell r="AK458">
            <v>398</v>
          </cell>
          <cell r="AL458">
            <v>4776</v>
          </cell>
          <cell r="AM458">
            <v>88356</v>
          </cell>
          <cell r="AN458">
            <v>993</v>
          </cell>
          <cell r="AO458">
            <v>252</v>
          </cell>
          <cell r="AP458">
            <v>450</v>
          </cell>
          <cell r="AQ458">
            <v>1695</v>
          </cell>
        </row>
        <row r="459">
          <cell r="C459">
            <v>103006801</v>
          </cell>
          <cell r="D459" t="str">
            <v>A12BA00001</v>
          </cell>
          <cell r="E459" t="str">
            <v>POTASIO GLUCONATO, 20MEQ/15ML, ELIXIR, FRASCO, 150-200ML, V.O.</v>
          </cell>
          <cell r="F459">
            <v>10773</v>
          </cell>
          <cell r="G459" t="str">
            <v>DH</v>
          </cell>
          <cell r="H459">
            <v>244</v>
          </cell>
          <cell r="I459" t="str">
            <v>NO APLICA</v>
          </cell>
          <cell r="J459" t="str">
            <v>MEDICAMENTO</v>
          </cell>
          <cell r="K459" t="str">
            <v>Suplementos Minerales: Potasio</v>
          </cell>
          <cell r="L459" t="str">
            <v>PRECIO UNICO</v>
          </cell>
          <cell r="M459" t="str">
            <v>PU 01-2026</v>
          </cell>
          <cell r="N459" t="str">
            <v>I CONV</v>
          </cell>
          <cell r="O459" t="str">
            <v>F X 180ML</v>
          </cell>
          <cell r="P459">
            <v>0</v>
          </cell>
          <cell r="Q459">
            <v>0</v>
          </cell>
          <cell r="R459">
            <v>6.64</v>
          </cell>
          <cell r="S459">
            <v>293</v>
          </cell>
          <cell r="T459" t="str">
            <v xml:space="preserve">LABORATORIOS FARMACÉUTICOS, S.A. </v>
          </cell>
          <cell r="U459" t="str">
            <v>PANAMÁ</v>
          </cell>
          <cell r="V459">
            <v>745</v>
          </cell>
          <cell r="W459">
            <v>8940</v>
          </cell>
          <cell r="X459">
            <v>562763340</v>
          </cell>
          <cell r="Y459">
            <v>0.83781775169197958</v>
          </cell>
          <cell r="Z459">
            <v>3736748577.5999999</v>
          </cell>
          <cell r="AA459">
            <v>10477228825956.896</v>
          </cell>
          <cell r="AB459">
            <v>0.54095262592980042</v>
          </cell>
          <cell r="AC459">
            <v>675.72764227642278</v>
          </cell>
          <cell r="AD459">
            <v>578</v>
          </cell>
          <cell r="AE459">
            <v>289</v>
          </cell>
          <cell r="AF459">
            <v>1542.7276422764228</v>
          </cell>
          <cell r="AG459">
            <v>10243.711544715447</v>
          </cell>
          <cell r="AH459">
            <v>1397</v>
          </cell>
          <cell r="AI459">
            <v>557</v>
          </cell>
          <cell r="AJ459">
            <v>540</v>
          </cell>
          <cell r="AK459">
            <v>2494</v>
          </cell>
          <cell r="AL459">
            <v>29928</v>
          </cell>
          <cell r="AM459">
            <v>198721.91999999998</v>
          </cell>
          <cell r="AN459">
            <v>3414</v>
          </cell>
          <cell r="AO459">
            <v>351</v>
          </cell>
          <cell r="AP459">
            <v>406</v>
          </cell>
          <cell r="AQ459">
            <v>4171</v>
          </cell>
        </row>
        <row r="460">
          <cell r="C460">
            <v>101097801</v>
          </cell>
          <cell r="D460" t="str">
            <v>N04BC00002</v>
          </cell>
          <cell r="E460" t="str">
            <v>PRAMIPEXOL, 0.25 MG, TABLETA RANURADA, V.O.</v>
          </cell>
          <cell r="F460">
            <v>102977</v>
          </cell>
          <cell r="G460" t="str">
            <v>EM</v>
          </cell>
          <cell r="H460">
            <v>244</v>
          </cell>
          <cell r="I460" t="str">
            <v>NO</v>
          </cell>
          <cell r="J460" t="str">
            <v>MEDICAMENTO</v>
          </cell>
          <cell r="K460" t="str">
            <v>Anti-parkinsonianos: Dopaminérgicos</v>
          </cell>
          <cell r="L460" t="str">
            <v>PRECIO UNICO</v>
          </cell>
          <cell r="M460" t="str">
            <v>PU 01-2026</v>
          </cell>
          <cell r="N460" t="str">
            <v>I CONV</v>
          </cell>
          <cell r="O460" t="str">
            <v>CAJA CON 30 COMPRIMIDOS</v>
          </cell>
          <cell r="P460">
            <v>0</v>
          </cell>
          <cell r="Q460">
            <v>0</v>
          </cell>
          <cell r="R460">
            <v>0.6</v>
          </cell>
          <cell r="S460">
            <v>294</v>
          </cell>
          <cell r="T460" t="str">
            <v>COMPAÑÍA ASTOR, S.A.</v>
          </cell>
          <cell r="V460">
            <v>18679</v>
          </cell>
          <cell r="W460">
            <v>224148</v>
          </cell>
          <cell r="X460">
            <v>562987488</v>
          </cell>
          <cell r="Y460">
            <v>0.83815145355217224</v>
          </cell>
          <cell r="Z460">
            <v>337792492.80000001</v>
          </cell>
          <cell r="AA460">
            <v>10477566618449.697</v>
          </cell>
          <cell r="AB460">
            <v>0.5409700665850572</v>
          </cell>
          <cell r="AC460">
            <v>5520</v>
          </cell>
          <cell r="AD460">
            <v>15199</v>
          </cell>
          <cell r="AE460">
            <v>8040</v>
          </cell>
          <cell r="AF460">
            <v>28759</v>
          </cell>
          <cell r="AG460">
            <v>17255.399999999998</v>
          </cell>
          <cell r="AH460">
            <v>7622</v>
          </cell>
          <cell r="AI460">
            <v>4755</v>
          </cell>
          <cell r="AJ460">
            <v>6302</v>
          </cell>
          <cell r="AK460">
            <v>18679</v>
          </cell>
          <cell r="AL460">
            <v>224148</v>
          </cell>
          <cell r="AM460">
            <v>134488.79999999999</v>
          </cell>
          <cell r="AN460">
            <v>11490</v>
          </cell>
          <cell r="AO460">
            <v>3720</v>
          </cell>
          <cell r="AP460">
            <v>7170</v>
          </cell>
          <cell r="AQ460">
            <v>22380</v>
          </cell>
        </row>
        <row r="461">
          <cell r="C461">
            <v>101097901</v>
          </cell>
          <cell r="D461" t="str">
            <v>N04BC00003</v>
          </cell>
          <cell r="E461" t="str">
            <v>PRAMIPEXOL, 1.0  MG, TABLETA RANURADA, V.O.</v>
          </cell>
          <cell r="F461">
            <v>102978</v>
          </cell>
          <cell r="G461" t="str">
            <v>FM</v>
          </cell>
          <cell r="H461">
            <v>244</v>
          </cell>
          <cell r="I461" t="str">
            <v>NO APLICA</v>
          </cell>
          <cell r="J461" t="str">
            <v>MEDICAMENTO</v>
          </cell>
          <cell r="K461" t="str">
            <v>Anti-parkinsonianos: Dopaminérgicos</v>
          </cell>
          <cell r="L461" t="str">
            <v>PRECIO UNICO</v>
          </cell>
          <cell r="M461" t="str">
            <v>PU 01-2026</v>
          </cell>
          <cell r="N461" t="str">
            <v>I CONV</v>
          </cell>
          <cell r="O461" t="str">
            <v>CAJA CON 30 COMPRIMIDOS</v>
          </cell>
          <cell r="P461">
            <v>0</v>
          </cell>
          <cell r="Q461">
            <v>0</v>
          </cell>
          <cell r="R461">
            <v>0.72</v>
          </cell>
          <cell r="S461">
            <v>295</v>
          </cell>
          <cell r="T461" t="str">
            <v>COMPAÑÍA ASTOR, S.A.</v>
          </cell>
          <cell r="V461">
            <v>7500</v>
          </cell>
          <cell r="W461">
            <v>90000</v>
          </cell>
          <cell r="X461">
            <v>563077488</v>
          </cell>
          <cell r="Y461">
            <v>0.83828544166456831</v>
          </cell>
          <cell r="Z461">
            <v>405415791.36000001</v>
          </cell>
          <cell r="AA461">
            <v>10477972034241.057</v>
          </cell>
          <cell r="AB461">
            <v>0.54099099871707157</v>
          </cell>
          <cell r="AC461">
            <v>6705</v>
          </cell>
          <cell r="AD461">
            <v>7776.2903225806449</v>
          </cell>
          <cell r="AE461">
            <v>33150</v>
          </cell>
          <cell r="AF461">
            <v>47631.290322580644</v>
          </cell>
          <cell r="AG461">
            <v>34294.529032258062</v>
          </cell>
          <cell r="AH461">
            <v>7500</v>
          </cell>
          <cell r="AI461">
            <v>0</v>
          </cell>
          <cell r="AJ461">
            <v>0</v>
          </cell>
          <cell r="AK461">
            <v>7500</v>
          </cell>
          <cell r="AL461">
            <v>90000</v>
          </cell>
          <cell r="AM461">
            <v>64800</v>
          </cell>
          <cell r="AN461">
            <v>24000</v>
          </cell>
          <cell r="AO461">
            <v>0</v>
          </cell>
          <cell r="AP461">
            <v>6000</v>
          </cell>
          <cell r="AQ461">
            <v>30000</v>
          </cell>
        </row>
        <row r="462">
          <cell r="C462">
            <v>101062501</v>
          </cell>
          <cell r="D462" t="str">
            <v>C02CA00002</v>
          </cell>
          <cell r="E462" t="str">
            <v>PRAZOSINA 2mg, tableta ranurada, V.O.</v>
          </cell>
          <cell r="F462">
            <v>10794</v>
          </cell>
          <cell r="G462" t="str">
            <v>FM</v>
          </cell>
          <cell r="H462">
            <v>244</v>
          </cell>
          <cell r="I462" t="str">
            <v>SI</v>
          </cell>
          <cell r="J462" t="str">
            <v>MEDICAMENTO</v>
          </cell>
          <cell r="K462" t="str">
            <v>Sistema Cardiovascular: Antihipertensivos: Agentes antiadrenérgicos de acción periférica</v>
          </cell>
          <cell r="L462" t="str">
            <v>PRECIO UNICO</v>
          </cell>
          <cell r="M462" t="str">
            <v>PU 11-2026</v>
          </cell>
          <cell r="N462" t="str">
            <v>I CONV</v>
          </cell>
          <cell r="O462" t="str">
            <v>CAJA X 500 Y 100 TABLETAS</v>
          </cell>
          <cell r="P462">
            <v>0</v>
          </cell>
          <cell r="Q462">
            <v>0</v>
          </cell>
          <cell r="R462">
            <v>0.42899999999999999</v>
          </cell>
          <cell r="S462">
            <v>123</v>
          </cell>
          <cell r="T462" t="str">
            <v>C.G. DE HASETH &amp; CÍA., S.A.</v>
          </cell>
          <cell r="V462">
            <v>101936</v>
          </cell>
          <cell r="W462">
            <v>1223232</v>
          </cell>
          <cell r="X462">
            <v>564300720</v>
          </cell>
          <cell r="Y462">
            <v>0.84010653662792834</v>
          </cell>
          <cell r="Z462">
            <v>242085008.88</v>
          </cell>
          <cell r="AA462">
            <v>10478214119249.938</v>
          </cell>
          <cell r="AB462">
            <v>0.5410034978734255</v>
          </cell>
          <cell r="AC462">
            <v>45673.5</v>
          </cell>
          <cell r="AD462">
            <v>21166.666666666664</v>
          </cell>
          <cell r="AE462">
            <v>22230</v>
          </cell>
          <cell r="AF462">
            <v>89070.166666666657</v>
          </cell>
          <cell r="AG462">
            <v>38211.101499999997</v>
          </cell>
          <cell r="AH462">
            <v>147652</v>
          </cell>
          <cell r="AI462">
            <v>42167</v>
          </cell>
          <cell r="AJ462">
            <v>80000</v>
          </cell>
          <cell r="AK462">
            <v>269819</v>
          </cell>
          <cell r="AL462">
            <v>3237828</v>
          </cell>
          <cell r="AM462">
            <v>1389028.2120000001</v>
          </cell>
          <cell r="AN462">
            <v>537050</v>
          </cell>
          <cell r="AO462">
            <v>25250</v>
          </cell>
          <cell r="AP462">
            <v>54250</v>
          </cell>
          <cell r="AQ462">
            <v>616550</v>
          </cell>
        </row>
        <row r="463">
          <cell r="C463">
            <v>103049901</v>
          </cell>
          <cell r="D463" t="str">
            <v>S01BA00001</v>
          </cell>
          <cell r="E463" t="str">
            <v>PREDNISOLONA ACETATO, 1%, GOTAS, SUSPENSION,  FRASCO 5-15ML, OFTALMICA.</v>
          </cell>
          <cell r="F463">
            <v>10388</v>
          </cell>
          <cell r="G463" t="str">
            <v>RG</v>
          </cell>
          <cell r="H463">
            <v>244</v>
          </cell>
          <cell r="I463" t="str">
            <v>NO</v>
          </cell>
          <cell r="J463" t="str">
            <v>MEDICAMENTO</v>
          </cell>
          <cell r="K463" t="str">
            <v>Oftalmológicos: Antiinflamatorios, Corticosteroides</v>
          </cell>
          <cell r="L463" t="str">
            <v>PRECIO UNICO</v>
          </cell>
          <cell r="M463" t="str">
            <v>PU 01-2026</v>
          </cell>
          <cell r="N463" t="str">
            <v>I CONV</v>
          </cell>
          <cell r="O463" t="str">
            <v>CAJA CON FRASCO DE 5ML</v>
          </cell>
          <cell r="P463">
            <v>0</v>
          </cell>
          <cell r="Q463">
            <v>0</v>
          </cell>
          <cell r="R463">
            <v>4.79</v>
          </cell>
          <cell r="S463">
            <v>296</v>
          </cell>
          <cell r="T463" t="str">
            <v>DROGUERÍA RAMÓN GONZÁLEZ REVILLA, S.A.</v>
          </cell>
          <cell r="U463" t="str">
            <v>COLOMBIA</v>
          </cell>
          <cell r="V463">
            <v>2425</v>
          </cell>
          <cell r="W463">
            <v>29100</v>
          </cell>
          <cell r="X463">
            <v>564329820</v>
          </cell>
          <cell r="Y463">
            <v>0.84014985945093634</v>
          </cell>
          <cell r="Z463">
            <v>2703139837.8000002</v>
          </cell>
          <cell r="AA463">
            <v>10480917259087.738</v>
          </cell>
          <cell r="AB463">
            <v>0.54114306441509452</v>
          </cell>
          <cell r="AC463">
            <v>1999</v>
          </cell>
          <cell r="AD463">
            <v>272.75</v>
          </cell>
          <cell r="AE463">
            <v>446</v>
          </cell>
          <cell r="AF463">
            <v>2717.75</v>
          </cell>
          <cell r="AG463">
            <v>13018.022500000001</v>
          </cell>
          <cell r="AH463">
            <v>2093</v>
          </cell>
          <cell r="AI463">
            <v>200</v>
          </cell>
          <cell r="AJ463">
            <v>187</v>
          </cell>
          <cell r="AK463">
            <v>2480</v>
          </cell>
          <cell r="AL463">
            <v>29760</v>
          </cell>
          <cell r="AM463">
            <v>142550.39999999999</v>
          </cell>
          <cell r="AN463">
            <v>7619</v>
          </cell>
          <cell r="AO463">
            <v>741</v>
          </cell>
          <cell r="AP463">
            <v>925</v>
          </cell>
          <cell r="AQ463">
            <v>9285</v>
          </cell>
        </row>
        <row r="464">
          <cell r="C464">
            <v>103056801</v>
          </cell>
          <cell r="D464" t="str">
            <v>H02AB00008</v>
          </cell>
          <cell r="E464" t="str">
            <v>PREDNISONA O PREDNISOLONA, 1-3MG/ML, JARABE O SOLUCIÓN, 60- 120ML, V.O.</v>
          </cell>
          <cell r="F464" t="str">
            <v>11041 (Prednisolona) 108352 (Prednisona)</v>
          </cell>
          <cell r="G464" t="str">
            <v>RG</v>
          </cell>
          <cell r="H464">
            <v>244</v>
          </cell>
          <cell r="I464" t="str">
            <v>NO</v>
          </cell>
          <cell r="J464" t="str">
            <v>MEDICAMENTO</v>
          </cell>
          <cell r="K464" t="str">
            <v>Corticosteroides para uso sistémico: Glucocorticoide</v>
          </cell>
          <cell r="L464" t="str">
            <v>PRECIO UNICO</v>
          </cell>
          <cell r="M464" t="str">
            <v>PU 01-2026</v>
          </cell>
          <cell r="N464" t="str">
            <v>I CONV</v>
          </cell>
          <cell r="O464" t="str">
            <v>CAJA CON UN FRASCO POR 60 ML</v>
          </cell>
          <cell r="P464">
            <v>0</v>
          </cell>
          <cell r="Q464">
            <v>0</v>
          </cell>
          <cell r="R464">
            <v>2.0299999999999998</v>
          </cell>
          <cell r="S464">
            <v>297</v>
          </cell>
          <cell r="T464" t="str">
            <v>C.G. DE HASETH &amp; CÍA., S.A.</v>
          </cell>
          <cell r="U464" t="str">
            <v>REPÚBLICA DOMINICANA</v>
          </cell>
          <cell r="V464">
            <v>9257</v>
          </cell>
          <cell r="W464">
            <v>111084</v>
          </cell>
          <cell r="X464">
            <v>564440904</v>
          </cell>
          <cell r="Y464">
            <v>0.8403152365117964</v>
          </cell>
          <cell r="Z464">
            <v>1145815035.1199999</v>
          </cell>
          <cell r="AA464">
            <v>10482063074122.857</v>
          </cell>
          <cell r="AB464">
            <v>0.54120222430005782</v>
          </cell>
          <cell r="AC464">
            <v>7058</v>
          </cell>
          <cell r="AD464">
            <v>2002.3666666666668</v>
          </cell>
          <cell r="AE464">
            <v>985.85714285714289</v>
          </cell>
          <cell r="AF464">
            <v>10046.22380952381</v>
          </cell>
          <cell r="AG464">
            <v>20393.834333333332</v>
          </cell>
          <cell r="AH464">
            <v>7000</v>
          </cell>
          <cell r="AI464">
            <v>2000</v>
          </cell>
          <cell r="AJ464">
            <v>1000</v>
          </cell>
          <cell r="AK464">
            <v>10000</v>
          </cell>
          <cell r="AL464">
            <v>120000</v>
          </cell>
          <cell r="AM464">
            <v>243599.99999999997</v>
          </cell>
          <cell r="AN464">
            <v>33812</v>
          </cell>
          <cell r="AO464">
            <v>7225</v>
          </cell>
          <cell r="AP464">
            <v>3566</v>
          </cell>
          <cell r="AQ464">
            <v>44603</v>
          </cell>
        </row>
        <row r="465">
          <cell r="C465">
            <v>101024201</v>
          </cell>
          <cell r="D465" t="str">
            <v>H02AB00010</v>
          </cell>
          <cell r="E465" t="str">
            <v>PREDNISONA O PREDNISOLONA, 5MG, TABLETA, V.O.</v>
          </cell>
          <cell r="F465" t="str">
            <v>Prednisolona 10993       Prednisona 12190</v>
          </cell>
          <cell r="G465" t="str">
            <v>EM</v>
          </cell>
          <cell r="H465">
            <v>244</v>
          </cell>
          <cell r="I465" t="str">
            <v>NO</v>
          </cell>
          <cell r="J465" t="str">
            <v>MEDICAMENTO</v>
          </cell>
          <cell r="K465" t="str">
            <v>Corticosteroides para uso sistémico: Glucocorticoide</v>
          </cell>
          <cell r="L465" t="str">
            <v>PRECIO UNICO</v>
          </cell>
          <cell r="M465" t="str">
            <v>PU 01-2026</v>
          </cell>
          <cell r="N465" t="str">
            <v>I CONV</v>
          </cell>
          <cell r="O465" t="str">
            <v>CAJA POR 30 Y 100 TABLETAS</v>
          </cell>
          <cell r="P465">
            <v>0</v>
          </cell>
          <cell r="Q465">
            <v>0</v>
          </cell>
          <cell r="R465">
            <v>1.6E-2</v>
          </cell>
          <cell r="S465">
            <v>298</v>
          </cell>
          <cell r="T465" t="str">
            <v>LMG HEALTH, S. DE. R.L.</v>
          </cell>
          <cell r="V465">
            <v>397469</v>
          </cell>
          <cell r="W465">
            <v>4769628</v>
          </cell>
          <cell r="X465">
            <v>569210532</v>
          </cell>
          <cell r="Y465">
            <v>0.84741605265125408</v>
          </cell>
          <cell r="Z465">
            <v>9107368.5120000001</v>
          </cell>
          <cell r="AA465">
            <v>10482072181491.369</v>
          </cell>
          <cell r="AB465">
            <v>0.54120269452505665</v>
          </cell>
          <cell r="AC465">
            <v>489515</v>
          </cell>
          <cell r="AD465">
            <v>106757</v>
          </cell>
          <cell r="AE465">
            <v>51726</v>
          </cell>
          <cell r="AF465">
            <v>647998</v>
          </cell>
          <cell r="AG465">
            <v>10367.968000000001</v>
          </cell>
          <cell r="AH465">
            <v>272714</v>
          </cell>
          <cell r="AI465">
            <v>82755</v>
          </cell>
          <cell r="AJ465">
            <v>42000</v>
          </cell>
          <cell r="AK465">
            <v>397469</v>
          </cell>
          <cell r="AL465">
            <v>4769628</v>
          </cell>
          <cell r="AM465">
            <v>76314.047999999995</v>
          </cell>
          <cell r="AN465">
            <v>619400</v>
          </cell>
          <cell r="AO465">
            <v>0</v>
          </cell>
          <cell r="AP465">
            <v>139700</v>
          </cell>
          <cell r="AQ465">
            <v>759100</v>
          </cell>
        </row>
        <row r="466">
          <cell r="C466">
            <v>101073401</v>
          </cell>
          <cell r="D466" t="str">
            <v>H02AB00009</v>
          </cell>
          <cell r="E466" t="str">
            <v>PREDNISONA, 50MG, TABLETA, V.O.</v>
          </cell>
          <cell r="F466">
            <v>10653</v>
          </cell>
          <cell r="G466" t="str">
            <v>FM</v>
          </cell>
          <cell r="H466">
            <v>244</v>
          </cell>
          <cell r="I466" t="str">
            <v>NO APLICA</v>
          </cell>
          <cell r="J466" t="str">
            <v>MEDICAMENTO</v>
          </cell>
          <cell r="K466" t="str">
            <v>Corticosteroides para uso sistémico: Glucocorticoide</v>
          </cell>
          <cell r="L466" t="str">
            <v>PRECIO UNICO</v>
          </cell>
          <cell r="M466" t="str">
            <v>PU 01-2026</v>
          </cell>
          <cell r="N466" t="str">
            <v>I CONV</v>
          </cell>
          <cell r="O466" t="str">
            <v>CAJA X 30 Y 100 TABLETAS</v>
          </cell>
          <cell r="P466">
            <v>0</v>
          </cell>
          <cell r="Q466">
            <v>0</v>
          </cell>
          <cell r="R466">
            <v>0.17899999999999999</v>
          </cell>
          <cell r="S466">
            <v>299</v>
          </cell>
          <cell r="T466" t="str">
            <v>LANCO MEDICAL GROUP, S.A.</v>
          </cell>
          <cell r="V466">
            <v>72307</v>
          </cell>
          <cell r="W466">
            <v>867684</v>
          </cell>
          <cell r="X466">
            <v>570078216</v>
          </cell>
          <cell r="Y466">
            <v>0.84870782311032322</v>
          </cell>
          <cell r="Z466">
            <v>102044000.66399999</v>
          </cell>
          <cell r="AA466">
            <v>10482174225492.033</v>
          </cell>
          <cell r="AB466">
            <v>0.54120796318636355</v>
          </cell>
          <cell r="AC466">
            <v>77386.76470588235</v>
          </cell>
          <cell r="AD466">
            <v>11400</v>
          </cell>
          <cell r="AE466">
            <v>14163.333333333334</v>
          </cell>
          <cell r="AF466">
            <v>102950.09803921568</v>
          </cell>
          <cell r="AG466">
            <v>18428.067549019604</v>
          </cell>
          <cell r="AH466">
            <v>42807</v>
          </cell>
          <cell r="AI466">
            <v>14500</v>
          </cell>
          <cell r="AJ466">
            <v>15000</v>
          </cell>
          <cell r="AK466">
            <v>72307</v>
          </cell>
          <cell r="AL466">
            <v>867684</v>
          </cell>
          <cell r="AM466">
            <v>155315.43599999999</v>
          </cell>
          <cell r="AN466">
            <v>0</v>
          </cell>
          <cell r="AO466">
            <v>32200</v>
          </cell>
          <cell r="AP466">
            <v>22300</v>
          </cell>
          <cell r="AQ466">
            <v>54500</v>
          </cell>
        </row>
        <row r="467">
          <cell r="C467">
            <v>101093801</v>
          </cell>
          <cell r="D467" t="str">
            <v>C01BC00001</v>
          </cell>
          <cell r="E467" t="str">
            <v>PROPAFENONA 150mg, tableta, V.O.</v>
          </cell>
          <cell r="F467">
            <v>11175</v>
          </cell>
          <cell r="G467" t="str">
            <v>YV</v>
          </cell>
          <cell r="H467">
            <v>244</v>
          </cell>
          <cell r="I467" t="str">
            <v>no</v>
          </cell>
          <cell r="J467" t="str">
            <v>MEDICAMENTO</v>
          </cell>
          <cell r="K467" t="str">
            <v>Terapia Cardíaca: Antiarrítmicos clase Ic</v>
          </cell>
          <cell r="L467" t="str">
            <v>PRECIO UNICO</v>
          </cell>
          <cell r="M467" t="str">
            <v>PU 01-2026</v>
          </cell>
          <cell r="N467" t="str">
            <v>I CONV</v>
          </cell>
          <cell r="O467" t="str">
            <v>caja x 30 tabletas</v>
          </cell>
          <cell r="P467">
            <v>0</v>
          </cell>
          <cell r="Q467">
            <v>0</v>
          </cell>
          <cell r="R467">
            <v>0.37</v>
          </cell>
          <cell r="S467">
            <v>300</v>
          </cell>
          <cell r="T467" t="str">
            <v>REPRICO, S.A.</v>
          </cell>
          <cell r="U467" t="str">
            <v>MEXICO</v>
          </cell>
          <cell r="V467">
            <v>39764</v>
          </cell>
          <cell r="W467">
            <v>477168</v>
          </cell>
          <cell r="X467">
            <v>570555384</v>
          </cell>
          <cell r="Y467">
            <v>0.84941821021716524</v>
          </cell>
          <cell r="Z467">
            <v>211105492.07999998</v>
          </cell>
          <cell r="AA467">
            <v>10482385330984.113</v>
          </cell>
          <cell r="AB467">
            <v>0.54121886283093423</v>
          </cell>
          <cell r="AC467">
            <v>25079.75</v>
          </cell>
          <cell r="AD467">
            <v>10890</v>
          </cell>
          <cell r="AE467">
            <v>10880</v>
          </cell>
          <cell r="AF467">
            <v>46849.75</v>
          </cell>
          <cell r="AG467">
            <v>17334.407500000001</v>
          </cell>
          <cell r="AH467">
            <v>11554</v>
          </cell>
          <cell r="AI467">
            <v>6951</v>
          </cell>
          <cell r="AJ467">
            <v>4428</v>
          </cell>
          <cell r="AK467">
            <v>22933</v>
          </cell>
          <cell r="AL467">
            <v>275196</v>
          </cell>
          <cell r="AM467">
            <v>101822.52</v>
          </cell>
          <cell r="AN467">
            <v>69330</v>
          </cell>
          <cell r="AO467">
            <v>22200</v>
          </cell>
          <cell r="AP467">
            <v>10200</v>
          </cell>
          <cell r="AQ467">
            <v>101730</v>
          </cell>
        </row>
        <row r="468">
          <cell r="C468">
            <v>102073001</v>
          </cell>
          <cell r="D468" t="str">
            <v>N01AX00002</v>
          </cell>
          <cell r="E468" t="str">
            <v>PROPOFOL 10mg/ml, emulsión, I.V.</v>
          </cell>
          <cell r="F468">
            <v>10213</v>
          </cell>
          <cell r="G468" t="str">
            <v>DH</v>
          </cell>
          <cell r="H468">
            <v>244</v>
          </cell>
          <cell r="I468" t="str">
            <v>SI</v>
          </cell>
          <cell r="J468" t="str">
            <v>MEDICAMENTO</v>
          </cell>
          <cell r="K468" t="str">
            <v xml:space="preserve">Anestésicos Generales: Otros </v>
          </cell>
          <cell r="L468" t="str">
            <v>PRECIO UNICO</v>
          </cell>
          <cell r="M468" t="str">
            <v>PU 11-2026</v>
          </cell>
          <cell r="N468" t="str">
            <v>I CONV</v>
          </cell>
          <cell r="O468" t="str">
            <v xml:space="preserve">CAJA X 5 AMPOLLAS </v>
          </cell>
          <cell r="P468">
            <v>0</v>
          </cell>
          <cell r="Q468">
            <v>0</v>
          </cell>
          <cell r="R468">
            <v>1.05</v>
          </cell>
          <cell r="S468">
            <v>124</v>
          </cell>
          <cell r="T468" t="str">
            <v>Pharma Chimique de Panamá Import Export, S.A.</v>
          </cell>
          <cell r="U468" t="str">
            <v>COREA DEL SUR</v>
          </cell>
          <cell r="V468">
            <v>11328</v>
          </cell>
          <cell r="W468">
            <v>135936</v>
          </cell>
          <cell r="X468">
            <v>570691320</v>
          </cell>
          <cell r="Y468">
            <v>0.84962058586212819</v>
          </cell>
          <cell r="Z468">
            <v>599225886</v>
          </cell>
          <cell r="AA468">
            <v>10482984556870.113</v>
          </cell>
          <cell r="AB468">
            <v>0.54124980162419167</v>
          </cell>
          <cell r="AC468">
            <v>8107.2045454545441</v>
          </cell>
          <cell r="AD468">
            <v>2329</v>
          </cell>
          <cell r="AE468">
            <v>6575</v>
          </cell>
          <cell r="AF468">
            <v>17011.204545454544</v>
          </cell>
          <cell r="AG468">
            <v>17861.764772727271</v>
          </cell>
          <cell r="AH468">
            <v>9000</v>
          </cell>
          <cell r="AI468">
            <v>1107</v>
          </cell>
          <cell r="AJ468">
            <v>7085</v>
          </cell>
          <cell r="AK468">
            <v>17192</v>
          </cell>
          <cell r="AL468">
            <v>206304</v>
          </cell>
          <cell r="AM468">
            <v>216619.2</v>
          </cell>
          <cell r="AN468">
            <v>0</v>
          </cell>
          <cell r="AO468">
            <v>950</v>
          </cell>
          <cell r="AP468">
            <v>0</v>
          </cell>
          <cell r="AQ468">
            <v>950</v>
          </cell>
        </row>
        <row r="469">
          <cell r="C469">
            <v>102048601</v>
          </cell>
          <cell r="D469" t="str">
            <v>C07AA00001</v>
          </cell>
          <cell r="E469" t="str">
            <v>PROPRANOLOL CLORHIDRATO 1mg/ml, solución, I.V.</v>
          </cell>
          <cell r="F469">
            <v>10210</v>
          </cell>
          <cell r="G469" t="str">
            <v>DH</v>
          </cell>
          <cell r="H469">
            <v>244</v>
          </cell>
          <cell r="I469" t="str">
            <v>NO APLICA</v>
          </cell>
          <cell r="J469" t="str">
            <v>MEDICAMENTO</v>
          </cell>
          <cell r="K469" t="str">
            <v>Cardiovascular: Betabloqueantes, No selectivos</v>
          </cell>
          <cell r="L469" t="str">
            <v>PRECIO UNICO</v>
          </cell>
          <cell r="M469" t="str">
            <v>PU 01-2026</v>
          </cell>
          <cell r="N469" t="str">
            <v>I CONV</v>
          </cell>
          <cell r="O469" t="str">
            <v>CAJA CON 50 AMPOLLAS</v>
          </cell>
          <cell r="P469">
            <v>0</v>
          </cell>
          <cell r="Q469">
            <v>0</v>
          </cell>
          <cell r="R469">
            <v>16.989999999999998</v>
          </cell>
          <cell r="S469">
            <v>301</v>
          </cell>
          <cell r="T469" t="str">
            <v>NUTRIMED PANAMÁ S.A.</v>
          </cell>
          <cell r="U469" t="str">
            <v>CHILE</v>
          </cell>
          <cell r="V469">
            <v>369</v>
          </cell>
          <cell r="W469">
            <v>4428</v>
          </cell>
          <cell r="X469">
            <v>570695748</v>
          </cell>
          <cell r="Y469">
            <v>0.84962717807725807</v>
          </cell>
          <cell r="Z469">
            <v>9696120758.5199986</v>
          </cell>
          <cell r="AA469">
            <v>10492680677628.633</v>
          </cell>
          <cell r="AB469">
            <v>0.54175042464892309</v>
          </cell>
          <cell r="AC469">
            <v>142.14686274509808</v>
          </cell>
          <cell r="AD469">
            <v>41</v>
          </cell>
          <cell r="AE469">
            <v>75</v>
          </cell>
          <cell r="AF469">
            <v>258.14686274509808</v>
          </cell>
          <cell r="AG469">
            <v>4385.9151980392162</v>
          </cell>
          <cell r="AH469">
            <v>54</v>
          </cell>
          <cell r="AI469">
            <v>23</v>
          </cell>
          <cell r="AJ469">
            <v>14</v>
          </cell>
          <cell r="AK469">
            <v>91</v>
          </cell>
          <cell r="AL469">
            <v>1092</v>
          </cell>
          <cell r="AM469">
            <v>18553.079999999998</v>
          </cell>
          <cell r="AN469">
            <v>50</v>
          </cell>
          <cell r="AO469">
            <v>0</v>
          </cell>
          <cell r="AP469">
            <v>0</v>
          </cell>
          <cell r="AQ469">
            <v>50</v>
          </cell>
        </row>
        <row r="470">
          <cell r="C470">
            <v>101053901</v>
          </cell>
          <cell r="D470" t="str">
            <v>C07AA00002</v>
          </cell>
          <cell r="E470" t="str">
            <v>PROPRANOLOL CLORHIDRATO, 10MG, TABLETA, V.O.</v>
          </cell>
          <cell r="F470">
            <v>10545</v>
          </cell>
          <cell r="G470" t="str">
            <v>EM</v>
          </cell>
          <cell r="H470">
            <v>244</v>
          </cell>
          <cell r="I470" t="str">
            <v>SI</v>
          </cell>
          <cell r="J470" t="str">
            <v>MEDICAMENTO</v>
          </cell>
          <cell r="K470" t="str">
            <v>Cardiovascular: Betabloqueantes, No selectivos</v>
          </cell>
          <cell r="L470" t="str">
            <v>TRAMITE USUAL</v>
          </cell>
          <cell r="M470" t="str">
            <v>No aplica</v>
          </cell>
          <cell r="N470" t="str">
            <v>No aplica</v>
          </cell>
          <cell r="O470" t="str">
            <v>No aplica</v>
          </cell>
          <cell r="P470">
            <v>0</v>
          </cell>
          <cell r="Q470">
            <v>0</v>
          </cell>
          <cell r="R470">
            <v>0.06</v>
          </cell>
          <cell r="S470" t="str">
            <v>No aplica</v>
          </cell>
          <cell r="T470" t="str">
            <v>No aplica</v>
          </cell>
          <cell r="V470">
            <v>67543</v>
          </cell>
          <cell r="W470">
            <v>810516</v>
          </cell>
          <cell r="X470">
            <v>571506264</v>
          </cell>
          <cell r="Y470">
            <v>0.85083383928733336</v>
          </cell>
          <cell r="Z470">
            <v>34290375.839999996</v>
          </cell>
          <cell r="AA470">
            <v>10492714968004.473</v>
          </cell>
          <cell r="AB470">
            <v>0.54175219510456196</v>
          </cell>
          <cell r="AC470">
            <v>25042</v>
          </cell>
          <cell r="AD470">
            <v>37800</v>
          </cell>
          <cell r="AE470">
            <v>8200</v>
          </cell>
          <cell r="AF470">
            <v>71042</v>
          </cell>
          <cell r="AG470">
            <v>4262.5199999999995</v>
          </cell>
          <cell r="AH470">
            <v>67543</v>
          </cell>
          <cell r="AI470">
            <v>0</v>
          </cell>
          <cell r="AJ470">
            <v>0</v>
          </cell>
          <cell r="AK470">
            <v>67543</v>
          </cell>
          <cell r="AL470">
            <v>810516</v>
          </cell>
          <cell r="AM470">
            <v>48630.96</v>
          </cell>
          <cell r="AN470">
            <v>0</v>
          </cell>
          <cell r="AO470">
            <v>0</v>
          </cell>
          <cell r="AP470">
            <v>0</v>
          </cell>
          <cell r="AQ470">
            <v>0</v>
          </cell>
        </row>
        <row r="471">
          <cell r="C471">
            <v>101054001</v>
          </cell>
          <cell r="D471" t="str">
            <v>C07AA00003</v>
          </cell>
          <cell r="E471" t="str">
            <v>PROPRANOLOL CLORHIDRATO, 40MG, TABLETA, V.O.</v>
          </cell>
          <cell r="F471">
            <v>10620</v>
          </cell>
          <cell r="G471" t="str">
            <v>EM</v>
          </cell>
          <cell r="H471">
            <v>244</v>
          </cell>
          <cell r="I471" t="str">
            <v>SI</v>
          </cell>
          <cell r="J471" t="str">
            <v>MEDICAMENTO</v>
          </cell>
          <cell r="K471" t="str">
            <v>Cardiovascular: Betabloqueantes, No selectivos</v>
          </cell>
          <cell r="L471" t="str">
            <v>TRAMITE USUAL</v>
          </cell>
          <cell r="M471" t="str">
            <v>No aplica</v>
          </cell>
          <cell r="N471" t="str">
            <v>No aplica</v>
          </cell>
          <cell r="O471" t="str">
            <v>No aplica</v>
          </cell>
          <cell r="P471">
            <v>0</v>
          </cell>
          <cell r="Q471">
            <v>0</v>
          </cell>
          <cell r="R471">
            <v>0.1</v>
          </cell>
          <cell r="S471" t="str">
            <v>No aplica</v>
          </cell>
          <cell r="T471" t="str">
            <v>No aplica</v>
          </cell>
          <cell r="V471">
            <v>105764</v>
          </cell>
          <cell r="W471">
            <v>1269168</v>
          </cell>
          <cell r="X471">
            <v>572775432</v>
          </cell>
          <cell r="Y471">
            <v>0.85272332178326027</v>
          </cell>
          <cell r="Z471">
            <v>57277543.200000003</v>
          </cell>
          <cell r="AA471">
            <v>10492772245547.672</v>
          </cell>
          <cell r="AB471">
            <v>0.54175515241683558</v>
          </cell>
          <cell r="AC471">
            <v>38373</v>
          </cell>
          <cell r="AD471">
            <v>28250</v>
          </cell>
          <cell r="AE471">
            <v>12530</v>
          </cell>
          <cell r="AF471">
            <v>79153</v>
          </cell>
          <cell r="AG471">
            <v>7915.3</v>
          </cell>
          <cell r="AH471">
            <v>57447</v>
          </cell>
          <cell r="AI471">
            <v>33626</v>
          </cell>
          <cell r="AJ471">
            <v>14691</v>
          </cell>
          <cell r="AK471">
            <v>105764</v>
          </cell>
          <cell r="AL471">
            <v>1269168</v>
          </cell>
          <cell r="AM471">
            <v>126916.8</v>
          </cell>
          <cell r="AN471">
            <v>299100</v>
          </cell>
          <cell r="AO471">
            <v>165900</v>
          </cell>
          <cell r="AP471">
            <v>91500</v>
          </cell>
          <cell r="AQ471">
            <v>556500</v>
          </cell>
        </row>
        <row r="472">
          <cell r="C472">
            <v>102053501</v>
          </cell>
          <cell r="D472" t="str">
            <v>V03AB00007</v>
          </cell>
          <cell r="E472" t="str">
            <v>PROTAMINA CLORHIDRATO o SULFATO 10mg/ml ó 1,000U/ml, solución, I.V.</v>
          </cell>
          <cell r="F472">
            <v>10230</v>
          </cell>
          <cell r="G472" t="str">
            <v>DH</v>
          </cell>
          <cell r="H472">
            <v>244</v>
          </cell>
          <cell r="I472" t="str">
            <v>NO APLICA</v>
          </cell>
          <cell r="J472" t="str">
            <v>MEDICAMENTO</v>
          </cell>
          <cell r="K472" t="str">
            <v>Todos los otros Productos Terapéuticos: Antídotos</v>
          </cell>
          <cell r="L472" t="str">
            <v>TRAMITE USUAL</v>
          </cell>
          <cell r="M472" t="str">
            <v>NO APLICA</v>
          </cell>
          <cell r="N472" t="str">
            <v>NO APLICA</v>
          </cell>
          <cell r="O472" t="str">
            <v>NO</v>
          </cell>
          <cell r="P472">
            <v>0</v>
          </cell>
          <cell r="Q472">
            <v>0</v>
          </cell>
          <cell r="R472">
            <v>19.489999999999998</v>
          </cell>
          <cell r="S472" t="str">
            <v>No aplica</v>
          </cell>
          <cell r="T472" t="str">
            <v>No aplica</v>
          </cell>
          <cell r="U472" t="str">
            <v>NO</v>
          </cell>
          <cell r="V472">
            <v>309</v>
          </cell>
          <cell r="W472">
            <v>3708</v>
          </cell>
          <cell r="X472">
            <v>572779140</v>
          </cell>
          <cell r="Y472">
            <v>0.85272884209349098</v>
          </cell>
          <cell r="Z472">
            <v>11163465438.599998</v>
          </cell>
          <cell r="AA472">
            <v>10503935710986.271</v>
          </cell>
          <cell r="AB472">
            <v>0.54233153631030617</v>
          </cell>
          <cell r="AC472">
            <v>651.79999999999995</v>
          </cell>
          <cell r="AD472">
            <v>80</v>
          </cell>
          <cell r="AE472">
            <v>160</v>
          </cell>
          <cell r="AF472">
            <v>891.8</v>
          </cell>
          <cell r="AG472">
            <v>17381.181999999997</v>
          </cell>
          <cell r="AH472">
            <v>267</v>
          </cell>
          <cell r="AI472">
            <v>19</v>
          </cell>
          <cell r="AJ472">
            <v>23</v>
          </cell>
          <cell r="AK472">
            <v>309</v>
          </cell>
          <cell r="AL472">
            <v>3708</v>
          </cell>
          <cell r="AM472">
            <v>72268.92</v>
          </cell>
          <cell r="AN472">
            <v>0</v>
          </cell>
          <cell r="AO472">
            <v>0</v>
          </cell>
          <cell r="AP472">
            <v>146</v>
          </cell>
          <cell r="AQ472">
            <v>146</v>
          </cell>
        </row>
        <row r="473">
          <cell r="C473">
            <v>103039201</v>
          </cell>
          <cell r="D473" t="str">
            <v>S01HA00001</v>
          </cell>
          <cell r="E473" t="str">
            <v>PROXIMETACAÍNA (PROPARACAÍNA), 0.5% O TETRACAÍNA (AMETHOCAÍNA), 0.5%, GOTAS, SOLUCIÓN, FRASCO, 10-15ML, VÍA OFTÁLMICA.</v>
          </cell>
          <cell r="F473">
            <v>10398</v>
          </cell>
          <cell r="G473" t="str">
            <v>DD</v>
          </cell>
          <cell r="H473">
            <v>244</v>
          </cell>
          <cell r="I473" t="str">
            <v>NO</v>
          </cell>
          <cell r="J473" t="str">
            <v>MEDICAMENTO</v>
          </cell>
          <cell r="K473" t="str">
            <v>Oftalmológicos: Anestésicos Locales</v>
          </cell>
          <cell r="L473" t="str">
            <v>PRECIO UNICO</v>
          </cell>
          <cell r="M473" t="str">
            <v>PU 01-2026</v>
          </cell>
          <cell r="N473" t="str">
            <v>I CONV</v>
          </cell>
          <cell r="O473">
            <v>0</v>
          </cell>
          <cell r="P473">
            <v>0</v>
          </cell>
          <cell r="Q473">
            <v>0</v>
          </cell>
          <cell r="R473">
            <v>12.95</v>
          </cell>
          <cell r="S473">
            <v>303</v>
          </cell>
          <cell r="T473" t="str">
            <v>DROGUERÍA RAMÓN GONZÁLEZ REVILLA, S.A.</v>
          </cell>
          <cell r="U473" t="str">
            <v>INDIA</v>
          </cell>
          <cell r="V473">
            <v>189</v>
          </cell>
          <cell r="W473">
            <v>2268</v>
          </cell>
          <cell r="X473">
            <v>572781408</v>
          </cell>
          <cell r="Y473">
            <v>0.85273221859392334</v>
          </cell>
          <cell r="Z473">
            <v>7417519233.5999994</v>
          </cell>
          <cell r="AA473">
            <v>10511353230219.871</v>
          </cell>
          <cell r="AB473">
            <v>0.54271451224544653</v>
          </cell>
          <cell r="AC473">
            <v>138.54109589041096</v>
          </cell>
          <cell r="AD473">
            <v>32.5</v>
          </cell>
          <cell r="AE473">
            <v>51.166666666666664</v>
          </cell>
          <cell r="AF473">
            <v>222.20776255707761</v>
          </cell>
          <cell r="AG473">
            <v>2877.5905251141548</v>
          </cell>
          <cell r="AH473">
            <v>78</v>
          </cell>
          <cell r="AI473">
            <v>25</v>
          </cell>
          <cell r="AJ473">
            <v>15</v>
          </cell>
          <cell r="AK473">
            <v>118</v>
          </cell>
          <cell r="AL473">
            <v>1416</v>
          </cell>
          <cell r="AM473">
            <v>18337.2</v>
          </cell>
          <cell r="AN473">
            <v>782</v>
          </cell>
          <cell r="AO473">
            <v>125</v>
          </cell>
          <cell r="AP473">
            <v>19</v>
          </cell>
          <cell r="AQ473">
            <v>926</v>
          </cell>
        </row>
        <row r="474">
          <cell r="C474">
            <v>101096501</v>
          </cell>
          <cell r="D474" t="str">
            <v>N05AH00003</v>
          </cell>
          <cell r="E474" t="str">
            <v>QUETIAPINA FUMARATO, 200mg, tableta, V.O.</v>
          </cell>
          <cell r="F474">
            <v>11176</v>
          </cell>
          <cell r="G474" t="str">
            <v>FM</v>
          </cell>
          <cell r="H474">
            <v>244</v>
          </cell>
          <cell r="I474" t="str">
            <v>NO APLICA</v>
          </cell>
          <cell r="J474" t="str">
            <v>MEDICAMENTO</v>
          </cell>
          <cell r="K474" t="str">
            <v>Psicolépticos: Antipsicóticos, Diazepinas, Oxazepinas, Tiazepinas y  Oxepinas</v>
          </cell>
          <cell r="L474" t="str">
            <v>PRECIO UNICO</v>
          </cell>
          <cell r="M474" t="str">
            <v>PU 01-2026</v>
          </cell>
          <cell r="N474" t="str">
            <v>I CONV</v>
          </cell>
          <cell r="O474" t="str">
            <v>CAJA CON 30 TABLETAS RECUBIERTAS</v>
          </cell>
          <cell r="P474">
            <v>0</v>
          </cell>
          <cell r="Q474">
            <v>0</v>
          </cell>
          <cell r="R474">
            <v>7.9000000000000001E-2</v>
          </cell>
          <cell r="S474">
            <v>304</v>
          </cell>
          <cell r="T474" t="str">
            <v>SEVEN PHARMA PANAMA</v>
          </cell>
          <cell r="V474">
            <v>156375</v>
          </cell>
          <cell r="W474">
            <v>1876500</v>
          </cell>
          <cell r="X474">
            <v>574657908</v>
          </cell>
          <cell r="Y474">
            <v>0.8555258707373804</v>
          </cell>
          <cell r="Z474">
            <v>45397974.732000001</v>
          </cell>
          <cell r="AA474">
            <v>10511398628194.604</v>
          </cell>
          <cell r="AB474">
            <v>0.54271685620051813</v>
          </cell>
          <cell r="AC474">
            <v>145412.11904761905</v>
          </cell>
          <cell r="AD474">
            <v>45212</v>
          </cell>
          <cell r="AE474">
            <v>22415</v>
          </cell>
          <cell r="AF474">
            <v>213039.11904761905</v>
          </cell>
          <cell r="AG474">
            <v>16830.090404761904</v>
          </cell>
          <cell r="AH474">
            <v>121511</v>
          </cell>
          <cell r="AI474">
            <v>20000</v>
          </cell>
          <cell r="AJ474">
            <v>14864</v>
          </cell>
          <cell r="AK474">
            <v>156375</v>
          </cell>
          <cell r="AL474">
            <v>1876500</v>
          </cell>
          <cell r="AM474">
            <v>148243.5</v>
          </cell>
          <cell r="AN474">
            <v>447750</v>
          </cell>
          <cell r="AO474">
            <v>0</v>
          </cell>
          <cell r="AP474">
            <v>3840</v>
          </cell>
          <cell r="AQ474">
            <v>451590</v>
          </cell>
        </row>
        <row r="475">
          <cell r="C475">
            <v>102001501</v>
          </cell>
          <cell r="D475" t="str">
            <v>N01AH00006</v>
          </cell>
          <cell r="E475" t="str">
            <v>REMIFENTANILO 5mg, polvo o solución, I.V.</v>
          </cell>
          <cell r="F475">
            <v>105303</v>
          </cell>
          <cell r="G475" t="str">
            <v>DD</v>
          </cell>
          <cell r="H475">
            <v>244</v>
          </cell>
          <cell r="I475" t="str">
            <v>NO APLICA</v>
          </cell>
          <cell r="J475" t="str">
            <v>MEDICAMENTO</v>
          </cell>
          <cell r="K475" t="str">
            <v>Anestésicos Generales: Opioides</v>
          </cell>
          <cell r="L475" t="str">
            <v>RECIENTE INCLUSION</v>
          </cell>
          <cell r="M475" t="str">
            <v>No aplica</v>
          </cell>
          <cell r="N475" t="str">
            <v>No aplica</v>
          </cell>
          <cell r="O475">
            <v>0</v>
          </cell>
          <cell r="P475">
            <v>0</v>
          </cell>
          <cell r="Q475">
            <v>0</v>
          </cell>
          <cell r="R475">
            <v>0</v>
          </cell>
          <cell r="S475" t="str">
            <v>NO APLICA</v>
          </cell>
          <cell r="T475" t="str">
            <v>NO APLICA</v>
          </cell>
          <cell r="V475">
            <v>267</v>
          </cell>
          <cell r="W475">
            <v>3204</v>
          </cell>
          <cell r="X475">
            <v>574661112</v>
          </cell>
          <cell r="Y475">
            <v>0.85553064071418161</v>
          </cell>
          <cell r="Z475">
            <v>0</v>
          </cell>
          <cell r="AA475">
            <v>10511398628194.604</v>
          </cell>
          <cell r="AB475">
            <v>0.54271685620051813</v>
          </cell>
          <cell r="AC475">
            <v>0</v>
          </cell>
          <cell r="AD475">
            <v>0</v>
          </cell>
          <cell r="AE475">
            <v>0</v>
          </cell>
          <cell r="AF475">
            <v>0</v>
          </cell>
          <cell r="AG475">
            <v>0</v>
          </cell>
          <cell r="AH475">
            <v>267</v>
          </cell>
          <cell r="AI475">
            <v>0</v>
          </cell>
          <cell r="AJ475">
            <v>0</v>
          </cell>
          <cell r="AK475">
            <v>267</v>
          </cell>
          <cell r="AL475">
            <v>3204</v>
          </cell>
          <cell r="AM475">
            <v>0</v>
          </cell>
          <cell r="AN475">
            <v>0</v>
          </cell>
          <cell r="AO475">
            <v>0</v>
          </cell>
          <cell r="AP475">
            <v>0</v>
          </cell>
          <cell r="AQ475">
            <v>0</v>
          </cell>
        </row>
        <row r="476">
          <cell r="C476">
            <v>102009401</v>
          </cell>
          <cell r="D476" t="str">
            <v>B05BB00005</v>
          </cell>
          <cell r="E476" t="str">
            <v>RINGER LACTATO, solución, envase plástico (bolsa o frasco), con equipo adaptable desechable para Infusión Intravenosa 1,000ml.</v>
          </cell>
          <cell r="F476">
            <v>10275</v>
          </cell>
          <cell r="G476" t="str">
            <v>SF</v>
          </cell>
          <cell r="H476">
            <v>244</v>
          </cell>
          <cell r="I476" t="str">
            <v>NO APLICA</v>
          </cell>
          <cell r="J476" t="str">
            <v>MEDICAMENTO</v>
          </cell>
          <cell r="K476" t="str">
            <v>Sustitutos sanguíneos y Soluciones de Perfusión: Soluciones que afectan el balance electrolítico</v>
          </cell>
          <cell r="L476" t="str">
            <v>PRECIO UNICO</v>
          </cell>
          <cell r="M476" t="str">
            <v>PU 01-2026</v>
          </cell>
          <cell r="N476" t="str">
            <v>I CONV</v>
          </cell>
          <cell r="O476" t="str">
            <v>No aplica</v>
          </cell>
          <cell r="P476">
            <v>0</v>
          </cell>
          <cell r="Q476">
            <v>0</v>
          </cell>
          <cell r="R476">
            <v>1.19</v>
          </cell>
          <cell r="S476">
            <v>305</v>
          </cell>
          <cell r="T476" t="str">
            <v>CONSORCIO PISA FARMACEUTICA DE PANAMÁ, S.A. Y PHARMA TRADE &amp; SERVICE, S.A.</v>
          </cell>
          <cell r="V476">
            <v>32390</v>
          </cell>
          <cell r="W476">
            <v>388680</v>
          </cell>
          <cell r="X476">
            <v>575049792</v>
          </cell>
          <cell r="Y476">
            <v>0.85610929070891595</v>
          </cell>
          <cell r="Z476">
            <v>684309252.48000002</v>
          </cell>
          <cell r="AA476">
            <v>10512082937447.084</v>
          </cell>
          <cell r="AB476">
            <v>0.54275218795600677</v>
          </cell>
          <cell r="AC476">
            <v>29585.562900249646</v>
          </cell>
          <cell r="AD476">
            <v>7366</v>
          </cell>
          <cell r="AE476">
            <v>6832.2</v>
          </cell>
          <cell r="AF476">
            <v>43783.76290024964</v>
          </cell>
          <cell r="AG476">
            <v>52102.67785129707</v>
          </cell>
          <cell r="AH476">
            <v>20754</v>
          </cell>
          <cell r="AI476">
            <v>6598</v>
          </cell>
          <cell r="AJ476">
            <v>5038</v>
          </cell>
          <cell r="AK476">
            <v>32390</v>
          </cell>
          <cell r="AL476">
            <v>388680</v>
          </cell>
          <cell r="AM476">
            <v>462529.19999999995</v>
          </cell>
          <cell r="AN476">
            <v>16691</v>
          </cell>
          <cell r="AO476">
            <v>5212</v>
          </cell>
          <cell r="AP476">
            <v>2808</v>
          </cell>
          <cell r="AQ476">
            <v>24711</v>
          </cell>
        </row>
        <row r="477">
          <cell r="C477">
            <v>102010701</v>
          </cell>
          <cell r="D477" t="str">
            <v>B05BB00006</v>
          </cell>
          <cell r="E477" t="str">
            <v>RINGER LACTATO, solución, envase plástico (bolsa o frasco), con equipo adaptable desechable para Infusión Intravenosa, 500ml.</v>
          </cell>
          <cell r="F477">
            <v>11554</v>
          </cell>
          <cell r="G477" t="str">
            <v>SF</v>
          </cell>
          <cell r="H477">
            <v>244</v>
          </cell>
          <cell r="I477" t="str">
            <v>NO APLICA</v>
          </cell>
          <cell r="J477" t="str">
            <v>MEDICAMENTO</v>
          </cell>
          <cell r="K477" t="str">
            <v>Sustitutos sanguíneos y Soluciones de Perfusión: Soluciones que afectan el balance electrolítico</v>
          </cell>
          <cell r="L477" t="str">
            <v>PRECIO UNICO</v>
          </cell>
          <cell r="M477" t="str">
            <v>PU 01-2026</v>
          </cell>
          <cell r="N477" t="str">
            <v>I CONV</v>
          </cell>
          <cell r="O477" t="str">
            <v>No aplica</v>
          </cell>
          <cell r="P477">
            <v>0</v>
          </cell>
          <cell r="Q477">
            <v>0</v>
          </cell>
          <cell r="R477">
            <v>0.99</v>
          </cell>
          <cell r="S477">
            <v>306</v>
          </cell>
          <cell r="T477" t="str">
            <v>CONSORCIO PISA FARMACEUTICA DE PANAMÁ, S.A. Y PHARMA TRADE &amp; SERVICE, S.A.</v>
          </cell>
          <cell r="V477">
            <v>19180</v>
          </cell>
          <cell r="W477">
            <v>230160</v>
          </cell>
          <cell r="X477">
            <v>575279952</v>
          </cell>
          <cell r="Y477">
            <v>0.8564519429750167</v>
          </cell>
          <cell r="Z477">
            <v>569527152.48000002</v>
          </cell>
          <cell r="AA477">
            <v>10512652464599.564</v>
          </cell>
          <cell r="AB477">
            <v>0.54278159336594778</v>
          </cell>
          <cell r="AC477">
            <v>25494.587365591397</v>
          </cell>
          <cell r="AD477">
            <v>8678</v>
          </cell>
          <cell r="AE477">
            <v>7857</v>
          </cell>
          <cell r="AF477">
            <v>42029.587365591397</v>
          </cell>
          <cell r="AG477">
            <v>41609.291491935481</v>
          </cell>
          <cell r="AH477">
            <v>11199</v>
          </cell>
          <cell r="AI477">
            <v>4500</v>
          </cell>
          <cell r="AJ477">
            <v>3481</v>
          </cell>
          <cell r="AK477">
            <v>19180</v>
          </cell>
          <cell r="AL477">
            <v>230160</v>
          </cell>
          <cell r="AM477">
            <v>227858.4</v>
          </cell>
          <cell r="AN477">
            <v>496</v>
          </cell>
          <cell r="AO477">
            <v>0</v>
          </cell>
          <cell r="AP477">
            <v>0</v>
          </cell>
          <cell r="AQ477">
            <v>496</v>
          </cell>
        </row>
        <row r="478">
          <cell r="C478">
            <v>102080801</v>
          </cell>
          <cell r="D478" t="str">
            <v>L01XC00005</v>
          </cell>
          <cell r="E478" t="str">
            <v>RITUXIMAB 100mg, solución, I.V.</v>
          </cell>
          <cell r="F478">
            <v>10293</v>
          </cell>
          <cell r="G478" t="str">
            <v>YV</v>
          </cell>
          <cell r="H478">
            <v>244</v>
          </cell>
          <cell r="I478" t="str">
            <v>BIOTECNOLOGICO</v>
          </cell>
          <cell r="J478" t="str">
            <v>MEDICAMENTO</v>
          </cell>
          <cell r="K478" t="str">
            <v>Antineoplásicos: Otros, Anticuerpos Monoclonales</v>
          </cell>
          <cell r="L478" t="str">
            <v>PRECIO UNICO</v>
          </cell>
          <cell r="M478" t="str">
            <v>PU 05-2026</v>
          </cell>
          <cell r="N478" t="str">
            <v>I CONV</v>
          </cell>
          <cell r="O478" t="str">
            <v>CAJA CON 2 VALES</v>
          </cell>
          <cell r="P478">
            <v>0</v>
          </cell>
          <cell r="Q478">
            <v>0</v>
          </cell>
          <cell r="R478">
            <v>36.07</v>
          </cell>
          <cell r="S478">
            <v>71</v>
          </cell>
          <cell r="T478" t="str">
            <v>COMPAÑÍA ASTOR, S.A.</v>
          </cell>
          <cell r="U478" t="str">
            <v>ESLOVENIA</v>
          </cell>
          <cell r="V478">
            <v>483</v>
          </cell>
          <cell r="W478">
            <v>5796</v>
          </cell>
          <cell r="X478">
            <v>575285748</v>
          </cell>
          <cell r="Y478">
            <v>0.85646057180945501</v>
          </cell>
          <cell r="Z478">
            <v>20750556930.360001</v>
          </cell>
          <cell r="AA478">
            <v>10533403021529.924</v>
          </cell>
          <cell r="AB478">
            <v>0.54385297096468588</v>
          </cell>
          <cell r="AC478">
            <v>345</v>
          </cell>
          <cell r="AD478">
            <v>4</v>
          </cell>
          <cell r="AE478">
            <v>100</v>
          </cell>
          <cell r="AF478">
            <v>449</v>
          </cell>
          <cell r="AG478">
            <v>16195.43</v>
          </cell>
          <cell r="AH478">
            <v>500</v>
          </cell>
          <cell r="AI478">
            <v>1</v>
          </cell>
          <cell r="AJ478">
            <v>21</v>
          </cell>
          <cell r="AK478">
            <v>522</v>
          </cell>
          <cell r="AL478">
            <v>6264</v>
          </cell>
          <cell r="AM478">
            <v>225942.48</v>
          </cell>
          <cell r="AN478">
            <v>4255</v>
          </cell>
          <cell r="AO478">
            <v>0</v>
          </cell>
          <cell r="AP478">
            <v>680</v>
          </cell>
          <cell r="AQ478">
            <v>4935</v>
          </cell>
        </row>
        <row r="479">
          <cell r="C479">
            <v>102081701</v>
          </cell>
          <cell r="D479" t="str">
            <v>L01XC00006</v>
          </cell>
          <cell r="E479" t="str">
            <v>RITUXIMAB 500mg, solución, I.V.</v>
          </cell>
          <cell r="F479">
            <v>10316</v>
          </cell>
          <cell r="G479" t="str">
            <v>YV</v>
          </cell>
          <cell r="H479">
            <v>244</v>
          </cell>
          <cell r="I479" t="str">
            <v>BIOTECNOLOGICO</v>
          </cell>
          <cell r="J479" t="str">
            <v>MEDICAMENTO</v>
          </cell>
          <cell r="K479" t="str">
            <v>Antineoplásicos: Otros, Anticuerpos Monoclonales</v>
          </cell>
          <cell r="L479" t="str">
            <v>PRECIO UNICO</v>
          </cell>
          <cell r="M479" t="str">
            <v>PU 05-2026</v>
          </cell>
          <cell r="N479" t="str">
            <v>I CONV</v>
          </cell>
          <cell r="O479" t="str">
            <v xml:space="preserve">CAJA X 1 VIAL  </v>
          </cell>
          <cell r="P479">
            <v>0</v>
          </cell>
          <cell r="Q479">
            <v>0</v>
          </cell>
          <cell r="R479">
            <v>108.23</v>
          </cell>
          <cell r="S479">
            <v>42</v>
          </cell>
          <cell r="T479" t="str">
            <v>COMPAÑÍA ASTOR, S.A.</v>
          </cell>
          <cell r="U479" t="str">
            <v>ESLOVENIA</v>
          </cell>
          <cell r="V479">
            <v>417</v>
          </cell>
          <cell r="W479">
            <v>5004</v>
          </cell>
          <cell r="X479">
            <v>575290752</v>
          </cell>
          <cell r="Y479">
            <v>0.85646802154850421</v>
          </cell>
          <cell r="Z479">
            <v>62263718088.959999</v>
          </cell>
          <cell r="AA479">
            <v>10595666739618.885</v>
          </cell>
          <cell r="AB479">
            <v>0.54706772577818497</v>
          </cell>
          <cell r="AC479">
            <v>669.33333333333337</v>
          </cell>
          <cell r="AD479">
            <v>98</v>
          </cell>
          <cell r="AE479">
            <v>120</v>
          </cell>
          <cell r="AF479">
            <v>887.33333333333337</v>
          </cell>
          <cell r="AG479">
            <v>96036.08666666667</v>
          </cell>
          <cell r="AH479">
            <v>505</v>
          </cell>
          <cell r="AI479">
            <v>224</v>
          </cell>
          <cell r="AJ479">
            <v>54</v>
          </cell>
          <cell r="AK479">
            <v>783</v>
          </cell>
          <cell r="AL479">
            <v>9396</v>
          </cell>
          <cell r="AM479">
            <v>1016929.0800000001</v>
          </cell>
          <cell r="AN479">
            <v>654</v>
          </cell>
          <cell r="AO479">
            <v>46</v>
          </cell>
          <cell r="AP479">
            <v>220</v>
          </cell>
          <cell r="AQ479">
            <v>920</v>
          </cell>
        </row>
        <row r="480">
          <cell r="C480">
            <v>103061301</v>
          </cell>
          <cell r="D480" t="str">
            <v>N06DA00004</v>
          </cell>
          <cell r="E480" t="str">
            <v>RIVASTIGMINA, 18MG PARCHE TRANSDÉRMICO, VÍA TÓPICA</v>
          </cell>
          <cell r="F480">
            <v>103382</v>
          </cell>
          <cell r="G480" t="str">
            <v>YV</v>
          </cell>
          <cell r="H480">
            <v>244</v>
          </cell>
          <cell r="I480" t="str">
            <v>SI</v>
          </cell>
          <cell r="J480" t="str">
            <v>MEDICAMENTO</v>
          </cell>
          <cell r="K480" t="str">
            <v>Psicoanalépticos: Anti-demencia, Anticolinesterasas</v>
          </cell>
          <cell r="L480" t="str">
            <v>PRECIO UNICO</v>
          </cell>
          <cell r="M480" t="str">
            <v>PU 11-2026</v>
          </cell>
          <cell r="N480" t="str">
            <v>I CONV</v>
          </cell>
          <cell r="O480" t="str">
            <v>C X 30 P</v>
          </cell>
          <cell r="P480">
            <v>0</v>
          </cell>
          <cell r="Q480">
            <v>0</v>
          </cell>
          <cell r="R480">
            <v>0.78800000000000003</v>
          </cell>
          <cell r="S480">
            <v>127</v>
          </cell>
          <cell r="T480" t="str">
            <v>DROGUERÍA RAMÓN GONZÁLEZ REVILLA, S.A.</v>
          </cell>
          <cell r="U480" t="str">
            <v>SUIZA</v>
          </cell>
          <cell r="V480">
            <v>89000</v>
          </cell>
          <cell r="W480">
            <v>1068000</v>
          </cell>
          <cell r="X480">
            <v>576358752</v>
          </cell>
          <cell r="Y480">
            <v>0.85805801381560365</v>
          </cell>
          <cell r="Z480">
            <v>454170696.57600003</v>
          </cell>
          <cell r="AA480">
            <v>10596120910315.461</v>
          </cell>
          <cell r="AB480">
            <v>0.54709117518785377</v>
          </cell>
          <cell r="AC480">
            <v>88518.403302661842</v>
          </cell>
          <cell r="AD480">
            <v>25927.5</v>
          </cell>
          <cell r="AE480">
            <v>9370</v>
          </cell>
          <cell r="AF480">
            <v>123815.90330266184</v>
          </cell>
          <cell r="AG480">
            <v>97566.931802497536</v>
          </cell>
          <cell r="AH480">
            <v>85926</v>
          </cell>
          <cell r="AI480">
            <v>18973</v>
          </cell>
          <cell r="AJ480">
            <v>9232</v>
          </cell>
          <cell r="AK480">
            <v>114131</v>
          </cell>
          <cell r="AL480">
            <v>1369572</v>
          </cell>
          <cell r="AM480">
            <v>1079222.736</v>
          </cell>
          <cell r="AN480">
            <v>265920</v>
          </cell>
          <cell r="AO480">
            <v>8310</v>
          </cell>
          <cell r="AP480">
            <v>2550</v>
          </cell>
          <cell r="AQ480">
            <v>276780</v>
          </cell>
        </row>
        <row r="481">
          <cell r="C481">
            <v>103061201</v>
          </cell>
          <cell r="D481" t="str">
            <v>N06DA00003</v>
          </cell>
          <cell r="E481" t="str">
            <v>RIVASTIGMINA, 9MG PARCHE TRANSDÉRMICO, VÍA TÓPICA</v>
          </cell>
          <cell r="F481">
            <v>102376</v>
          </cell>
          <cell r="G481" t="str">
            <v>YV</v>
          </cell>
          <cell r="H481">
            <v>244</v>
          </cell>
          <cell r="I481" t="str">
            <v>SI</v>
          </cell>
          <cell r="J481" t="str">
            <v>MEDICAMENTO</v>
          </cell>
          <cell r="K481" t="str">
            <v>Psicoanalépticos: Anti-demencia, Anticolinesterasas</v>
          </cell>
          <cell r="L481" t="str">
            <v>PRECIO UNICO</v>
          </cell>
          <cell r="M481" t="str">
            <v>PU 11-2026</v>
          </cell>
          <cell r="N481" t="str">
            <v>I CONV</v>
          </cell>
          <cell r="O481" t="str">
            <v>C X 30 P</v>
          </cell>
          <cell r="P481">
            <v>0</v>
          </cell>
          <cell r="Q481">
            <v>0</v>
          </cell>
          <cell r="R481">
            <v>0.755</v>
          </cell>
          <cell r="S481">
            <v>128</v>
          </cell>
          <cell r="T481" t="str">
            <v>DROGUERÍA RAMÓN GONZÁLEZ REVILLA, S.A.</v>
          </cell>
          <cell r="U481" t="str">
            <v>ALEMANIA</v>
          </cell>
          <cell r="V481">
            <v>50000</v>
          </cell>
          <cell r="W481">
            <v>600000</v>
          </cell>
          <cell r="X481">
            <v>576958752</v>
          </cell>
          <cell r="Y481">
            <v>0.85895126789824372</v>
          </cell>
          <cell r="Z481">
            <v>435603857.75999999</v>
          </cell>
          <cell r="AA481">
            <v>10596556514173.221</v>
          </cell>
          <cell r="AB481">
            <v>0.54711366596806243</v>
          </cell>
          <cell r="AC481">
            <v>43916.114304812836</v>
          </cell>
          <cell r="AD481">
            <v>14827.5</v>
          </cell>
          <cell r="AE481">
            <v>5140</v>
          </cell>
          <cell r="AF481">
            <v>63883.614304812836</v>
          </cell>
          <cell r="AG481">
            <v>48232.128800133694</v>
          </cell>
          <cell r="AH481">
            <v>55000</v>
          </cell>
          <cell r="AI481">
            <v>9728</v>
          </cell>
          <cell r="AJ481">
            <v>6067</v>
          </cell>
          <cell r="AK481">
            <v>70795</v>
          </cell>
          <cell r="AL481">
            <v>849540</v>
          </cell>
          <cell r="AM481">
            <v>641402.69999999995</v>
          </cell>
          <cell r="AN481">
            <v>123180</v>
          </cell>
          <cell r="AO481">
            <v>0</v>
          </cell>
          <cell r="AP481">
            <v>7800</v>
          </cell>
          <cell r="AQ481">
            <v>130980</v>
          </cell>
        </row>
        <row r="482">
          <cell r="C482">
            <v>102080001</v>
          </cell>
          <cell r="D482" t="str">
            <v>M03AC00002</v>
          </cell>
          <cell r="E482" t="str">
            <v>ROCURONIO BROMURO 10mg/ml, solución, I.V.</v>
          </cell>
          <cell r="F482">
            <v>10353</v>
          </cell>
          <cell r="G482" t="str">
            <v>DD</v>
          </cell>
          <cell r="H482">
            <v>244</v>
          </cell>
          <cell r="I482" t="str">
            <v>NO</v>
          </cell>
          <cell r="J482" t="str">
            <v>MEDICAMENTO</v>
          </cell>
          <cell r="K482" t="str">
            <v>Relajantes Musculares de acción periférica</v>
          </cell>
          <cell r="L482" t="str">
            <v>PRECIO UNICO</v>
          </cell>
          <cell r="M482" t="str">
            <v>PU 01-2026</v>
          </cell>
          <cell r="N482" t="str">
            <v>I CONV</v>
          </cell>
          <cell r="O482" t="str">
            <v>CAJA X 1 VIAL DE 5ML</v>
          </cell>
          <cell r="P482">
            <v>0</v>
          </cell>
          <cell r="Q482">
            <v>0</v>
          </cell>
          <cell r="R482">
            <v>1.89</v>
          </cell>
          <cell r="S482">
            <v>307</v>
          </cell>
          <cell r="T482" t="str">
            <v>PHARMA SUPPLIES, CORP.</v>
          </cell>
          <cell r="U482" t="str">
            <v>India</v>
          </cell>
          <cell r="V482">
            <v>5775</v>
          </cell>
          <cell r="W482">
            <v>69300</v>
          </cell>
          <cell r="X482">
            <v>577028052</v>
          </cell>
          <cell r="Y482">
            <v>0.8590544387447886</v>
          </cell>
          <cell r="Z482">
            <v>1090583018.28</v>
          </cell>
          <cell r="AA482">
            <v>10597647097191.5</v>
          </cell>
          <cell r="AB482">
            <v>0.54716997415387492</v>
          </cell>
          <cell r="AC482">
            <v>5792.333333333333</v>
          </cell>
          <cell r="AD482">
            <v>1349</v>
          </cell>
          <cell r="AE482">
            <v>620</v>
          </cell>
          <cell r="AF482">
            <v>7761.333333333333</v>
          </cell>
          <cell r="AG482">
            <v>14668.919999999998</v>
          </cell>
          <cell r="AH482">
            <v>4193</v>
          </cell>
          <cell r="AI482">
            <v>600</v>
          </cell>
          <cell r="AJ482">
            <v>283</v>
          </cell>
          <cell r="AK482">
            <v>5076</v>
          </cell>
          <cell r="AL482">
            <v>60912</v>
          </cell>
          <cell r="AM482">
            <v>115123.68</v>
          </cell>
          <cell r="AN482">
            <v>7632</v>
          </cell>
          <cell r="AO482">
            <v>3240</v>
          </cell>
          <cell r="AP482">
            <v>1682</v>
          </cell>
          <cell r="AQ482">
            <v>12554</v>
          </cell>
        </row>
        <row r="483">
          <cell r="C483">
            <v>101000201</v>
          </cell>
          <cell r="D483" t="str">
            <v>C10AA00006</v>
          </cell>
          <cell r="E483" t="str">
            <v>ROSUVASTATINA 10mg, cápsula o tableta, V.O.</v>
          </cell>
          <cell r="F483">
            <v>106461</v>
          </cell>
          <cell r="G483" t="str">
            <v>EM</v>
          </cell>
          <cell r="H483">
            <v>244</v>
          </cell>
          <cell r="I483" t="str">
            <v>SI</v>
          </cell>
          <cell r="J483" t="str">
            <v>MEDICAMENTO</v>
          </cell>
          <cell r="K483" t="str">
            <v>Sistema Cardiovascular: Modificadores de Lípidos, Inhibidores de la HMG CoA reductasa</v>
          </cell>
          <cell r="L483" t="str">
            <v>PRECIO UNICO</v>
          </cell>
          <cell r="M483" t="str">
            <v>PU 11-2026</v>
          </cell>
          <cell r="N483" t="str">
            <v>I CONV</v>
          </cell>
          <cell r="O483" t="str">
            <v>CAJA CON 30 TABLETAS RECUBIERTAS</v>
          </cell>
          <cell r="P483">
            <v>0</v>
          </cell>
          <cell r="Q483">
            <v>0</v>
          </cell>
          <cell r="R483">
            <v>1.7999999999999999E-2</v>
          </cell>
          <cell r="S483">
            <v>129</v>
          </cell>
          <cell r="T483" t="str">
            <v>SEVEN PHARMA PANAMA</v>
          </cell>
          <cell r="V483">
            <v>3796451</v>
          </cell>
          <cell r="W483">
            <v>45557412</v>
          </cell>
          <cell r="X483">
            <v>622585464</v>
          </cell>
          <cell r="Y483">
            <v>0.92687834585065165</v>
          </cell>
          <cell r="Z483">
            <v>11206538.352</v>
          </cell>
          <cell r="AA483">
            <v>10597658303729.852</v>
          </cell>
          <cell r="AB483">
            <v>0.54717055276167759</v>
          </cell>
          <cell r="AC483">
            <v>4388566</v>
          </cell>
          <cell r="AD483">
            <v>1485202</v>
          </cell>
          <cell r="AE483">
            <v>731793</v>
          </cell>
          <cell r="AF483">
            <v>6605561</v>
          </cell>
          <cell r="AG483">
            <v>118900.098</v>
          </cell>
          <cell r="AH483">
            <v>1855696</v>
          </cell>
          <cell r="AI483">
            <v>1433715</v>
          </cell>
          <cell r="AJ483">
            <v>507040</v>
          </cell>
          <cell r="AK483">
            <v>3796451</v>
          </cell>
          <cell r="AL483">
            <v>45557412</v>
          </cell>
          <cell r="AM483">
            <v>820033.41599999997</v>
          </cell>
          <cell r="AN483">
            <v>0</v>
          </cell>
          <cell r="AO483">
            <v>5493100</v>
          </cell>
          <cell r="AP483">
            <v>2888720</v>
          </cell>
          <cell r="AQ483">
            <v>8381820</v>
          </cell>
        </row>
        <row r="484">
          <cell r="C484">
            <v>103000701</v>
          </cell>
          <cell r="D484" t="str">
            <v>A06AX00001</v>
          </cell>
          <cell r="E484" t="str">
            <v>RUIBARBO 1.5% y SODIO 3.5%, mixtura, frasco, 120-240ml, V.O.</v>
          </cell>
          <cell r="F484">
            <v>10758</v>
          </cell>
          <cell r="G484" t="str">
            <v>YV</v>
          </cell>
          <cell r="H484">
            <v>244</v>
          </cell>
          <cell r="I484" t="str">
            <v>no</v>
          </cell>
          <cell r="J484" t="str">
            <v>MEDICAMENTO</v>
          </cell>
          <cell r="K484" t="str">
            <v xml:space="preserve">Estreñimiento: Otros </v>
          </cell>
          <cell r="L484" t="str">
            <v>PRECIO UNICO</v>
          </cell>
          <cell r="M484" t="str">
            <v>PU 01-2026</v>
          </cell>
          <cell r="N484" t="str">
            <v>I CONV</v>
          </cell>
          <cell r="O484" t="str">
            <v>frasco x 240 ml</v>
          </cell>
          <cell r="P484">
            <v>0</v>
          </cell>
          <cell r="Q484">
            <v>0</v>
          </cell>
          <cell r="R484">
            <v>1.8</v>
          </cell>
          <cell r="S484">
            <v>308</v>
          </cell>
          <cell r="T484" t="str">
            <v>LABORATORIOS RIGAR, S.A.</v>
          </cell>
          <cell r="U484" t="str">
            <v>PANAMA</v>
          </cell>
          <cell r="V484">
            <v>18371</v>
          </cell>
          <cell r="W484">
            <v>220452</v>
          </cell>
          <cell r="X484">
            <v>622805916</v>
          </cell>
          <cell r="Y484">
            <v>0.92720654526569535</v>
          </cell>
          <cell r="Z484">
            <v>1121050648.8</v>
          </cell>
          <cell r="AA484">
            <v>10598779354378.652</v>
          </cell>
          <cell r="AB484">
            <v>0.54722843402993493</v>
          </cell>
          <cell r="AC484">
            <v>13432.9686382039</v>
          </cell>
          <cell r="AD484">
            <v>6752.8333333333339</v>
          </cell>
          <cell r="AE484">
            <v>5777.6</v>
          </cell>
          <cell r="AF484">
            <v>25963.401971537234</v>
          </cell>
          <cell r="AG484">
            <v>46734.12354876702</v>
          </cell>
          <cell r="AH484">
            <v>5000</v>
          </cell>
          <cell r="AI484">
            <v>4000</v>
          </cell>
          <cell r="AJ484">
            <v>3000</v>
          </cell>
          <cell r="AK484">
            <v>12000</v>
          </cell>
          <cell r="AL484">
            <v>144000</v>
          </cell>
          <cell r="AM484">
            <v>259200</v>
          </cell>
          <cell r="AN484">
            <v>18236</v>
          </cell>
          <cell r="AO484">
            <v>15768</v>
          </cell>
          <cell r="AP484">
            <v>4788</v>
          </cell>
          <cell r="AQ484">
            <v>38792</v>
          </cell>
        </row>
        <row r="485">
          <cell r="C485">
            <v>103043401</v>
          </cell>
          <cell r="D485" t="str">
            <v>R03AC00004</v>
          </cell>
          <cell r="E485" t="str">
            <v>SALBUTAMOL BASE O SULFATO, 100MCG/INHALACIÓN, SUSPENSIÓN EN AEROSOL LIBRE DE  CFC, INHALADOR CON 200-250 DOSIS, VÍA BUCAL.</v>
          </cell>
          <cell r="F485">
            <v>10184</v>
          </cell>
          <cell r="G485" t="str">
            <v>RG</v>
          </cell>
          <cell r="H485">
            <v>244</v>
          </cell>
          <cell r="I485" t="str">
            <v>SI</v>
          </cell>
          <cell r="J485" t="str">
            <v>MEDICAMENTO</v>
          </cell>
          <cell r="K485" t="str">
            <v xml:space="preserve">Vías Respiratorias: Enfermedades Obstructivas, Agonistas selectivos de receptores beta 2 adrenérgicos, Inhaladores </v>
          </cell>
          <cell r="L485" t="str">
            <v>PRECIO UNICO</v>
          </cell>
          <cell r="M485" t="str">
            <v>PU 11-2026</v>
          </cell>
          <cell r="N485" t="str">
            <v>I CONV</v>
          </cell>
          <cell r="O485" t="str">
            <v>INH X 200D</v>
          </cell>
          <cell r="P485">
            <v>0</v>
          </cell>
          <cell r="Q485">
            <v>0</v>
          </cell>
          <cell r="R485">
            <v>0.88</v>
          </cell>
          <cell r="S485">
            <v>130</v>
          </cell>
          <cell r="T485" t="str">
            <v>LABORATORIO JAYOR PANAMA S.A.</v>
          </cell>
          <cell r="U485" t="str">
            <v>CHINA</v>
          </cell>
          <cell r="V485">
            <v>19010</v>
          </cell>
          <cell r="W485">
            <v>228120</v>
          </cell>
          <cell r="X485">
            <v>623034036</v>
          </cell>
          <cell r="Y485">
            <v>0.92754616046791505</v>
          </cell>
          <cell r="Z485">
            <v>548269951.67999995</v>
          </cell>
          <cell r="AA485">
            <v>10599327624330.332</v>
          </cell>
          <cell r="AB485">
            <v>0.54725674190361095</v>
          </cell>
          <cell r="AC485">
            <v>14661</v>
          </cell>
          <cell r="AD485">
            <v>2592.9166666666665</v>
          </cell>
          <cell r="AE485">
            <v>3058.333333333333</v>
          </cell>
          <cell r="AF485">
            <v>20312.25</v>
          </cell>
          <cell r="AG485">
            <v>17874.78</v>
          </cell>
          <cell r="AH485">
            <v>13862</v>
          </cell>
          <cell r="AI485">
            <v>3051</v>
          </cell>
          <cell r="AJ485">
            <v>2097</v>
          </cell>
          <cell r="AK485">
            <v>19010</v>
          </cell>
          <cell r="AL485">
            <v>228120</v>
          </cell>
          <cell r="AM485">
            <v>200745.60000000001</v>
          </cell>
          <cell r="AN485">
            <v>47877</v>
          </cell>
          <cell r="AO485">
            <v>4373</v>
          </cell>
          <cell r="AP485">
            <v>3761</v>
          </cell>
          <cell r="AQ485">
            <v>56011</v>
          </cell>
        </row>
        <row r="486">
          <cell r="C486">
            <v>103048901</v>
          </cell>
          <cell r="D486" t="str">
            <v>R03AC00005</v>
          </cell>
          <cell r="E486" t="str">
            <v>SALBUTAMOL SULFATO, 0.5%, SOLUCIÓN, FRASCO, 20-30ML, NEBULIZACIÓN.</v>
          </cell>
          <cell r="F486">
            <v>10186</v>
          </cell>
          <cell r="G486" t="str">
            <v>RG</v>
          </cell>
          <cell r="H486">
            <v>244</v>
          </cell>
          <cell r="I486" t="str">
            <v>NO</v>
          </cell>
          <cell r="J486" t="str">
            <v>MEDICAMENTO</v>
          </cell>
          <cell r="K486" t="str">
            <v xml:space="preserve">Vías Respiratorias: Enfermedades Obstructivas, Agonistas selectivos de receptores beta 2 adrenérgicos, Inhaladores </v>
          </cell>
          <cell r="L486" t="str">
            <v>PRECIO UNICO</v>
          </cell>
          <cell r="M486" t="str">
            <v>PU 01-2026</v>
          </cell>
          <cell r="N486" t="str">
            <v>I CONV</v>
          </cell>
          <cell r="O486" t="str">
            <v>CAJA POR UN FRASCO DE 20ML.</v>
          </cell>
          <cell r="P486">
            <v>0</v>
          </cell>
          <cell r="Q486">
            <v>0</v>
          </cell>
          <cell r="R486">
            <v>1.5</v>
          </cell>
          <cell r="S486">
            <v>309</v>
          </cell>
          <cell r="T486" t="str">
            <v>DROGUERIA SARO, S.A.</v>
          </cell>
          <cell r="U486" t="str">
            <v>ARGENTINA</v>
          </cell>
          <cell r="V486">
            <v>1957</v>
          </cell>
          <cell r="W486">
            <v>23484</v>
          </cell>
          <cell r="X486">
            <v>623057520</v>
          </cell>
          <cell r="Y486">
            <v>0.92758112243270963</v>
          </cell>
          <cell r="Z486">
            <v>934586280</v>
          </cell>
          <cell r="AA486">
            <v>10600262210610.332</v>
          </cell>
          <cell r="AB486">
            <v>0.54730499577977632</v>
          </cell>
          <cell r="AC486">
            <v>1819</v>
          </cell>
          <cell r="AD486">
            <v>356.75000000000006</v>
          </cell>
          <cell r="AE486">
            <v>381.83333333333337</v>
          </cell>
          <cell r="AF486">
            <v>2557.5833333333335</v>
          </cell>
          <cell r="AG486">
            <v>3836.375</v>
          </cell>
          <cell r="AH486">
            <v>1091</v>
          </cell>
          <cell r="AI486">
            <v>249</v>
          </cell>
          <cell r="AJ486">
            <v>356</v>
          </cell>
          <cell r="AK486">
            <v>1696</v>
          </cell>
          <cell r="AL486">
            <v>20352</v>
          </cell>
          <cell r="AM486">
            <v>30528</v>
          </cell>
          <cell r="AN486">
            <v>4050</v>
          </cell>
          <cell r="AO486">
            <v>1208</v>
          </cell>
          <cell r="AP486">
            <v>1204</v>
          </cell>
          <cell r="AQ486">
            <v>6462</v>
          </cell>
        </row>
        <row r="487">
          <cell r="C487">
            <v>103048601</v>
          </cell>
          <cell r="D487" t="str">
            <v>A07CA00001</v>
          </cell>
          <cell r="E487" t="str">
            <v>SALES DE REHIDRATACIÓN ORAL,  CON UN CONTENIDO MÍNIMO DE: DEXTROSA (GLUCOSA) ANHIDRA 20G, SODIO CLORURO 3.5G,  SODIO CITRATO DIHIDRATADO 2.9G, POTASIO  CLORURO 1.5G, POLVO, SOBRE, V.O.</v>
          </cell>
          <cell r="F487">
            <v>10052</v>
          </cell>
          <cell r="G487" t="str">
            <v>YV</v>
          </cell>
          <cell r="H487">
            <v>244</v>
          </cell>
          <cell r="I487" t="str">
            <v>NO APLICA</v>
          </cell>
          <cell r="J487" t="str">
            <v>MEDICAMENTO</v>
          </cell>
          <cell r="K487" t="str">
            <v xml:space="preserve">Antidiarreicos: Electrolitos con Carbohidratos </v>
          </cell>
          <cell r="L487" t="str">
            <v>PRECIO UNICO</v>
          </cell>
          <cell r="M487" t="str">
            <v>PU 01-2026</v>
          </cell>
          <cell r="N487" t="str">
            <v>I CONV</v>
          </cell>
          <cell r="O487" t="str">
            <v>C X 30 SOBRES</v>
          </cell>
          <cell r="P487">
            <v>0</v>
          </cell>
          <cell r="Q487">
            <v>0</v>
          </cell>
          <cell r="R487">
            <v>0.35899999999999999</v>
          </cell>
          <cell r="S487">
            <v>310</v>
          </cell>
          <cell r="T487" t="str">
            <v>PHARMA SUPPLIES, CORP.</v>
          </cell>
          <cell r="U487" t="str">
            <v>INDIA</v>
          </cell>
          <cell r="V487">
            <v>31506</v>
          </cell>
          <cell r="W487">
            <v>378072</v>
          </cell>
          <cell r="X487">
            <v>623435592</v>
          </cell>
          <cell r="Y487">
            <v>0.92814397969526274</v>
          </cell>
          <cell r="Z487">
            <v>223813377.528</v>
          </cell>
          <cell r="AA487">
            <v>10600486023987.859</v>
          </cell>
          <cell r="AB487">
            <v>0.54731655154860637</v>
          </cell>
          <cell r="AC487">
            <v>45511.249633454652</v>
          </cell>
          <cell r="AD487">
            <v>12174</v>
          </cell>
          <cell r="AE487">
            <v>7216</v>
          </cell>
          <cell r="AF487">
            <v>64901.249633454652</v>
          </cell>
          <cell r="AG487">
            <v>23299.548618410219</v>
          </cell>
          <cell r="AH487">
            <v>23630</v>
          </cell>
          <cell r="AI487">
            <v>3780</v>
          </cell>
          <cell r="AJ487">
            <v>4096</v>
          </cell>
          <cell r="AK487">
            <v>31506</v>
          </cell>
          <cell r="AL487">
            <v>378072</v>
          </cell>
          <cell r="AM487">
            <v>135727.848</v>
          </cell>
          <cell r="AN487">
            <v>0</v>
          </cell>
          <cell r="AO487">
            <v>0</v>
          </cell>
          <cell r="AP487">
            <v>0</v>
          </cell>
          <cell r="AQ487">
            <v>0</v>
          </cell>
        </row>
        <row r="488">
          <cell r="C488">
            <v>102062401</v>
          </cell>
          <cell r="D488" t="str">
            <v>S01XA00006</v>
          </cell>
          <cell r="E488" t="str">
            <v>SALINA BALANCEADA, solución estéril, Uso  Intraocular.</v>
          </cell>
          <cell r="F488">
            <v>10198</v>
          </cell>
          <cell r="G488" t="str">
            <v>DH</v>
          </cell>
          <cell r="H488">
            <v>244</v>
          </cell>
          <cell r="I488" t="str">
            <v>NO APLICA</v>
          </cell>
          <cell r="J488" t="str">
            <v>MEDICAMENTO</v>
          </cell>
          <cell r="K488" t="str">
            <v>Oftalmológicos: Otros</v>
          </cell>
          <cell r="L488" t="str">
            <v>PRECIO UNICO</v>
          </cell>
          <cell r="M488" t="str">
            <v>PU 01-2026</v>
          </cell>
          <cell r="N488" t="str">
            <v>I CONV</v>
          </cell>
          <cell r="O488" t="str">
            <v>BOLSA</v>
          </cell>
          <cell r="P488">
            <v>0</v>
          </cell>
          <cell r="Q488">
            <v>0</v>
          </cell>
          <cell r="R488">
            <v>6.69</v>
          </cell>
          <cell r="S488">
            <v>311</v>
          </cell>
          <cell r="T488" t="str">
            <v>HORACIO ICAZA Y CÍA, S.A.</v>
          </cell>
          <cell r="U488" t="str">
            <v>ESTADOS UNIDOS</v>
          </cell>
          <cell r="V488">
            <v>468</v>
          </cell>
          <cell r="W488">
            <v>5616</v>
          </cell>
          <cell r="X488">
            <v>623441208</v>
          </cell>
          <cell r="Y488">
            <v>0.92815234055347628</v>
          </cell>
          <cell r="Z488">
            <v>4170821681.5200005</v>
          </cell>
          <cell r="AA488">
            <v>10604656845669.379</v>
          </cell>
          <cell r="AB488">
            <v>0.54753189636720123</v>
          </cell>
          <cell r="AC488">
            <v>494.4</v>
          </cell>
          <cell r="AD488">
            <v>49.666666666666664</v>
          </cell>
          <cell r="AE488">
            <v>41</v>
          </cell>
          <cell r="AF488">
            <v>585.06666666666661</v>
          </cell>
          <cell r="AG488">
            <v>3914.096</v>
          </cell>
          <cell r="AH488">
            <v>403</v>
          </cell>
          <cell r="AI488">
            <v>49</v>
          </cell>
          <cell r="AJ488">
            <v>16</v>
          </cell>
          <cell r="AK488">
            <v>468</v>
          </cell>
          <cell r="AL488">
            <v>5616</v>
          </cell>
          <cell r="AM488">
            <v>37571.040000000001</v>
          </cell>
          <cell r="AN488">
            <v>736</v>
          </cell>
          <cell r="AO488">
            <v>124</v>
          </cell>
          <cell r="AP488">
            <v>198</v>
          </cell>
          <cell r="AQ488">
            <v>1058</v>
          </cell>
        </row>
        <row r="489">
          <cell r="C489">
            <v>101097101</v>
          </cell>
          <cell r="D489" t="str">
            <v>V03AE00003</v>
          </cell>
          <cell r="E489" t="str">
            <v>SEVELAMER CARBONATO 800mg, tableta, V.O.</v>
          </cell>
          <cell r="F489">
            <v>102737</v>
          </cell>
          <cell r="G489" t="str">
            <v>FM</v>
          </cell>
          <cell r="H489">
            <v>244</v>
          </cell>
          <cell r="I489" t="str">
            <v>SI</v>
          </cell>
          <cell r="J489" t="str">
            <v>MEDICAMENTO</v>
          </cell>
          <cell r="K489" t="str">
            <v xml:space="preserve">Todos los otros Productos Terapéuticos: Hiperpotasemia e Hiperfosfatemia </v>
          </cell>
          <cell r="L489" t="str">
            <v>PRECIO UNICO</v>
          </cell>
          <cell r="M489" t="str">
            <v>PU 11-2026</v>
          </cell>
          <cell r="N489" t="str">
            <v>I CONV</v>
          </cell>
          <cell r="O489" t="str">
            <v>FRASCO CON 270 TABLETAS CON SU INSERTO</v>
          </cell>
          <cell r="P489">
            <v>0</v>
          </cell>
          <cell r="Q489">
            <v>0</v>
          </cell>
          <cell r="R489">
            <v>0.23</v>
          </cell>
          <cell r="S489">
            <v>131</v>
          </cell>
          <cell r="T489" t="str">
            <v>LANCO MEDICAL GROUP, S.A.</v>
          </cell>
          <cell r="V489">
            <v>143843</v>
          </cell>
          <cell r="W489">
            <v>1726116</v>
          </cell>
          <cell r="X489">
            <v>625167324</v>
          </cell>
          <cell r="Y489">
            <v>0.93072210749366036</v>
          </cell>
          <cell r="Z489">
            <v>143788484.52000001</v>
          </cell>
          <cell r="AA489">
            <v>10604800634153.898</v>
          </cell>
          <cell r="AB489">
            <v>0.54753932034920749</v>
          </cell>
          <cell r="AC489">
            <v>195012</v>
          </cell>
          <cell r="AD489">
            <v>126495.2</v>
          </cell>
          <cell r="AE489">
            <v>49770</v>
          </cell>
          <cell r="AF489">
            <v>371277.2</v>
          </cell>
          <cell r="AG489">
            <v>85393.756000000008</v>
          </cell>
          <cell r="AH489">
            <v>105233</v>
          </cell>
          <cell r="AI489">
            <v>25500</v>
          </cell>
          <cell r="AJ489">
            <v>13110</v>
          </cell>
          <cell r="AK489">
            <v>143843</v>
          </cell>
          <cell r="AL489">
            <v>1726116</v>
          </cell>
          <cell r="AM489">
            <v>397006.68</v>
          </cell>
          <cell r="AN489">
            <v>353970</v>
          </cell>
          <cell r="AO489">
            <v>0</v>
          </cell>
          <cell r="AP489">
            <v>179280</v>
          </cell>
          <cell r="AQ489">
            <v>533250</v>
          </cell>
        </row>
        <row r="490">
          <cell r="C490">
            <v>103040801</v>
          </cell>
          <cell r="D490" t="str">
            <v>N01AB00002</v>
          </cell>
          <cell r="E490" t="str">
            <v>SEVOFLURANO, SOLUCIÓN, FRASCO, 250ML, INHALACIÓN</v>
          </cell>
          <cell r="F490">
            <v>10183</v>
          </cell>
          <cell r="G490" t="str">
            <v>RG</v>
          </cell>
          <cell r="H490">
            <v>244</v>
          </cell>
          <cell r="I490" t="str">
            <v>NO</v>
          </cell>
          <cell r="J490" t="str">
            <v>MEDICAMENTO</v>
          </cell>
          <cell r="K490" t="str">
            <v>Anestésicos Generales: Hidrocarburos Halogenados</v>
          </cell>
          <cell r="L490" t="str">
            <v>PRECIO UNICO</v>
          </cell>
          <cell r="M490" t="str">
            <v>PU 01-2026</v>
          </cell>
          <cell r="N490" t="str">
            <v>I CONV</v>
          </cell>
          <cell r="O490" t="str">
            <v>CAJA DE CARTON CONTENIENDO 6 BOTELLAS DE 250ML</v>
          </cell>
          <cell r="P490">
            <v>0</v>
          </cell>
          <cell r="Q490">
            <v>0</v>
          </cell>
          <cell r="R490">
            <v>46.74</v>
          </cell>
          <cell r="S490">
            <v>312</v>
          </cell>
          <cell r="T490" t="str">
            <v>INVERSIONES TAGORE PANAMÁ, S.A. (INTAPASA)</v>
          </cell>
          <cell r="U490" t="str">
            <v>ESTADOS UNIDOS</v>
          </cell>
          <cell r="V490">
            <v>529</v>
          </cell>
          <cell r="W490">
            <v>6348</v>
          </cell>
          <cell r="X490">
            <v>625173672</v>
          </cell>
          <cell r="Y490">
            <v>0.93073155812185471</v>
          </cell>
          <cell r="Z490">
            <v>29220617429.280003</v>
          </cell>
          <cell r="AA490">
            <v>10634021251583.178</v>
          </cell>
          <cell r="AB490">
            <v>0.54904801792489633</v>
          </cell>
          <cell r="AC490">
            <v>384</v>
          </cell>
          <cell r="AD490">
            <v>119</v>
          </cell>
          <cell r="AE490">
            <v>96</v>
          </cell>
          <cell r="AF490">
            <v>599</v>
          </cell>
          <cell r="AG490">
            <v>27997.260000000002</v>
          </cell>
          <cell r="AH490">
            <v>400</v>
          </cell>
          <cell r="AI490">
            <v>38</v>
          </cell>
          <cell r="AJ490">
            <v>91</v>
          </cell>
          <cell r="AK490">
            <v>529</v>
          </cell>
          <cell r="AL490">
            <v>6348</v>
          </cell>
          <cell r="AM490">
            <v>296705.52</v>
          </cell>
          <cell r="AN490">
            <v>1</v>
          </cell>
          <cell r="AO490">
            <v>5</v>
          </cell>
          <cell r="AP490">
            <v>0</v>
          </cell>
          <cell r="AQ490">
            <v>6</v>
          </cell>
        </row>
        <row r="491">
          <cell r="C491">
            <v>101094001</v>
          </cell>
          <cell r="D491" t="str">
            <v>L04AA00011</v>
          </cell>
          <cell r="E491" t="str">
            <v>SIROLIMUS 1mg, tableta, V.O.</v>
          </cell>
          <cell r="F491">
            <v>12028</v>
          </cell>
          <cell r="G491" t="str">
            <v>DD</v>
          </cell>
          <cell r="H491">
            <v>244</v>
          </cell>
          <cell r="I491" t="str">
            <v>SI</v>
          </cell>
          <cell r="J491" t="str">
            <v>MEDICAMENTO</v>
          </cell>
          <cell r="K491" t="str">
            <v>Inmunosupresores: Selectivos</v>
          </cell>
          <cell r="L491" t="str">
            <v>PRECIO UNICO</v>
          </cell>
          <cell r="M491" t="str">
            <v>PU 11-2026</v>
          </cell>
          <cell r="N491" t="str">
            <v>I CONV</v>
          </cell>
          <cell r="O491" t="str">
            <v>CAJA X 100</v>
          </cell>
          <cell r="P491">
            <v>0</v>
          </cell>
          <cell r="Q491">
            <v>0</v>
          </cell>
          <cell r="R491">
            <v>9.82</v>
          </cell>
          <cell r="S491">
            <v>132</v>
          </cell>
          <cell r="T491" t="str">
            <v>DROGUERÍA RAMÓN GONZÁLEZ REVILLA, S.A.</v>
          </cell>
          <cell r="U491" t="str">
            <v>Alemania</v>
          </cell>
          <cell r="V491">
            <v>3300</v>
          </cell>
          <cell r="W491">
            <v>39600</v>
          </cell>
          <cell r="X491">
            <v>625213272</v>
          </cell>
          <cell r="Y491">
            <v>0.93079051289130899</v>
          </cell>
          <cell r="Z491">
            <v>6139594331.04</v>
          </cell>
          <cell r="AA491">
            <v>10640160845914.217</v>
          </cell>
          <cell r="AB491">
            <v>0.54936501297489382</v>
          </cell>
          <cell r="AC491">
            <v>5460</v>
          </cell>
          <cell r="AD491">
            <v>366.66666666666669</v>
          </cell>
          <cell r="AE491">
            <v>583.33000000000004</v>
          </cell>
          <cell r="AF491">
            <v>6409.9966666666669</v>
          </cell>
          <cell r="AG491">
            <v>62946.167266666671</v>
          </cell>
          <cell r="AH491">
            <v>1668</v>
          </cell>
          <cell r="AI491">
            <v>183</v>
          </cell>
          <cell r="AJ491">
            <v>174</v>
          </cell>
          <cell r="AK491">
            <v>2025</v>
          </cell>
          <cell r="AL491">
            <v>24300</v>
          </cell>
          <cell r="AM491">
            <v>238626</v>
          </cell>
          <cell r="AN491">
            <v>0</v>
          </cell>
          <cell r="AO491">
            <v>0</v>
          </cell>
          <cell r="AP491">
            <v>0</v>
          </cell>
          <cell r="AQ491">
            <v>0</v>
          </cell>
        </row>
        <row r="492">
          <cell r="C492">
            <v>102018101</v>
          </cell>
          <cell r="D492" t="str">
            <v>B05XA00006</v>
          </cell>
          <cell r="E492" t="str">
            <v>SODIO BICARBONATO 7.5%, solución hipertónica, I.V.</v>
          </cell>
          <cell r="F492">
            <v>10334</v>
          </cell>
          <cell r="G492" t="str">
            <v>SF</v>
          </cell>
          <cell r="H492">
            <v>244</v>
          </cell>
          <cell r="I492" t="str">
            <v>NO APLICA</v>
          </cell>
          <cell r="J492" t="str">
            <v>MEDICAMENTO</v>
          </cell>
          <cell r="K492" t="str">
            <v>Sustitutos sanguíneos y Soluciones de Perfusión: Soluciones Electrolíticas</v>
          </cell>
          <cell r="L492" t="str">
            <v>PRECIO UNICO</v>
          </cell>
          <cell r="M492" t="str">
            <v>PU 01-2026</v>
          </cell>
          <cell r="N492" t="str">
            <v>I CONV</v>
          </cell>
          <cell r="O492" t="str">
            <v>No aplica</v>
          </cell>
          <cell r="P492">
            <v>0</v>
          </cell>
          <cell r="Q492">
            <v>0</v>
          </cell>
          <cell r="R492">
            <v>2.2000000000000002</v>
          </cell>
          <cell r="S492">
            <v>313</v>
          </cell>
          <cell r="T492" t="str">
            <v>PISA FARMACEUTICA DE PANAMA,S.A.</v>
          </cell>
          <cell r="V492">
            <v>3941</v>
          </cell>
          <cell r="W492">
            <v>47292</v>
          </cell>
          <cell r="X492">
            <v>625260564</v>
          </cell>
          <cell r="Y492">
            <v>0.93086091917810265</v>
          </cell>
          <cell r="Z492">
            <v>1375573240.8000002</v>
          </cell>
          <cell r="AA492">
            <v>10641536419155.018</v>
          </cell>
          <cell r="AB492">
            <v>0.54943603556771214</v>
          </cell>
          <cell r="AC492">
            <v>4990.7166666666672</v>
          </cell>
          <cell r="AD492">
            <v>269.33333333333331</v>
          </cell>
          <cell r="AE492">
            <v>1063</v>
          </cell>
          <cell r="AF492">
            <v>6323.05</v>
          </cell>
          <cell r="AG492">
            <v>13910.710000000001</v>
          </cell>
          <cell r="AH492">
            <v>2744</v>
          </cell>
          <cell r="AI492">
            <v>600</v>
          </cell>
          <cell r="AJ492">
            <v>597</v>
          </cell>
          <cell r="AK492">
            <v>3941</v>
          </cell>
          <cell r="AL492">
            <v>47292</v>
          </cell>
          <cell r="AM492">
            <v>104042.40000000001</v>
          </cell>
          <cell r="AN492">
            <v>0</v>
          </cell>
          <cell r="AO492">
            <v>1508</v>
          </cell>
          <cell r="AP492">
            <v>136</v>
          </cell>
          <cell r="AQ492">
            <v>1644</v>
          </cell>
        </row>
        <row r="493">
          <cell r="C493">
            <v>102075701</v>
          </cell>
          <cell r="D493" t="str">
            <v>B05XA00008</v>
          </cell>
          <cell r="E493" t="str">
            <v>SODIO CLORURO 0.9%,  solución, envase plástico (bolsa o frasco), 3,000ml, I.V.</v>
          </cell>
          <cell r="F493">
            <v>10976</v>
          </cell>
          <cell r="G493" t="str">
            <v>DH</v>
          </cell>
          <cell r="H493">
            <v>244</v>
          </cell>
          <cell r="I493" t="str">
            <v>NO APLICA</v>
          </cell>
          <cell r="J493" t="str">
            <v>MEDICAMENTO</v>
          </cell>
          <cell r="K493" t="str">
            <v>Sustitutos sanguíneos y Soluciones de Perfusión: Soluciones Electrolíticas</v>
          </cell>
          <cell r="L493" t="str">
            <v>PRECIO UNICO</v>
          </cell>
          <cell r="M493" t="str">
            <v>PU 01-2026</v>
          </cell>
          <cell r="N493" t="str">
            <v>I CONV</v>
          </cell>
          <cell r="O493" t="str">
            <v>CAJA X 4 BOLSAS</v>
          </cell>
          <cell r="P493">
            <v>0</v>
          </cell>
          <cell r="Q493">
            <v>0</v>
          </cell>
          <cell r="R493">
            <v>6.84</v>
          </cell>
          <cell r="S493">
            <v>314</v>
          </cell>
          <cell r="T493" t="str">
            <v>LABORATORIO JAYOR PANAMA S.A.</v>
          </cell>
          <cell r="U493" t="str">
            <v>EL SALVADOR</v>
          </cell>
          <cell r="V493">
            <v>5562</v>
          </cell>
          <cell r="W493">
            <v>66744</v>
          </cell>
          <cell r="X493">
            <v>625327308</v>
          </cell>
          <cell r="Y493">
            <v>0.93096028476225556</v>
          </cell>
          <cell r="Z493">
            <v>4277238786.7199998</v>
          </cell>
          <cell r="AA493">
            <v>10645813657941.738</v>
          </cell>
          <cell r="AB493">
            <v>0.54965687483655323</v>
          </cell>
          <cell r="AC493">
            <v>2640.2303030303033</v>
          </cell>
          <cell r="AD493">
            <v>1932</v>
          </cell>
          <cell r="AE493">
            <v>716</v>
          </cell>
          <cell r="AF493">
            <v>5288.2303030303028</v>
          </cell>
          <cell r="AG493">
            <v>36171.495272727268</v>
          </cell>
          <cell r="AH493">
            <v>2338</v>
          </cell>
          <cell r="AI493">
            <v>344</v>
          </cell>
          <cell r="AJ493">
            <v>586</v>
          </cell>
          <cell r="AK493">
            <v>3268</v>
          </cell>
          <cell r="AL493">
            <v>39216</v>
          </cell>
          <cell r="AM493">
            <v>268237.44</v>
          </cell>
          <cell r="AN493">
            <v>1676</v>
          </cell>
          <cell r="AO493">
            <v>0</v>
          </cell>
          <cell r="AP493">
            <v>1656</v>
          </cell>
          <cell r="AQ493">
            <v>3332</v>
          </cell>
        </row>
        <row r="494">
          <cell r="C494">
            <v>102019001</v>
          </cell>
          <cell r="D494" t="str">
            <v>B05XA00011</v>
          </cell>
          <cell r="E494" t="str">
            <v>SODIO CLORURO 20-25%, solución hipertónica, I.V.</v>
          </cell>
          <cell r="F494">
            <v>10980</v>
          </cell>
          <cell r="G494" t="str">
            <v>SF</v>
          </cell>
          <cell r="H494">
            <v>244</v>
          </cell>
          <cell r="I494" t="str">
            <v>NO APLICA</v>
          </cell>
          <cell r="J494" t="str">
            <v>MEDICAMENTO</v>
          </cell>
          <cell r="K494" t="str">
            <v>Sustitutos sanguíneos y Soluciones de Perfusión: Soluciones Electrolíticas</v>
          </cell>
          <cell r="L494" t="str">
            <v>PRECIO UNICO</v>
          </cell>
          <cell r="M494" t="str">
            <v>PU 01-2026</v>
          </cell>
          <cell r="N494" t="str">
            <v>I CONV</v>
          </cell>
          <cell r="O494" t="str">
            <v>No aplica</v>
          </cell>
          <cell r="P494">
            <v>0</v>
          </cell>
          <cell r="Q494">
            <v>0</v>
          </cell>
          <cell r="R494">
            <v>3.5</v>
          </cell>
          <cell r="S494">
            <v>315</v>
          </cell>
          <cell r="T494" t="str">
            <v>SERFASA, S.A.</v>
          </cell>
          <cell r="V494">
            <v>2950</v>
          </cell>
          <cell r="W494">
            <v>35400</v>
          </cell>
          <cell r="X494">
            <v>625362708</v>
          </cell>
          <cell r="Y494">
            <v>0.93101298675313127</v>
          </cell>
          <cell r="Z494">
            <v>2188769478</v>
          </cell>
          <cell r="AA494">
            <v>10648002427419.738</v>
          </cell>
          <cell r="AB494">
            <v>0.5497698837835131</v>
          </cell>
          <cell r="AC494">
            <v>3051.9499999999994</v>
          </cell>
          <cell r="AD494">
            <v>1722.1818181818182</v>
          </cell>
          <cell r="AE494">
            <v>603</v>
          </cell>
          <cell r="AF494">
            <v>5377.1318181818178</v>
          </cell>
          <cell r="AG494">
            <v>18819.961363636361</v>
          </cell>
          <cell r="AH494">
            <v>2000</v>
          </cell>
          <cell r="AI494">
            <v>600</v>
          </cell>
          <cell r="AJ494">
            <v>350</v>
          </cell>
          <cell r="AK494">
            <v>2950</v>
          </cell>
          <cell r="AL494">
            <v>35400</v>
          </cell>
          <cell r="AM494">
            <v>123900</v>
          </cell>
          <cell r="AN494">
            <v>6219</v>
          </cell>
          <cell r="AO494">
            <v>1320</v>
          </cell>
          <cell r="AP494">
            <v>3000</v>
          </cell>
          <cell r="AQ494">
            <v>10539</v>
          </cell>
        </row>
        <row r="495">
          <cell r="C495">
            <v>102099401</v>
          </cell>
          <cell r="D495" t="str">
            <v>B05XA00019</v>
          </cell>
          <cell r="E495" t="str">
            <v>SODIO CLORURO al 0.9%, solución, bolsa plástica con dos salidas, con equipo adaptable desechable para Infusión Intravenosa, 100ml.</v>
          </cell>
          <cell r="F495">
            <v>104360</v>
          </cell>
          <cell r="G495" t="str">
            <v>SF</v>
          </cell>
          <cell r="H495">
            <v>244</v>
          </cell>
          <cell r="I495" t="str">
            <v>NO APLICA</v>
          </cell>
          <cell r="J495" t="str">
            <v>MEDICAMENTO</v>
          </cell>
          <cell r="K495" t="str">
            <v>Sustitutos sanguíneos y Soluciones de Perfusión: Soluciones Electrolíticas</v>
          </cell>
          <cell r="L495" t="str">
            <v>PRECIO UNICO</v>
          </cell>
          <cell r="M495" t="str">
            <v>PU 01-2026</v>
          </cell>
          <cell r="N495" t="str">
            <v>I CONV</v>
          </cell>
          <cell r="O495" t="str">
            <v>No aplica</v>
          </cell>
          <cell r="P495">
            <v>0</v>
          </cell>
          <cell r="Q495">
            <v>0</v>
          </cell>
          <cell r="R495">
            <v>0.88</v>
          </cell>
          <cell r="S495">
            <v>316</v>
          </cell>
          <cell r="T495" t="str">
            <v>LABORATORIO JAYOR PANAMA S.A.</v>
          </cell>
          <cell r="V495">
            <v>99400</v>
          </cell>
          <cell r="W495">
            <v>1192800</v>
          </cell>
          <cell r="X495">
            <v>626555508</v>
          </cell>
          <cell r="Y495">
            <v>0.93278877586941988</v>
          </cell>
          <cell r="Z495">
            <v>551368847.03999996</v>
          </cell>
          <cell r="AA495">
            <v>10648553796266.777</v>
          </cell>
          <cell r="AB495">
            <v>0.54979835165709079</v>
          </cell>
          <cell r="AC495">
            <v>163886.27814496585</v>
          </cell>
          <cell r="AD495">
            <v>48136.392857142855</v>
          </cell>
          <cell r="AE495">
            <v>38873</v>
          </cell>
          <cell r="AF495">
            <v>250895.67100210872</v>
          </cell>
          <cell r="AG495">
            <v>220788.19048185568</v>
          </cell>
          <cell r="AH495">
            <v>58243</v>
          </cell>
          <cell r="AI495">
            <v>20157</v>
          </cell>
          <cell r="AJ495">
            <v>21000</v>
          </cell>
          <cell r="AK495">
            <v>99400</v>
          </cell>
          <cell r="AL495">
            <v>1192800</v>
          </cell>
          <cell r="AM495">
            <v>1049664</v>
          </cell>
          <cell r="AN495">
            <v>66180</v>
          </cell>
          <cell r="AO495">
            <v>0</v>
          </cell>
          <cell r="AP495">
            <v>108000</v>
          </cell>
          <cell r="AQ495">
            <v>174180</v>
          </cell>
        </row>
        <row r="496">
          <cell r="C496">
            <v>103061001</v>
          </cell>
          <cell r="D496" t="str">
            <v>R01AX00001</v>
          </cell>
          <cell r="E496" t="str">
            <v>SODIO CLORURO, 0.85%-0.9%, GOTAS NASALES EN SOLUCIÓN, FRASCO 50ML, VÍA NASAL.</v>
          </cell>
          <cell r="F496">
            <v>104936</v>
          </cell>
          <cell r="G496" t="str">
            <v>DD</v>
          </cell>
          <cell r="H496">
            <v>244</v>
          </cell>
          <cell r="I496" t="str">
            <v>NO</v>
          </cell>
          <cell r="J496" t="str">
            <v>MEDICAMENTO</v>
          </cell>
          <cell r="K496" t="str">
            <v>Nasales: Descongestionantes y otros preparados para uso Tópico</v>
          </cell>
          <cell r="L496" t="str">
            <v>PRECIO UNICO</v>
          </cell>
          <cell r="M496" t="str">
            <v>PU 01-2026</v>
          </cell>
          <cell r="N496" t="str">
            <v>I CONV</v>
          </cell>
          <cell r="O496" t="str">
            <v>CAJA CON ENVASE DE 50ML</v>
          </cell>
          <cell r="P496">
            <v>0</v>
          </cell>
          <cell r="Q496">
            <v>0</v>
          </cell>
          <cell r="R496">
            <v>1.88</v>
          </cell>
          <cell r="S496">
            <v>317</v>
          </cell>
          <cell r="T496" t="str">
            <v>LABORATORIO JAYOR PANAMA S.A.</v>
          </cell>
          <cell r="U496" t="str">
            <v>CHINA</v>
          </cell>
          <cell r="V496">
            <v>36294</v>
          </cell>
          <cell r="W496">
            <v>435528</v>
          </cell>
          <cell r="X496">
            <v>626991036</v>
          </cell>
          <cell r="Y496">
            <v>0.93343717114292668</v>
          </cell>
          <cell r="Z496">
            <v>1178743147.6799998</v>
          </cell>
          <cell r="AA496">
            <v>10649732539414.457</v>
          </cell>
          <cell r="AB496">
            <v>0.54985921166231033</v>
          </cell>
          <cell r="AC496">
            <v>5564.0812925170067</v>
          </cell>
          <cell r="AD496">
            <v>1658.5238095238094</v>
          </cell>
          <cell r="AE496">
            <v>772</v>
          </cell>
          <cell r="AF496">
            <v>7994.6051020408158</v>
          </cell>
          <cell r="AG496">
            <v>15029.857591836733</v>
          </cell>
          <cell r="AH496">
            <v>5776</v>
          </cell>
          <cell r="AI496">
            <v>956</v>
          </cell>
          <cell r="AJ496">
            <v>733</v>
          </cell>
          <cell r="AK496">
            <v>7465</v>
          </cell>
          <cell r="AL496">
            <v>89580</v>
          </cell>
          <cell r="AM496">
            <v>168410.4</v>
          </cell>
          <cell r="AN496">
            <v>0</v>
          </cell>
          <cell r="AO496">
            <v>0</v>
          </cell>
          <cell r="AP496">
            <v>1567</v>
          </cell>
          <cell r="AQ496">
            <v>1567</v>
          </cell>
        </row>
        <row r="497">
          <cell r="C497">
            <v>102017602</v>
          </cell>
          <cell r="D497" t="str">
            <v>B05XA00009</v>
          </cell>
          <cell r="E497" t="str">
            <v>SODIO CLORURO, al 0.9%, solución, envase plástico (bolsa o frasco), con equipo adaptable desechable para Infusión Intravenosa, 1,000ml.</v>
          </cell>
          <cell r="F497">
            <v>10975</v>
          </cell>
          <cell r="G497" t="str">
            <v>SF</v>
          </cell>
          <cell r="H497">
            <v>244</v>
          </cell>
          <cell r="I497" t="str">
            <v>NO APLICA</v>
          </cell>
          <cell r="J497" t="str">
            <v>MEDICAMENTO</v>
          </cell>
          <cell r="K497" t="str">
            <v>Sustitutos sanguíneos y Soluciones de Perfusión: Soluciones Electrolíticas</v>
          </cell>
          <cell r="L497" t="str">
            <v>TRAMITE USUAL</v>
          </cell>
          <cell r="M497" t="str">
            <v>No aplica</v>
          </cell>
          <cell r="N497" t="str">
            <v>No aplica</v>
          </cell>
          <cell r="O497" t="str">
            <v>No aplica</v>
          </cell>
          <cell r="P497">
            <v>0</v>
          </cell>
          <cell r="Q497">
            <v>0</v>
          </cell>
          <cell r="R497">
            <v>0.85</v>
          </cell>
          <cell r="S497" t="str">
            <v>No aplica</v>
          </cell>
          <cell r="T497" t="str">
            <v>No aplica</v>
          </cell>
          <cell r="V497">
            <v>58273</v>
          </cell>
          <cell r="W497">
            <v>699276</v>
          </cell>
          <cell r="X497">
            <v>627690312</v>
          </cell>
          <cell r="Y497">
            <v>0.93447822304608041</v>
          </cell>
          <cell r="Z497">
            <v>533536765.19999999</v>
          </cell>
          <cell r="AA497">
            <v>10650266076179.656</v>
          </cell>
          <cell r="AB497">
            <v>0.54988675884286342</v>
          </cell>
          <cell r="AC497">
            <v>37578.24618473895</v>
          </cell>
          <cell r="AD497">
            <v>9445.1666666666661</v>
          </cell>
          <cell r="AE497">
            <v>10518</v>
          </cell>
          <cell r="AF497">
            <v>57541.412851405614</v>
          </cell>
          <cell r="AG497">
            <v>48910.200923694771</v>
          </cell>
          <cell r="AH497">
            <v>24817</v>
          </cell>
          <cell r="AI497">
            <v>4522</v>
          </cell>
          <cell r="AJ497">
            <v>6955</v>
          </cell>
          <cell r="AK497">
            <v>36294</v>
          </cell>
          <cell r="AL497">
            <v>435528</v>
          </cell>
          <cell r="AM497">
            <v>370198.8</v>
          </cell>
          <cell r="AN497">
            <v>61211</v>
          </cell>
          <cell r="AO497">
            <v>0</v>
          </cell>
          <cell r="AP497">
            <v>0</v>
          </cell>
          <cell r="AQ497">
            <v>61211</v>
          </cell>
        </row>
        <row r="498">
          <cell r="C498">
            <v>102017401</v>
          </cell>
          <cell r="D498" t="str">
            <v>B05XA00010</v>
          </cell>
          <cell r="E498" t="str">
            <v>SODIO CLORURO, al 0.9%, solución, envase plástico (bolsa o frasco), con equipo adaptable desechable para Infusión Intravenosa, 500ml.</v>
          </cell>
          <cell r="F498">
            <v>11037</v>
          </cell>
          <cell r="G498" t="str">
            <v>SF</v>
          </cell>
          <cell r="H498">
            <v>244</v>
          </cell>
          <cell r="I498" t="str">
            <v>NO APLICA</v>
          </cell>
          <cell r="J498" t="str">
            <v>MEDICAMENTO</v>
          </cell>
          <cell r="K498" t="str">
            <v>Sustitutos sanguíneos y Soluciones de Perfusión: Soluciones Electrolíticas</v>
          </cell>
          <cell r="L498" t="str">
            <v>PRECIO UNICO</v>
          </cell>
          <cell r="M498" t="str">
            <v>PU 01-2026</v>
          </cell>
          <cell r="N498" t="str">
            <v>I CONV</v>
          </cell>
          <cell r="O498" t="str">
            <v>No aplica</v>
          </cell>
          <cell r="P498">
            <v>0</v>
          </cell>
          <cell r="Q498">
            <v>0</v>
          </cell>
          <cell r="R498">
            <v>0.98</v>
          </cell>
          <cell r="S498">
            <v>319</v>
          </cell>
          <cell r="T498" t="str">
            <v>CONSORCIO PISA FARMACEUTICA DE PANAMÁ, S.A. Y PHARMA TRADE &amp; SERVICE, S.A.</v>
          </cell>
          <cell r="V498">
            <v>56738</v>
          </cell>
          <cell r="W498">
            <v>680856</v>
          </cell>
          <cell r="X498">
            <v>628371168</v>
          </cell>
          <cell r="Y498">
            <v>0.93549185204889707</v>
          </cell>
          <cell r="Z498">
            <v>615803744.63999999</v>
          </cell>
          <cell r="AA498">
            <v>10650881879924.297</v>
          </cell>
          <cell r="AB498">
            <v>0.54991855357200925</v>
          </cell>
          <cell r="AC498">
            <v>54301.873152575201</v>
          </cell>
          <cell r="AD498">
            <v>18526.423076923078</v>
          </cell>
          <cell r="AE498">
            <v>15359</v>
          </cell>
          <cell r="AF498">
            <v>88187.296229498286</v>
          </cell>
          <cell r="AG498">
            <v>86423.55030490832</v>
          </cell>
          <cell r="AH498">
            <v>33753</v>
          </cell>
          <cell r="AI498">
            <v>13832</v>
          </cell>
          <cell r="AJ498">
            <v>9153</v>
          </cell>
          <cell r="AK498">
            <v>56738</v>
          </cell>
          <cell r="AL498">
            <v>680856</v>
          </cell>
          <cell r="AM498">
            <v>667238.88</v>
          </cell>
          <cell r="AN498">
            <v>22382</v>
          </cell>
          <cell r="AO498">
            <v>814</v>
          </cell>
          <cell r="AP498">
            <v>0</v>
          </cell>
          <cell r="AQ498">
            <v>23196</v>
          </cell>
        </row>
        <row r="499">
          <cell r="C499">
            <v>101075001</v>
          </cell>
          <cell r="D499" t="str">
            <v>A02BX00001</v>
          </cell>
          <cell r="E499" t="str">
            <v>SUCRALFATO 1g, tableta o gel oral, V.O.</v>
          </cell>
          <cell r="F499">
            <v>10700</v>
          </cell>
          <cell r="G499" t="str">
            <v>FM</v>
          </cell>
          <cell r="H499">
            <v>244</v>
          </cell>
          <cell r="I499" t="str">
            <v>NO APLICA</v>
          </cell>
          <cell r="J499" t="str">
            <v>MEDICAMENTO</v>
          </cell>
          <cell r="K499" t="str">
            <v xml:space="preserve">Úlcera Péptica y Reflujo Gastroesofágico: Otros </v>
          </cell>
          <cell r="L499" t="str">
            <v>PRECIO UNICO</v>
          </cell>
          <cell r="M499" t="str">
            <v>PU 01-2026</v>
          </cell>
          <cell r="N499" t="str">
            <v>I CONV</v>
          </cell>
          <cell r="O499" t="str">
            <v>CAJA POR 5O TABLETAS / CAJA POR 10O TABLETAS</v>
          </cell>
          <cell r="P499">
            <v>0</v>
          </cell>
          <cell r="Q499">
            <v>0</v>
          </cell>
          <cell r="R499">
            <v>0.73</v>
          </cell>
          <cell r="S499">
            <v>320</v>
          </cell>
          <cell r="T499" t="str">
            <v>GEOMEDIC PHARMACEUTICA, S.A. (GEOPHARMASA)</v>
          </cell>
          <cell r="V499">
            <v>105674</v>
          </cell>
          <cell r="W499">
            <v>1268088</v>
          </cell>
          <cell r="X499">
            <v>629639256</v>
          </cell>
          <cell r="Y499">
            <v>0.93737972668747527</v>
          </cell>
          <cell r="Z499">
            <v>459636656.88</v>
          </cell>
          <cell r="AA499">
            <v>10651341516581.178</v>
          </cell>
          <cell r="AB499">
            <v>0.54994228519614807</v>
          </cell>
          <cell r="AC499">
            <v>132608.9119597206</v>
          </cell>
          <cell r="AD499">
            <v>29710</v>
          </cell>
          <cell r="AE499">
            <v>24350</v>
          </cell>
          <cell r="AF499">
            <v>186668.9119597206</v>
          </cell>
          <cell r="AG499">
            <v>136268.30573059604</v>
          </cell>
          <cell r="AH499">
            <v>66424</v>
          </cell>
          <cell r="AI499">
            <v>23075</v>
          </cell>
          <cell r="AJ499">
            <v>16175</v>
          </cell>
          <cell r="AK499">
            <v>105674</v>
          </cell>
          <cell r="AL499">
            <v>1268088</v>
          </cell>
          <cell r="AM499">
            <v>925704.24</v>
          </cell>
          <cell r="AN499">
            <v>0</v>
          </cell>
          <cell r="AO499">
            <v>0</v>
          </cell>
          <cell r="AP499">
            <v>1100</v>
          </cell>
          <cell r="AQ499">
            <v>1100</v>
          </cell>
        </row>
        <row r="500">
          <cell r="C500">
            <v>102095201</v>
          </cell>
          <cell r="D500" t="str">
            <v>J06AA00005</v>
          </cell>
          <cell r="E500" t="str">
            <v>Suero antiofídico anti-coral (contra Micrurus nigrocintus Micrurus fulvius y Micrurus d. arinicaudus), solución o polvo liofilizado, ampolla o vial, 10ml, I.M., I.V.</v>
          </cell>
          <cell r="F500">
            <v>10330</v>
          </cell>
          <cell r="G500" t="str">
            <v>RG</v>
          </cell>
          <cell r="H500">
            <v>244</v>
          </cell>
          <cell r="I500" t="str">
            <v>NO</v>
          </cell>
          <cell r="J500" t="str">
            <v>MEDICAMENTO</v>
          </cell>
          <cell r="K500" t="str">
            <v>Sueros Inmunes e Inmunoglobulinas: Sueros Inmunes</v>
          </cell>
          <cell r="L500" t="str">
            <v>PRECIO UNICO</v>
          </cell>
          <cell r="M500" t="str">
            <v>PU 05-2026</v>
          </cell>
          <cell r="N500" t="str">
            <v>I CONV</v>
          </cell>
          <cell r="O500" t="str">
            <v>HOSPITALARIA CAJA DE CARTON CON UN VIAL DE 10ML</v>
          </cell>
          <cell r="P500" t="str">
            <v>VIAL DE 10ML</v>
          </cell>
          <cell r="Q500">
            <v>0</v>
          </cell>
          <cell r="R500">
            <v>53</v>
          </cell>
          <cell r="S500">
            <v>43</v>
          </cell>
          <cell r="T500" t="str">
            <v>MCC FARMA, S.A.</v>
          </cell>
          <cell r="U500" t="str">
            <v xml:space="preserve">COSTA RICA </v>
          </cell>
          <cell r="V500">
            <v>22</v>
          </cell>
          <cell r="W500">
            <v>264</v>
          </cell>
          <cell r="X500">
            <v>629639520</v>
          </cell>
          <cell r="Y500">
            <v>0.93738011971927171</v>
          </cell>
          <cell r="Z500">
            <v>33370894560</v>
          </cell>
          <cell r="AA500">
            <v>10684712411141.178</v>
          </cell>
          <cell r="AB500">
            <v>0.55166526684919115</v>
          </cell>
          <cell r="AC500">
            <v>119</v>
          </cell>
          <cell r="AD500">
            <v>30</v>
          </cell>
          <cell r="AE500">
            <v>12</v>
          </cell>
          <cell r="AF500">
            <v>161</v>
          </cell>
          <cell r="AG500">
            <v>8533</v>
          </cell>
          <cell r="AH500">
            <v>25</v>
          </cell>
          <cell r="AI500">
            <v>6</v>
          </cell>
          <cell r="AJ500">
            <v>4</v>
          </cell>
          <cell r="AK500">
            <v>35</v>
          </cell>
          <cell r="AL500">
            <v>420</v>
          </cell>
          <cell r="AM500">
            <v>22260</v>
          </cell>
          <cell r="AN500">
            <v>0</v>
          </cell>
          <cell r="AO500">
            <v>2</v>
          </cell>
          <cell r="AP500">
            <v>0</v>
          </cell>
          <cell r="AQ500">
            <v>2</v>
          </cell>
        </row>
        <row r="501">
          <cell r="C501">
            <v>102059001</v>
          </cell>
          <cell r="D501" t="str">
            <v>J06AA00001</v>
          </cell>
          <cell r="E501" t="str">
            <v>SUERO ANTIOFÍDICO, POLIVALENTE, (QUE INCLUYE ANTI-B  ASPER/ATROX), CON ANTILAQUÉSICO, solución, vial, 10ml, I.V.</v>
          </cell>
          <cell r="F501">
            <v>10342</v>
          </cell>
          <cell r="G501" t="str">
            <v>DH</v>
          </cell>
          <cell r="H501">
            <v>244</v>
          </cell>
          <cell r="I501" t="str">
            <v>BIOLOGICO</v>
          </cell>
          <cell r="J501" t="str">
            <v>MEDICAMENTO</v>
          </cell>
          <cell r="K501" t="str">
            <v>Sueros Inmunes e Inmunoglobulinas: Sueros Inmunes</v>
          </cell>
          <cell r="L501" t="str">
            <v>PRECIO UNICO</v>
          </cell>
          <cell r="M501" t="str">
            <v>PU 05-2026</v>
          </cell>
          <cell r="N501" t="str">
            <v>I CONV</v>
          </cell>
          <cell r="O501" t="str">
            <v xml:space="preserve">CAJA X UN FRASCO </v>
          </cell>
          <cell r="P501">
            <v>0</v>
          </cell>
          <cell r="Q501">
            <v>0</v>
          </cell>
          <cell r="R501">
            <v>37</v>
          </cell>
          <cell r="S501">
            <v>44</v>
          </cell>
          <cell r="T501" t="str">
            <v>MCC FARMA, S.A.</v>
          </cell>
          <cell r="U501" t="str">
            <v xml:space="preserve">COSTA RICA </v>
          </cell>
          <cell r="V501">
            <v>636</v>
          </cell>
          <cell r="W501">
            <v>7632</v>
          </cell>
          <cell r="X501">
            <v>629647152</v>
          </cell>
          <cell r="Y501">
            <v>0.93739148191120292</v>
          </cell>
          <cell r="Z501">
            <v>23296944624</v>
          </cell>
          <cell r="AA501">
            <v>10708009355765.178</v>
          </cell>
          <cell r="AB501">
            <v>0.55286811767738653</v>
          </cell>
          <cell r="AC501">
            <v>556.75</v>
          </cell>
          <cell r="AD501">
            <v>319</v>
          </cell>
          <cell r="AE501">
            <v>482</v>
          </cell>
          <cell r="AF501">
            <v>1357.75</v>
          </cell>
          <cell r="AG501">
            <v>50236.75</v>
          </cell>
          <cell r="AH501">
            <v>369</v>
          </cell>
          <cell r="AI501">
            <v>82</v>
          </cell>
          <cell r="AJ501">
            <v>242</v>
          </cell>
          <cell r="AK501">
            <v>693</v>
          </cell>
          <cell r="AL501">
            <v>8316</v>
          </cell>
          <cell r="AM501">
            <v>307692</v>
          </cell>
          <cell r="AN501">
            <v>1900</v>
          </cell>
          <cell r="AO501">
            <v>10</v>
          </cell>
          <cell r="AP501">
            <v>372</v>
          </cell>
          <cell r="AQ501">
            <v>2282</v>
          </cell>
        </row>
        <row r="502">
          <cell r="C502">
            <v>104014701</v>
          </cell>
          <cell r="D502" t="str">
            <v>D06BA00001</v>
          </cell>
          <cell r="E502" t="str">
            <v>SULFADIAZINA DE PLATA 1%, crema, pote, 100-400g, Vía Tópica.</v>
          </cell>
          <cell r="F502">
            <v>10639</v>
          </cell>
          <cell r="G502" t="str">
            <v>DD</v>
          </cell>
          <cell r="H502">
            <v>244</v>
          </cell>
          <cell r="I502" t="str">
            <v>SI</v>
          </cell>
          <cell r="J502" t="str">
            <v>MEDICAMENTO</v>
          </cell>
          <cell r="K502" t="str">
            <v>Quimioterapéuticos: Sulfonamidas, Uso Tópico</v>
          </cell>
          <cell r="L502" t="str">
            <v>PRECIO UNICO</v>
          </cell>
          <cell r="M502" t="str">
            <v>PU 11-2026</v>
          </cell>
          <cell r="N502" t="str">
            <v>I CONV</v>
          </cell>
          <cell r="O502">
            <v>0</v>
          </cell>
          <cell r="P502">
            <v>0</v>
          </cell>
          <cell r="Q502">
            <v>0</v>
          </cell>
          <cell r="R502">
            <v>42</v>
          </cell>
          <cell r="S502">
            <v>133</v>
          </cell>
          <cell r="T502" t="str">
            <v>SEKTASA CORP.</v>
          </cell>
          <cell r="U502" t="str">
            <v>No aplica</v>
          </cell>
          <cell r="V502">
            <v>0</v>
          </cell>
          <cell r="W502">
            <v>0</v>
          </cell>
          <cell r="X502">
            <v>629647152</v>
          </cell>
          <cell r="Y502">
            <v>0.93739148191120292</v>
          </cell>
          <cell r="Z502">
            <v>26445180384</v>
          </cell>
          <cell r="AA502">
            <v>10734454536149.178</v>
          </cell>
          <cell r="AB502">
            <v>0.55423351591479741</v>
          </cell>
          <cell r="AC502">
            <v>2413.8773596395081</v>
          </cell>
          <cell r="AD502">
            <v>622.91666666666674</v>
          </cell>
          <cell r="AE502">
            <v>612.5</v>
          </cell>
          <cell r="AF502">
            <v>3649.2940263061746</v>
          </cell>
          <cell r="AG502">
            <v>153270.34910485934</v>
          </cell>
          <cell r="AH502">
            <v>197</v>
          </cell>
          <cell r="AI502">
            <v>7</v>
          </cell>
          <cell r="AJ502">
            <v>58</v>
          </cell>
          <cell r="AK502">
            <v>262</v>
          </cell>
          <cell r="AL502">
            <v>3144</v>
          </cell>
          <cell r="AM502">
            <v>132048</v>
          </cell>
          <cell r="AN502">
            <v>220</v>
          </cell>
          <cell r="AO502">
            <v>49</v>
          </cell>
          <cell r="AP502">
            <v>44</v>
          </cell>
          <cell r="AQ502">
            <v>313</v>
          </cell>
        </row>
        <row r="503">
          <cell r="C503">
            <v>104018501</v>
          </cell>
          <cell r="D503" t="str">
            <v>D06BA00003</v>
          </cell>
          <cell r="E503" t="str">
            <v>SULFADIAZINA DE PLATA 1%, CREMA, TUBO O POTE, 30-60G VÍA TÓPICA.</v>
          </cell>
          <cell r="F503">
            <v>10639</v>
          </cell>
          <cell r="G503" t="str">
            <v>RG</v>
          </cell>
          <cell r="H503">
            <v>244</v>
          </cell>
          <cell r="I503" t="str">
            <v>SI</v>
          </cell>
          <cell r="J503" t="str">
            <v>MEDICAMENTO</v>
          </cell>
          <cell r="K503" t="str">
            <v>Quimioterapéuticos: Sulfonamidas, Uso Tópico</v>
          </cell>
          <cell r="L503" t="str">
            <v>PRECIO UNICO</v>
          </cell>
          <cell r="M503" t="str">
            <v>PU 11-2026</v>
          </cell>
          <cell r="N503" t="str">
            <v>I CONV</v>
          </cell>
          <cell r="O503" t="str">
            <v>CAJA CON TUBO DE 40G</v>
          </cell>
          <cell r="P503" t="str">
            <v>TUBO DE 40G</v>
          </cell>
          <cell r="Q503">
            <v>0</v>
          </cell>
          <cell r="R503">
            <v>2.76</v>
          </cell>
          <cell r="S503">
            <v>134</v>
          </cell>
          <cell r="T503" t="str">
            <v>C.G. DE HASETH &amp; CÍA., S.A.</v>
          </cell>
          <cell r="U503" t="str">
            <v>COSTA RICA</v>
          </cell>
          <cell r="V503">
            <v>2769</v>
          </cell>
          <cell r="W503">
            <v>33228</v>
          </cell>
          <cell r="X503">
            <v>629680380</v>
          </cell>
          <cell r="Y503">
            <v>0.93744095032229946</v>
          </cell>
          <cell r="Z503">
            <v>1737917848.8</v>
          </cell>
          <cell r="AA503">
            <v>10736192453997.979</v>
          </cell>
          <cell r="AB503">
            <v>0.55432324681975098</v>
          </cell>
          <cell r="AC503">
            <v>2312</v>
          </cell>
          <cell r="AD503">
            <v>614.66666666666674</v>
          </cell>
          <cell r="AE503">
            <v>519.83333333333326</v>
          </cell>
          <cell r="AF503">
            <v>3446.5</v>
          </cell>
          <cell r="AG503">
            <v>9512.34</v>
          </cell>
          <cell r="AH503">
            <v>2403</v>
          </cell>
          <cell r="AI503">
            <v>505</v>
          </cell>
          <cell r="AJ503">
            <v>307</v>
          </cell>
          <cell r="AK503">
            <v>3215</v>
          </cell>
          <cell r="AL503">
            <v>38580</v>
          </cell>
          <cell r="AM503">
            <v>106480.79999999999</v>
          </cell>
          <cell r="AN503">
            <v>6877</v>
          </cell>
          <cell r="AO503">
            <v>913</v>
          </cell>
          <cell r="AP503">
            <v>265</v>
          </cell>
          <cell r="AQ503">
            <v>8055</v>
          </cell>
        </row>
        <row r="504">
          <cell r="C504">
            <v>101059201</v>
          </cell>
          <cell r="D504" t="str">
            <v>A07EC00001</v>
          </cell>
          <cell r="E504" t="str">
            <v>SULFASALAZINA, 500 MG,  TABLETA, V.O.</v>
          </cell>
          <cell r="F504">
            <v>10640</v>
          </cell>
          <cell r="G504" t="str">
            <v>EM</v>
          </cell>
          <cell r="H504">
            <v>244</v>
          </cell>
          <cell r="I504" t="str">
            <v>SI</v>
          </cell>
          <cell r="J504" t="str">
            <v>MEDICAMENTO</v>
          </cell>
          <cell r="K504" t="str">
            <v xml:space="preserve">Antiinflamatorios Intestinales </v>
          </cell>
          <cell r="L504" t="str">
            <v>PRECIO UNICO</v>
          </cell>
          <cell r="M504" t="str">
            <v>PU 11-2026</v>
          </cell>
          <cell r="N504" t="str">
            <v>I CONV</v>
          </cell>
          <cell r="O504" t="str">
            <v>CAJA CON 100 TABLETAS CON CUBIERTA ENTERICA + INSERTO</v>
          </cell>
          <cell r="P504">
            <v>0</v>
          </cell>
          <cell r="Q504">
            <v>0</v>
          </cell>
          <cell r="R504">
            <v>0.04</v>
          </cell>
          <cell r="S504">
            <v>135</v>
          </cell>
          <cell r="T504" t="str">
            <v>SEVEN PHARMA PANAMA</v>
          </cell>
          <cell r="V504">
            <v>83265</v>
          </cell>
          <cell r="W504">
            <v>999180</v>
          </cell>
          <cell r="X504">
            <v>630679560</v>
          </cell>
          <cell r="Y504">
            <v>0.93892848634612003</v>
          </cell>
          <cell r="Z504">
            <v>25227182.400000002</v>
          </cell>
          <cell r="AA504">
            <v>10736217681180.379</v>
          </cell>
          <cell r="AB504">
            <v>0.55432454933120612</v>
          </cell>
          <cell r="AC504">
            <v>71219</v>
          </cell>
          <cell r="AD504">
            <v>35450</v>
          </cell>
          <cell r="AE504">
            <v>15050</v>
          </cell>
          <cell r="AF504">
            <v>121719</v>
          </cell>
          <cell r="AG504">
            <v>4868.76</v>
          </cell>
          <cell r="AH504">
            <v>38631</v>
          </cell>
          <cell r="AI504">
            <v>28621</v>
          </cell>
          <cell r="AJ504">
            <v>13790</v>
          </cell>
          <cell r="AK504">
            <v>81042</v>
          </cell>
          <cell r="AL504">
            <v>972504</v>
          </cell>
          <cell r="AM504">
            <v>38900.160000000003</v>
          </cell>
          <cell r="AN504">
            <v>213400</v>
          </cell>
          <cell r="AO504">
            <v>107800</v>
          </cell>
          <cell r="AP504">
            <v>35800</v>
          </cell>
          <cell r="AQ504">
            <v>357000</v>
          </cell>
        </row>
        <row r="505">
          <cell r="C505">
            <v>101070201</v>
          </cell>
          <cell r="D505" t="str">
            <v>N05AL00001</v>
          </cell>
          <cell r="E505" t="str">
            <v>SULPIRIDA 200mg, cápsula o tableta, V.O.</v>
          </cell>
          <cell r="F505">
            <v>10460</v>
          </cell>
          <cell r="G505" t="str">
            <v>FM</v>
          </cell>
          <cell r="H505">
            <v>244</v>
          </cell>
          <cell r="I505" t="str">
            <v>SI</v>
          </cell>
          <cell r="J505" t="str">
            <v>MEDICAMENTO</v>
          </cell>
          <cell r="K505" t="str">
            <v>Psicolépticos: Antipsicóticos, Benzamidas</v>
          </cell>
          <cell r="L505" t="str">
            <v>TRAMITE USUAL</v>
          </cell>
          <cell r="M505" t="str">
            <v>No aplica</v>
          </cell>
          <cell r="N505" t="str">
            <v>No aplica</v>
          </cell>
          <cell r="O505" t="str">
            <v>No aplica</v>
          </cell>
          <cell r="P505">
            <v>0</v>
          </cell>
          <cell r="Q505">
            <v>0</v>
          </cell>
          <cell r="R505">
            <v>0</v>
          </cell>
          <cell r="S505" t="str">
            <v>No aplica</v>
          </cell>
          <cell r="T505" t="str">
            <v>No aplica</v>
          </cell>
          <cell r="V505">
            <v>18531</v>
          </cell>
          <cell r="W505">
            <v>222372</v>
          </cell>
          <cell r="X505">
            <v>630901932</v>
          </cell>
          <cell r="Y505">
            <v>0.93925954417422819</v>
          </cell>
          <cell r="Z505">
            <v>0</v>
          </cell>
          <cell r="AA505">
            <v>10736217681180.379</v>
          </cell>
          <cell r="AB505">
            <v>0.55432454933120612</v>
          </cell>
          <cell r="AC505">
            <v>16130</v>
          </cell>
          <cell r="AD505">
            <v>6486</v>
          </cell>
          <cell r="AE505">
            <v>3812</v>
          </cell>
          <cell r="AF505">
            <v>26428</v>
          </cell>
          <cell r="AG505">
            <v>0</v>
          </cell>
          <cell r="AH505">
            <v>16351</v>
          </cell>
          <cell r="AI505">
            <v>1900</v>
          </cell>
          <cell r="AJ505">
            <v>280</v>
          </cell>
          <cell r="AK505">
            <v>18531</v>
          </cell>
          <cell r="AL505">
            <v>222372</v>
          </cell>
          <cell r="AM505">
            <v>0</v>
          </cell>
          <cell r="AN505">
            <v>0</v>
          </cell>
          <cell r="AO505">
            <v>0</v>
          </cell>
          <cell r="AP505">
            <v>0</v>
          </cell>
          <cell r="AQ505">
            <v>0</v>
          </cell>
        </row>
        <row r="506">
          <cell r="C506">
            <v>101070101</v>
          </cell>
          <cell r="D506" t="str">
            <v>N05AL00002</v>
          </cell>
          <cell r="E506" t="str">
            <v>SULPIRIDA 50mg, capsula o tableta, V.O.</v>
          </cell>
          <cell r="F506">
            <v>10503</v>
          </cell>
          <cell r="G506" t="str">
            <v>FM</v>
          </cell>
          <cell r="H506">
            <v>244</v>
          </cell>
          <cell r="I506" t="str">
            <v>SI</v>
          </cell>
          <cell r="J506" t="str">
            <v>MEDICAMENTO</v>
          </cell>
          <cell r="K506" t="str">
            <v>Psicolépticos: Antipsicóticos, Benzamidas</v>
          </cell>
          <cell r="L506" t="str">
            <v>TRAMITE USUAL</v>
          </cell>
          <cell r="M506" t="str">
            <v>No aplica</v>
          </cell>
          <cell r="N506" t="str">
            <v>No aplica</v>
          </cell>
          <cell r="O506" t="str">
            <v>No aplica</v>
          </cell>
          <cell r="P506">
            <v>0</v>
          </cell>
          <cell r="Q506">
            <v>0</v>
          </cell>
          <cell r="R506">
            <v>0.11</v>
          </cell>
          <cell r="S506" t="str">
            <v>No aplica</v>
          </cell>
          <cell r="T506" t="str">
            <v>No aplica</v>
          </cell>
          <cell r="V506">
            <v>75054</v>
          </cell>
          <cell r="W506">
            <v>900648</v>
          </cell>
          <cell r="X506">
            <v>631802580</v>
          </cell>
          <cell r="Y506">
            <v>0.94060039001259754</v>
          </cell>
          <cell r="Z506">
            <v>69498283.799999997</v>
          </cell>
          <cell r="AA506">
            <v>10736287179464.18</v>
          </cell>
          <cell r="AB506">
            <v>0.55432813761583222</v>
          </cell>
          <cell r="AC506">
            <v>70715.085718255083</v>
          </cell>
          <cell r="AD506">
            <v>23532.216312056738</v>
          </cell>
          <cell r="AE506">
            <v>13060</v>
          </cell>
          <cell r="AF506">
            <v>107307.30203031182</v>
          </cell>
          <cell r="AG506">
            <v>11803.8032233343</v>
          </cell>
          <cell r="AH506">
            <v>42000</v>
          </cell>
          <cell r="AI506">
            <v>17964</v>
          </cell>
          <cell r="AJ506">
            <v>15090</v>
          </cell>
          <cell r="AK506">
            <v>75054</v>
          </cell>
          <cell r="AL506">
            <v>900648</v>
          </cell>
          <cell r="AM506">
            <v>99071.28</v>
          </cell>
          <cell r="AN506">
            <v>83120</v>
          </cell>
          <cell r="AO506">
            <v>11220</v>
          </cell>
          <cell r="AP506">
            <v>31680</v>
          </cell>
          <cell r="AQ506">
            <v>126020</v>
          </cell>
        </row>
        <row r="507">
          <cell r="C507">
            <v>102075401</v>
          </cell>
          <cell r="D507" t="str">
            <v>R07AA00001</v>
          </cell>
          <cell r="E507" t="str">
            <v>SURFACTANTE PULMONAR: COLPOSFERIL PALMITATO o FOSFOLÍPIDO 100-240mg, suspensión, Vía Endotraqueal.</v>
          </cell>
          <cell r="F507">
            <v>10063</v>
          </cell>
          <cell r="G507" t="str">
            <v>DH</v>
          </cell>
          <cell r="H507">
            <v>244</v>
          </cell>
          <cell r="I507" t="str">
            <v>BIOLOGICO</v>
          </cell>
          <cell r="J507" t="str">
            <v>MEDICAMENTO</v>
          </cell>
          <cell r="K507" t="str">
            <v>Sistema Respiratorio: Otros, Surfactantes Pulmonares</v>
          </cell>
          <cell r="L507" t="str">
            <v>PRECIO UNICO</v>
          </cell>
          <cell r="M507" t="str">
            <v>PU 05-2026</v>
          </cell>
          <cell r="N507" t="str">
            <v>I CONV</v>
          </cell>
          <cell r="O507" t="str">
            <v>CAJA X 1 VIAL</v>
          </cell>
          <cell r="P507">
            <v>0</v>
          </cell>
          <cell r="Q507">
            <v>0</v>
          </cell>
          <cell r="R507">
            <v>172.8</v>
          </cell>
          <cell r="S507">
            <v>45</v>
          </cell>
          <cell r="T507" t="str">
            <v>C.G. DE HASETH &amp; CÍA., S.A.</v>
          </cell>
          <cell r="U507" t="str">
            <v>ESTADOS UNIDOS</v>
          </cell>
          <cell r="V507">
            <v>74</v>
          </cell>
          <cell r="W507">
            <v>888</v>
          </cell>
          <cell r="X507">
            <v>631803468</v>
          </cell>
          <cell r="Y507">
            <v>0.94060171202863985</v>
          </cell>
          <cell r="Z507">
            <v>109175639270.40001</v>
          </cell>
          <cell r="AA507">
            <v>10845462818734.58</v>
          </cell>
          <cell r="AB507">
            <v>0.55996501447821123</v>
          </cell>
          <cell r="AC507">
            <v>81</v>
          </cell>
          <cell r="AD507">
            <v>4</v>
          </cell>
          <cell r="AE507">
            <v>5</v>
          </cell>
          <cell r="AF507">
            <v>90</v>
          </cell>
          <cell r="AG507">
            <v>15552.000000000002</v>
          </cell>
          <cell r="AH507">
            <v>39</v>
          </cell>
          <cell r="AI507">
            <v>1</v>
          </cell>
          <cell r="AJ507">
            <v>1</v>
          </cell>
          <cell r="AK507">
            <v>41</v>
          </cell>
          <cell r="AL507">
            <v>492</v>
          </cell>
          <cell r="AM507">
            <v>85017.600000000006</v>
          </cell>
          <cell r="AN507">
            <v>90</v>
          </cell>
          <cell r="AO507">
            <v>1</v>
          </cell>
          <cell r="AP507">
            <v>0</v>
          </cell>
          <cell r="AQ507">
            <v>91</v>
          </cell>
        </row>
        <row r="508">
          <cell r="C508">
            <v>102059601</v>
          </cell>
          <cell r="D508" t="str">
            <v>M03AB00001</v>
          </cell>
          <cell r="E508" t="str">
            <v>SUXAMETONIO (SUCCINILCOLINA) CLORURO 50mg/ml, polvo liofilizado, I.V.</v>
          </cell>
          <cell r="F508">
            <v>10333</v>
          </cell>
          <cell r="G508" t="str">
            <v>DH</v>
          </cell>
          <cell r="H508">
            <v>244</v>
          </cell>
          <cell r="I508" t="str">
            <v>NO APLICA</v>
          </cell>
          <cell r="J508" t="str">
            <v>MEDICAMENTO</v>
          </cell>
          <cell r="K508" t="str">
            <v>Relajantes Musculares de acción periférica</v>
          </cell>
          <cell r="L508" t="str">
            <v>TRAMITE USUAL</v>
          </cell>
          <cell r="M508" t="str">
            <v>NO APLICA</v>
          </cell>
          <cell r="N508" t="str">
            <v>I CONV</v>
          </cell>
          <cell r="O508" t="str">
            <v>CAJA CON 5 VIALES</v>
          </cell>
          <cell r="P508">
            <v>0</v>
          </cell>
          <cell r="Q508">
            <v>0</v>
          </cell>
          <cell r="R508">
            <v>13.08</v>
          </cell>
          <cell r="S508">
            <v>200</v>
          </cell>
          <cell r="T508" t="str">
            <v>C.G. DE HASETH &amp; CÍA., S.A.</v>
          </cell>
          <cell r="U508" t="str">
            <v>ARGENTINA</v>
          </cell>
          <cell r="V508">
            <v>299</v>
          </cell>
          <cell r="W508">
            <v>3588</v>
          </cell>
          <cell r="X508">
            <v>631807056</v>
          </cell>
          <cell r="Y508">
            <v>0.94060705368805408</v>
          </cell>
          <cell r="Z508">
            <v>8264036292.4800005</v>
          </cell>
          <cell r="AA508">
            <v>10853726855027.061</v>
          </cell>
          <cell r="AB508">
            <v>0.56039169716381998</v>
          </cell>
          <cell r="AC508">
            <v>369.8125</v>
          </cell>
          <cell r="AD508">
            <v>60</v>
          </cell>
          <cell r="AE508">
            <v>100</v>
          </cell>
          <cell r="AF508">
            <v>529.8125</v>
          </cell>
          <cell r="AG508">
            <v>6929.9475000000002</v>
          </cell>
          <cell r="AH508">
            <v>238</v>
          </cell>
          <cell r="AI508">
            <v>24</v>
          </cell>
          <cell r="AJ508">
            <v>37</v>
          </cell>
          <cell r="AK508">
            <v>299</v>
          </cell>
          <cell r="AL508">
            <v>3588</v>
          </cell>
          <cell r="AM508">
            <v>46931.040000000001</v>
          </cell>
          <cell r="AN508">
            <v>251</v>
          </cell>
          <cell r="AO508">
            <v>26</v>
          </cell>
          <cell r="AP508">
            <v>115</v>
          </cell>
          <cell r="AQ508">
            <v>392</v>
          </cell>
        </row>
        <row r="509">
          <cell r="C509">
            <v>101094101</v>
          </cell>
          <cell r="D509" t="str">
            <v>L04AD00004</v>
          </cell>
          <cell r="E509" t="str">
            <v>TACROLIMUS 1mg, cápsula, V.O.</v>
          </cell>
          <cell r="F509">
            <v>11182</v>
          </cell>
          <cell r="G509" t="str">
            <v>DD</v>
          </cell>
          <cell r="H509">
            <v>244</v>
          </cell>
          <cell r="I509" t="str">
            <v>SI</v>
          </cell>
          <cell r="J509" t="str">
            <v>MEDICAMENTO</v>
          </cell>
          <cell r="K509" t="str">
            <v>Inmunosupresores: Inhibidores de la Calcineurina</v>
          </cell>
          <cell r="L509" t="str">
            <v>PRECIO UNICO</v>
          </cell>
          <cell r="M509" t="str">
            <v>PU 11-2026</v>
          </cell>
          <cell r="N509" t="str">
            <v>I CONV</v>
          </cell>
          <cell r="O509" t="str">
            <v xml:space="preserve"> CAJA X 50</v>
          </cell>
          <cell r="P509">
            <v>0</v>
          </cell>
          <cell r="Q509">
            <v>0</v>
          </cell>
          <cell r="R509">
            <v>3.76</v>
          </cell>
          <cell r="S509">
            <v>138</v>
          </cell>
          <cell r="T509" t="str">
            <v>REPRICO, S.A.</v>
          </cell>
          <cell r="U509" t="str">
            <v>Irlanda</v>
          </cell>
          <cell r="V509">
            <v>46500</v>
          </cell>
          <cell r="W509">
            <v>558000</v>
          </cell>
          <cell r="X509">
            <v>632365056</v>
          </cell>
          <cell r="Y509">
            <v>0.94143777998490941</v>
          </cell>
          <cell r="Z509">
            <v>2377692610.5599999</v>
          </cell>
          <cell r="AA509">
            <v>10856104547637.621</v>
          </cell>
          <cell r="AB509">
            <v>0.5605144604519664</v>
          </cell>
          <cell r="AC509">
            <v>78000</v>
          </cell>
          <cell r="AD509">
            <v>21000</v>
          </cell>
          <cell r="AE509">
            <v>1700</v>
          </cell>
          <cell r="AF509">
            <v>100700</v>
          </cell>
          <cell r="AG509">
            <v>378632</v>
          </cell>
          <cell r="AH509">
            <v>36500</v>
          </cell>
          <cell r="AI509">
            <v>14033</v>
          </cell>
          <cell r="AJ509">
            <v>4500</v>
          </cell>
          <cell r="AK509">
            <v>55033</v>
          </cell>
          <cell r="AL509">
            <v>660396</v>
          </cell>
          <cell r="AM509">
            <v>2483088.96</v>
          </cell>
          <cell r="AN509">
            <v>9000</v>
          </cell>
          <cell r="AO509">
            <v>0</v>
          </cell>
          <cell r="AP509">
            <v>4400</v>
          </cell>
          <cell r="AQ509">
            <v>13400</v>
          </cell>
        </row>
        <row r="510">
          <cell r="C510">
            <v>101094201</v>
          </cell>
          <cell r="D510" t="str">
            <v>L04AX00002</v>
          </cell>
          <cell r="E510" t="str">
            <v>TALIDOMIDA 100mg, tableta, V.O.</v>
          </cell>
          <cell r="F510">
            <v>11613</v>
          </cell>
          <cell r="G510" t="str">
            <v>FM</v>
          </cell>
          <cell r="H510">
            <v>244</v>
          </cell>
          <cell r="I510" t="str">
            <v>NO APLICA</v>
          </cell>
          <cell r="J510" t="str">
            <v>MEDICAMENTO</v>
          </cell>
          <cell r="K510" t="str">
            <v xml:space="preserve">Inmunosupresores: Otros </v>
          </cell>
          <cell r="L510" t="str">
            <v>PRECIO UNICO</v>
          </cell>
          <cell r="M510" t="str">
            <v>PU 01-2026</v>
          </cell>
          <cell r="N510" t="str">
            <v>I CONV</v>
          </cell>
          <cell r="O510" t="str">
            <v>Caja por 30 cápsulas</v>
          </cell>
          <cell r="P510">
            <v>0</v>
          </cell>
          <cell r="Q510">
            <v>0</v>
          </cell>
          <cell r="R510">
            <v>0.75</v>
          </cell>
          <cell r="S510">
            <v>322</v>
          </cell>
          <cell r="T510" t="str">
            <v>IMEXSATEC,S.A.</v>
          </cell>
          <cell r="V510">
            <v>4317</v>
          </cell>
          <cell r="W510">
            <v>51804</v>
          </cell>
          <cell r="X510">
            <v>632416860</v>
          </cell>
          <cell r="Y510">
            <v>0.94151490354240452</v>
          </cell>
          <cell r="Z510">
            <v>474312645</v>
          </cell>
          <cell r="AA510">
            <v>10856578860282.621</v>
          </cell>
          <cell r="AB510">
            <v>0.56053894981600405</v>
          </cell>
          <cell r="AC510">
            <v>2700</v>
          </cell>
          <cell r="AD510">
            <v>200</v>
          </cell>
          <cell r="AE510">
            <v>500</v>
          </cell>
          <cell r="AF510">
            <v>3400</v>
          </cell>
          <cell r="AG510">
            <v>2550</v>
          </cell>
          <cell r="AH510">
            <v>4697</v>
          </cell>
          <cell r="AI510">
            <v>239</v>
          </cell>
          <cell r="AJ510">
            <v>710</v>
          </cell>
          <cell r="AK510">
            <v>5646</v>
          </cell>
          <cell r="AL510">
            <v>67752</v>
          </cell>
          <cell r="AM510">
            <v>50814</v>
          </cell>
          <cell r="AN510">
            <v>17120</v>
          </cell>
          <cell r="AO510">
            <v>0</v>
          </cell>
          <cell r="AP510">
            <v>0</v>
          </cell>
          <cell r="AQ510">
            <v>17120</v>
          </cell>
        </row>
        <row r="511">
          <cell r="C511">
            <v>101024501</v>
          </cell>
          <cell r="D511" t="str">
            <v>L02BA00001</v>
          </cell>
          <cell r="E511" t="str">
            <v>TAMOXIFENO CITRATO, 20MG, TABLETA, V.O.</v>
          </cell>
          <cell r="F511">
            <v>10686</v>
          </cell>
          <cell r="G511" t="str">
            <v>FM</v>
          </cell>
          <cell r="H511">
            <v>244</v>
          </cell>
          <cell r="I511" t="str">
            <v>SI</v>
          </cell>
          <cell r="J511" t="str">
            <v>MEDICAMENTO</v>
          </cell>
          <cell r="K511" t="str">
            <v xml:space="preserve">Terapia Endocrina: Antagonistas de hormonas y agentes relacionados, Antiestrógenos </v>
          </cell>
          <cell r="L511" t="str">
            <v>PRECIO UNICO</v>
          </cell>
          <cell r="M511" t="str">
            <v>PU 11-2026</v>
          </cell>
          <cell r="N511" t="str">
            <v>I CONV</v>
          </cell>
          <cell r="O511" t="str">
            <v>CAJA X 30 COMPRIMIDOS RECUBIERTOS.</v>
          </cell>
          <cell r="P511">
            <v>0</v>
          </cell>
          <cell r="Q511">
            <v>0</v>
          </cell>
          <cell r="R511">
            <v>0.17</v>
          </cell>
          <cell r="S511">
            <v>139</v>
          </cell>
          <cell r="T511" t="str">
            <v>C.G. DE HASETH &amp; CÍA., S.A.</v>
          </cell>
          <cell r="V511">
            <v>3931</v>
          </cell>
          <cell r="W511">
            <v>47172</v>
          </cell>
          <cell r="X511">
            <v>632464032</v>
          </cell>
          <cell r="Y511">
            <v>0.94158513117838172</v>
          </cell>
          <cell r="Z511">
            <v>107518885.44000001</v>
          </cell>
          <cell r="AA511">
            <v>10856686379168.061</v>
          </cell>
          <cell r="AB511">
            <v>0.56054450115256271</v>
          </cell>
          <cell r="AC511">
            <v>4592</v>
          </cell>
          <cell r="AD511">
            <v>365</v>
          </cell>
          <cell r="AE511">
            <v>1080</v>
          </cell>
          <cell r="AF511">
            <v>6037</v>
          </cell>
          <cell r="AG511">
            <v>1026.29</v>
          </cell>
          <cell r="AH511">
            <v>2215</v>
          </cell>
          <cell r="AI511">
            <v>273</v>
          </cell>
          <cell r="AJ511">
            <v>1443</v>
          </cell>
          <cell r="AK511">
            <v>3931</v>
          </cell>
          <cell r="AL511">
            <v>47172</v>
          </cell>
          <cell r="AM511">
            <v>8019.2400000000007</v>
          </cell>
          <cell r="AN511">
            <v>14370</v>
          </cell>
          <cell r="AO511">
            <v>150</v>
          </cell>
          <cell r="AP511">
            <v>1350</v>
          </cell>
          <cell r="AQ511">
            <v>15870</v>
          </cell>
        </row>
        <row r="512">
          <cell r="C512">
            <v>101001901</v>
          </cell>
          <cell r="D512" t="str">
            <v>N02AX00005</v>
          </cell>
          <cell r="E512" t="str">
            <v>TAPENTADOL 50mg, tableta recubierta de liberación prolongada, V.O.</v>
          </cell>
          <cell r="F512">
            <v>108395</v>
          </cell>
          <cell r="G512" t="str">
            <v>FM</v>
          </cell>
          <cell r="H512">
            <v>244</v>
          </cell>
          <cell r="I512" t="str">
            <v>NO APLICA</v>
          </cell>
          <cell r="J512" t="str">
            <v>MEDICAMENTO</v>
          </cell>
          <cell r="K512" t="str">
            <v>Analgésicos: Opioides, Otros</v>
          </cell>
          <cell r="L512" t="str">
            <v>PRECIO UNICO</v>
          </cell>
          <cell r="M512" t="str">
            <v>PU 11-2026</v>
          </cell>
          <cell r="N512" t="str">
            <v>I CONV</v>
          </cell>
          <cell r="O512" t="str">
            <v>CAJA X 30 COMPRIMIDO RECUBIERTO DE LIBERACIÓN PROLONGADA</v>
          </cell>
          <cell r="P512">
            <v>0</v>
          </cell>
          <cell r="Q512">
            <v>0</v>
          </cell>
          <cell r="R512">
            <v>1.65</v>
          </cell>
          <cell r="S512">
            <v>140</v>
          </cell>
          <cell r="T512" t="str">
            <v>REPRICO, S.A.</v>
          </cell>
          <cell r="V512">
            <v>11250</v>
          </cell>
          <cell r="W512">
            <v>135000</v>
          </cell>
          <cell r="X512">
            <v>632599032</v>
          </cell>
          <cell r="Y512">
            <v>0.94178611334697571</v>
          </cell>
          <cell r="Z512">
            <v>1043788402.8</v>
          </cell>
          <cell r="AA512">
            <v>10857730167570.861</v>
          </cell>
          <cell r="AB512">
            <v>0.56059839327296879</v>
          </cell>
          <cell r="AC512">
            <v>31467.906976744187</v>
          </cell>
          <cell r="AD512">
            <v>3000</v>
          </cell>
          <cell r="AE512">
            <v>1500</v>
          </cell>
          <cell r="AF512">
            <v>35967.906976744183</v>
          </cell>
          <cell r="AG512">
            <v>59347.046511627901</v>
          </cell>
          <cell r="AH512">
            <v>11250</v>
          </cell>
          <cell r="AI512">
            <v>0</v>
          </cell>
          <cell r="AJ512">
            <v>0</v>
          </cell>
          <cell r="AK512">
            <v>11250</v>
          </cell>
          <cell r="AL512">
            <v>135000</v>
          </cell>
          <cell r="AM512">
            <v>222750</v>
          </cell>
          <cell r="AN512">
            <v>0</v>
          </cell>
          <cell r="AO512">
            <v>4200</v>
          </cell>
          <cell r="AP512">
            <v>1110</v>
          </cell>
          <cell r="AQ512">
            <v>5310</v>
          </cell>
        </row>
        <row r="513">
          <cell r="C513">
            <v>102093201</v>
          </cell>
          <cell r="D513" t="str">
            <v>J01XA00001</v>
          </cell>
          <cell r="E513" t="str">
            <v>Teicoplanina, 400mg, polvo liofilizado, I.M, I.V.</v>
          </cell>
          <cell r="F513">
            <v>10160</v>
          </cell>
          <cell r="G513" t="str">
            <v>YV</v>
          </cell>
          <cell r="H513">
            <v>244</v>
          </cell>
          <cell r="I513" t="str">
            <v>NO APLICA</v>
          </cell>
          <cell r="J513" t="str">
            <v>MEDICAMENTO</v>
          </cell>
          <cell r="K513" t="str">
            <v>Antibacterianos para uso sistémico: Otros Antibacterianos, Glicopéptidos</v>
          </cell>
          <cell r="L513" t="str">
            <v>PRECIO UNICO</v>
          </cell>
          <cell r="M513" t="str">
            <v>PU 01-2026</v>
          </cell>
          <cell r="N513" t="str">
            <v>I CONV</v>
          </cell>
          <cell r="O513" t="str">
            <v>CAJA CON VIAL + DILUYENTE</v>
          </cell>
          <cell r="P513">
            <v>0</v>
          </cell>
          <cell r="Q513">
            <v>0</v>
          </cell>
          <cell r="R513">
            <v>12.05</v>
          </cell>
          <cell r="S513">
            <v>323</v>
          </cell>
          <cell r="T513" t="str">
            <v>DROGUERIA SARO, S.A.</v>
          </cell>
          <cell r="U513" t="str">
            <v>TURQUIA</v>
          </cell>
          <cell r="V513">
            <v>676</v>
          </cell>
          <cell r="W513">
            <v>8112</v>
          </cell>
          <cell r="X513">
            <v>632607144</v>
          </cell>
          <cell r="Y513">
            <v>0.94179819014217303</v>
          </cell>
          <cell r="Z513">
            <v>7622916085.2000008</v>
          </cell>
          <cell r="AA513">
            <v>10865353083656.061</v>
          </cell>
          <cell r="AB513">
            <v>0.56099197410832435</v>
          </cell>
          <cell r="AC513">
            <v>761</v>
          </cell>
          <cell r="AD513">
            <v>36</v>
          </cell>
          <cell r="AE513">
            <v>40</v>
          </cell>
          <cell r="AF513">
            <v>837</v>
          </cell>
          <cell r="AG513">
            <v>10085.85</v>
          </cell>
          <cell r="AH513">
            <v>366</v>
          </cell>
          <cell r="AI513">
            <v>183</v>
          </cell>
          <cell r="AJ513">
            <v>85</v>
          </cell>
          <cell r="AK513">
            <v>634</v>
          </cell>
          <cell r="AL513">
            <v>7608</v>
          </cell>
          <cell r="AM513">
            <v>91676.400000000009</v>
          </cell>
          <cell r="AN513">
            <v>460</v>
          </cell>
          <cell r="AO513">
            <v>0</v>
          </cell>
          <cell r="AP513">
            <v>50</v>
          </cell>
          <cell r="AQ513">
            <v>510</v>
          </cell>
        </row>
        <row r="514">
          <cell r="C514">
            <v>102001201</v>
          </cell>
          <cell r="D514" t="str">
            <v>B01AD00004</v>
          </cell>
          <cell r="E514" t="str">
            <v>TENECTEPLASA 50mg (10,000), I.V.</v>
          </cell>
          <cell r="F514">
            <v>107938</v>
          </cell>
          <cell r="G514" t="str">
            <v>SF</v>
          </cell>
          <cell r="H514">
            <v>244</v>
          </cell>
          <cell r="I514" t="str">
            <v>BIOTECNOLOGICO</v>
          </cell>
          <cell r="J514" t="str">
            <v>MEDICAMENTO</v>
          </cell>
          <cell r="K514" t="str">
            <v>Sangre y Órgano Formadores de Sangre: Antitrombóticos: Enzimas</v>
          </cell>
          <cell r="L514" t="str">
            <v>RECIENTE INCLUSION</v>
          </cell>
          <cell r="M514" t="str">
            <v>No aplica</v>
          </cell>
          <cell r="N514" t="str">
            <v>No aplica</v>
          </cell>
          <cell r="O514" t="str">
            <v>No aplica</v>
          </cell>
          <cell r="P514">
            <v>0</v>
          </cell>
          <cell r="Q514">
            <v>0</v>
          </cell>
          <cell r="R514">
            <v>1206.07</v>
          </cell>
          <cell r="S514" t="str">
            <v>No aplica</v>
          </cell>
          <cell r="T514" t="str">
            <v>No aplica</v>
          </cell>
          <cell r="V514">
            <v>0</v>
          </cell>
          <cell r="W514">
            <v>0</v>
          </cell>
          <cell r="X514">
            <v>632607144</v>
          </cell>
          <cell r="Y514">
            <v>0.94179819014217303</v>
          </cell>
          <cell r="Z514">
            <v>762968498164.07996</v>
          </cell>
          <cell r="AA514">
            <v>11628321581820.141</v>
          </cell>
          <cell r="AB514">
            <v>0.60038500631556735</v>
          </cell>
          <cell r="AC514">
            <v>0</v>
          </cell>
          <cell r="AD514">
            <v>0</v>
          </cell>
          <cell r="AE514">
            <v>0</v>
          </cell>
          <cell r="AF514">
            <v>0</v>
          </cell>
          <cell r="AG514">
            <v>0</v>
          </cell>
          <cell r="AH514">
            <v>122</v>
          </cell>
          <cell r="AI514">
            <v>0</v>
          </cell>
          <cell r="AJ514">
            <v>0</v>
          </cell>
          <cell r="AK514">
            <v>122</v>
          </cell>
          <cell r="AL514">
            <v>1464</v>
          </cell>
          <cell r="AM514">
            <v>1765686.48</v>
          </cell>
          <cell r="AN514">
            <v>0</v>
          </cell>
          <cell r="AO514">
            <v>0</v>
          </cell>
          <cell r="AP514">
            <v>0</v>
          </cell>
          <cell r="AQ514">
            <v>0</v>
          </cell>
        </row>
        <row r="515">
          <cell r="C515">
            <v>101096801</v>
          </cell>
          <cell r="D515" t="str">
            <v>J05AF00007</v>
          </cell>
          <cell r="E515" t="str">
            <v>TENOFOVIR DISOPROXIL FUMARATO 300mg, equivalente a 245mg de TENOFOVIR DISOPROXILO , tableta, V.O.</v>
          </cell>
          <cell r="F515">
            <v>102027</v>
          </cell>
          <cell r="G515" t="str">
            <v>DD</v>
          </cell>
          <cell r="H515">
            <v>244</v>
          </cell>
          <cell r="I515" t="str">
            <v>SI</v>
          </cell>
          <cell r="J515" t="str">
            <v>MEDICAMENTO</v>
          </cell>
          <cell r="K515" t="str">
            <v>Antivirales para uso sistémico: De Acción Directa, Nucleósidos y Nucleótidos Inhibidores de la Transcriptasa Inversa</v>
          </cell>
          <cell r="L515" t="str">
            <v>PRECIO UNICO</v>
          </cell>
          <cell r="M515" t="str">
            <v>PU 11-2026</v>
          </cell>
          <cell r="N515" t="str">
            <v>I CONV</v>
          </cell>
          <cell r="O515" t="str">
            <v>CAJA CON FRASCO X 30 TABLETAS RECUBIERTAS</v>
          </cell>
          <cell r="P515">
            <v>0</v>
          </cell>
          <cell r="Q515">
            <v>0</v>
          </cell>
          <cell r="R515">
            <v>0.434</v>
          </cell>
          <cell r="S515">
            <v>141</v>
          </cell>
          <cell r="T515" t="str">
            <v>C.G. DE HASETH &amp; CÍA., S.A.</v>
          </cell>
          <cell r="U515" t="str">
            <v>Canada</v>
          </cell>
          <cell r="V515">
            <v>1540</v>
          </cell>
          <cell r="W515">
            <v>18480</v>
          </cell>
          <cell r="X515">
            <v>632625624</v>
          </cell>
          <cell r="Y515">
            <v>0.94182570236791829</v>
          </cell>
          <cell r="Z515">
            <v>274559520.81599998</v>
          </cell>
          <cell r="AA515">
            <v>11628596141340.957</v>
          </cell>
          <cell r="AB515">
            <v>0.60039918217220145</v>
          </cell>
          <cell r="AC515">
            <v>1530</v>
          </cell>
          <cell r="AD515">
            <v>0</v>
          </cell>
          <cell r="AE515">
            <v>500</v>
          </cell>
          <cell r="AF515">
            <v>2030</v>
          </cell>
          <cell r="AG515">
            <v>881.02</v>
          </cell>
          <cell r="AH515">
            <v>743</v>
          </cell>
          <cell r="AI515">
            <v>0</v>
          </cell>
          <cell r="AJ515">
            <v>240</v>
          </cell>
          <cell r="AK515">
            <v>983</v>
          </cell>
          <cell r="AL515">
            <v>11796</v>
          </cell>
          <cell r="AM515">
            <v>5119.4639999999999</v>
          </cell>
          <cell r="AN515">
            <v>120</v>
          </cell>
          <cell r="AO515">
            <v>0</v>
          </cell>
          <cell r="AP515">
            <v>0</v>
          </cell>
          <cell r="AQ515">
            <v>120</v>
          </cell>
        </row>
        <row r="516">
          <cell r="C516">
            <v>102095501</v>
          </cell>
          <cell r="D516" t="str">
            <v>G03BA00004</v>
          </cell>
          <cell r="E516" t="str">
            <v>TESTOSTERONA UNDECANOATO 1,000mg, solución, I.M.</v>
          </cell>
          <cell r="F516">
            <v>104359</v>
          </cell>
          <cell r="G516" t="str">
            <v>RG</v>
          </cell>
          <cell r="H516">
            <v>244</v>
          </cell>
          <cell r="I516" t="str">
            <v>NO</v>
          </cell>
          <cell r="J516" t="str">
            <v>MEDICAMENTO</v>
          </cell>
          <cell r="K516" t="str">
            <v>Hormonas Sexuales y Moduladores del Sistema Genital: Andrógenos</v>
          </cell>
          <cell r="L516" t="str">
            <v>PRECIO UNICO</v>
          </cell>
          <cell r="M516" t="str">
            <v>PU 01-2026</v>
          </cell>
          <cell r="N516" t="str">
            <v>I CONV</v>
          </cell>
          <cell r="O516" t="str">
            <v>CAJA CON UN VIAL</v>
          </cell>
          <cell r="P516">
            <v>0</v>
          </cell>
          <cell r="Q516">
            <v>0</v>
          </cell>
          <cell r="R516">
            <v>77</v>
          </cell>
          <cell r="S516">
            <v>324</v>
          </cell>
          <cell r="T516" t="str">
            <v>REPRICO, S.A.</v>
          </cell>
          <cell r="U516" t="str">
            <v>ALEMANIA</v>
          </cell>
          <cell r="V516">
            <v>215</v>
          </cell>
          <cell r="W516">
            <v>2580</v>
          </cell>
          <cell r="X516">
            <v>632628204</v>
          </cell>
          <cell r="Y516">
            <v>0.94182954336047364</v>
          </cell>
          <cell r="Z516">
            <v>48712371708</v>
          </cell>
          <cell r="AA516">
            <v>11677308513048.957</v>
          </cell>
          <cell r="AB516">
            <v>0.60291426376757784</v>
          </cell>
          <cell r="AC516">
            <v>158</v>
          </cell>
          <cell r="AD516">
            <v>48.166666666666664</v>
          </cell>
          <cell r="AE516">
            <v>20</v>
          </cell>
          <cell r="AF516">
            <v>226.16666666666666</v>
          </cell>
          <cell r="AG516">
            <v>17414.833333333332</v>
          </cell>
          <cell r="AH516">
            <v>199</v>
          </cell>
          <cell r="AI516">
            <v>30</v>
          </cell>
          <cell r="AJ516">
            <v>17</v>
          </cell>
          <cell r="AK516">
            <v>246</v>
          </cell>
          <cell r="AL516">
            <v>2952</v>
          </cell>
          <cell r="AM516">
            <v>227304</v>
          </cell>
          <cell r="AN516">
            <v>1430</v>
          </cell>
          <cell r="AO516">
            <v>36</v>
          </cell>
          <cell r="AP516">
            <v>45</v>
          </cell>
          <cell r="AQ516">
            <v>1511</v>
          </cell>
        </row>
        <row r="517">
          <cell r="C517">
            <v>101030201</v>
          </cell>
          <cell r="D517" t="str">
            <v>H03BB00001</v>
          </cell>
          <cell r="E517" t="str">
            <v>TIAMAZOL (METIMAZOL)  5MG.TABLETA, V.O.</v>
          </cell>
          <cell r="F517">
            <v>10667</v>
          </cell>
          <cell r="G517" t="str">
            <v>EM</v>
          </cell>
          <cell r="H517">
            <v>244</v>
          </cell>
          <cell r="I517" t="str">
            <v>SI</v>
          </cell>
          <cell r="J517" t="str">
            <v>MEDICAMENTO</v>
          </cell>
          <cell r="K517" t="str">
            <v>Terapia Tiroidea: Preparados Antitiroideos</v>
          </cell>
          <cell r="L517" t="str">
            <v>PRECIO UNICO</v>
          </cell>
          <cell r="M517" t="str">
            <v>PU 11-2026</v>
          </cell>
          <cell r="N517" t="str">
            <v>I CONV</v>
          </cell>
          <cell r="O517" t="str">
            <v>CAJA X 20 TABLETAS</v>
          </cell>
          <cell r="P517">
            <v>0</v>
          </cell>
          <cell r="Q517">
            <v>0</v>
          </cell>
          <cell r="R517">
            <v>0.28000000000000003</v>
          </cell>
          <cell r="S517">
            <v>142</v>
          </cell>
          <cell r="T517" t="str">
            <v>REPRICO, S.A.</v>
          </cell>
          <cell r="V517">
            <v>205757</v>
          </cell>
          <cell r="W517">
            <v>2469084</v>
          </cell>
          <cell r="X517">
            <v>635097288</v>
          </cell>
          <cell r="Y517">
            <v>0.94550540896610935</v>
          </cell>
          <cell r="Z517">
            <v>177827240.64000002</v>
          </cell>
          <cell r="AA517">
            <v>11677486340289.598</v>
          </cell>
          <cell r="AB517">
            <v>0.6029234452137775</v>
          </cell>
          <cell r="AC517">
            <v>168310</v>
          </cell>
          <cell r="AD517">
            <v>51280</v>
          </cell>
          <cell r="AE517">
            <v>46888</v>
          </cell>
          <cell r="AF517">
            <v>266478</v>
          </cell>
          <cell r="AG517">
            <v>74613.840000000011</v>
          </cell>
          <cell r="AH517">
            <v>120707</v>
          </cell>
          <cell r="AI517">
            <v>53335</v>
          </cell>
          <cell r="AJ517">
            <v>31715</v>
          </cell>
          <cell r="AK517">
            <v>205757</v>
          </cell>
          <cell r="AL517">
            <v>2469084</v>
          </cell>
          <cell r="AM517">
            <v>691343.52</v>
          </cell>
          <cell r="AN517">
            <v>796180</v>
          </cell>
          <cell r="AO517">
            <v>510820</v>
          </cell>
          <cell r="AP517">
            <v>273960</v>
          </cell>
          <cell r="AQ517">
            <v>1580960</v>
          </cell>
        </row>
        <row r="518">
          <cell r="C518">
            <v>101034201</v>
          </cell>
          <cell r="D518" t="str">
            <v>A11DA00002</v>
          </cell>
          <cell r="E518" t="str">
            <v>TIAMINA (VITAMINA B1) 100MG, TABLETA, V.O.</v>
          </cell>
          <cell r="F518">
            <v>10536</v>
          </cell>
          <cell r="G518" t="str">
            <v>EM</v>
          </cell>
          <cell r="H518">
            <v>244</v>
          </cell>
          <cell r="I518" t="str">
            <v>NO</v>
          </cell>
          <cell r="J518" t="str">
            <v>MEDICAMENTO</v>
          </cell>
          <cell r="K518" t="str">
            <v xml:space="preserve">Vitaminas: Vitamina B1  </v>
          </cell>
          <cell r="L518" t="str">
            <v>PRECIO UNICO</v>
          </cell>
          <cell r="M518" t="str">
            <v>PU 01-2026</v>
          </cell>
          <cell r="N518" t="str">
            <v>I CONV</v>
          </cell>
          <cell r="O518" t="str">
            <v>Caja por 100 comprimidos</v>
          </cell>
          <cell r="P518">
            <v>0</v>
          </cell>
          <cell r="Q518">
            <v>0</v>
          </cell>
          <cell r="R518">
            <v>7.8E-2</v>
          </cell>
          <cell r="S518">
            <v>325</v>
          </cell>
          <cell r="T518" t="str">
            <v>MEDIPAN, S.A.</v>
          </cell>
          <cell r="V518">
            <v>32266</v>
          </cell>
          <cell r="W518">
            <v>387192</v>
          </cell>
          <cell r="X518">
            <v>635484480</v>
          </cell>
          <cell r="Y518">
            <v>0.94608184369071868</v>
          </cell>
          <cell r="Z518">
            <v>49567789.439999998</v>
          </cell>
          <cell r="AA518">
            <v>11677535908079.037</v>
          </cell>
          <cell r="AB518">
            <v>0.60292600446167632</v>
          </cell>
          <cell r="AC518">
            <v>25105</v>
          </cell>
          <cell r="AD518">
            <v>16667</v>
          </cell>
          <cell r="AE518">
            <v>6360</v>
          </cell>
          <cell r="AF518">
            <v>48132</v>
          </cell>
          <cell r="AG518">
            <v>3754.2959999999998</v>
          </cell>
          <cell r="AH518">
            <v>14088</v>
          </cell>
          <cell r="AI518">
            <v>12513</v>
          </cell>
          <cell r="AJ518">
            <v>6417</v>
          </cell>
          <cell r="AK518">
            <v>33018</v>
          </cell>
          <cell r="AL518">
            <v>396216</v>
          </cell>
          <cell r="AM518">
            <v>30904.847999999998</v>
          </cell>
          <cell r="AN518">
            <v>73000</v>
          </cell>
          <cell r="AO518">
            <v>38000</v>
          </cell>
          <cell r="AP518">
            <v>32000</v>
          </cell>
          <cell r="AQ518">
            <v>143000</v>
          </cell>
        </row>
        <row r="519">
          <cell r="C519">
            <v>102082301</v>
          </cell>
          <cell r="D519" t="str">
            <v>J01AA00004</v>
          </cell>
          <cell r="E519" t="str">
            <v>Tigeciclina clorhidrato, 50mg, polvo liofilizado, I.V.</v>
          </cell>
          <cell r="F519">
            <v>101647</v>
          </cell>
          <cell r="G519" t="str">
            <v>YV</v>
          </cell>
          <cell r="H519">
            <v>244</v>
          </cell>
          <cell r="I519" t="str">
            <v>NO</v>
          </cell>
          <cell r="J519" t="str">
            <v>MEDICAMENTO</v>
          </cell>
          <cell r="K519" t="str">
            <v>Antibacterianos para uso sistémico: Tetraciclinas</v>
          </cell>
          <cell r="L519" t="str">
            <v>PRECIO UNICO</v>
          </cell>
          <cell r="M519" t="str">
            <v>PU 01-2026</v>
          </cell>
          <cell r="N519" t="str">
            <v>I CONV</v>
          </cell>
          <cell r="O519" t="str">
            <v>CAJA CON 10 VIALES DE 5ML</v>
          </cell>
          <cell r="P519">
            <v>0</v>
          </cell>
          <cell r="Q519">
            <v>0</v>
          </cell>
          <cell r="R519">
            <v>4.97</v>
          </cell>
          <cell r="S519">
            <v>326</v>
          </cell>
          <cell r="T519" t="str">
            <v>DROGUERIA SARO, S.A.</v>
          </cell>
          <cell r="U519" t="str">
            <v>TURQUIA</v>
          </cell>
          <cell r="V519">
            <v>2130</v>
          </cell>
          <cell r="W519">
            <v>25560</v>
          </cell>
          <cell r="X519">
            <v>635510040</v>
          </cell>
          <cell r="Y519">
            <v>0.94611989631463911</v>
          </cell>
          <cell r="Z519">
            <v>3158484898.7999997</v>
          </cell>
          <cell r="AA519">
            <v>11680694392977.838</v>
          </cell>
          <cell r="AB519">
            <v>0.60308908104694026</v>
          </cell>
          <cell r="AC519">
            <v>1934.3333333333333</v>
          </cell>
          <cell r="AD519">
            <v>215</v>
          </cell>
          <cell r="AE519">
            <v>140</v>
          </cell>
          <cell r="AF519">
            <v>2289.333333333333</v>
          </cell>
          <cell r="AG519">
            <v>11377.986666666664</v>
          </cell>
          <cell r="AH519">
            <v>1533</v>
          </cell>
          <cell r="AI519">
            <v>215</v>
          </cell>
          <cell r="AJ519">
            <v>431</v>
          </cell>
          <cell r="AK519">
            <v>2179</v>
          </cell>
          <cell r="AL519">
            <v>26148</v>
          </cell>
          <cell r="AM519">
            <v>129955.56</v>
          </cell>
          <cell r="AN519">
            <v>4282</v>
          </cell>
          <cell r="AO519">
            <v>75</v>
          </cell>
          <cell r="AP519">
            <v>455</v>
          </cell>
          <cell r="AQ519">
            <v>4812</v>
          </cell>
        </row>
        <row r="520">
          <cell r="C520">
            <v>103047601</v>
          </cell>
          <cell r="D520" t="str">
            <v>S01ED00001</v>
          </cell>
          <cell r="E520" t="str">
            <v>TIMOLOL MALEATO O BETAXOLOL CLORHIDRATO O LEVOBUNOLOL CLORHIDRATO,  0.5%, GOTAS, SOLUCIÓN, FRASCO 5 - 15ML,  VÍA OFTÁLMICA.</v>
          </cell>
          <cell r="F520">
            <v>10385</v>
          </cell>
          <cell r="G520" t="str">
            <v>YV</v>
          </cell>
          <cell r="H520">
            <v>244</v>
          </cell>
          <cell r="I520" t="str">
            <v>NO APLICA</v>
          </cell>
          <cell r="J520" t="str">
            <v>MEDICAMENTO</v>
          </cell>
          <cell r="K520" t="str">
            <v>Oftalmológicos: Antiglaucoma y Mióticos, Beta-bloqueadores</v>
          </cell>
          <cell r="L520" t="str">
            <v>PRECIO UNICO</v>
          </cell>
          <cell r="M520" t="str">
            <v>PU 01-2026</v>
          </cell>
          <cell r="N520" t="str">
            <v>I CONV</v>
          </cell>
          <cell r="O520" t="str">
            <v>CAJA CON GRASCO GOTERO CON 5ML</v>
          </cell>
          <cell r="P520">
            <v>0</v>
          </cell>
          <cell r="Q520">
            <v>0</v>
          </cell>
          <cell r="R520">
            <v>0.27700000000000002</v>
          </cell>
          <cell r="S520">
            <v>327</v>
          </cell>
          <cell r="T520" t="str">
            <v>PHARMA SUPPLIES, CORP.</v>
          </cell>
          <cell r="U520" t="str">
            <v>INDIA</v>
          </cell>
          <cell r="V520">
            <v>7921</v>
          </cell>
          <cell r="W520">
            <v>95052</v>
          </cell>
          <cell r="X520">
            <v>635605092</v>
          </cell>
          <cell r="Y520">
            <v>0.94626140562641092</v>
          </cell>
          <cell r="Z520">
            <v>176062610.48400003</v>
          </cell>
          <cell r="AA520">
            <v>11680870455588.322</v>
          </cell>
          <cell r="AB520">
            <v>0.60309817138304456</v>
          </cell>
          <cell r="AC520">
            <v>10124.233247027234</v>
          </cell>
          <cell r="AD520">
            <v>2620.5</v>
          </cell>
          <cell r="AE520">
            <v>1965.4285714285716</v>
          </cell>
          <cell r="AF520">
            <v>14710.161818455806</v>
          </cell>
          <cell r="AG520">
            <v>4074.7148237122587</v>
          </cell>
          <cell r="AH520">
            <v>5353</v>
          </cell>
          <cell r="AI520">
            <v>1525</v>
          </cell>
          <cell r="AJ520">
            <v>1043</v>
          </cell>
          <cell r="AK520">
            <v>7921</v>
          </cell>
          <cell r="AL520">
            <v>95052</v>
          </cell>
          <cell r="AM520">
            <v>26329.404000000002</v>
          </cell>
          <cell r="AN520">
            <v>23375</v>
          </cell>
          <cell r="AO520">
            <v>2790</v>
          </cell>
          <cell r="AP520">
            <v>1681</v>
          </cell>
          <cell r="AQ520">
            <v>27846</v>
          </cell>
        </row>
        <row r="521">
          <cell r="C521">
            <v>103060801</v>
          </cell>
          <cell r="D521" t="str">
            <v>R03BB00003</v>
          </cell>
          <cell r="E521" t="str">
            <v>TIOTROPIO BROMURO, 18MCG/INHALACIÓN, POLVO SECO, INHALADOR CON DISPOSITIVO, VÍA BUCAL</v>
          </cell>
          <cell r="F521">
            <v>104354</v>
          </cell>
          <cell r="G521" t="str">
            <v>YV</v>
          </cell>
          <cell r="H521">
            <v>244</v>
          </cell>
          <cell r="I521" t="str">
            <v>NO APLICA</v>
          </cell>
          <cell r="J521" t="str">
            <v>MEDICAMENTO</v>
          </cell>
          <cell r="K521" t="str">
            <v>Vías Respiratorias: Enfermedades Obstructivas, Otros, Anticolinérgicos, Inhaladores</v>
          </cell>
          <cell r="L521" t="str">
            <v>PRECIO UNICO</v>
          </cell>
          <cell r="M521" t="str">
            <v>PU 01-2026</v>
          </cell>
          <cell r="N521" t="str">
            <v>I CONV</v>
          </cell>
          <cell r="O521" t="str">
            <v>C X 30INH</v>
          </cell>
          <cell r="P521">
            <v>0</v>
          </cell>
          <cell r="Q521">
            <v>0</v>
          </cell>
          <cell r="R521">
            <v>2.3199999999999998</v>
          </cell>
          <cell r="S521">
            <v>324</v>
          </cell>
          <cell r="T521" t="str">
            <v>REPRICO, S.A.</v>
          </cell>
          <cell r="U521" t="str">
            <v>ALEMANIA</v>
          </cell>
          <cell r="V521">
            <v>20455</v>
          </cell>
          <cell r="W521">
            <v>245460</v>
          </cell>
          <cell r="X521">
            <v>635850552</v>
          </cell>
          <cell r="Y521">
            <v>0.946626835871619</v>
          </cell>
          <cell r="Z521">
            <v>1475173280.6399999</v>
          </cell>
          <cell r="AA521">
            <v>11682345628868.963</v>
          </cell>
          <cell r="AB521">
            <v>0.60317433645236962</v>
          </cell>
          <cell r="AC521">
            <v>47226.874157991428</v>
          </cell>
          <cell r="AD521">
            <v>18370.882352941175</v>
          </cell>
          <cell r="AE521">
            <v>17972</v>
          </cell>
          <cell r="AF521">
            <v>83569.75651093261</v>
          </cell>
          <cell r="AG521">
            <v>193881.83510536363</v>
          </cell>
          <cell r="AH521">
            <v>40680</v>
          </cell>
          <cell r="AI521">
            <v>13350</v>
          </cell>
          <cell r="AJ521">
            <v>10350</v>
          </cell>
          <cell r="AK521">
            <v>64380</v>
          </cell>
          <cell r="AL521">
            <v>772560</v>
          </cell>
          <cell r="AM521">
            <v>1792339.2</v>
          </cell>
          <cell r="AN521">
            <v>81480</v>
          </cell>
          <cell r="AO521">
            <v>0</v>
          </cell>
          <cell r="AP521">
            <v>0</v>
          </cell>
          <cell r="AQ521">
            <v>81480</v>
          </cell>
        </row>
        <row r="522">
          <cell r="C522">
            <v>102079101</v>
          </cell>
          <cell r="D522" t="str">
            <v>B01AC00006</v>
          </cell>
          <cell r="E522" t="str">
            <v>TIROFIBAN CLORHIDRATO 0.25mg/ml, solución, I.V.</v>
          </cell>
          <cell r="F522">
            <v>10812</v>
          </cell>
          <cell r="G522" t="str">
            <v>RG</v>
          </cell>
          <cell r="H522">
            <v>244</v>
          </cell>
          <cell r="I522" t="str">
            <v>NO</v>
          </cell>
          <cell r="J522" t="str">
            <v>MEDICAMENTO</v>
          </cell>
          <cell r="K522" t="str">
            <v>Antitrombóticos: Inhibidores de la agregación plaquetaria excluyendo Heparina</v>
          </cell>
          <cell r="L522" t="str">
            <v>PRECIO UNICO</v>
          </cell>
          <cell r="M522" t="str">
            <v>PU 01-2026</v>
          </cell>
          <cell r="N522" t="str">
            <v>I CONV</v>
          </cell>
          <cell r="O522" t="str">
            <v>Caja con 1 vial de 50ml</v>
          </cell>
          <cell r="P522">
            <v>0</v>
          </cell>
          <cell r="Q522">
            <v>0</v>
          </cell>
          <cell r="R522">
            <v>222.78</v>
          </cell>
          <cell r="S522">
            <v>329</v>
          </cell>
          <cell r="T522" t="str">
            <v>DROGUERÍA RAMÓN GONZÁLEZ REVILLA, S.A.</v>
          </cell>
          <cell r="U522" t="str">
            <v>FINLANDIA</v>
          </cell>
          <cell r="V522">
            <v>20</v>
          </cell>
          <cell r="W522">
            <v>240</v>
          </cell>
          <cell r="X522">
            <v>635850792</v>
          </cell>
          <cell r="Y522">
            <v>0.94662719317325206</v>
          </cell>
          <cell r="Z522">
            <v>141654839441.76001</v>
          </cell>
          <cell r="AA522">
            <v>11824000468310.723</v>
          </cell>
          <cell r="AB522">
            <v>0.61048815565443193</v>
          </cell>
          <cell r="AC522">
            <v>20</v>
          </cell>
          <cell r="AD522">
            <v>0</v>
          </cell>
          <cell r="AE522">
            <v>10</v>
          </cell>
          <cell r="AF522">
            <v>30</v>
          </cell>
          <cell r="AG522">
            <v>6683.4</v>
          </cell>
          <cell r="AH522">
            <v>20</v>
          </cell>
          <cell r="AI522">
            <v>0</v>
          </cell>
          <cell r="AJ522">
            <v>0</v>
          </cell>
          <cell r="AK522">
            <v>20</v>
          </cell>
          <cell r="AL522">
            <v>240</v>
          </cell>
          <cell r="AM522">
            <v>53467.199999999997</v>
          </cell>
          <cell r="AN522">
            <v>37</v>
          </cell>
          <cell r="AO522">
            <v>0</v>
          </cell>
          <cell r="AP522">
            <v>5</v>
          </cell>
          <cell r="AQ522">
            <v>42</v>
          </cell>
        </row>
        <row r="523">
          <cell r="C523">
            <v>101097601</v>
          </cell>
          <cell r="D523" t="str">
            <v>M03BX00002</v>
          </cell>
          <cell r="E523" t="str">
            <v>TIZANIDINA CLORHIDRATO 4mg, tableta, V.O.</v>
          </cell>
          <cell r="F523">
            <v>104765</v>
          </cell>
          <cell r="G523" t="str">
            <v>DD</v>
          </cell>
          <cell r="H523">
            <v>244</v>
          </cell>
          <cell r="I523" t="str">
            <v>SI</v>
          </cell>
          <cell r="J523" t="str">
            <v>MEDICAMENTO</v>
          </cell>
          <cell r="K523" t="str">
            <v>Relajantes Musculares de acción central</v>
          </cell>
          <cell r="L523" t="str">
            <v>PRECIO UNICO</v>
          </cell>
          <cell r="M523" t="str">
            <v>PU 11-2026</v>
          </cell>
          <cell r="N523" t="str">
            <v>I CONV</v>
          </cell>
          <cell r="O523" t="str">
            <v xml:space="preserve">HOSPITALARIA CAJA DE 1000 TABLETAS 
</v>
          </cell>
          <cell r="Q523">
            <v>0</v>
          </cell>
          <cell r="R523">
            <v>0.51</v>
          </cell>
          <cell r="S523">
            <v>143</v>
          </cell>
          <cell r="T523" t="str">
            <v>DROGUERIA SARO, S.A.</v>
          </cell>
          <cell r="V523">
            <v>135467</v>
          </cell>
          <cell r="W523">
            <v>1625604</v>
          </cell>
          <cell r="X523">
            <v>637476396</v>
          </cell>
          <cell r="Y523">
            <v>0.94904732218951227</v>
          </cell>
          <cell r="Z523">
            <v>325112961.95999998</v>
          </cell>
          <cell r="AA523">
            <v>11824325581272.684</v>
          </cell>
          <cell r="AB523">
            <v>0.61050494164941382</v>
          </cell>
          <cell r="AC523">
            <v>307955.49442021805</v>
          </cell>
          <cell r="AD523">
            <v>116750</v>
          </cell>
          <cell r="AE523">
            <v>66866.666666666657</v>
          </cell>
          <cell r="AF523">
            <v>491572.16108688468</v>
          </cell>
          <cell r="AG523">
            <v>250701.80215431118</v>
          </cell>
          <cell r="AH523">
            <v>105467</v>
          </cell>
          <cell r="AI523">
            <v>10000</v>
          </cell>
          <cell r="AJ523">
            <v>20000</v>
          </cell>
          <cell r="AK523">
            <v>135467</v>
          </cell>
          <cell r="AL523">
            <v>1625604</v>
          </cell>
          <cell r="AM523">
            <v>829058.04</v>
          </cell>
          <cell r="AN523">
            <v>0</v>
          </cell>
          <cell r="AO523">
            <v>0</v>
          </cell>
          <cell r="AP523">
            <v>0</v>
          </cell>
          <cell r="AQ523">
            <v>0</v>
          </cell>
        </row>
        <row r="524">
          <cell r="C524">
            <v>103061401</v>
          </cell>
          <cell r="D524" t="str">
            <v>J01GB00004</v>
          </cell>
          <cell r="E524" t="str">
            <v>TOBRAMICINA 300mg/5ml, solución para Inhalación y Nebulizar, ampolla.</v>
          </cell>
          <cell r="F524">
            <v>103504</v>
          </cell>
          <cell r="G524" t="str">
            <v>YV</v>
          </cell>
          <cell r="H524">
            <v>244</v>
          </cell>
          <cell r="I524" t="str">
            <v>NO APLICA</v>
          </cell>
          <cell r="J524" t="str">
            <v>MEDICAMENTO</v>
          </cell>
          <cell r="K524" t="str">
            <v>Antibacterianos para uso sistémico: Aminoglicósidos antibacterianos, Otros</v>
          </cell>
          <cell r="L524" t="str">
            <v>PRECIO UNICO</v>
          </cell>
          <cell r="M524" t="str">
            <v>PU 01-2026</v>
          </cell>
          <cell r="N524" t="str">
            <v>I CONV</v>
          </cell>
          <cell r="O524" t="str">
            <v>CAJA X 56 ENVASES MONODOSIS</v>
          </cell>
          <cell r="P524">
            <v>0</v>
          </cell>
          <cell r="Q524">
            <v>0</v>
          </cell>
          <cell r="R524">
            <v>25.86</v>
          </cell>
          <cell r="S524">
            <v>330</v>
          </cell>
          <cell r="T524" t="str">
            <v>DROGUERIA SARO, S.A.</v>
          </cell>
          <cell r="U524" t="str">
            <v>ARGENTINA</v>
          </cell>
          <cell r="V524">
            <v>600</v>
          </cell>
          <cell r="W524">
            <v>7200</v>
          </cell>
          <cell r="X524">
            <v>637483596</v>
          </cell>
          <cell r="Y524">
            <v>0.9490580412385039</v>
          </cell>
          <cell r="Z524">
            <v>16485325792.559999</v>
          </cell>
          <cell r="AA524">
            <v>11840810907065.244</v>
          </cell>
          <cell r="AB524">
            <v>0.61135609994946938</v>
          </cell>
          <cell r="AC524">
            <v>636</v>
          </cell>
          <cell r="AD524">
            <v>0</v>
          </cell>
          <cell r="AE524">
            <v>81</v>
          </cell>
          <cell r="AF524">
            <v>717</v>
          </cell>
          <cell r="AG524">
            <v>18541.62</v>
          </cell>
          <cell r="AH524">
            <v>425</v>
          </cell>
          <cell r="AI524">
            <v>5</v>
          </cell>
          <cell r="AJ524">
            <v>36</v>
          </cell>
          <cell r="AK524">
            <v>466</v>
          </cell>
          <cell r="AL524">
            <v>5592</v>
          </cell>
          <cell r="AM524">
            <v>144609.12</v>
          </cell>
          <cell r="AN524">
            <v>660</v>
          </cell>
          <cell r="AO524">
            <v>0</v>
          </cell>
          <cell r="AP524">
            <v>0</v>
          </cell>
          <cell r="AQ524">
            <v>660</v>
          </cell>
        </row>
        <row r="525">
          <cell r="C525">
            <v>103061801</v>
          </cell>
          <cell r="D525" t="str">
            <v>S01AA00009</v>
          </cell>
          <cell r="E525" t="str">
            <v>TOBRAMICINA, 3MG/ML (0.3%), SOLUCION,GOTAS, VIA OFTALMICA</v>
          </cell>
          <cell r="F525">
            <v>104770</v>
          </cell>
          <cell r="G525" t="str">
            <v>YV</v>
          </cell>
          <cell r="H525">
            <v>244</v>
          </cell>
          <cell r="I525" t="str">
            <v>NO APLICA</v>
          </cell>
          <cell r="J525" t="str">
            <v>MEDICAMENTO</v>
          </cell>
          <cell r="K525" t="str">
            <v>Oftalmológicos: Antiinfecciosos, Antibióticos</v>
          </cell>
          <cell r="L525" t="str">
            <v>PRECIO UNICO</v>
          </cell>
          <cell r="M525" t="str">
            <v>PU 01-2026</v>
          </cell>
          <cell r="N525" t="str">
            <v>I CONV</v>
          </cell>
          <cell r="O525" t="str">
            <v>CAJA X 1 FRASCO DE 10ML</v>
          </cell>
          <cell r="P525">
            <v>0</v>
          </cell>
          <cell r="Q525">
            <v>0</v>
          </cell>
          <cell r="R525">
            <v>4.1529999999999996</v>
          </cell>
          <cell r="S525">
            <v>331</v>
          </cell>
          <cell r="T525" t="str">
            <v>PHARMA SUPPLY PANAMA, S.A.</v>
          </cell>
          <cell r="U525" t="str">
            <v>ARGENTINA</v>
          </cell>
          <cell r="V525">
            <v>1635</v>
          </cell>
          <cell r="W525">
            <v>19620</v>
          </cell>
          <cell r="X525">
            <v>637503216</v>
          </cell>
          <cell r="Y525">
            <v>0.94908725064700628</v>
          </cell>
          <cell r="Z525">
            <v>2647550856.0479999</v>
          </cell>
          <cell r="AA525">
            <v>11843458457921.293</v>
          </cell>
          <cell r="AB525">
            <v>0.61149279636143605</v>
          </cell>
          <cell r="AC525">
            <v>530.83480392156866</v>
          </cell>
          <cell r="AD525">
            <v>103.58333333333334</v>
          </cell>
          <cell r="AE525">
            <v>236</v>
          </cell>
          <cell r="AF525">
            <v>870.41813725490204</v>
          </cell>
          <cell r="AG525">
            <v>3614.8465240196078</v>
          </cell>
          <cell r="AH525">
            <v>600</v>
          </cell>
          <cell r="AI525">
            <v>117</v>
          </cell>
          <cell r="AJ525">
            <v>155</v>
          </cell>
          <cell r="AK525">
            <v>872</v>
          </cell>
          <cell r="AL525">
            <v>10464</v>
          </cell>
          <cell r="AM525">
            <v>43456.991999999998</v>
          </cell>
          <cell r="AN525">
            <v>698</v>
          </cell>
          <cell r="AO525">
            <v>0</v>
          </cell>
          <cell r="AP525">
            <v>0</v>
          </cell>
          <cell r="AQ525">
            <v>698</v>
          </cell>
        </row>
        <row r="526">
          <cell r="C526">
            <v>103061901</v>
          </cell>
          <cell r="D526" t="str">
            <v>S01CA00001</v>
          </cell>
          <cell r="E526" t="str">
            <v>TOBRAMICINA,0.3% C/DEXAMETASONA 0.1% SUSPENSIÓN, GOTAS, VIA OFTALMICA</v>
          </cell>
          <cell r="F526">
            <v>104771</v>
          </cell>
          <cell r="G526" t="str">
            <v>RG</v>
          </cell>
          <cell r="H526">
            <v>244</v>
          </cell>
          <cell r="I526" t="str">
            <v>NO</v>
          </cell>
          <cell r="J526" t="str">
            <v>MEDICAMENTO</v>
          </cell>
          <cell r="K526" t="str">
            <v xml:space="preserve">Oftalmológicos: Antiinflamatorios y Antiinfecciosos en combinación, Corticosteroides y Antiinfeciosos </v>
          </cell>
          <cell r="L526" t="str">
            <v>PRECIO UNICO</v>
          </cell>
          <cell r="M526" t="str">
            <v>PU 01-2026</v>
          </cell>
          <cell r="N526" t="str">
            <v>I CONV</v>
          </cell>
          <cell r="O526" t="str">
            <v>CAJA CON FRASCO GOTERO CON 5ML</v>
          </cell>
          <cell r="P526">
            <v>0</v>
          </cell>
          <cell r="Q526">
            <v>0</v>
          </cell>
          <cell r="R526">
            <v>1.25</v>
          </cell>
          <cell r="S526">
            <v>332</v>
          </cell>
          <cell r="T526" t="str">
            <v>DROGUERÍA RAMÓN GONZÁLEZ REVILLA, S.A.</v>
          </cell>
          <cell r="U526" t="str">
            <v>COREA DEL SUR</v>
          </cell>
          <cell r="V526">
            <v>1755</v>
          </cell>
          <cell r="W526">
            <v>21060</v>
          </cell>
          <cell r="X526">
            <v>637524276</v>
          </cell>
          <cell r="Y526">
            <v>0.94911860386530689</v>
          </cell>
          <cell r="Z526">
            <v>796905345</v>
          </cell>
          <cell r="AA526">
            <v>11844255363266.293</v>
          </cell>
          <cell r="AB526">
            <v>0.61153394159613084</v>
          </cell>
          <cell r="AC526">
            <v>1695</v>
          </cell>
          <cell r="AD526">
            <v>140.33333333333331</v>
          </cell>
          <cell r="AE526">
            <v>358</v>
          </cell>
          <cell r="AF526">
            <v>2193.333333333333</v>
          </cell>
          <cell r="AG526">
            <v>2741.6666666666661</v>
          </cell>
          <cell r="AH526">
            <v>1224</v>
          </cell>
          <cell r="AI526">
            <v>140</v>
          </cell>
          <cell r="AJ526">
            <v>300</v>
          </cell>
          <cell r="AK526">
            <v>1664</v>
          </cell>
          <cell r="AL526">
            <v>19968</v>
          </cell>
          <cell r="AM526">
            <v>24960</v>
          </cell>
          <cell r="AN526">
            <v>25082</v>
          </cell>
          <cell r="AO526">
            <v>120</v>
          </cell>
          <cell r="AP526">
            <v>50</v>
          </cell>
          <cell r="AQ526">
            <v>25252</v>
          </cell>
        </row>
        <row r="527">
          <cell r="C527">
            <v>102082201</v>
          </cell>
          <cell r="D527" t="str">
            <v>L04AC00001</v>
          </cell>
          <cell r="E527" t="str">
            <v>TOCILIZUMAB 20mg/ml, solución concentrada, I.V.</v>
          </cell>
          <cell r="F527">
            <v>102822</v>
          </cell>
          <cell r="G527" t="str">
            <v>DD</v>
          </cell>
          <cell r="H527">
            <v>244</v>
          </cell>
          <cell r="I527" t="str">
            <v>BIOTECNOLOGICO</v>
          </cell>
          <cell r="J527" t="str">
            <v>MEDICAMENTO</v>
          </cell>
          <cell r="K527" t="str">
            <v>Inmunosupresores: Inhibidores de la Interleucina</v>
          </cell>
          <cell r="L527" t="str">
            <v>PRECIO UNICO</v>
          </cell>
          <cell r="M527" t="str">
            <v>PU 05-2026</v>
          </cell>
          <cell r="N527" t="str">
            <v>I CONV</v>
          </cell>
          <cell r="O527" t="str">
            <v xml:space="preserve">CAJA CON 1 VIAL DE 10ML </v>
          </cell>
          <cell r="P527">
            <v>0</v>
          </cell>
          <cell r="Q527">
            <v>0</v>
          </cell>
          <cell r="R527">
            <v>260</v>
          </cell>
          <cell r="S527">
            <v>46</v>
          </cell>
          <cell r="T527" t="str">
            <v>CORPORACIÓN IMPA-DOEL, S.A.</v>
          </cell>
          <cell r="U527" t="str">
            <v>JAPON</v>
          </cell>
          <cell r="V527">
            <v>2525</v>
          </cell>
          <cell r="W527">
            <v>30300</v>
          </cell>
          <cell r="X527">
            <v>637554576</v>
          </cell>
          <cell r="Y527">
            <v>0.9491637131964803</v>
          </cell>
          <cell r="Z527">
            <v>165764189760</v>
          </cell>
          <cell r="AA527">
            <v>12010019553026.293</v>
          </cell>
          <cell r="AB527">
            <v>0.62009255716379341</v>
          </cell>
          <cell r="AC527">
            <v>970</v>
          </cell>
          <cell r="AD527">
            <v>134</v>
          </cell>
          <cell r="AE527">
            <v>656</v>
          </cell>
          <cell r="AF527">
            <v>1760</v>
          </cell>
          <cell r="AG527">
            <v>457600</v>
          </cell>
          <cell r="AH527">
            <v>2000</v>
          </cell>
          <cell r="AI527">
            <v>114</v>
          </cell>
          <cell r="AJ527">
            <v>541</v>
          </cell>
          <cell r="AK527">
            <v>2655</v>
          </cell>
          <cell r="AL527">
            <v>31860</v>
          </cell>
          <cell r="AM527">
            <v>8283600</v>
          </cell>
          <cell r="AN527">
            <v>6235</v>
          </cell>
          <cell r="AO527">
            <v>0</v>
          </cell>
          <cell r="AP527">
            <v>1882</v>
          </cell>
          <cell r="AQ527">
            <v>8117</v>
          </cell>
        </row>
        <row r="528">
          <cell r="C528">
            <v>101094301</v>
          </cell>
          <cell r="D528" t="str">
            <v>N03AX00003</v>
          </cell>
          <cell r="E528" t="str">
            <v>TOPIRAMATO, 100MG, TABLETA, V.O.</v>
          </cell>
          <cell r="F528">
            <v>10538</v>
          </cell>
          <cell r="G528" t="str">
            <v>EM</v>
          </cell>
          <cell r="H528">
            <v>244</v>
          </cell>
          <cell r="I528" t="str">
            <v>NO</v>
          </cell>
          <cell r="J528" t="str">
            <v>MEDICAMENTO</v>
          </cell>
          <cell r="K528" t="str">
            <v xml:space="preserve">Antiepilépticos: Otros </v>
          </cell>
          <cell r="L528" t="str">
            <v>PRECIO UNICO</v>
          </cell>
          <cell r="M528" t="str">
            <v>PU 01-2026</v>
          </cell>
          <cell r="N528" t="str">
            <v>I CONV</v>
          </cell>
          <cell r="O528" t="str">
            <v>CAJA CON 100 TABLETAS RECUBIERTAS</v>
          </cell>
          <cell r="P528">
            <v>0</v>
          </cell>
          <cell r="Q528">
            <v>0</v>
          </cell>
          <cell r="R528">
            <v>6.5000000000000002E-2</v>
          </cell>
          <cell r="S528">
            <v>333</v>
          </cell>
          <cell r="T528" t="str">
            <v>INVERSIONES TAGORE PANAMÁ, S.A. (INTAPASA)</v>
          </cell>
          <cell r="V528">
            <v>50444</v>
          </cell>
          <cell r="W528">
            <v>605328</v>
          </cell>
          <cell r="X528">
            <v>638159904</v>
          </cell>
          <cell r="Y528">
            <v>0.95006489937537419</v>
          </cell>
          <cell r="Z528">
            <v>41480393.759999998</v>
          </cell>
          <cell r="AA528">
            <v>12010061033420.053</v>
          </cell>
          <cell r="AB528">
            <v>0.62009469884918578</v>
          </cell>
          <cell r="AC528">
            <v>50978</v>
          </cell>
          <cell r="AD528">
            <v>15683</v>
          </cell>
          <cell r="AE528">
            <v>12210</v>
          </cell>
          <cell r="AF528">
            <v>78871</v>
          </cell>
          <cell r="AG528">
            <v>5126.6149999999998</v>
          </cell>
          <cell r="AH528">
            <v>21450</v>
          </cell>
          <cell r="AI528">
            <v>7621</v>
          </cell>
          <cell r="AJ528">
            <v>21373</v>
          </cell>
          <cell r="AK528">
            <v>50444</v>
          </cell>
          <cell r="AL528">
            <v>605328</v>
          </cell>
          <cell r="AM528">
            <v>39346.32</v>
          </cell>
          <cell r="AN528">
            <v>0</v>
          </cell>
          <cell r="AO528">
            <v>6500</v>
          </cell>
          <cell r="AP528">
            <v>0</v>
          </cell>
          <cell r="AQ528">
            <v>6500</v>
          </cell>
        </row>
        <row r="529">
          <cell r="C529">
            <v>102093301</v>
          </cell>
          <cell r="D529" t="str">
            <v>M03AX00001</v>
          </cell>
          <cell r="E529" t="str">
            <v>TOXINA BOTULÍNICA TIPO A 100UI, polvo, I.M.</v>
          </cell>
          <cell r="F529">
            <v>104564</v>
          </cell>
          <cell r="G529" t="str">
            <v>DD</v>
          </cell>
          <cell r="H529">
            <v>244</v>
          </cell>
          <cell r="I529" t="str">
            <v>BIOLOGICO</v>
          </cell>
          <cell r="J529" t="str">
            <v>MEDICAMENTO</v>
          </cell>
          <cell r="K529" t="str">
            <v>Relajantes Musculares de acción periférica</v>
          </cell>
          <cell r="L529" t="str">
            <v>PRECIO UNICO</v>
          </cell>
          <cell r="M529" t="str">
            <v>PU 05-2026</v>
          </cell>
          <cell r="N529" t="str">
            <v>I CONV</v>
          </cell>
          <cell r="O529" t="str">
            <v>CAJA X 1 VIAL</v>
          </cell>
          <cell r="P529">
            <v>0</v>
          </cell>
          <cell r="Q529">
            <v>0</v>
          </cell>
          <cell r="R529">
            <v>198.98</v>
          </cell>
          <cell r="S529">
            <v>47</v>
          </cell>
          <cell r="T529" t="str">
            <v>C.G. DE HASETH &amp; CÍA., S.A.</v>
          </cell>
          <cell r="U529" t="str">
            <v>Irlanda</v>
          </cell>
          <cell r="V529">
            <v>60</v>
          </cell>
          <cell r="W529">
            <v>720</v>
          </cell>
          <cell r="X529">
            <v>638160624</v>
          </cell>
          <cell r="Y529">
            <v>0.95006597128027337</v>
          </cell>
          <cell r="Z529">
            <v>126981200963.51999</v>
          </cell>
          <cell r="AA529">
            <v>12137042234383.572</v>
          </cell>
          <cell r="AB529">
            <v>0.6266508994673069</v>
          </cell>
          <cell r="AC529">
            <v>374.33333333333331</v>
          </cell>
          <cell r="AD529">
            <v>122.11538461538461</v>
          </cell>
          <cell r="AE529">
            <v>155</v>
          </cell>
          <cell r="AF529">
            <v>651.4487179487179</v>
          </cell>
          <cell r="AG529">
            <v>129625.26589743588</v>
          </cell>
          <cell r="AH529">
            <v>100</v>
          </cell>
          <cell r="AI529">
            <v>40</v>
          </cell>
          <cell r="AJ529">
            <v>12</v>
          </cell>
          <cell r="AK529">
            <v>152</v>
          </cell>
          <cell r="AL529">
            <v>1824</v>
          </cell>
          <cell r="AM529">
            <v>362939.51999999996</v>
          </cell>
          <cell r="AN529">
            <v>155</v>
          </cell>
          <cell r="AO529">
            <v>0</v>
          </cell>
          <cell r="AP529">
            <v>0</v>
          </cell>
          <cell r="AQ529">
            <v>155</v>
          </cell>
        </row>
        <row r="530">
          <cell r="C530">
            <v>103000901</v>
          </cell>
          <cell r="D530" t="str">
            <v>N02AX00004</v>
          </cell>
          <cell r="E530" t="str">
            <v>TRAMADOL 100mg/ml, solución, gotas, V.O.</v>
          </cell>
          <cell r="F530">
            <v>10718</v>
          </cell>
          <cell r="G530" t="str">
            <v>DD</v>
          </cell>
          <cell r="H530">
            <v>244</v>
          </cell>
          <cell r="I530" t="str">
            <v>NO</v>
          </cell>
          <cell r="J530" t="str">
            <v>MEDICAMENTO</v>
          </cell>
          <cell r="L530" t="str">
            <v>PRECIO UNICO</v>
          </cell>
          <cell r="M530" t="str">
            <v>PU 01-2026</v>
          </cell>
          <cell r="N530" t="str">
            <v>I CONV</v>
          </cell>
          <cell r="O530">
            <v>0</v>
          </cell>
          <cell r="P530">
            <v>0</v>
          </cell>
          <cell r="Q530">
            <v>0</v>
          </cell>
          <cell r="R530">
            <v>12.86</v>
          </cell>
          <cell r="S530">
            <v>334</v>
          </cell>
          <cell r="T530" t="str">
            <v>REPRICO, S.A.</v>
          </cell>
          <cell r="U530" t="str">
            <v>Ecuador</v>
          </cell>
          <cell r="V530">
            <v>5138</v>
          </cell>
          <cell r="W530">
            <v>61656</v>
          </cell>
          <cell r="X530">
            <v>638222280</v>
          </cell>
          <cell r="Y530">
            <v>0.95015776206980551</v>
          </cell>
          <cell r="Z530">
            <v>8207538520.7999992</v>
          </cell>
          <cell r="AA530">
            <v>12145249772904.373</v>
          </cell>
          <cell r="AB530">
            <v>0.62707466510123555</v>
          </cell>
          <cell r="AC530">
            <v>726.11111111111109</v>
          </cell>
          <cell r="AD530">
            <v>358.33333333333337</v>
          </cell>
          <cell r="AE530">
            <v>340</v>
          </cell>
          <cell r="AF530">
            <v>1424.4444444444443</v>
          </cell>
          <cell r="AG530">
            <v>18318.355555555554</v>
          </cell>
          <cell r="AH530">
            <v>997</v>
          </cell>
          <cell r="AI530">
            <v>206</v>
          </cell>
          <cell r="AJ530">
            <v>173</v>
          </cell>
          <cell r="AK530">
            <v>1376</v>
          </cell>
          <cell r="AL530">
            <v>16512</v>
          </cell>
          <cell r="AM530">
            <v>212344.31999999998</v>
          </cell>
          <cell r="AN530">
            <v>0</v>
          </cell>
          <cell r="AO530">
            <v>0</v>
          </cell>
          <cell r="AP530">
            <v>0</v>
          </cell>
          <cell r="AQ530">
            <v>0</v>
          </cell>
        </row>
        <row r="531">
          <cell r="C531">
            <v>101037901</v>
          </cell>
          <cell r="D531" t="str">
            <v>N02AX00002</v>
          </cell>
          <cell r="E531" t="str">
            <v>TRAMADOL CLORHIDRATO, 50MG, CÁPSULA, V.O.</v>
          </cell>
          <cell r="F531">
            <v>10431</v>
          </cell>
          <cell r="G531" t="str">
            <v>EM</v>
          </cell>
          <cell r="H531">
            <v>244</v>
          </cell>
          <cell r="I531" t="str">
            <v>SI</v>
          </cell>
          <cell r="J531" t="str">
            <v>MEDICAMENTO</v>
          </cell>
          <cell r="K531" t="str">
            <v>Analgésicos: Opioides, Otros</v>
          </cell>
          <cell r="L531" t="str">
            <v>PRECIO UNICO</v>
          </cell>
          <cell r="M531" t="str">
            <v>PU 11-2026</v>
          </cell>
          <cell r="N531" t="str">
            <v>I CONV</v>
          </cell>
          <cell r="O531" t="str">
            <v>CAJA POR 500 CÁPSULAS DURAS, CAJA POR 60 CÁPSULAS DURAS, CAJA POR 20 CÁPSULAS DURAS.</v>
          </cell>
          <cell r="P531">
            <v>0</v>
          </cell>
          <cell r="Q531">
            <v>0</v>
          </cell>
          <cell r="R531">
            <v>0.04</v>
          </cell>
          <cell r="S531">
            <v>144</v>
          </cell>
          <cell r="T531" t="str">
            <v>C.G. DE HASETH &amp; CÍA., S.A.</v>
          </cell>
          <cell r="V531">
            <v>520401</v>
          </cell>
          <cell r="W531">
            <v>6244812</v>
          </cell>
          <cell r="X531">
            <v>644467092</v>
          </cell>
          <cell r="Y531">
            <v>0.9594547684270055</v>
          </cell>
          <cell r="Z531">
            <v>25778683.68</v>
          </cell>
          <cell r="AA531">
            <v>12145275551588.053</v>
          </cell>
          <cell r="AB531">
            <v>0.62707599608740205</v>
          </cell>
          <cell r="AC531">
            <v>423960</v>
          </cell>
          <cell r="AD531">
            <v>95625</v>
          </cell>
          <cell r="AE531">
            <v>74720</v>
          </cell>
          <cell r="AF531">
            <v>594305</v>
          </cell>
          <cell r="AG531">
            <v>23772.2</v>
          </cell>
          <cell r="AH531">
            <v>350653</v>
          </cell>
          <cell r="AI531">
            <v>92807</v>
          </cell>
          <cell r="AJ531">
            <v>76941</v>
          </cell>
          <cell r="AK531">
            <v>520401</v>
          </cell>
          <cell r="AL531">
            <v>6244812</v>
          </cell>
          <cell r="AM531">
            <v>249792.48</v>
          </cell>
          <cell r="AN531">
            <v>790860</v>
          </cell>
          <cell r="AO531">
            <v>154380</v>
          </cell>
          <cell r="AP531">
            <v>126960</v>
          </cell>
          <cell r="AQ531">
            <v>1072200</v>
          </cell>
        </row>
        <row r="532">
          <cell r="C532">
            <v>102093401</v>
          </cell>
          <cell r="D532" t="str">
            <v>N02AX00001</v>
          </cell>
          <cell r="E532" t="str">
            <v>Tramadol clorhidrato, 50mg/ml, solucion, I.V.</v>
          </cell>
          <cell r="F532">
            <v>10809</v>
          </cell>
          <cell r="G532" t="str">
            <v>YV</v>
          </cell>
          <cell r="H532">
            <v>244</v>
          </cell>
          <cell r="I532" t="str">
            <v>NO APLICA</v>
          </cell>
          <cell r="J532" t="str">
            <v>MEDICAMENTO</v>
          </cell>
          <cell r="K532" t="str">
            <v>Analgésicos: Opioides, Otros</v>
          </cell>
          <cell r="L532" t="str">
            <v>PRECIO UNICO</v>
          </cell>
          <cell r="M532" t="str">
            <v>PU 01-2026</v>
          </cell>
          <cell r="N532" t="str">
            <v>I CONV</v>
          </cell>
          <cell r="O532" t="str">
            <v>CAJA CON 5 AMPOLLAS DE 2ML</v>
          </cell>
          <cell r="P532">
            <v>0</v>
          </cell>
          <cell r="Q532">
            <v>0</v>
          </cell>
          <cell r="R532">
            <v>0.14000000000000001</v>
          </cell>
          <cell r="S532">
            <v>335</v>
          </cell>
          <cell r="T532" t="str">
            <v>PISA FARMACEUTICA DE PANAMA,S.A.</v>
          </cell>
          <cell r="U532" t="str">
            <v>MEXICO</v>
          </cell>
          <cell r="V532">
            <v>35771</v>
          </cell>
          <cell r="W532">
            <v>429252</v>
          </cell>
          <cell r="X532">
            <v>644896344</v>
          </cell>
          <cell r="Y532">
            <v>0.96009382026280787</v>
          </cell>
          <cell r="Z532">
            <v>90285488.160000011</v>
          </cell>
          <cell r="AA532">
            <v>12145365837076.213</v>
          </cell>
          <cell r="AB532">
            <v>0.62708065764178011</v>
          </cell>
          <cell r="AC532">
            <v>19201.464357429719</v>
          </cell>
          <cell r="AD532">
            <v>3876.6666666666665</v>
          </cell>
          <cell r="AE532">
            <v>8954.1666666666661</v>
          </cell>
          <cell r="AF532">
            <v>32032.297690763051</v>
          </cell>
          <cell r="AG532">
            <v>4484.5216767068277</v>
          </cell>
          <cell r="AH532">
            <v>8563</v>
          </cell>
          <cell r="AI532">
            <v>6176</v>
          </cell>
          <cell r="AJ532">
            <v>7228</v>
          </cell>
          <cell r="AK532">
            <v>21967</v>
          </cell>
          <cell r="AL532">
            <v>263604</v>
          </cell>
          <cell r="AM532">
            <v>36904.560000000005</v>
          </cell>
          <cell r="AN532">
            <v>25040</v>
          </cell>
          <cell r="AO532">
            <v>170</v>
          </cell>
          <cell r="AP532">
            <v>9850</v>
          </cell>
          <cell r="AQ532">
            <v>35060</v>
          </cell>
        </row>
        <row r="533">
          <cell r="C533">
            <v>101082901</v>
          </cell>
          <cell r="D533" t="str">
            <v>C01EB00002</v>
          </cell>
          <cell r="E533" t="str">
            <v>TRIMETAZIDINA 20mg, tableta, V.O.</v>
          </cell>
          <cell r="F533">
            <v>10578</v>
          </cell>
          <cell r="G533" t="str">
            <v>FM</v>
          </cell>
          <cell r="H533">
            <v>244</v>
          </cell>
          <cell r="I533" t="str">
            <v>SI</v>
          </cell>
          <cell r="J533" t="str">
            <v>MEDICAMENTO</v>
          </cell>
          <cell r="K533" t="str">
            <v>Terapia Cardíaca: Otros</v>
          </cell>
          <cell r="L533" t="str">
            <v>PRECIO UNICO</v>
          </cell>
          <cell r="M533" t="str">
            <v>PU 11-2026</v>
          </cell>
          <cell r="N533" t="str">
            <v>I CONV</v>
          </cell>
          <cell r="O533" t="str">
            <v>CAJA X 100 TABLETAS</v>
          </cell>
          <cell r="P533">
            <v>0</v>
          </cell>
          <cell r="Q533">
            <v>0</v>
          </cell>
          <cell r="R533">
            <v>3.4000000000000002E-2</v>
          </cell>
          <cell r="S533">
            <v>145</v>
          </cell>
          <cell r="T533" t="str">
            <v>INVERSIONES TAGORE PANAMÁ, S.A. (INTAPASA)</v>
          </cell>
          <cell r="V533">
            <v>129171</v>
          </cell>
          <cell r="W533">
            <v>1550052</v>
          </cell>
          <cell r="X533">
            <v>646446396</v>
          </cell>
          <cell r="Y533">
            <v>0.96240147072498194</v>
          </cell>
          <cell r="Z533">
            <v>21979177.464000002</v>
          </cell>
          <cell r="AA533">
            <v>12145387816253.678</v>
          </cell>
          <cell r="AB533">
            <v>0.62708179245461682</v>
          </cell>
          <cell r="AC533">
            <v>129617.92156862744</v>
          </cell>
          <cell r="AD533">
            <v>50323.846153846156</v>
          </cell>
          <cell r="AE533">
            <v>79350</v>
          </cell>
          <cell r="AF533">
            <v>259291.7677224736</v>
          </cell>
          <cell r="AG533">
            <v>8815.9201025641032</v>
          </cell>
          <cell r="AH533">
            <v>77932</v>
          </cell>
          <cell r="AI533">
            <v>28803</v>
          </cell>
          <cell r="AJ533">
            <v>35000</v>
          </cell>
          <cell r="AK533">
            <v>141735</v>
          </cell>
          <cell r="AL533">
            <v>1700820</v>
          </cell>
          <cell r="AM533">
            <v>57827.880000000005</v>
          </cell>
          <cell r="AN533">
            <v>0</v>
          </cell>
          <cell r="AO533">
            <v>12800</v>
          </cell>
          <cell r="AP533">
            <v>0</v>
          </cell>
          <cell r="AQ533">
            <v>12800</v>
          </cell>
        </row>
        <row r="534">
          <cell r="C534">
            <v>102090601</v>
          </cell>
          <cell r="D534" t="str">
            <v>J01EE00004</v>
          </cell>
          <cell r="E534" t="str">
            <v>Trimetoprin 16mg con Sulfametoxazol 80mg/ml, solución, I.V.</v>
          </cell>
          <cell r="F534">
            <v>10788</v>
          </cell>
          <cell r="G534" t="str">
            <v>RG</v>
          </cell>
          <cell r="H534">
            <v>244</v>
          </cell>
          <cell r="I534" t="str">
            <v>NO</v>
          </cell>
          <cell r="J534" t="str">
            <v>MEDICAMENTO</v>
          </cell>
          <cell r="K534" t="str">
            <v xml:space="preserve">Antibacterianos para uso sistémico: Sulfonamidas y Trimetoprim, Combinación </v>
          </cell>
          <cell r="L534" t="str">
            <v>PRECIO UNICO</v>
          </cell>
          <cell r="M534" t="str">
            <v>PU 01-2026</v>
          </cell>
          <cell r="N534" t="str">
            <v>I CONV</v>
          </cell>
          <cell r="O534" t="str">
            <v>CAJA X 10 AMPOLLAS DE 5ML</v>
          </cell>
          <cell r="P534">
            <v>0</v>
          </cell>
          <cell r="Q534">
            <v>0</v>
          </cell>
          <cell r="R534">
            <v>2.99</v>
          </cell>
          <cell r="S534">
            <v>337</v>
          </cell>
          <cell r="T534" t="str">
            <v>GRUPO QUINSAGO, S.A.</v>
          </cell>
          <cell r="U534" t="str">
            <v>COLOMBIA</v>
          </cell>
          <cell r="V534">
            <v>1700</v>
          </cell>
          <cell r="W534">
            <v>20400</v>
          </cell>
          <cell r="X534">
            <v>646466796</v>
          </cell>
          <cell r="Y534">
            <v>0.96243184136379178</v>
          </cell>
          <cell r="Z534">
            <v>1932935720.0400002</v>
          </cell>
          <cell r="AA534">
            <v>12147320751973.717</v>
          </cell>
          <cell r="AB534">
            <v>0.6271815923798526</v>
          </cell>
          <cell r="AC534">
            <v>4930</v>
          </cell>
          <cell r="AD534">
            <v>410</v>
          </cell>
          <cell r="AE534">
            <v>700</v>
          </cell>
          <cell r="AF534">
            <v>6040</v>
          </cell>
          <cell r="AG534">
            <v>18059.600000000002</v>
          </cell>
          <cell r="AH534">
            <v>1842</v>
          </cell>
          <cell r="AI534">
            <v>156</v>
          </cell>
          <cell r="AJ534">
            <v>30</v>
          </cell>
          <cell r="AK534">
            <v>2028</v>
          </cell>
          <cell r="AL534">
            <v>24336</v>
          </cell>
          <cell r="AM534">
            <v>72764.639999999999</v>
          </cell>
          <cell r="AN534">
            <v>4090</v>
          </cell>
          <cell r="AO534">
            <v>710</v>
          </cell>
          <cell r="AP534">
            <v>0</v>
          </cell>
          <cell r="AQ534">
            <v>4800</v>
          </cell>
        </row>
        <row r="535">
          <cell r="C535">
            <v>101038801</v>
          </cell>
          <cell r="D535" t="str">
            <v>J01EE00005</v>
          </cell>
          <cell r="E535" t="str">
            <v>TRIMETROPIN 160MG CON SULFAMETOXAZOL 800MG, TABLETA RANURADA, V.O.</v>
          </cell>
          <cell r="F535">
            <v>10352</v>
          </cell>
          <cell r="G535" t="str">
            <v>EM</v>
          </cell>
          <cell r="H535">
            <v>244</v>
          </cell>
          <cell r="I535" t="str">
            <v>NO</v>
          </cell>
          <cell r="J535" t="str">
            <v>MEDICAMENTO</v>
          </cell>
          <cell r="K535" t="str">
            <v xml:space="preserve">Antibacterianos para uso sistémico: Sulfonamidas y Trimetoprim, Combinación </v>
          </cell>
          <cell r="L535" t="str">
            <v>PRECIO UNICO</v>
          </cell>
          <cell r="M535" t="str">
            <v>PU 01-2026</v>
          </cell>
          <cell r="N535" t="str">
            <v>I CONV</v>
          </cell>
          <cell r="O535" t="str">
            <v>Cajas x 50 y 1000 tabletas</v>
          </cell>
          <cell r="P535">
            <v>0</v>
          </cell>
          <cell r="Q535">
            <v>0</v>
          </cell>
          <cell r="R535">
            <v>6.5000000000000002E-2</v>
          </cell>
          <cell r="S535">
            <v>338</v>
          </cell>
          <cell r="T535" t="str">
            <v>LABORATORIOS RIGAR, S.A.</v>
          </cell>
          <cell r="V535">
            <v>89122</v>
          </cell>
          <cell r="W535">
            <v>1069464</v>
          </cell>
          <cell r="X535">
            <v>647536260</v>
          </cell>
          <cell r="Y535">
            <v>0.96402401317085284</v>
          </cell>
          <cell r="Z535">
            <v>42089856.899999999</v>
          </cell>
          <cell r="AA535">
            <v>12147362841830.617</v>
          </cell>
          <cell r="AB535">
            <v>0.62718376553260069</v>
          </cell>
          <cell r="AC535">
            <v>84162</v>
          </cell>
          <cell r="AD535">
            <v>15511</v>
          </cell>
          <cell r="AE535">
            <v>22657</v>
          </cell>
          <cell r="AF535">
            <v>122330</v>
          </cell>
          <cell r="AG535">
            <v>7951.45</v>
          </cell>
          <cell r="AH535">
            <v>59739</v>
          </cell>
          <cell r="AI535">
            <v>10000</v>
          </cell>
          <cell r="AJ535">
            <v>19383</v>
          </cell>
          <cell r="AK535">
            <v>89122</v>
          </cell>
          <cell r="AL535">
            <v>1069464</v>
          </cell>
          <cell r="AM535">
            <v>69515.16</v>
          </cell>
          <cell r="AN535">
            <v>110000</v>
          </cell>
          <cell r="AO535">
            <v>60000</v>
          </cell>
          <cell r="AP535">
            <v>17200</v>
          </cell>
          <cell r="AQ535">
            <v>187200</v>
          </cell>
        </row>
        <row r="536">
          <cell r="C536">
            <v>103012801</v>
          </cell>
          <cell r="D536" t="str">
            <v>J01EE00006</v>
          </cell>
          <cell r="E536" t="str">
            <v>TRIMETROPIN 40MG CON SULFAMETOXAZOL 200MG/5ML, SUSPENSIÓN  PEDIÁTRICA, FRASCO, 100-120ML, V.O.</v>
          </cell>
          <cell r="F536">
            <v>10792</v>
          </cell>
          <cell r="G536" t="str">
            <v>DH</v>
          </cell>
          <cell r="H536">
            <v>244</v>
          </cell>
          <cell r="I536" t="str">
            <v>NO APLICA</v>
          </cell>
          <cell r="J536" t="str">
            <v>MEDICAMENTO</v>
          </cell>
          <cell r="K536" t="str">
            <v xml:space="preserve">Antibacterianos para uso sistémico: Sulfonamidas y Trimetoprim, Combinación </v>
          </cell>
          <cell r="L536" t="str">
            <v>PRECIO UNICO</v>
          </cell>
          <cell r="M536" t="str">
            <v>PU 01-2026</v>
          </cell>
          <cell r="N536" t="str">
            <v>I CONV</v>
          </cell>
          <cell r="O536" t="str">
            <v>FRASCO X 100ML</v>
          </cell>
          <cell r="P536">
            <v>0</v>
          </cell>
          <cell r="Q536">
            <v>0</v>
          </cell>
          <cell r="R536">
            <v>0.72</v>
          </cell>
          <cell r="S536">
            <v>339</v>
          </cell>
          <cell r="T536" t="str">
            <v>LABORATORIOS RIGAR, S.A.</v>
          </cell>
          <cell r="U536" t="str">
            <v>PANAMÁ</v>
          </cell>
          <cell r="V536">
            <v>3150</v>
          </cell>
          <cell r="W536">
            <v>37800</v>
          </cell>
          <cell r="X536">
            <v>647574060</v>
          </cell>
          <cell r="Y536">
            <v>0.96408028817805913</v>
          </cell>
          <cell r="Z536">
            <v>466253323.19999999</v>
          </cell>
          <cell r="AA536">
            <v>12147829095153.816</v>
          </cell>
          <cell r="AB536">
            <v>0.62720783878362185</v>
          </cell>
          <cell r="AC536">
            <v>2327.5807940629184</v>
          </cell>
          <cell r="AD536">
            <v>365</v>
          </cell>
          <cell r="AE536">
            <v>1017</v>
          </cell>
          <cell r="AF536">
            <v>3709.5807940629184</v>
          </cell>
          <cell r="AG536">
            <v>2670.8981717253009</v>
          </cell>
          <cell r="AH536">
            <v>1294</v>
          </cell>
          <cell r="AI536">
            <v>334</v>
          </cell>
          <cell r="AJ536">
            <v>696</v>
          </cell>
          <cell r="AK536">
            <v>2324</v>
          </cell>
          <cell r="AL536">
            <v>27888</v>
          </cell>
          <cell r="AM536">
            <v>20079.36</v>
          </cell>
          <cell r="AN536">
            <v>0</v>
          </cell>
          <cell r="AO536">
            <v>283</v>
          </cell>
          <cell r="AP536">
            <v>1968</v>
          </cell>
          <cell r="AQ536">
            <v>2251</v>
          </cell>
        </row>
        <row r="537">
          <cell r="C537">
            <v>103001401</v>
          </cell>
          <cell r="D537" t="str">
            <v>S01FA00005</v>
          </cell>
          <cell r="E537" t="str">
            <v>TROPICAMIDA 8MG/FENIL 50MG SOL V/OFTALMI</v>
          </cell>
          <cell r="F537">
            <v>105509</v>
          </cell>
          <cell r="G537" t="str">
            <v>DH</v>
          </cell>
          <cell r="H537">
            <v>244</v>
          </cell>
          <cell r="I537" t="str">
            <v>NO APLICA</v>
          </cell>
          <cell r="J537" t="str">
            <v>MEDICAMENTO</v>
          </cell>
          <cell r="K537" t="str">
            <v>Descongestivos y Antialérgicos-Simpaticomiméticos usados como descongestivos (De acuerdo a Ficha Técnica del CTNI) u Oftalmológicos: Midriáticos y Cicloplégicos: Anticolinérgicos (De acuerdo a indicación clínica)</v>
          </cell>
          <cell r="L537" t="str">
            <v>PRECIO UNICO</v>
          </cell>
          <cell r="M537" t="str">
            <v>PU 01-2026</v>
          </cell>
          <cell r="N537" t="str">
            <v>I CONV</v>
          </cell>
          <cell r="O537" t="str">
            <v>CAJA GOTERO X 15ML</v>
          </cell>
          <cell r="P537">
            <v>0</v>
          </cell>
          <cell r="Q537">
            <v>0</v>
          </cell>
          <cell r="R537">
            <v>12.21</v>
          </cell>
          <cell r="S537">
            <v>340</v>
          </cell>
          <cell r="T537" t="str">
            <v>DROGUERÍA RAMÓN GONZÁLEZ REVILLA, S.A.</v>
          </cell>
          <cell r="U537" t="str">
            <v>MÉXICO</v>
          </cell>
          <cell r="V537">
            <v>79</v>
          </cell>
          <cell r="W537">
            <v>948</v>
          </cell>
          <cell r="X537">
            <v>647575008</v>
          </cell>
          <cell r="Y537">
            <v>0.96408169951950973</v>
          </cell>
          <cell r="Z537">
            <v>7906890847.6800003</v>
          </cell>
          <cell r="AA537">
            <v>12155735986001.496</v>
          </cell>
          <cell r="AB537">
            <v>0.62761608159649196</v>
          </cell>
          <cell r="AC537">
            <v>53</v>
          </cell>
          <cell r="AD537">
            <v>10</v>
          </cell>
          <cell r="AE537">
            <v>0</v>
          </cell>
          <cell r="AF537">
            <v>63</v>
          </cell>
          <cell r="AG537">
            <v>769.23</v>
          </cell>
          <cell r="AH537">
            <v>79</v>
          </cell>
          <cell r="AI537">
            <v>0</v>
          </cell>
          <cell r="AJ537">
            <v>0</v>
          </cell>
          <cell r="AK537">
            <v>79</v>
          </cell>
          <cell r="AL537">
            <v>948</v>
          </cell>
          <cell r="AM537">
            <v>11575.08</v>
          </cell>
          <cell r="AN537">
            <v>54</v>
          </cell>
          <cell r="AO537">
            <v>0</v>
          </cell>
          <cell r="AP537">
            <v>32</v>
          </cell>
          <cell r="AQ537">
            <v>86</v>
          </cell>
        </row>
        <row r="538">
          <cell r="C538">
            <v>101104701</v>
          </cell>
          <cell r="D538" t="str">
            <v>L04AF00002</v>
          </cell>
          <cell r="E538" t="str">
            <v>UPADACITINIB 15mg, cápsula o tableta o comprimido de liberación prolongada, V.O.</v>
          </cell>
          <cell r="F538">
            <v>109065</v>
          </cell>
          <cell r="G538" t="str">
            <v>EM</v>
          </cell>
          <cell r="H538">
            <v>244</v>
          </cell>
          <cell r="I538" t="str">
            <v>NO</v>
          </cell>
          <cell r="J538" t="str">
            <v>MEDICAMENTO</v>
          </cell>
          <cell r="K538" t="str">
            <v>Inmunosupresores: Inhibidores asociados a la Janus quinasa (JAK)</v>
          </cell>
          <cell r="L538" t="str">
            <v>PRECIO UNICO</v>
          </cell>
          <cell r="M538" t="str">
            <v>PU 01-2026</v>
          </cell>
          <cell r="N538" t="str">
            <v>I CONV</v>
          </cell>
          <cell r="O538" t="str">
            <v>CAJA CON 1 FRASCO POR 30 TABLETAS DE LIBERACIÓN PROLONGADA</v>
          </cell>
          <cell r="P538">
            <v>0</v>
          </cell>
          <cell r="Q538">
            <v>0</v>
          </cell>
          <cell r="R538">
            <v>28.3</v>
          </cell>
          <cell r="S538">
            <v>341</v>
          </cell>
          <cell r="T538" t="str">
            <v>REPRICO, S.A.</v>
          </cell>
          <cell r="V538">
            <v>2940</v>
          </cell>
          <cell r="W538">
            <v>35280</v>
          </cell>
          <cell r="X538">
            <v>647610288</v>
          </cell>
          <cell r="Y538">
            <v>0.96413422285956896</v>
          </cell>
          <cell r="Z538">
            <v>18327371150.400002</v>
          </cell>
          <cell r="AA538">
            <v>12174063357151.896</v>
          </cell>
          <cell r="AB538">
            <v>0.62856234703699054</v>
          </cell>
          <cell r="AC538">
            <v>0</v>
          </cell>
          <cell r="AD538">
            <v>0</v>
          </cell>
          <cell r="AE538">
            <v>0</v>
          </cell>
          <cell r="AF538">
            <v>0</v>
          </cell>
          <cell r="AG538">
            <v>0</v>
          </cell>
          <cell r="AH538">
            <v>2940</v>
          </cell>
          <cell r="AI538">
            <v>0</v>
          </cell>
          <cell r="AJ538">
            <v>0</v>
          </cell>
          <cell r="AK538">
            <v>2940</v>
          </cell>
          <cell r="AL538">
            <v>35280</v>
          </cell>
          <cell r="AM538">
            <v>998424</v>
          </cell>
          <cell r="AN538">
            <v>6240</v>
          </cell>
          <cell r="AO538">
            <v>90</v>
          </cell>
          <cell r="AP538">
            <v>420</v>
          </cell>
          <cell r="AQ538">
            <v>6750</v>
          </cell>
        </row>
        <row r="539">
          <cell r="C539">
            <v>102000601</v>
          </cell>
          <cell r="D539" t="str">
            <v>L04AC00015</v>
          </cell>
          <cell r="E539" t="str">
            <v>USTEKINUMAB 130MG/26ML, SOL INTRAVEN I.V</v>
          </cell>
          <cell r="F539">
            <v>108197</v>
          </cell>
          <cell r="G539" t="str">
            <v>DD</v>
          </cell>
          <cell r="H539">
            <v>244</v>
          </cell>
          <cell r="I539" t="str">
            <v>BIOTECNOLOGICO</v>
          </cell>
          <cell r="J539" t="str">
            <v>MEDICAMENTO</v>
          </cell>
          <cell r="K539" t="str">
            <v>Tratamiento de la Colitis Ulcerativa y la Enfermedad de Crohn</v>
          </cell>
          <cell r="L539" t="str">
            <v>PRECIO UNICO</v>
          </cell>
          <cell r="M539" t="str">
            <v>PU 05-2026</v>
          </cell>
          <cell r="N539" t="str">
            <v>No aplica</v>
          </cell>
          <cell r="O539">
            <v>0</v>
          </cell>
          <cell r="P539">
            <v>0</v>
          </cell>
          <cell r="Q539">
            <v>0</v>
          </cell>
          <cell r="R539">
            <v>5468</v>
          </cell>
          <cell r="S539">
            <v>48</v>
          </cell>
          <cell r="T539" t="str">
            <v>INSUMOS Y MEDICAMENTOS DE CALIDAD, S.A. (IMEDICASA)</v>
          </cell>
          <cell r="U539" t="str">
            <v>No aplica</v>
          </cell>
          <cell r="V539">
            <v>17</v>
          </cell>
          <cell r="W539">
            <v>204</v>
          </cell>
          <cell r="X539">
            <v>647610492</v>
          </cell>
          <cell r="Y539">
            <v>0.964134526565957</v>
          </cell>
          <cell r="Z539">
            <v>3541134170256</v>
          </cell>
          <cell r="AA539">
            <v>15715197527407.896</v>
          </cell>
          <cell r="AB539">
            <v>0.81139559998875821</v>
          </cell>
          <cell r="AC539">
            <v>5</v>
          </cell>
          <cell r="AD539">
            <v>0</v>
          </cell>
          <cell r="AE539">
            <v>0</v>
          </cell>
          <cell r="AF539">
            <v>5</v>
          </cell>
          <cell r="AG539">
            <v>27340</v>
          </cell>
          <cell r="AH539">
            <v>17</v>
          </cell>
          <cell r="AI539">
            <v>0</v>
          </cell>
          <cell r="AJ539">
            <v>0</v>
          </cell>
          <cell r="AK539">
            <v>17</v>
          </cell>
          <cell r="AL539">
            <v>204</v>
          </cell>
          <cell r="AM539">
            <v>1115472</v>
          </cell>
          <cell r="AN539">
            <v>0</v>
          </cell>
          <cell r="AO539">
            <v>0</v>
          </cell>
          <cell r="AP539">
            <v>0</v>
          </cell>
          <cell r="AQ539">
            <v>0</v>
          </cell>
        </row>
        <row r="540">
          <cell r="C540">
            <v>102000701</v>
          </cell>
          <cell r="D540" t="str">
            <v>L04AC00016</v>
          </cell>
          <cell r="E540" t="str">
            <v>USTEKINUMAB 90MG/ML,SOLUCION SUBCUNTANEA</v>
          </cell>
          <cell r="F540">
            <v>108196</v>
          </cell>
          <cell r="G540" t="str">
            <v>DD</v>
          </cell>
          <cell r="H540">
            <v>244</v>
          </cell>
          <cell r="I540" t="str">
            <v>BIOTECNOLOGICO</v>
          </cell>
          <cell r="J540" t="str">
            <v>MEDICAMENTO</v>
          </cell>
          <cell r="K540" t="str">
            <v>Tratamiento de la Colitis Ulcerativa y la Enfermedad de Crohn</v>
          </cell>
          <cell r="L540" t="str">
            <v>PRECIO UNICO</v>
          </cell>
          <cell r="M540" t="str">
            <v>PU 05-2026</v>
          </cell>
          <cell r="N540" t="str">
            <v>No aplica</v>
          </cell>
          <cell r="O540">
            <v>0</v>
          </cell>
          <cell r="P540">
            <v>0</v>
          </cell>
          <cell r="Q540">
            <v>0</v>
          </cell>
          <cell r="R540">
            <v>5468</v>
          </cell>
          <cell r="S540">
            <v>49</v>
          </cell>
          <cell r="T540" t="str">
            <v>INSUMOS Y MEDICAMENTOS DE CALIDAD, S.A. (IMEDICASA)</v>
          </cell>
          <cell r="U540" t="str">
            <v>No aplica</v>
          </cell>
          <cell r="V540">
            <v>90</v>
          </cell>
          <cell r="W540">
            <v>1080</v>
          </cell>
          <cell r="X540">
            <v>647611572</v>
          </cell>
          <cell r="Y540">
            <v>0.96413613442330581</v>
          </cell>
          <cell r="Z540">
            <v>3541140075696</v>
          </cell>
          <cell r="AA540">
            <v>19256337603103.898</v>
          </cell>
          <cell r="AB540">
            <v>0.9942291578458905</v>
          </cell>
          <cell r="AC540">
            <v>60</v>
          </cell>
          <cell r="AD540">
            <v>0</v>
          </cell>
          <cell r="AE540">
            <v>0</v>
          </cell>
          <cell r="AF540">
            <v>60</v>
          </cell>
          <cell r="AG540">
            <v>328080</v>
          </cell>
          <cell r="AH540">
            <v>90</v>
          </cell>
          <cell r="AI540">
            <v>0</v>
          </cell>
          <cell r="AJ540">
            <v>0</v>
          </cell>
          <cell r="AK540">
            <v>90</v>
          </cell>
          <cell r="AL540">
            <v>1080</v>
          </cell>
          <cell r="AM540">
            <v>5905440</v>
          </cell>
          <cell r="AN540">
            <v>68</v>
          </cell>
          <cell r="AO540">
            <v>0</v>
          </cell>
          <cell r="AP540">
            <v>0</v>
          </cell>
          <cell r="AQ540">
            <v>68</v>
          </cell>
        </row>
        <row r="541">
          <cell r="C541">
            <v>101094501</v>
          </cell>
          <cell r="D541" t="str">
            <v>J05AB00005</v>
          </cell>
          <cell r="E541" t="str">
            <v>VALGANCICLOVIR  450mg, tableta, V.O.</v>
          </cell>
          <cell r="F541">
            <v>11885</v>
          </cell>
          <cell r="G541" t="str">
            <v>YV</v>
          </cell>
          <cell r="H541">
            <v>244</v>
          </cell>
          <cell r="I541" t="str">
            <v>SI</v>
          </cell>
          <cell r="J541" t="str">
            <v>MEDICAMENTO</v>
          </cell>
          <cell r="K541" t="str">
            <v>Antivirales para uso sistémico: De Acción Directa, Nucleósidos y Nucleótidos excluyendo Inhibidores de la Transcriptasa Inversa</v>
          </cell>
          <cell r="L541" t="str">
            <v>PRECIO UNICO</v>
          </cell>
          <cell r="M541" t="str">
            <v>PU 11-2026</v>
          </cell>
          <cell r="N541" t="str">
            <v>I CONV</v>
          </cell>
          <cell r="O541" t="str">
            <v>CAJA DE CARTON frasco x 60 tabletas</v>
          </cell>
          <cell r="P541">
            <v>0</v>
          </cell>
          <cell r="Q541">
            <v>0</v>
          </cell>
          <cell r="R541">
            <v>3.45</v>
          </cell>
          <cell r="S541">
            <v>146</v>
          </cell>
          <cell r="T541" t="str">
            <v>SEVEN PHARMA PANAMA</v>
          </cell>
          <cell r="U541" t="str">
            <v>No aplica</v>
          </cell>
          <cell r="V541">
            <v>0</v>
          </cell>
          <cell r="W541">
            <v>0</v>
          </cell>
          <cell r="X541">
            <v>647611572</v>
          </cell>
          <cell r="Y541">
            <v>0.96413613442330581</v>
          </cell>
          <cell r="Z541">
            <v>2234259923.4000001</v>
          </cell>
          <cell r="AA541">
            <v>19258571863027.297</v>
          </cell>
          <cell r="AB541">
            <v>0.99434451552229985</v>
          </cell>
          <cell r="AC541">
            <v>2840</v>
          </cell>
          <cell r="AD541">
            <v>240</v>
          </cell>
          <cell r="AE541">
            <v>120</v>
          </cell>
          <cell r="AF541">
            <v>3200</v>
          </cell>
          <cell r="AG541">
            <v>11040</v>
          </cell>
          <cell r="AH541">
            <v>2458</v>
          </cell>
          <cell r="AI541">
            <v>180</v>
          </cell>
          <cell r="AJ541">
            <v>225</v>
          </cell>
          <cell r="AK541">
            <v>2863</v>
          </cell>
          <cell r="AL541">
            <v>34356</v>
          </cell>
          <cell r="AM541">
            <v>118528.20000000001</v>
          </cell>
          <cell r="AN541">
            <v>11160</v>
          </cell>
          <cell r="AO541">
            <v>0</v>
          </cell>
          <cell r="AP541">
            <v>300</v>
          </cell>
          <cell r="AQ541">
            <v>11460</v>
          </cell>
        </row>
        <row r="542">
          <cell r="C542">
            <v>101073801</v>
          </cell>
          <cell r="D542" t="str">
            <v>N03AG00001</v>
          </cell>
          <cell r="E542" t="str">
            <v>VALPROATO DE MAGNESIO, DIVALPROATO SÓDICO 500mg, cápsula o tableta, de liberación modificada con capa entérica, V.O.</v>
          </cell>
          <cell r="F542">
            <v>10782</v>
          </cell>
          <cell r="G542" t="str">
            <v>FM</v>
          </cell>
          <cell r="H542">
            <v>244</v>
          </cell>
          <cell r="I542" t="str">
            <v>SI</v>
          </cell>
          <cell r="J542" t="str">
            <v>MEDICAMENTO</v>
          </cell>
          <cell r="K542" t="str">
            <v>Antiepilépticos: Derivados de los Ácidos Grasos</v>
          </cell>
          <cell r="L542" t="str">
            <v>PRECIO UNICO</v>
          </cell>
          <cell r="M542" t="str">
            <v>PU 11-2026</v>
          </cell>
          <cell r="N542" t="str">
            <v>I CONV</v>
          </cell>
          <cell r="O542" t="str">
            <v>CAJA POR 30 TABLETAS CON CAPA ENTERICA</v>
          </cell>
          <cell r="P542">
            <v>0</v>
          </cell>
          <cell r="Q542">
            <v>0</v>
          </cell>
          <cell r="R542">
            <v>0.15</v>
          </cell>
          <cell r="S542">
            <v>147</v>
          </cell>
          <cell r="T542" t="str">
            <v>REPRICO, S.A.</v>
          </cell>
          <cell r="V542">
            <v>333025</v>
          </cell>
          <cell r="W542">
            <v>3996300</v>
          </cell>
          <cell r="X542">
            <v>651607872</v>
          </cell>
          <cell r="Y542">
            <v>0.97008565324073026</v>
          </cell>
          <cell r="Z542">
            <v>97741180.799999997</v>
          </cell>
          <cell r="AA542">
            <v>19258669604208.098</v>
          </cell>
          <cell r="AB542">
            <v>0.99434956202355451</v>
          </cell>
          <cell r="AC542">
            <v>247716.51515151511</v>
          </cell>
          <cell r="AD542">
            <v>61529.677419354841</v>
          </cell>
          <cell r="AE542">
            <v>42742.857142857145</v>
          </cell>
          <cell r="AF542">
            <v>351989.04971372709</v>
          </cell>
          <cell r="AG542">
            <v>52798.357457059064</v>
          </cell>
          <cell r="AH542">
            <v>240000</v>
          </cell>
          <cell r="AI542">
            <v>52767</v>
          </cell>
          <cell r="AJ542">
            <v>40258</v>
          </cell>
          <cell r="AK542">
            <v>333025</v>
          </cell>
          <cell r="AL542">
            <v>3996300</v>
          </cell>
          <cell r="AM542">
            <v>599445</v>
          </cell>
          <cell r="AN542">
            <v>278380</v>
          </cell>
          <cell r="AO542">
            <v>0</v>
          </cell>
          <cell r="AP542">
            <v>20000</v>
          </cell>
          <cell r="AQ542">
            <v>298380</v>
          </cell>
        </row>
        <row r="543">
          <cell r="C543">
            <v>103048701</v>
          </cell>
          <cell r="D543" t="str">
            <v>N03AG00003</v>
          </cell>
          <cell r="E543" t="str">
            <v>VALPROICO ÁCIDO 250mg/5ml, jarabe o suspensión, frasco, 120ml, V.O.</v>
          </cell>
          <cell r="F543">
            <v>11440</v>
          </cell>
          <cell r="G543" t="str">
            <v>DD</v>
          </cell>
          <cell r="H543">
            <v>244</v>
          </cell>
          <cell r="I543" t="str">
            <v>SI SUSPENSIÓN / NO JARABE</v>
          </cell>
          <cell r="J543" t="str">
            <v>MEDICAMENTO</v>
          </cell>
          <cell r="K543" t="str">
            <v>Antiepilépticos: Derivados de los Ácidos Grasos</v>
          </cell>
          <cell r="L543" t="str">
            <v>TRAMITE USUAL</v>
          </cell>
          <cell r="M543" t="str">
            <v>NO APLICA</v>
          </cell>
          <cell r="N543" t="str">
            <v>NO APLICA</v>
          </cell>
          <cell r="O543" t="str">
            <v>CAJA CON 1 FRASCO DE 120ML</v>
          </cell>
          <cell r="P543">
            <v>0</v>
          </cell>
          <cell r="Q543">
            <v>0</v>
          </cell>
          <cell r="R543">
            <v>1.94</v>
          </cell>
          <cell r="S543" t="str">
            <v>NO APLICA</v>
          </cell>
          <cell r="T543" t="str">
            <v>NO APLICA</v>
          </cell>
          <cell r="V543">
            <v>18400</v>
          </cell>
          <cell r="W543">
            <v>220800</v>
          </cell>
          <cell r="X543">
            <v>651828672</v>
          </cell>
          <cell r="Y543">
            <v>0.97041437074314185</v>
          </cell>
          <cell r="Z543">
            <v>1264547623.6800001</v>
          </cell>
          <cell r="AA543">
            <v>19259934151831.777</v>
          </cell>
          <cell r="AB543">
            <v>0.99441485222280535</v>
          </cell>
          <cell r="AC543">
            <v>6388.9612672655276</v>
          </cell>
          <cell r="AD543">
            <v>2041.9016393442623</v>
          </cell>
          <cell r="AE543">
            <v>1063.3333333333335</v>
          </cell>
          <cell r="AF543">
            <v>9494.1962399431231</v>
          </cell>
          <cell r="AG543">
            <v>18418.740705489658</v>
          </cell>
          <cell r="AH543">
            <v>5494</v>
          </cell>
          <cell r="AI543">
            <v>1240</v>
          </cell>
          <cell r="AJ543">
            <v>578</v>
          </cell>
          <cell r="AK543">
            <v>7312</v>
          </cell>
          <cell r="AL543">
            <v>87744</v>
          </cell>
          <cell r="AM543">
            <v>170223.35999999999</v>
          </cell>
          <cell r="AN543">
            <v>30957</v>
          </cell>
          <cell r="AO543">
            <v>0</v>
          </cell>
          <cell r="AP543">
            <v>556</v>
          </cell>
          <cell r="AQ543">
            <v>31513</v>
          </cell>
        </row>
        <row r="544">
          <cell r="C544">
            <v>102063201</v>
          </cell>
          <cell r="D544" t="str">
            <v>J01XA00002</v>
          </cell>
          <cell r="E544" t="str">
            <v>VANCOMICINA 500mg, polvo liofilizado, I.V.</v>
          </cell>
          <cell r="F544">
            <v>10341</v>
          </cell>
          <cell r="G544" t="str">
            <v>DD</v>
          </cell>
          <cell r="H544">
            <v>244</v>
          </cell>
          <cell r="I544" t="str">
            <v>NO</v>
          </cell>
          <cell r="J544" t="str">
            <v>MEDICAMENTO</v>
          </cell>
          <cell r="K544" t="str">
            <v>Antibacterianos para uso sistémico: Otros Antibacterianos, Glicopéptidos</v>
          </cell>
          <cell r="L544" t="str">
            <v>PRECIO UNICO</v>
          </cell>
          <cell r="M544" t="str">
            <v>PU 01-2026</v>
          </cell>
          <cell r="N544" t="str">
            <v>I CONV</v>
          </cell>
          <cell r="O544" t="str">
            <v xml:space="preserve">CAJA X 50 VIALES </v>
          </cell>
          <cell r="P544">
            <v>0</v>
          </cell>
          <cell r="Q544">
            <v>0</v>
          </cell>
          <cell r="R544">
            <v>1.0900000000000001</v>
          </cell>
          <cell r="S544">
            <v>342</v>
          </cell>
          <cell r="T544" t="str">
            <v>NUTRIMED PANAMÁ S.A.</v>
          </cell>
          <cell r="U544" t="str">
            <v>Colombia</v>
          </cell>
          <cell r="V544">
            <v>21802</v>
          </cell>
          <cell r="W544">
            <v>261624</v>
          </cell>
          <cell r="X544">
            <v>652090296</v>
          </cell>
          <cell r="Y544">
            <v>0.97080386525333628</v>
          </cell>
          <cell r="Z544">
            <v>710778422.6400001</v>
          </cell>
          <cell r="AA544">
            <v>19260644930254.418</v>
          </cell>
          <cell r="AB544">
            <v>0.994451550615154</v>
          </cell>
          <cell r="AC544">
            <v>21992.044198895026</v>
          </cell>
          <cell r="AD544">
            <v>5743.333333333333</v>
          </cell>
          <cell r="AE544">
            <v>6190</v>
          </cell>
          <cell r="AF544">
            <v>33925.377532228362</v>
          </cell>
          <cell r="AG544">
            <v>36978.661510128914</v>
          </cell>
          <cell r="AH544">
            <v>12013</v>
          </cell>
          <cell r="AI544">
            <v>2815</v>
          </cell>
          <cell r="AJ544">
            <v>4362</v>
          </cell>
          <cell r="AK544">
            <v>19190</v>
          </cell>
          <cell r="AL544">
            <v>230280</v>
          </cell>
          <cell r="AM544">
            <v>251005.2</v>
          </cell>
          <cell r="AN544">
            <v>0</v>
          </cell>
          <cell r="AO544">
            <v>29710</v>
          </cell>
          <cell r="AP544">
            <v>13160</v>
          </cell>
          <cell r="AQ544">
            <v>42870</v>
          </cell>
        </row>
        <row r="545">
          <cell r="C545">
            <v>102014501</v>
          </cell>
          <cell r="D545" t="str">
            <v>H01BA00002</v>
          </cell>
          <cell r="E545" t="str">
            <v>VASOPRESINA ACUOSA 10U/0.5ml, solución, S.C., I.M., I.V.</v>
          </cell>
          <cell r="F545">
            <v>10298</v>
          </cell>
          <cell r="G545" t="str">
            <v>SF</v>
          </cell>
          <cell r="H545">
            <v>244</v>
          </cell>
          <cell r="I545" t="str">
            <v>NO APLICA</v>
          </cell>
          <cell r="J545" t="str">
            <v>MEDICAMENTO</v>
          </cell>
          <cell r="K545" t="str">
            <v>Hormonas Hipofisarias: Vasopresina y análogos</v>
          </cell>
          <cell r="L545" t="str">
            <v>PRECIO UNICO</v>
          </cell>
          <cell r="M545" t="str">
            <v>PU 01-2026</v>
          </cell>
          <cell r="N545" t="str">
            <v>I CONV</v>
          </cell>
          <cell r="O545" t="str">
            <v>CAJA CON 1 FRASCO ÁMPULA CON 1ML</v>
          </cell>
          <cell r="P545">
            <v>0</v>
          </cell>
          <cell r="Q545">
            <v>0</v>
          </cell>
          <cell r="R545">
            <v>2.89</v>
          </cell>
          <cell r="S545">
            <v>343</v>
          </cell>
          <cell r="T545" t="str">
            <v>PISA FARMACEUTICA DE PANAMA,S.A.</v>
          </cell>
          <cell r="V545">
            <v>305</v>
          </cell>
          <cell r="W545">
            <v>3660</v>
          </cell>
          <cell r="X545">
            <v>652093956</v>
          </cell>
          <cell r="Y545">
            <v>0.97080931410324034</v>
          </cell>
          <cell r="Z545">
            <v>1884551532.8400002</v>
          </cell>
          <cell r="AA545">
            <v>19262529481787.258</v>
          </cell>
          <cell r="AB545">
            <v>0.9945488524033772</v>
          </cell>
          <cell r="AC545">
            <v>2185.5</v>
          </cell>
          <cell r="AD545">
            <v>70</v>
          </cell>
          <cell r="AE545">
            <v>412</v>
          </cell>
          <cell r="AF545">
            <v>2667.5</v>
          </cell>
          <cell r="AG545">
            <v>7709.0750000000007</v>
          </cell>
          <cell r="AH545">
            <v>210</v>
          </cell>
          <cell r="AI545">
            <v>40</v>
          </cell>
          <cell r="AJ545">
            <v>158</v>
          </cell>
          <cell r="AK545">
            <v>408</v>
          </cell>
          <cell r="AL545">
            <v>4896</v>
          </cell>
          <cell r="AM545">
            <v>14149.44</v>
          </cell>
          <cell r="AN545">
            <v>180</v>
          </cell>
          <cell r="AO545">
            <v>0</v>
          </cell>
          <cell r="AP545">
            <v>200</v>
          </cell>
          <cell r="AQ545">
            <v>380</v>
          </cell>
        </row>
        <row r="546">
          <cell r="C546">
            <v>101003301</v>
          </cell>
          <cell r="D546" t="str">
            <v>B03AC00004</v>
          </cell>
          <cell r="E546" t="str">
            <v>VENETOCLAX 100MG, TABLETA, V.O.</v>
          </cell>
          <cell r="F546">
            <v>108125</v>
          </cell>
          <cell r="G546" t="str">
            <v>FM</v>
          </cell>
          <cell r="H546">
            <v>244</v>
          </cell>
          <cell r="I546" t="str">
            <v>NO APLICA</v>
          </cell>
          <cell r="J546" t="str">
            <v>MEDICAMENTO</v>
          </cell>
          <cell r="K546" t="str">
            <v>Antineoplásicos: Otros</v>
          </cell>
          <cell r="L546" t="str">
            <v>PRECIO UNICO</v>
          </cell>
          <cell r="M546" t="str">
            <v>PU 01-2026</v>
          </cell>
          <cell r="N546" t="str">
            <v>I CONV</v>
          </cell>
          <cell r="O546" t="str">
            <v>CAJA X 1 SOBRE (WALLET) X 14, X 7 TABLETAS RECUBIERTAS, CAJA CON 1 FRASCO X 120 TABLETAS RECUBIERTA</v>
          </cell>
          <cell r="P546">
            <v>0</v>
          </cell>
          <cell r="Q546">
            <v>0</v>
          </cell>
          <cell r="R546">
            <v>75.78</v>
          </cell>
          <cell r="S546">
            <v>344</v>
          </cell>
          <cell r="T546" t="str">
            <v>C.G. DE HASETH &amp; CÍA., S.A.</v>
          </cell>
          <cell r="V546">
            <v>728</v>
          </cell>
          <cell r="W546">
            <v>8736</v>
          </cell>
          <cell r="X546">
            <v>652102692</v>
          </cell>
          <cell r="Y546">
            <v>0.97082231988268353</v>
          </cell>
          <cell r="Z546">
            <v>49416341999.760002</v>
          </cell>
          <cell r="AA546">
            <v>19311945823787.02</v>
          </cell>
          <cell r="AB546">
            <v>0.99710028087866154</v>
          </cell>
          <cell r="AC546">
            <v>1620</v>
          </cell>
          <cell r="AD546">
            <v>0</v>
          </cell>
          <cell r="AE546">
            <v>0</v>
          </cell>
          <cell r="AF546">
            <v>1620</v>
          </cell>
          <cell r="AG546">
            <v>122763.6</v>
          </cell>
          <cell r="AH546">
            <v>1620</v>
          </cell>
          <cell r="AI546">
            <v>0</v>
          </cell>
          <cell r="AJ546">
            <v>0</v>
          </cell>
          <cell r="AK546">
            <v>1620</v>
          </cell>
          <cell r="AL546">
            <v>19440</v>
          </cell>
          <cell r="AM546">
            <v>1473163.2</v>
          </cell>
          <cell r="AN546">
            <v>1800</v>
          </cell>
          <cell r="AO546">
            <v>0</v>
          </cell>
          <cell r="AP546">
            <v>0</v>
          </cell>
          <cell r="AQ546">
            <v>1800</v>
          </cell>
        </row>
        <row r="547">
          <cell r="C547">
            <v>101071301</v>
          </cell>
          <cell r="D547" t="str">
            <v>C08DA00002</v>
          </cell>
          <cell r="E547" t="str">
            <v>VERAPAMILO CLORHIDRATO 120mg, tableta de acción prologada, V.O.</v>
          </cell>
          <cell r="F547">
            <v>11417</v>
          </cell>
          <cell r="G547" t="str">
            <v>FM</v>
          </cell>
          <cell r="H547">
            <v>244</v>
          </cell>
          <cell r="I547" t="str">
            <v>SI</v>
          </cell>
          <cell r="J547" t="str">
            <v>MEDICAMENTO</v>
          </cell>
          <cell r="K547" t="str">
            <v xml:space="preserve">Cardiovascular: Bloqueadores de los Canales de Calcio, Selectivos con efectos cardíacos directos </v>
          </cell>
          <cell r="L547" t="str">
            <v>TRAMITE USUAL</v>
          </cell>
          <cell r="M547" t="str">
            <v>No aplica</v>
          </cell>
          <cell r="N547" t="str">
            <v>No aplica</v>
          </cell>
          <cell r="O547" t="str">
            <v>No aplica</v>
          </cell>
          <cell r="P547">
            <v>0</v>
          </cell>
          <cell r="Q547">
            <v>0</v>
          </cell>
          <cell r="R547">
            <v>0.11</v>
          </cell>
          <cell r="S547" t="str">
            <v>No aplica</v>
          </cell>
          <cell r="T547" t="str">
            <v>No aplica</v>
          </cell>
          <cell r="V547">
            <v>1402800</v>
          </cell>
          <cell r="W547">
            <v>16833600</v>
          </cell>
          <cell r="X547">
            <v>668936292</v>
          </cell>
          <cell r="Y547">
            <v>0.99588345642523468</v>
          </cell>
          <cell r="Z547">
            <v>73582992.120000005</v>
          </cell>
          <cell r="AA547">
            <v>19312019406779.141</v>
          </cell>
          <cell r="AB547">
            <v>0.99710408006196405</v>
          </cell>
          <cell r="AC547">
            <v>846168.6305220885</v>
          </cell>
          <cell r="AD547">
            <v>319048.16666666663</v>
          </cell>
          <cell r="AE547">
            <v>230900</v>
          </cell>
          <cell r="AF547">
            <v>1396116.7971887551</v>
          </cell>
          <cell r="AG547">
            <v>153572.84769076307</v>
          </cell>
          <cell r="AH547">
            <v>850000</v>
          </cell>
          <cell r="AI547">
            <v>350000</v>
          </cell>
          <cell r="AJ547">
            <v>280000</v>
          </cell>
          <cell r="AK547">
            <v>1480000</v>
          </cell>
          <cell r="AL547">
            <v>17760000</v>
          </cell>
          <cell r="AM547">
            <v>1953600</v>
          </cell>
          <cell r="AN547">
            <v>2149300</v>
          </cell>
          <cell r="AO547">
            <v>0</v>
          </cell>
          <cell r="AP547">
            <v>10800</v>
          </cell>
          <cell r="AQ547">
            <v>2160100</v>
          </cell>
        </row>
        <row r="548">
          <cell r="C548">
            <v>102045401</v>
          </cell>
          <cell r="D548" t="str">
            <v>C08DA00001</v>
          </cell>
          <cell r="E548" t="str">
            <v>VERAPAMILO CLORHIDRATO 5mg, solución, I.V.</v>
          </cell>
          <cell r="F548">
            <v>10217</v>
          </cell>
          <cell r="G548" t="str">
            <v>SF</v>
          </cell>
          <cell r="H548">
            <v>244</v>
          </cell>
          <cell r="I548" t="str">
            <v>NO APLICA</v>
          </cell>
          <cell r="J548" t="str">
            <v>MEDICAMENTO</v>
          </cell>
          <cell r="K548" t="str">
            <v>Cardiovascular: Bloqueadores de los Canales de Calcio, Selectivos con efectos cardíacos directos</v>
          </cell>
          <cell r="L548" t="str">
            <v>PRECIO UNICO</v>
          </cell>
          <cell r="M548" t="str">
            <v>PU 01-2026</v>
          </cell>
          <cell r="N548" t="str">
            <v>I CONV</v>
          </cell>
          <cell r="O548" t="str">
            <v>CAJA POR 100 AMPOLLAS DE 2ML</v>
          </cell>
          <cell r="P548">
            <v>0</v>
          </cell>
          <cell r="Q548">
            <v>0</v>
          </cell>
          <cell r="R548">
            <v>4.59</v>
          </cell>
          <cell r="S548">
            <v>345</v>
          </cell>
          <cell r="T548" t="str">
            <v>NUTRIMED PANAMÁ S.A.</v>
          </cell>
          <cell r="V548">
            <v>558</v>
          </cell>
          <cell r="W548">
            <v>6696</v>
          </cell>
          <cell r="X548">
            <v>668942988</v>
          </cell>
          <cell r="Y548">
            <v>0.99589342514079693</v>
          </cell>
          <cell r="Z548">
            <v>3070448314.9200001</v>
          </cell>
          <cell r="AA548">
            <v>19315089855094.063</v>
          </cell>
          <cell r="AB548">
            <v>0.99726261120663307</v>
          </cell>
          <cell r="AC548">
            <v>672.99411764705883</v>
          </cell>
          <cell r="AD548">
            <v>97.833333333333329</v>
          </cell>
          <cell r="AE548">
            <v>195</v>
          </cell>
          <cell r="AF548">
            <v>965.8274509803922</v>
          </cell>
          <cell r="AG548">
            <v>4433.1480000000001</v>
          </cell>
          <cell r="AH548">
            <v>350</v>
          </cell>
          <cell r="AI548">
            <v>113</v>
          </cell>
          <cell r="AJ548">
            <v>95</v>
          </cell>
          <cell r="AK548">
            <v>558</v>
          </cell>
          <cell r="AL548">
            <v>6696</v>
          </cell>
          <cell r="AM548">
            <v>30734.639999999999</v>
          </cell>
          <cell r="AN548">
            <v>1329</v>
          </cell>
          <cell r="AO548">
            <v>229</v>
          </cell>
          <cell r="AP548">
            <v>648</v>
          </cell>
          <cell r="AQ548">
            <v>2206</v>
          </cell>
        </row>
        <row r="549">
          <cell r="C549">
            <v>101073501</v>
          </cell>
          <cell r="D549" t="str">
            <v>C08DA00003</v>
          </cell>
          <cell r="E549" t="str">
            <v>VERAPAMILO CLORHIDRATO 80mg, tableta, V.O.</v>
          </cell>
          <cell r="F549">
            <v>10513</v>
          </cell>
          <cell r="G549" t="str">
            <v>FM</v>
          </cell>
          <cell r="H549">
            <v>244</v>
          </cell>
          <cell r="I549" t="str">
            <v>SI</v>
          </cell>
          <cell r="J549" t="str">
            <v>MEDICAMENTO</v>
          </cell>
          <cell r="K549" t="str">
            <v xml:space="preserve">Cardiovascular: Bloqueadores de los Canales de Calcio, Selectivos con efectos cardíacos directos </v>
          </cell>
          <cell r="L549" t="str">
            <v>PRECIO UNICO</v>
          </cell>
          <cell r="M549" t="str">
            <v>PU 11-2026</v>
          </cell>
          <cell r="N549" t="str">
            <v>I CONV</v>
          </cell>
          <cell r="O549" t="str">
            <v>CAJA CON 50 TABLETAS RECUBIERTAS</v>
          </cell>
          <cell r="P549">
            <v>0</v>
          </cell>
          <cell r="Q549">
            <v>0</v>
          </cell>
          <cell r="R549">
            <v>0.09</v>
          </cell>
          <cell r="S549">
            <v>150</v>
          </cell>
          <cell r="T549" t="str">
            <v>REPRICO, S.A.</v>
          </cell>
          <cell r="V549">
            <v>56120</v>
          </cell>
          <cell r="W549">
            <v>673440</v>
          </cell>
          <cell r="X549">
            <v>669616428</v>
          </cell>
          <cell r="Y549">
            <v>0.99689601352315216</v>
          </cell>
          <cell r="Z549">
            <v>60265478.519999996</v>
          </cell>
          <cell r="AA549">
            <v>19315150120572.582</v>
          </cell>
          <cell r="AB549">
            <v>0.99726572278980075</v>
          </cell>
          <cell r="AC549">
            <v>31209.333333333332</v>
          </cell>
          <cell r="AD549">
            <v>14555.000000000002</v>
          </cell>
          <cell r="AE549">
            <v>11513.333333333334</v>
          </cell>
          <cell r="AF549">
            <v>57277.666666666672</v>
          </cell>
          <cell r="AG549">
            <v>5154.9900000000007</v>
          </cell>
          <cell r="AH549">
            <v>9004</v>
          </cell>
          <cell r="AI549">
            <v>18808</v>
          </cell>
          <cell r="AJ549">
            <v>6164</v>
          </cell>
          <cell r="AK549">
            <v>33976</v>
          </cell>
          <cell r="AL549">
            <v>407712</v>
          </cell>
          <cell r="AM549">
            <v>36694.080000000002</v>
          </cell>
          <cell r="AN549">
            <v>115900</v>
          </cell>
          <cell r="AO549">
            <v>48050</v>
          </cell>
          <cell r="AP549">
            <v>18250</v>
          </cell>
          <cell r="AQ549">
            <v>182200</v>
          </cell>
        </row>
        <row r="550">
          <cell r="C550">
            <v>102025001</v>
          </cell>
          <cell r="D550" t="str">
            <v>L01CA00001</v>
          </cell>
          <cell r="E550" t="str">
            <v>VINBLASTINA SULFATO 10mg, polvo liofilizado, I.V.</v>
          </cell>
          <cell r="F550">
            <v>10338</v>
          </cell>
          <cell r="G550" t="str">
            <v>SF</v>
          </cell>
          <cell r="H550">
            <v>244</v>
          </cell>
          <cell r="I550" t="str">
            <v>NO APLICA</v>
          </cell>
          <cell r="J550" t="str">
            <v>MEDICAMENTO</v>
          </cell>
          <cell r="K550" t="str">
            <v>Antineoplásicos: Alcaloides de Plantas y otros Productos Naturales, Alcaloides de la Vinca y análogos</v>
          </cell>
          <cell r="L550" t="str">
            <v>PRECIO UNICO</v>
          </cell>
          <cell r="M550" t="str">
            <v>PU 01-2026</v>
          </cell>
          <cell r="N550" t="str">
            <v>I CONV</v>
          </cell>
          <cell r="O550" t="str">
            <v>CAJA CON 1 VIAL Y DILUYENTE</v>
          </cell>
          <cell r="P550">
            <v>0</v>
          </cell>
          <cell r="Q550">
            <v>0</v>
          </cell>
          <cell r="R550">
            <v>29.77</v>
          </cell>
          <cell r="S550">
            <v>346</v>
          </cell>
          <cell r="T550" t="str">
            <v>PHARMA SUPPLIES, CORP.</v>
          </cell>
          <cell r="V550">
            <v>76</v>
          </cell>
          <cell r="W550">
            <v>912</v>
          </cell>
          <cell r="X550">
            <v>669617340</v>
          </cell>
          <cell r="Y550">
            <v>0.99689737126935785</v>
          </cell>
          <cell r="Z550">
            <v>19934508211.799999</v>
          </cell>
          <cell r="AA550">
            <v>19335084628784.383</v>
          </cell>
          <cell r="AB550">
            <v>0.99829496675716323</v>
          </cell>
          <cell r="AC550">
            <v>90</v>
          </cell>
          <cell r="AD550">
            <v>0</v>
          </cell>
          <cell r="AE550">
            <v>20</v>
          </cell>
          <cell r="AF550">
            <v>110</v>
          </cell>
          <cell r="AG550">
            <v>3274.7</v>
          </cell>
          <cell r="AH550">
            <v>43</v>
          </cell>
          <cell r="AI550">
            <v>0</v>
          </cell>
          <cell r="AJ550">
            <v>0</v>
          </cell>
          <cell r="AK550">
            <v>43</v>
          </cell>
          <cell r="AL550">
            <v>516</v>
          </cell>
          <cell r="AM550">
            <v>15361.32</v>
          </cell>
          <cell r="AN550">
            <v>0</v>
          </cell>
          <cell r="AO550">
            <v>0</v>
          </cell>
          <cell r="AP550">
            <v>10</v>
          </cell>
          <cell r="AQ550">
            <v>10</v>
          </cell>
        </row>
        <row r="551">
          <cell r="C551">
            <v>102054301</v>
          </cell>
          <cell r="D551" t="str">
            <v>L01CA00002</v>
          </cell>
          <cell r="E551" t="str">
            <v>VINCRISTINA SULFATO 1mg, polvo liofilizado o solución, I.V.</v>
          </cell>
          <cell r="F551">
            <v>10309</v>
          </cell>
          <cell r="G551" t="str">
            <v>DD</v>
          </cell>
          <cell r="H551">
            <v>244</v>
          </cell>
          <cell r="I551" t="str">
            <v>NO</v>
          </cell>
          <cell r="J551" t="str">
            <v>MEDICAMENTO</v>
          </cell>
          <cell r="K551" t="str">
            <v>Antineoplásicos: Alcaloides de Plantas y otros Productos Naturales, Alcaloides de la Vinca y análogos</v>
          </cell>
          <cell r="L551" t="str">
            <v>TRAMITE USUAL</v>
          </cell>
          <cell r="M551" t="str">
            <v>NO APLICA</v>
          </cell>
          <cell r="N551" t="str">
            <v>NO APLICA</v>
          </cell>
          <cell r="O551" t="str">
            <v>CAJA x 5 FRASCOS AMPOLLAS</v>
          </cell>
          <cell r="P551">
            <v>0</v>
          </cell>
          <cell r="Q551">
            <v>0</v>
          </cell>
          <cell r="R551">
            <v>7.8</v>
          </cell>
          <cell r="S551" t="str">
            <v>NO APLICA</v>
          </cell>
          <cell r="T551" t="str">
            <v>NO APLICA</v>
          </cell>
          <cell r="V551">
            <v>539</v>
          </cell>
          <cell r="W551">
            <v>6468</v>
          </cell>
          <cell r="X551">
            <v>669623808</v>
          </cell>
          <cell r="Y551">
            <v>0.99690700054836867</v>
          </cell>
          <cell r="Z551">
            <v>5223065702.3999996</v>
          </cell>
          <cell r="AA551">
            <v>19340307694486.781</v>
          </cell>
          <cell r="AB551">
            <v>0.99856464027046055</v>
          </cell>
          <cell r="AC551">
            <v>660</v>
          </cell>
          <cell r="AD551">
            <v>0</v>
          </cell>
          <cell r="AE551">
            <v>200</v>
          </cell>
          <cell r="AF551">
            <v>860</v>
          </cell>
          <cell r="AG551">
            <v>6708</v>
          </cell>
          <cell r="AH551">
            <v>470</v>
          </cell>
          <cell r="AI551">
            <v>0</v>
          </cell>
          <cell r="AJ551">
            <v>100</v>
          </cell>
          <cell r="AK551">
            <v>570</v>
          </cell>
          <cell r="AL551">
            <v>6840</v>
          </cell>
          <cell r="AM551">
            <v>53352</v>
          </cell>
          <cell r="AN551">
            <v>1520</v>
          </cell>
          <cell r="AO551">
            <v>0</v>
          </cell>
          <cell r="AP551">
            <v>260</v>
          </cell>
          <cell r="AQ551">
            <v>1780</v>
          </cell>
        </row>
        <row r="552">
          <cell r="C552">
            <v>102099901</v>
          </cell>
          <cell r="D552" t="str">
            <v>J02AC00007</v>
          </cell>
          <cell r="E552" t="str">
            <v>VORICONAZOL 200MG, POLVO, I.V.</v>
          </cell>
          <cell r="F552">
            <v>11615</v>
          </cell>
          <cell r="G552" t="str">
            <v>SF</v>
          </cell>
          <cell r="H552">
            <v>244</v>
          </cell>
          <cell r="I552" t="str">
            <v>NO APLICA</v>
          </cell>
          <cell r="J552" t="str">
            <v>MEDICAMENTO</v>
          </cell>
          <cell r="K552" t="str">
            <v>Antimicóticos para uso sistémico: Derivados Triazólicos</v>
          </cell>
          <cell r="L552" t="str">
            <v>PRECIO UNICO</v>
          </cell>
          <cell r="M552" t="str">
            <v>PU 01-2026</v>
          </cell>
          <cell r="N552" t="str">
            <v>I CONV</v>
          </cell>
          <cell r="O552" t="str">
            <v>FRASCO AMPOLLA DE 30ML EN CAJA DE CARTON.</v>
          </cell>
          <cell r="P552">
            <v>0</v>
          </cell>
          <cell r="Q552">
            <v>0</v>
          </cell>
          <cell r="R552">
            <v>6.96</v>
          </cell>
          <cell r="S552">
            <v>348</v>
          </cell>
          <cell r="T552" t="str">
            <v>DROGUERIA SARO, S.A.</v>
          </cell>
          <cell r="V552">
            <v>217</v>
          </cell>
          <cell r="W552">
            <v>2604</v>
          </cell>
          <cell r="X552">
            <v>669626412</v>
          </cell>
          <cell r="Y552">
            <v>0.99691087727108729</v>
          </cell>
          <cell r="Z552">
            <v>4660599827.5199995</v>
          </cell>
          <cell r="AA552">
            <v>19344968294314.301</v>
          </cell>
          <cell r="AB552">
            <v>0.99880527295654442</v>
          </cell>
          <cell r="AC552">
            <v>150</v>
          </cell>
          <cell r="AD552">
            <v>70</v>
          </cell>
          <cell r="AE552">
            <v>12</v>
          </cell>
          <cell r="AF552">
            <v>232</v>
          </cell>
          <cell r="AG552">
            <v>1614.72</v>
          </cell>
          <cell r="AH552">
            <v>177</v>
          </cell>
          <cell r="AI552">
            <v>36</v>
          </cell>
          <cell r="AJ552">
            <v>0</v>
          </cell>
          <cell r="AK552">
            <v>213</v>
          </cell>
          <cell r="AL552">
            <v>2556</v>
          </cell>
          <cell r="AM552">
            <v>17789.759999999998</v>
          </cell>
          <cell r="AN552">
            <v>672</v>
          </cell>
          <cell r="AO552">
            <v>138</v>
          </cell>
          <cell r="AP552">
            <v>0</v>
          </cell>
          <cell r="AQ552">
            <v>810</v>
          </cell>
        </row>
        <row r="553">
          <cell r="C553">
            <v>101097401</v>
          </cell>
          <cell r="D553" t="str">
            <v>J02AC00005</v>
          </cell>
          <cell r="E553" t="str">
            <v>VORICONAZOL 200mg, tableta, V.O.</v>
          </cell>
          <cell r="F553">
            <v>11886</v>
          </cell>
          <cell r="G553" t="str">
            <v>YV</v>
          </cell>
          <cell r="H553">
            <v>244</v>
          </cell>
          <cell r="I553" t="str">
            <v>SI</v>
          </cell>
          <cell r="J553" t="str">
            <v>MEDICAMENTO</v>
          </cell>
          <cell r="K553" t="str">
            <v>Antimicóticos para uso sistémico: Derivados Triazólicos</v>
          </cell>
          <cell r="L553" t="str">
            <v>PRECIO UNICO</v>
          </cell>
          <cell r="M553" t="str">
            <v>PU 11-2026</v>
          </cell>
          <cell r="N553" t="str">
            <v>I CONV</v>
          </cell>
          <cell r="O553" t="str">
            <v>caja x 30 comprimidos</v>
          </cell>
          <cell r="P553">
            <v>0</v>
          </cell>
          <cell r="Q553">
            <v>0</v>
          </cell>
          <cell r="R553">
            <v>5</v>
          </cell>
          <cell r="S553">
            <v>151</v>
          </cell>
          <cell r="T553" t="str">
            <v>Compañia Panameña de Medicamentos, S.A. (PANAMED, S.A.)</v>
          </cell>
          <cell r="U553" t="str">
            <v>MALTA</v>
          </cell>
          <cell r="V553">
            <v>1976</v>
          </cell>
          <cell r="W553">
            <v>23712</v>
          </cell>
          <cell r="X553">
            <v>669650124</v>
          </cell>
          <cell r="Y553">
            <v>0.99694617867243329</v>
          </cell>
          <cell r="Z553">
            <v>3348250620</v>
          </cell>
          <cell r="AA553">
            <v>19348316544934.301</v>
          </cell>
          <cell r="AB553">
            <v>0.99897814738691604</v>
          </cell>
          <cell r="AC553">
            <v>1030</v>
          </cell>
          <cell r="AD553">
            <v>230</v>
          </cell>
          <cell r="AE553">
            <v>360</v>
          </cell>
          <cell r="AF553">
            <v>1620</v>
          </cell>
          <cell r="AG553">
            <v>8100</v>
          </cell>
          <cell r="AH553">
            <v>1070</v>
          </cell>
          <cell r="AI553">
            <v>81</v>
          </cell>
          <cell r="AJ553">
            <v>300</v>
          </cell>
          <cell r="AK553">
            <v>1451</v>
          </cell>
          <cell r="AL553">
            <v>17412</v>
          </cell>
          <cell r="AM553">
            <v>87060</v>
          </cell>
          <cell r="AN553">
            <v>3720</v>
          </cell>
          <cell r="AO553">
            <v>60</v>
          </cell>
          <cell r="AP553">
            <v>480</v>
          </cell>
          <cell r="AQ553">
            <v>4260</v>
          </cell>
        </row>
        <row r="554">
          <cell r="C554">
            <v>101058301</v>
          </cell>
          <cell r="D554" t="str">
            <v>B01AA00001</v>
          </cell>
          <cell r="E554" t="str">
            <v>WARFARINA SODICA 5mg, tableta, V.O.</v>
          </cell>
          <cell r="F554">
            <v>10669</v>
          </cell>
          <cell r="G554" t="str">
            <v>FM</v>
          </cell>
          <cell r="H554">
            <v>244</v>
          </cell>
          <cell r="I554" t="str">
            <v>SI</v>
          </cell>
          <cell r="J554" t="str">
            <v>MEDICAMENTO</v>
          </cell>
          <cell r="K554" t="str">
            <v xml:space="preserve">Antitrombóticos: Antagonistas de Vitamina K </v>
          </cell>
          <cell r="L554" t="str">
            <v>PRECIO UNICO</v>
          </cell>
          <cell r="M554" t="str">
            <v>PU 11-2026</v>
          </cell>
          <cell r="N554" t="str">
            <v>I CONV</v>
          </cell>
          <cell r="O554" t="str">
            <v>CAJA CON FRASCO DE 30 TABLETAS E INSERTO.</v>
          </cell>
          <cell r="P554">
            <v>0</v>
          </cell>
          <cell r="Q554">
            <v>0</v>
          </cell>
          <cell r="R554">
            <v>0.47799999999999998</v>
          </cell>
          <cell r="S554">
            <v>152</v>
          </cell>
          <cell r="T554" t="str">
            <v>C.G. DE HASETH &amp; CÍA., S.A.</v>
          </cell>
          <cell r="V554">
            <v>61200</v>
          </cell>
          <cell r="W554">
            <v>734400</v>
          </cell>
          <cell r="X554">
            <v>670384524</v>
          </cell>
          <cell r="Y554">
            <v>0.99803952166958476</v>
          </cell>
          <cell r="Z554">
            <v>320443802.472</v>
          </cell>
          <cell r="AA554">
            <v>19348636988736.773</v>
          </cell>
          <cell r="AB554">
            <v>0.99899469230726567</v>
          </cell>
          <cell r="AC554">
            <v>45731.845238095244</v>
          </cell>
          <cell r="AD554">
            <v>11350.322085889571</v>
          </cell>
          <cell r="AE554">
            <v>6780</v>
          </cell>
          <cell r="AF554">
            <v>63862.167323984817</v>
          </cell>
          <cell r="AG554">
            <v>30526.115980864743</v>
          </cell>
          <cell r="AH554">
            <v>33104</v>
          </cell>
          <cell r="AI554">
            <v>6978</v>
          </cell>
          <cell r="AJ554">
            <v>6434</v>
          </cell>
          <cell r="AK554">
            <v>46516</v>
          </cell>
          <cell r="AL554">
            <v>558192</v>
          </cell>
          <cell r="AM554">
            <v>266815.77600000001</v>
          </cell>
          <cell r="AN554">
            <v>178260</v>
          </cell>
          <cell r="AO554">
            <v>0</v>
          </cell>
          <cell r="AP554">
            <v>9270</v>
          </cell>
          <cell r="AQ554">
            <v>187530</v>
          </cell>
        </row>
        <row r="555">
          <cell r="C555">
            <v>103060501</v>
          </cell>
          <cell r="D555" t="str">
            <v>J05AF00009</v>
          </cell>
          <cell r="E555" t="str">
            <v>ZIDOVUDINA 10mg/ml, solución, frasco, 240- 300ml, V.O.</v>
          </cell>
          <cell r="F555">
            <v>10709</v>
          </cell>
          <cell r="G555" t="str">
            <v>DD</v>
          </cell>
          <cell r="H555">
            <v>244</v>
          </cell>
          <cell r="I555" t="str">
            <v>NO</v>
          </cell>
          <cell r="J555" t="str">
            <v>MEDICAMENTO</v>
          </cell>
          <cell r="K555" t="str">
            <v>Antivirales para uso sistémico: De Acción Directa, Nucleósidos y Nucleótidos Inhibidores de la Transcriptasa Inversa</v>
          </cell>
          <cell r="L555" t="str">
            <v>TRAMITE USUAL</v>
          </cell>
          <cell r="M555" t="str">
            <v>NO APLICA</v>
          </cell>
          <cell r="N555" t="str">
            <v>NO APLICA</v>
          </cell>
          <cell r="O555">
            <v>0</v>
          </cell>
          <cell r="P555">
            <v>0</v>
          </cell>
          <cell r="Q555">
            <v>0</v>
          </cell>
          <cell r="R555">
            <v>20.02</v>
          </cell>
          <cell r="S555" t="str">
            <v>NO APLICA</v>
          </cell>
          <cell r="T555" t="str">
            <v>NO APLICA</v>
          </cell>
          <cell r="V555">
            <v>0</v>
          </cell>
          <cell r="W555">
            <v>0</v>
          </cell>
          <cell r="X555">
            <v>670384524</v>
          </cell>
          <cell r="Y555">
            <v>0.99803952166958476</v>
          </cell>
          <cell r="Z555">
            <v>13421098170.48</v>
          </cell>
          <cell r="AA555">
            <v>19362058086907.254</v>
          </cell>
          <cell r="AB555">
            <v>0.9996876406449211</v>
          </cell>
          <cell r="AC555">
            <v>55</v>
          </cell>
          <cell r="AD555">
            <v>2</v>
          </cell>
          <cell r="AE555">
            <v>5</v>
          </cell>
          <cell r="AF555">
            <v>62</v>
          </cell>
          <cell r="AG555">
            <v>1241.24</v>
          </cell>
          <cell r="AH555">
            <v>24</v>
          </cell>
          <cell r="AI555">
            <v>0</v>
          </cell>
          <cell r="AJ555">
            <v>0</v>
          </cell>
          <cell r="AK555">
            <v>24</v>
          </cell>
          <cell r="AL555">
            <v>288</v>
          </cell>
          <cell r="AM555">
            <v>5765.76</v>
          </cell>
          <cell r="AN555">
            <v>72</v>
          </cell>
          <cell r="AO555">
            <v>0</v>
          </cell>
          <cell r="AP555">
            <v>0</v>
          </cell>
          <cell r="AQ555">
            <v>72</v>
          </cell>
        </row>
        <row r="556">
          <cell r="C556">
            <v>102081101</v>
          </cell>
          <cell r="D556" t="str">
            <v>M05BA00001</v>
          </cell>
          <cell r="E556" t="str">
            <v>ZOLEDRÓNICO ÁCIDO 4mg, solución, I.V.</v>
          </cell>
          <cell r="F556">
            <v>10315</v>
          </cell>
          <cell r="G556" t="str">
            <v>DD</v>
          </cell>
          <cell r="H556">
            <v>244</v>
          </cell>
          <cell r="I556" t="str">
            <v>NO</v>
          </cell>
          <cell r="J556" t="str">
            <v>MEDICAMENTO</v>
          </cell>
          <cell r="K556" t="str">
            <v>Enfermedades Oseas: Que afectan la estructura ósea y la mineralización</v>
          </cell>
          <cell r="L556" t="str">
            <v>PRECIO UNICO</v>
          </cell>
          <cell r="M556" t="str">
            <v>PU 01-2026</v>
          </cell>
          <cell r="N556" t="str">
            <v>I CONV</v>
          </cell>
          <cell r="O556" t="str">
            <v>CAJA X 1 VIAL CON 5ML</v>
          </cell>
          <cell r="P556">
            <v>0</v>
          </cell>
          <cell r="Q556">
            <v>0</v>
          </cell>
          <cell r="R556">
            <v>5.77</v>
          </cell>
          <cell r="S556">
            <v>349</v>
          </cell>
          <cell r="T556" t="str">
            <v>VITALIS DE PANAMÁ, S.A.</v>
          </cell>
          <cell r="U556" t="str">
            <v>Chile</v>
          </cell>
          <cell r="V556">
            <v>257</v>
          </cell>
          <cell r="W556">
            <v>3084</v>
          </cell>
          <cell r="X556">
            <v>670387608</v>
          </cell>
          <cell r="Y556">
            <v>0.9980441129955695</v>
          </cell>
          <cell r="Z556">
            <v>3868136498.1599998</v>
          </cell>
          <cell r="AA556">
            <v>19365926223405.414</v>
          </cell>
          <cell r="AB556">
            <v>0.99988735744321711</v>
          </cell>
          <cell r="AC556">
            <v>134.79104477611941</v>
          </cell>
          <cell r="AD556">
            <v>36</v>
          </cell>
          <cell r="AE556">
            <v>76.667000000000002</v>
          </cell>
          <cell r="AF556">
            <v>247.45804477611941</v>
          </cell>
          <cell r="AG556">
            <v>1427.8329183582089</v>
          </cell>
          <cell r="AH556">
            <v>99</v>
          </cell>
          <cell r="AI556">
            <v>28</v>
          </cell>
          <cell r="AJ556">
            <v>9</v>
          </cell>
          <cell r="AK556">
            <v>136</v>
          </cell>
          <cell r="AL556">
            <v>1632</v>
          </cell>
          <cell r="AM556">
            <v>9416.64</v>
          </cell>
          <cell r="AN556">
            <v>159</v>
          </cell>
          <cell r="AO556">
            <v>71</v>
          </cell>
          <cell r="AP556">
            <v>27</v>
          </cell>
          <cell r="AQ556">
            <v>257</v>
          </cell>
        </row>
        <row r="557">
          <cell r="C557">
            <v>101082801</v>
          </cell>
          <cell r="D557" t="str">
            <v>N05CF00001</v>
          </cell>
          <cell r="E557" t="str">
            <v>ZOLPIDEM 10mg, tableta ranurada, V.O.</v>
          </cell>
          <cell r="F557">
            <v>10696</v>
          </cell>
          <cell r="G557" t="str">
            <v>FM</v>
          </cell>
          <cell r="H557">
            <v>244</v>
          </cell>
          <cell r="I557" t="str">
            <v>SI</v>
          </cell>
          <cell r="J557" t="str">
            <v>MEDICAMENTO</v>
          </cell>
          <cell r="K557" t="str">
            <v>Psicolépticos: Hipnóticos y Sedantes, Relacionados con las Benzodiazepinas</v>
          </cell>
          <cell r="L557" t="str">
            <v>PRECIO UNICO</v>
          </cell>
          <cell r="M557" t="str">
            <v>PU 11-2026</v>
          </cell>
          <cell r="N557" t="str">
            <v>I CONV</v>
          </cell>
          <cell r="O557" t="str">
            <v>CAJA POR 15 COMPRIMIDOS RECUBIERTOS CON PELÍCULA, CAJA POR 30 COMPRIMIDOS RECUBIERTOS CON PELÍCULA, CAJA POR 500 COMPRIMIDOS RECUBIERTOS CON PELÍCULA.</v>
          </cell>
          <cell r="P557">
            <v>0</v>
          </cell>
          <cell r="Q557">
            <v>0</v>
          </cell>
          <cell r="R557">
            <v>6.8000000000000005E-2</v>
          </cell>
          <cell r="S557">
            <v>154</v>
          </cell>
          <cell r="T557" t="str">
            <v>C.G. DE HASETH &amp; CÍA., S.A.</v>
          </cell>
          <cell r="V557">
            <v>93686</v>
          </cell>
          <cell r="W557">
            <v>1124232</v>
          </cell>
          <cell r="X557">
            <v>671511840</v>
          </cell>
          <cell r="Y557">
            <v>0.99971782103529394</v>
          </cell>
          <cell r="Z557">
            <v>45662805.120000005</v>
          </cell>
          <cell r="AA557">
            <v>19365971886210.535</v>
          </cell>
          <cell r="AB557">
            <v>0.99988971507181801</v>
          </cell>
          <cell r="AC557">
            <v>99120.133894990489</v>
          </cell>
          <cell r="AD557">
            <v>28949.5</v>
          </cell>
          <cell r="AE557">
            <v>12440</v>
          </cell>
          <cell r="AF557">
            <v>140509.63389499049</v>
          </cell>
          <cell r="AG557">
            <v>9554.6551048593537</v>
          </cell>
          <cell r="AH557">
            <v>65707</v>
          </cell>
          <cell r="AI557">
            <v>31500</v>
          </cell>
          <cell r="AJ557">
            <v>8392</v>
          </cell>
          <cell r="AK557">
            <v>105599</v>
          </cell>
          <cell r="AL557">
            <v>1267188</v>
          </cell>
          <cell r="AM557">
            <v>86168.784</v>
          </cell>
          <cell r="AN557">
            <v>236970</v>
          </cell>
          <cell r="AO557">
            <v>92700</v>
          </cell>
          <cell r="AP557">
            <v>99600</v>
          </cell>
          <cell r="AQ557">
            <v>429270</v>
          </cell>
        </row>
        <row r="558">
          <cell r="C558">
            <v>101101401</v>
          </cell>
          <cell r="D558" t="str">
            <v>N05CF00003</v>
          </cell>
          <cell r="E558" t="str">
            <v>ZOLPIDEM 12.5mg, tableta de liberación prolongada, V.O.</v>
          </cell>
          <cell r="F558">
            <v>102354</v>
          </cell>
          <cell r="G558" t="str">
            <v>FM</v>
          </cell>
          <cell r="H558">
            <v>244</v>
          </cell>
          <cell r="I558" t="str">
            <v>NO APLICA</v>
          </cell>
          <cell r="J558" t="str">
            <v>MEDICAMENTO</v>
          </cell>
          <cell r="K558" t="str">
            <v>Psicolépticos: Hipnóticos y Sedantes, Relacionados con las Benzodiazepinas</v>
          </cell>
          <cell r="L558" t="str">
            <v>TRAMITE USUAL</v>
          </cell>
          <cell r="M558" t="str">
            <v>No aplica</v>
          </cell>
          <cell r="N558" t="str">
            <v>No aplica</v>
          </cell>
          <cell r="O558" t="str">
            <v>No aplica</v>
          </cell>
          <cell r="P558">
            <v>0</v>
          </cell>
          <cell r="Q558">
            <v>0</v>
          </cell>
          <cell r="R558">
            <v>0</v>
          </cell>
          <cell r="S558" t="str">
            <v>No aplica</v>
          </cell>
          <cell r="T558" t="str">
            <v>No aplica</v>
          </cell>
          <cell r="V558">
            <v>8091</v>
          </cell>
          <cell r="W558">
            <v>97092</v>
          </cell>
          <cell r="X558">
            <v>671608932</v>
          </cell>
          <cell r="Y558">
            <v>0.99986236741094681</v>
          </cell>
          <cell r="Z558">
            <v>0</v>
          </cell>
          <cell r="AA558">
            <v>19365971886210.535</v>
          </cell>
          <cell r="AB558">
            <v>0.99988971507181801</v>
          </cell>
          <cell r="AC558">
            <v>9684</v>
          </cell>
          <cell r="AD558">
            <v>5860</v>
          </cell>
          <cell r="AE558">
            <v>940</v>
          </cell>
          <cell r="AF558">
            <v>16484</v>
          </cell>
          <cell r="AG558">
            <v>0</v>
          </cell>
          <cell r="AH558">
            <v>6647</v>
          </cell>
          <cell r="AI558">
            <v>1405</v>
          </cell>
          <cell r="AJ558">
            <v>39</v>
          </cell>
          <cell r="AK558">
            <v>8091</v>
          </cell>
          <cell r="AL558">
            <v>97092</v>
          </cell>
          <cell r="AM558">
            <v>0</v>
          </cell>
          <cell r="AN558">
            <v>0</v>
          </cell>
          <cell r="AO558">
            <v>0</v>
          </cell>
          <cell r="AP558">
            <v>0</v>
          </cell>
          <cell r="AQ558">
            <v>0</v>
          </cell>
        </row>
        <row r="559">
          <cell r="C559">
            <v>101101301</v>
          </cell>
          <cell r="D559" t="str">
            <v>N05CF00002</v>
          </cell>
          <cell r="E559" t="str">
            <v>ZOLPIDEM, 6.25mg, tableta de liberacion prolongada, V.O.</v>
          </cell>
          <cell r="F559">
            <v>102355</v>
          </cell>
          <cell r="G559" t="str">
            <v>FM</v>
          </cell>
          <cell r="H559">
            <v>244</v>
          </cell>
          <cell r="I559" t="str">
            <v>SI</v>
          </cell>
          <cell r="J559" t="str">
            <v>MEDICAMENTO</v>
          </cell>
          <cell r="K559" t="str">
            <v>Psicolépticos: Hipnóticos y Sedantes, Relacionados con las Benzodiazepinas</v>
          </cell>
          <cell r="L559" t="str">
            <v>PRECIO UNICO</v>
          </cell>
          <cell r="M559" t="str">
            <v>PU 11-2026</v>
          </cell>
          <cell r="N559" t="str">
            <v>I CONV</v>
          </cell>
          <cell r="O559" t="str">
            <v>FRASCO CON 100 TABLETAS</v>
          </cell>
          <cell r="P559">
            <v>0</v>
          </cell>
          <cell r="Q559">
            <v>0</v>
          </cell>
          <cell r="R559">
            <v>3.18</v>
          </cell>
          <cell r="S559">
            <v>156</v>
          </cell>
          <cell r="T559" t="str">
            <v>DROGUERIA SARO, S.A.</v>
          </cell>
          <cell r="V559">
            <v>7704</v>
          </cell>
          <cell r="W559">
            <v>92448</v>
          </cell>
          <cell r="X559">
            <v>671701380</v>
          </cell>
          <cell r="Y559">
            <v>1</v>
          </cell>
          <cell r="Z559">
            <v>2136010388.4000001</v>
          </cell>
          <cell r="AA559">
            <v>19368107896598.934</v>
          </cell>
          <cell r="AB559">
            <v>1</v>
          </cell>
          <cell r="AC559">
            <v>6960</v>
          </cell>
          <cell r="AD559">
            <v>3194</v>
          </cell>
          <cell r="AE559">
            <v>790</v>
          </cell>
          <cell r="AF559">
            <v>10944</v>
          </cell>
          <cell r="AG559">
            <v>34801.919999999998</v>
          </cell>
          <cell r="AH559">
            <v>6000</v>
          </cell>
          <cell r="AI559">
            <v>854</v>
          </cell>
          <cell r="AJ559">
            <v>850</v>
          </cell>
          <cell r="AK559">
            <v>7704</v>
          </cell>
          <cell r="AL559">
            <v>92448</v>
          </cell>
          <cell r="AM559">
            <v>293984.64000000001</v>
          </cell>
          <cell r="AN559">
            <v>0</v>
          </cell>
          <cell r="AO559">
            <v>0</v>
          </cell>
          <cell r="AP559">
            <v>0</v>
          </cell>
          <cell r="AQ559">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dascboard"/>
      <sheetName val="DATA"/>
      <sheetName val="BASE"/>
      <sheetName val="DET DE MEDICMENTOS"/>
      <sheetName val="RENG DIF ADQUISICION"/>
      <sheetName val="TD"/>
      <sheetName val="NEW"/>
      <sheetName val="Buscador"/>
      <sheetName val="Existencias"/>
      <sheetName val="BASE PARA EXISTENCIAS"/>
      <sheetName val="Resumen"/>
      <sheetName val="bas para prov"/>
      <sheetName val="Para Proved"/>
    </sheetNames>
    <sheetDataSet>
      <sheetData sheetId="0" refreshError="1"/>
      <sheetData sheetId="1" refreshError="1"/>
      <sheetData sheetId="2">
        <row r="3">
          <cell r="C3">
            <v>101097501</v>
          </cell>
          <cell r="D3" t="str">
            <v>J05AF00014</v>
          </cell>
          <cell r="E3" t="str">
            <v>ABACAVIR 300mg, tableta, V.O.</v>
          </cell>
          <cell r="F3">
            <v>11591</v>
          </cell>
          <cell r="G3" t="str">
            <v>DD</v>
          </cell>
          <cell r="H3">
            <v>244</v>
          </cell>
          <cell r="I3" t="str">
            <v>SI</v>
          </cell>
          <cell r="J3" t="str">
            <v>MEDICAMENTO</v>
          </cell>
          <cell r="K3" t="str">
            <v>Antivirales para uso sistémico: De Acción Directa, Nucleósidos y Nucleótidos Inhibidores de la Transcriptasa Inversa</v>
          </cell>
          <cell r="L3" t="str">
            <v>TRAMITE USUAL</v>
          </cell>
          <cell r="M3" t="str">
            <v>NO APLICA</v>
          </cell>
          <cell r="N3" t="str">
            <v>NO APLICA</v>
          </cell>
          <cell r="P3">
            <v>0</v>
          </cell>
          <cell r="Q3">
            <v>0</v>
          </cell>
          <cell r="R3">
            <v>0.54</v>
          </cell>
          <cell r="S3" t="str">
            <v>NO APLICA</v>
          </cell>
          <cell r="T3" t="str">
            <v>NO APLICA</v>
          </cell>
          <cell r="V3">
            <v>1842</v>
          </cell>
          <cell r="W3">
            <v>22104</v>
          </cell>
          <cell r="X3">
            <v>22104</v>
          </cell>
          <cell r="Y3">
            <v>3.2908307593272187E-5</v>
          </cell>
          <cell r="Z3">
            <v>11936.160000000002</v>
          </cell>
          <cell r="AA3">
            <v>11936.160000000002</v>
          </cell>
          <cell r="AB3">
            <v>6.1658829956940163E-10</v>
          </cell>
          <cell r="AC3">
            <v>2160</v>
          </cell>
          <cell r="AD3">
            <v>0</v>
          </cell>
          <cell r="AE3">
            <v>200</v>
          </cell>
          <cell r="AF3">
            <v>2360</v>
          </cell>
          <cell r="AG3">
            <v>1274.4000000000001</v>
          </cell>
          <cell r="AH3">
            <v>1057</v>
          </cell>
          <cell r="AI3">
            <v>0</v>
          </cell>
          <cell r="AJ3">
            <v>0</v>
          </cell>
          <cell r="AK3">
            <v>1057</v>
          </cell>
          <cell r="AL3">
            <v>12684</v>
          </cell>
          <cell r="AM3">
            <v>6849.3600000000006</v>
          </cell>
          <cell r="AN3">
            <v>2400</v>
          </cell>
          <cell r="AO3">
            <v>0</v>
          </cell>
          <cell r="AP3">
            <v>0</v>
          </cell>
          <cell r="AQ3">
            <v>2400</v>
          </cell>
        </row>
        <row r="4">
          <cell r="C4">
            <v>101099901</v>
          </cell>
          <cell r="D4" t="str">
            <v>L02BX00001</v>
          </cell>
          <cell r="E4" t="str">
            <v>ABIRATERONA 250mg, tableta, V.O.</v>
          </cell>
          <cell r="F4">
            <v>104810</v>
          </cell>
          <cell r="G4" t="str">
            <v>DD</v>
          </cell>
          <cell r="H4">
            <v>244</v>
          </cell>
          <cell r="I4" t="str">
            <v>SI</v>
          </cell>
          <cell r="J4" t="str">
            <v>MEDICAMENTO</v>
          </cell>
          <cell r="K4" t="str">
            <v>Terapia Endocrina: Antagonistas de hormonas y agentes relacionados, Otros</v>
          </cell>
          <cell r="L4" t="str">
            <v>PRECIO UNICO</v>
          </cell>
          <cell r="M4" t="str">
            <v>PU 11-2026</v>
          </cell>
          <cell r="N4" t="str">
            <v>I CONV</v>
          </cell>
          <cell r="O4" t="str">
            <v>CAJA DE CARTON CON BLISTER X 30 TABELTAS</v>
          </cell>
          <cell r="P4">
            <v>0</v>
          </cell>
          <cell r="Q4">
            <v>0</v>
          </cell>
          <cell r="R4">
            <v>0.67</v>
          </cell>
          <cell r="S4">
            <v>2</v>
          </cell>
          <cell r="T4" t="str">
            <v>SEVEN PHARMA PANAMÁ, S.A.</v>
          </cell>
          <cell r="U4" t="str">
            <v>INDIA</v>
          </cell>
          <cell r="V4">
            <v>23475</v>
          </cell>
          <cell r="W4">
            <v>281700</v>
          </cell>
          <cell r="X4">
            <v>303804</v>
          </cell>
          <cell r="Y4">
            <v>4.5230164133489242E-4</v>
          </cell>
          <cell r="Z4">
            <v>203548.68000000002</v>
          </cell>
          <cell r="AA4">
            <v>215484.84000000003</v>
          </cell>
          <cell r="AB4">
            <v>1.1131337974573445E-8</v>
          </cell>
          <cell r="AC4">
            <v>33010.169491525427</v>
          </cell>
          <cell r="AD4">
            <v>12480</v>
          </cell>
          <cell r="AE4">
            <v>13440</v>
          </cell>
          <cell r="AF4">
            <v>58930.169491525427</v>
          </cell>
          <cell r="AG4">
            <v>39483.213559322037</v>
          </cell>
          <cell r="AH4">
            <v>22264</v>
          </cell>
          <cell r="AI4">
            <v>2062</v>
          </cell>
          <cell r="AJ4">
            <v>2206</v>
          </cell>
          <cell r="AK4">
            <v>26532</v>
          </cell>
          <cell r="AL4">
            <v>318384</v>
          </cell>
          <cell r="AM4">
            <v>213317.28</v>
          </cell>
          <cell r="AN4">
            <v>0</v>
          </cell>
          <cell r="AO4">
            <v>4200</v>
          </cell>
          <cell r="AP4">
            <v>0</v>
          </cell>
          <cell r="AQ4">
            <v>4200</v>
          </cell>
        </row>
        <row r="5">
          <cell r="C5">
            <v>101000901</v>
          </cell>
          <cell r="D5" t="str">
            <v>L01XE00017</v>
          </cell>
          <cell r="E5" t="str">
            <v>ACALABRUTINIB 100mg, cápsula, V.O.</v>
          </cell>
          <cell r="F5">
            <v>108042</v>
          </cell>
          <cell r="G5" t="str">
            <v>FM</v>
          </cell>
          <cell r="H5">
            <v>244</v>
          </cell>
          <cell r="I5" t="str">
            <v>NO APLICA</v>
          </cell>
          <cell r="J5" t="str">
            <v>MEDICAMENTO</v>
          </cell>
          <cell r="K5" t="str">
            <v>Antineoplásicos: Inhibidores de la Protein-quinasa, Inhibidores de la Tirosin-quinasa de Bruton (BTK)</v>
          </cell>
          <cell r="L5" t="str">
            <v>PRECIO UNICO</v>
          </cell>
          <cell r="M5" t="str">
            <v>PU 01-2026</v>
          </cell>
          <cell r="N5" t="str">
            <v>I CONV</v>
          </cell>
          <cell r="O5" t="str">
            <v>CAJA X 60 CÁPSULAS + INSERTO</v>
          </cell>
          <cell r="P5">
            <v>0</v>
          </cell>
          <cell r="Q5">
            <v>0</v>
          </cell>
          <cell r="R5">
            <v>99.5</v>
          </cell>
          <cell r="S5">
            <v>1</v>
          </cell>
          <cell r="T5" t="str">
            <v>CORPORACIÓN IMPA-DOEL, S.A.</v>
          </cell>
          <cell r="V5">
            <v>3100</v>
          </cell>
          <cell r="W5">
            <v>37200</v>
          </cell>
          <cell r="X5">
            <v>341004</v>
          </cell>
          <cell r="Y5">
            <v>5.0768478657872728E-4</v>
          </cell>
          <cell r="Z5">
            <v>33929898</v>
          </cell>
          <cell r="AA5">
            <v>34145382.840000004</v>
          </cell>
          <cell r="AB5">
            <v>1.7638539985608289E-6</v>
          </cell>
          <cell r="AC5">
            <v>14320</v>
          </cell>
          <cell r="AD5">
            <v>60</v>
          </cell>
          <cell r="AE5">
            <v>600</v>
          </cell>
          <cell r="AF5">
            <v>14980</v>
          </cell>
          <cell r="AG5">
            <v>1490510</v>
          </cell>
          <cell r="AH5">
            <v>3120</v>
          </cell>
          <cell r="AI5">
            <v>0</v>
          </cell>
          <cell r="AJ5">
            <v>0</v>
          </cell>
          <cell r="AK5">
            <v>3120</v>
          </cell>
          <cell r="AL5">
            <v>37440</v>
          </cell>
          <cell r="AM5">
            <v>3725280</v>
          </cell>
          <cell r="AN5">
            <v>0</v>
          </cell>
          <cell r="AO5">
            <v>180</v>
          </cell>
          <cell r="AP5">
            <v>0</v>
          </cell>
          <cell r="AQ5">
            <v>180</v>
          </cell>
        </row>
        <row r="6">
          <cell r="C6">
            <v>101007801</v>
          </cell>
          <cell r="D6" t="str">
            <v>S01EC00002</v>
          </cell>
          <cell r="E6" t="str">
            <v>ACETAZOLAMIDA, 250MG, TABLETA, V.O.</v>
          </cell>
          <cell r="F6">
            <v>10582</v>
          </cell>
          <cell r="G6" t="str">
            <v>EM</v>
          </cell>
          <cell r="H6">
            <v>244</v>
          </cell>
          <cell r="I6" t="str">
            <v>NO</v>
          </cell>
          <cell r="J6" t="str">
            <v>MEDICAMENTO</v>
          </cell>
          <cell r="K6" t="str">
            <v>Oftalmológicos: Antiglaucoma y Mióticos, Inhibidores de la Anhidrasa Carbónica</v>
          </cell>
          <cell r="L6" t="str">
            <v>TRAMITE USUAL</v>
          </cell>
          <cell r="M6" t="str">
            <v>No aplica</v>
          </cell>
          <cell r="N6" t="str">
            <v>No aplica</v>
          </cell>
          <cell r="O6" t="str">
            <v>No aplica</v>
          </cell>
          <cell r="P6">
            <v>0</v>
          </cell>
          <cell r="Q6">
            <v>0</v>
          </cell>
          <cell r="R6">
            <v>0.13</v>
          </cell>
          <cell r="S6" t="str">
            <v>No aplica</v>
          </cell>
          <cell r="T6" t="str">
            <v>No aplica</v>
          </cell>
          <cell r="V6">
            <v>6769</v>
          </cell>
          <cell r="W6">
            <v>81228</v>
          </cell>
          <cell r="X6">
            <v>422232</v>
          </cell>
          <cell r="Y6">
            <v>6.2861656404824922E-4</v>
          </cell>
          <cell r="Z6">
            <v>54890.16</v>
          </cell>
          <cell r="AA6">
            <v>34200273</v>
          </cell>
          <cell r="AB6">
            <v>1.766689469132394E-6</v>
          </cell>
          <cell r="AC6">
            <v>15789</v>
          </cell>
          <cell r="AD6">
            <v>1200</v>
          </cell>
          <cell r="AE6">
            <v>4690</v>
          </cell>
          <cell r="AF6">
            <v>21679</v>
          </cell>
          <cell r="AG6">
            <v>2818.27</v>
          </cell>
          <cell r="AH6">
            <v>4927</v>
          </cell>
          <cell r="AI6">
            <v>672</v>
          </cell>
          <cell r="AJ6">
            <v>1170</v>
          </cell>
          <cell r="AK6">
            <v>6769</v>
          </cell>
          <cell r="AL6">
            <v>81228</v>
          </cell>
          <cell r="AM6">
            <v>10559.640000000001</v>
          </cell>
          <cell r="AN6">
            <v>24300</v>
          </cell>
          <cell r="AO6">
            <v>20580</v>
          </cell>
          <cell r="AP6">
            <v>20130</v>
          </cell>
          <cell r="AQ6">
            <v>65010</v>
          </cell>
        </row>
        <row r="7">
          <cell r="C7">
            <v>101038201</v>
          </cell>
          <cell r="D7" t="str">
            <v>B01AC00002</v>
          </cell>
          <cell r="E7" t="str">
            <v>ACETIL SALICÍLICO ÁCIDO, 75-100MG, TABLETA, V.O.</v>
          </cell>
          <cell r="F7">
            <v>10680</v>
          </cell>
          <cell r="G7" t="str">
            <v>FM</v>
          </cell>
          <cell r="H7">
            <v>244</v>
          </cell>
          <cell r="I7" t="str">
            <v>NO APLICA</v>
          </cell>
          <cell r="J7" t="str">
            <v>MEDICAMENTO</v>
          </cell>
          <cell r="K7" t="str">
            <v>Antitrombóticos: Inhibidores de la agregación plaquetaria excluyendo Heparina</v>
          </cell>
          <cell r="L7" t="str">
            <v>TRAMITE USUAL</v>
          </cell>
          <cell r="M7" t="str">
            <v>No aplica</v>
          </cell>
          <cell r="N7" t="str">
            <v>No aplica</v>
          </cell>
          <cell r="O7" t="str">
            <v>No aplica</v>
          </cell>
          <cell r="P7">
            <v>0</v>
          </cell>
          <cell r="Q7">
            <v>0</v>
          </cell>
          <cell r="R7">
            <v>0.01</v>
          </cell>
          <cell r="S7" t="str">
            <v>No aplica</v>
          </cell>
          <cell r="T7" t="str">
            <v>No aplica</v>
          </cell>
          <cell r="V7">
            <v>769000</v>
          </cell>
          <cell r="W7">
            <v>9228000</v>
          </cell>
          <cell r="X7">
            <v>9650232</v>
          </cell>
          <cell r="Y7">
            <v>1.4367209690664053E-2</v>
          </cell>
          <cell r="Z7">
            <v>96502.32</v>
          </cell>
          <cell r="AA7">
            <v>34296775.32</v>
          </cell>
          <cell r="AB7">
            <v>1.7716745063129697E-6</v>
          </cell>
          <cell r="AC7">
            <v>668476.04175032268</v>
          </cell>
          <cell r="AD7">
            <v>185992.5</v>
          </cell>
          <cell r="AE7">
            <v>122470.66666666667</v>
          </cell>
          <cell r="AF7">
            <v>976939.20841698931</v>
          </cell>
          <cell r="AG7">
            <v>9769.3920841698928</v>
          </cell>
          <cell r="AH7">
            <v>490518</v>
          </cell>
          <cell r="AI7">
            <v>162424</v>
          </cell>
          <cell r="AJ7">
            <v>116728</v>
          </cell>
          <cell r="AK7">
            <v>769670</v>
          </cell>
          <cell r="AL7">
            <v>9236040</v>
          </cell>
          <cell r="AM7">
            <v>92360.400000000009</v>
          </cell>
          <cell r="AN7">
            <v>0</v>
          </cell>
          <cell r="AO7">
            <v>0</v>
          </cell>
          <cell r="AP7">
            <v>90200</v>
          </cell>
          <cell r="AQ7">
            <v>90200</v>
          </cell>
        </row>
        <row r="8">
          <cell r="C8">
            <v>102048801</v>
          </cell>
          <cell r="D8" t="str">
            <v>S01EB00001</v>
          </cell>
          <cell r="E8" t="str">
            <v>ACETILCOLINA CLORURO 1:100 o CARBACOL 0.01%, solución estéril, Vía Oftálmica.</v>
          </cell>
          <cell r="F8">
            <v>11015</v>
          </cell>
          <cell r="G8" t="str">
            <v>DH</v>
          </cell>
          <cell r="H8">
            <v>244</v>
          </cell>
          <cell r="I8" t="str">
            <v>NO APLICA</v>
          </cell>
          <cell r="J8" t="str">
            <v>MEDICAMENTO</v>
          </cell>
          <cell r="K8" t="str">
            <v>Oftalmológicos: Antiglaucoma y Mióticos, Parasimpaticomiméticos</v>
          </cell>
          <cell r="L8" t="str">
            <v>PRECIO UNICO</v>
          </cell>
          <cell r="M8" t="str">
            <v>PU 01-2026</v>
          </cell>
          <cell r="N8" t="str">
            <v>I CONV</v>
          </cell>
          <cell r="O8" t="str">
            <v>CAJA CON 12 VIALES</v>
          </cell>
          <cell r="P8">
            <v>0</v>
          </cell>
          <cell r="Q8">
            <v>0</v>
          </cell>
          <cell r="R8">
            <v>33.24</v>
          </cell>
          <cell r="S8">
            <v>4</v>
          </cell>
          <cell r="T8" t="str">
            <v>HORACIO ICAZA Y CÍA, S.A.</v>
          </cell>
          <cell r="U8" t="str">
            <v xml:space="preserve">NO </v>
          </cell>
          <cell r="V8">
            <v>38</v>
          </cell>
          <cell r="W8">
            <v>456</v>
          </cell>
          <cell r="X8">
            <v>9650688</v>
          </cell>
          <cell r="Y8">
            <v>1.4367888580831557E-2</v>
          </cell>
          <cell r="Z8">
            <v>320788869.12</v>
          </cell>
          <cell r="AA8">
            <v>355085644.44</v>
          </cell>
          <cell r="AB8">
            <v>1.834272108506963E-5</v>
          </cell>
          <cell r="AC8">
            <v>77</v>
          </cell>
          <cell r="AD8">
            <v>30</v>
          </cell>
          <cell r="AE8">
            <v>26</v>
          </cell>
          <cell r="AF8">
            <v>133</v>
          </cell>
          <cell r="AG8">
            <v>4420.92</v>
          </cell>
          <cell r="AH8">
            <v>50</v>
          </cell>
          <cell r="AI8">
            <v>10</v>
          </cell>
          <cell r="AJ8">
            <v>10</v>
          </cell>
          <cell r="AK8">
            <v>70</v>
          </cell>
          <cell r="AL8">
            <v>840</v>
          </cell>
          <cell r="AM8">
            <v>27921.600000000002</v>
          </cell>
          <cell r="AN8">
            <v>4</v>
          </cell>
          <cell r="AO8">
            <v>64</v>
          </cell>
          <cell r="AP8">
            <v>11</v>
          </cell>
          <cell r="AQ8">
            <v>79</v>
          </cell>
        </row>
        <row r="9">
          <cell r="C9">
            <v>102073301</v>
          </cell>
          <cell r="D9" t="str">
            <v>J05AB00001</v>
          </cell>
          <cell r="E9" t="str">
            <v>ACICLOVIR 25mg/ml, polvo liofilizado, I.V.</v>
          </cell>
          <cell r="F9">
            <v>10255</v>
          </cell>
          <cell r="G9" t="str">
            <v>DH</v>
          </cell>
          <cell r="H9">
            <v>244</v>
          </cell>
          <cell r="I9" t="str">
            <v>NO APLICA</v>
          </cell>
          <cell r="J9" t="str">
            <v>MEDICAMENTO</v>
          </cell>
          <cell r="K9" t="str">
            <v>Antivirales para uso sistémico: De Acción Directa, Nucleósidos y Nucleótidos excluyendo Inhibidores de la Transcriptasa Inversa</v>
          </cell>
          <cell r="L9" t="str">
            <v>PRECIO UNICO</v>
          </cell>
          <cell r="M9" t="str">
            <v>PU 01-2026</v>
          </cell>
          <cell r="N9" t="str">
            <v>I CONV</v>
          </cell>
          <cell r="O9" t="str">
            <v>CAJA CON 5 VIALES</v>
          </cell>
          <cell r="P9">
            <v>0</v>
          </cell>
          <cell r="Q9">
            <v>0</v>
          </cell>
          <cell r="R9">
            <v>1.68</v>
          </cell>
          <cell r="S9">
            <v>5</v>
          </cell>
          <cell r="T9" t="str">
            <v>PISA FARMACEUTICA DE PANAMA, S.A.</v>
          </cell>
          <cell r="U9" t="str">
            <v>MEXICO</v>
          </cell>
          <cell r="V9">
            <v>2066</v>
          </cell>
          <cell r="W9">
            <v>24792</v>
          </cell>
          <cell r="X9">
            <v>9675480</v>
          </cell>
          <cell r="Y9">
            <v>1.4404798767306964E-2</v>
          </cell>
          <cell r="Z9">
            <v>16254806.399999999</v>
          </cell>
          <cell r="AA9">
            <v>371340450.83999997</v>
          </cell>
          <cell r="AB9">
            <v>1.9182398455179096E-5</v>
          </cell>
          <cell r="AC9">
            <v>1660</v>
          </cell>
          <cell r="AD9">
            <v>113</v>
          </cell>
          <cell r="AE9">
            <v>800</v>
          </cell>
          <cell r="AF9">
            <v>2573</v>
          </cell>
          <cell r="AG9">
            <v>4322.6399999999994</v>
          </cell>
          <cell r="AH9">
            <v>1660</v>
          </cell>
          <cell r="AI9">
            <v>113</v>
          </cell>
          <cell r="AJ9">
            <v>800</v>
          </cell>
          <cell r="AK9">
            <v>2573</v>
          </cell>
          <cell r="AL9">
            <v>30876</v>
          </cell>
          <cell r="AM9">
            <v>51871.68</v>
          </cell>
          <cell r="AN9">
            <v>2570</v>
          </cell>
          <cell r="AO9">
            <v>70</v>
          </cell>
          <cell r="AP9">
            <v>1490</v>
          </cell>
          <cell r="AQ9">
            <v>4130</v>
          </cell>
        </row>
        <row r="10">
          <cell r="C10">
            <v>104016801</v>
          </cell>
          <cell r="D10" t="str">
            <v>S01AD00001</v>
          </cell>
          <cell r="E10" t="str">
            <v>ACICLOVIR 3%, ungüento, tubo, 3-7g, Vía Oftálmica.</v>
          </cell>
          <cell r="F10">
            <v>10406</v>
          </cell>
          <cell r="G10" t="str">
            <v>DD</v>
          </cell>
          <cell r="H10">
            <v>244</v>
          </cell>
          <cell r="I10" t="str">
            <v>SI</v>
          </cell>
          <cell r="J10" t="str">
            <v>MEDICAMENTO</v>
          </cell>
          <cell r="K10" t="str">
            <v>Oftalmológicos: Antiinfecciosos, Antivirales</v>
          </cell>
          <cell r="L10" t="str">
            <v>TRAMITE USUAL</v>
          </cell>
          <cell r="M10" t="str">
            <v>NO APLICA</v>
          </cell>
          <cell r="N10" t="str">
            <v>No aplica</v>
          </cell>
          <cell r="O10">
            <v>0</v>
          </cell>
          <cell r="P10">
            <v>0</v>
          </cell>
          <cell r="Q10">
            <v>0</v>
          </cell>
          <cell r="R10">
            <v>14.35</v>
          </cell>
          <cell r="S10" t="str">
            <v>NO APLICA</v>
          </cell>
          <cell r="T10" t="str">
            <v>NO APLICA</v>
          </cell>
          <cell r="U10" t="str">
            <v>No tiene</v>
          </cell>
          <cell r="V10">
            <v>0</v>
          </cell>
          <cell r="W10">
            <v>0</v>
          </cell>
          <cell r="X10">
            <v>9675480</v>
          </cell>
          <cell r="Y10">
            <v>1.4404798767306964E-2</v>
          </cell>
          <cell r="Z10">
            <v>138843138</v>
          </cell>
          <cell r="AA10">
            <v>510183588.83999997</v>
          </cell>
          <cell r="AB10">
            <v>2.6354642658197467E-5</v>
          </cell>
          <cell r="AC10">
            <v>107.33333333333333</v>
          </cell>
          <cell r="AD10">
            <v>30.833333333333332</v>
          </cell>
          <cell r="AE10">
            <v>71</v>
          </cell>
          <cell r="AF10">
            <v>209.16666666666666</v>
          </cell>
          <cell r="AG10">
            <v>3001.5416666666665</v>
          </cell>
          <cell r="AH10">
            <v>22</v>
          </cell>
          <cell r="AI10">
            <v>0</v>
          </cell>
          <cell r="AJ10">
            <v>0</v>
          </cell>
          <cell r="AK10">
            <v>22</v>
          </cell>
          <cell r="AL10">
            <v>264</v>
          </cell>
          <cell r="AM10">
            <v>3788.4</v>
          </cell>
          <cell r="AN10">
            <v>0</v>
          </cell>
          <cell r="AO10">
            <v>0</v>
          </cell>
          <cell r="AP10">
            <v>0</v>
          </cell>
          <cell r="AQ10">
            <v>0</v>
          </cell>
        </row>
        <row r="11">
          <cell r="C11">
            <v>101085201</v>
          </cell>
          <cell r="D11" t="str">
            <v>J05AB00002</v>
          </cell>
          <cell r="E11" t="str">
            <v>ACICLOVIR 400mg, cápsula o tableta, V.O.</v>
          </cell>
          <cell r="F11">
            <v>10486</v>
          </cell>
          <cell r="G11" t="str">
            <v>FM</v>
          </cell>
          <cell r="H11">
            <v>244</v>
          </cell>
          <cell r="I11" t="str">
            <v>NO APLICA</v>
          </cell>
          <cell r="J11" t="str">
            <v>MEDICAMENTO</v>
          </cell>
          <cell r="K11" t="str">
            <v xml:space="preserve">Antivirales para uso sistémico: De Acción Directa, Nucleósidos y Nucleótidos excluyendo Inhibidores de la Transcriptasa Inversa </v>
          </cell>
          <cell r="L11" t="str">
            <v>TRAMITE USUAL</v>
          </cell>
          <cell r="M11" t="str">
            <v>No aplica</v>
          </cell>
          <cell r="N11" t="str">
            <v>No aplica</v>
          </cell>
          <cell r="O11" t="str">
            <v>No aplica</v>
          </cell>
          <cell r="P11">
            <v>0</v>
          </cell>
          <cell r="Q11">
            <v>0</v>
          </cell>
          <cell r="R11">
            <v>0.05</v>
          </cell>
          <cell r="S11" t="str">
            <v>No aplica</v>
          </cell>
          <cell r="T11" t="str">
            <v>No aplica</v>
          </cell>
          <cell r="V11">
            <v>103354</v>
          </cell>
          <cell r="W11">
            <v>1240248</v>
          </cell>
          <cell r="X11">
            <v>10915728</v>
          </cell>
          <cell r="Y11">
            <v>1.6251272829736419E-2</v>
          </cell>
          <cell r="Z11">
            <v>545786.4</v>
          </cell>
          <cell r="AA11">
            <v>510729375.23999995</v>
          </cell>
          <cell r="AB11">
            <v>2.6382836441483221E-5</v>
          </cell>
          <cell r="AC11">
            <v>93699.81703419624</v>
          </cell>
          <cell r="AD11">
            <v>20317.666666666668</v>
          </cell>
          <cell r="AE11">
            <v>30786.666666666668</v>
          </cell>
          <cell r="AF11">
            <v>144804.15036752957</v>
          </cell>
          <cell r="AG11">
            <v>7240.2075183764791</v>
          </cell>
          <cell r="AH11">
            <v>65000</v>
          </cell>
          <cell r="AI11">
            <v>15923</v>
          </cell>
          <cell r="AJ11">
            <v>22431</v>
          </cell>
          <cell r="AK11">
            <v>103354</v>
          </cell>
          <cell r="AL11">
            <v>1240248</v>
          </cell>
          <cell r="AM11">
            <v>62012.4</v>
          </cell>
          <cell r="AN11">
            <v>0</v>
          </cell>
          <cell r="AO11">
            <v>0</v>
          </cell>
          <cell r="AP11">
            <v>6900</v>
          </cell>
          <cell r="AQ11">
            <v>6900</v>
          </cell>
        </row>
        <row r="12">
          <cell r="C12">
            <v>101098001</v>
          </cell>
          <cell r="D12" t="str">
            <v>M05BA00005</v>
          </cell>
          <cell r="E12" t="str">
            <v>ACIDO ALENDRONICO (ALENDRONATO SODICO TRIHIDRATADO) 70mg, tableta, V.O.</v>
          </cell>
          <cell r="F12">
            <v>11518</v>
          </cell>
          <cell r="G12" t="str">
            <v>FM</v>
          </cell>
          <cell r="H12">
            <v>244</v>
          </cell>
          <cell r="I12" t="str">
            <v>NO APLICA</v>
          </cell>
          <cell r="J12" t="str">
            <v>MEDICAMENTO</v>
          </cell>
          <cell r="K12" t="str">
            <v>Enfermedades Oseas: Que afectan la estructura ósea y la mineralización</v>
          </cell>
          <cell r="L12" t="str">
            <v>PRECIO UNICO</v>
          </cell>
          <cell r="M12" t="str">
            <v>PU 01-2026</v>
          </cell>
          <cell r="N12" t="str">
            <v>I CONV</v>
          </cell>
          <cell r="O12" t="str">
            <v>Caja por 4 comprimidos recubiertos</v>
          </cell>
          <cell r="P12">
            <v>0</v>
          </cell>
          <cell r="Q12">
            <v>0</v>
          </cell>
          <cell r="R12">
            <v>0.38500000000000001</v>
          </cell>
          <cell r="S12">
            <v>6</v>
          </cell>
          <cell r="T12" t="str">
            <v>MEDIPAN, S.A.</v>
          </cell>
          <cell r="V12">
            <v>5740</v>
          </cell>
          <cell r="W12">
            <v>68880</v>
          </cell>
          <cell r="X12">
            <v>10984608</v>
          </cell>
          <cell r="Y12">
            <v>1.6353820976091133E-2</v>
          </cell>
          <cell r="Z12">
            <v>4229074.08</v>
          </cell>
          <cell r="AA12">
            <v>514958449.31999993</v>
          </cell>
          <cell r="AB12">
            <v>2.6601298459061757E-5</v>
          </cell>
          <cell r="AC12">
            <v>12598.855757575759</v>
          </cell>
          <cell r="AD12">
            <v>10188</v>
          </cell>
          <cell r="AE12">
            <v>1610</v>
          </cell>
          <cell r="AF12">
            <v>24396.855757575759</v>
          </cell>
          <cell r="AG12">
            <v>9392.7894666666671</v>
          </cell>
          <cell r="AH12">
            <v>7196</v>
          </cell>
          <cell r="AI12">
            <v>3033</v>
          </cell>
          <cell r="AJ12">
            <v>331</v>
          </cell>
          <cell r="AK12">
            <v>10560</v>
          </cell>
          <cell r="AL12">
            <v>126720</v>
          </cell>
          <cell r="AM12">
            <v>48787.200000000004</v>
          </cell>
          <cell r="AN12">
            <v>30924</v>
          </cell>
          <cell r="AO12">
            <v>1844</v>
          </cell>
          <cell r="AP12">
            <v>556</v>
          </cell>
          <cell r="AQ12">
            <v>33324</v>
          </cell>
        </row>
        <row r="13">
          <cell r="C13">
            <v>102096501</v>
          </cell>
          <cell r="D13" t="str">
            <v>L04AB00004</v>
          </cell>
          <cell r="E13" t="str">
            <v>ADALIMUMAB, 40mg, solución inyectable, S.C.</v>
          </cell>
          <cell r="F13" t="str">
            <v>102209; 107400</v>
          </cell>
          <cell r="G13" t="str">
            <v>SF</v>
          </cell>
          <cell r="H13">
            <v>244</v>
          </cell>
          <cell r="I13" t="str">
            <v>BIOTECNOLOGICO</v>
          </cell>
          <cell r="J13" t="str">
            <v>MEDICAMENTO</v>
          </cell>
          <cell r="K13" t="str">
            <v>Inmunosupresores: Inhibidores del Factor de Necrosis Tumoral Alfa (TNF-α)</v>
          </cell>
          <cell r="L13" t="str">
            <v>PRECIO UNICO</v>
          </cell>
          <cell r="M13" t="str">
            <v>PU 05-2026</v>
          </cell>
          <cell r="N13" t="str">
            <v>I CONV</v>
          </cell>
          <cell r="O13" t="str">
            <v>CAJA CON 1 JERINGA PRELLENADA DE 40MG-0.8ML</v>
          </cell>
          <cell r="P13">
            <v>0</v>
          </cell>
          <cell r="Q13">
            <v>0</v>
          </cell>
          <cell r="R13">
            <v>52.5</v>
          </cell>
          <cell r="S13">
            <v>1</v>
          </cell>
          <cell r="T13" t="str">
            <v>REPRICO, S.A.</v>
          </cell>
          <cell r="V13">
            <v>825</v>
          </cell>
          <cell r="W13">
            <v>9900</v>
          </cell>
          <cell r="X13">
            <v>10994508</v>
          </cell>
          <cell r="Y13">
            <v>1.636856003893828E-2</v>
          </cell>
          <cell r="Z13">
            <v>577211670</v>
          </cell>
          <cell r="AA13">
            <v>1092170119.3199999</v>
          </cell>
          <cell r="AB13">
            <v>5.6418422399836226E-5</v>
          </cell>
          <cell r="AC13">
            <v>1128.387619047619</v>
          </cell>
          <cell r="AD13">
            <v>308</v>
          </cell>
          <cell r="AE13">
            <v>240</v>
          </cell>
          <cell r="AF13">
            <v>1676.387619047619</v>
          </cell>
          <cell r="AG13">
            <v>88010.349999999991</v>
          </cell>
          <cell r="AH13">
            <v>825</v>
          </cell>
          <cell r="AI13">
            <v>0</v>
          </cell>
          <cell r="AJ13">
            <v>0</v>
          </cell>
          <cell r="AK13">
            <v>825</v>
          </cell>
          <cell r="AL13">
            <v>9900</v>
          </cell>
          <cell r="AM13">
            <v>519750</v>
          </cell>
          <cell r="AN13">
            <v>483</v>
          </cell>
          <cell r="AO13">
            <v>688</v>
          </cell>
          <cell r="AP13">
            <v>880</v>
          </cell>
          <cell r="AQ13">
            <v>2051</v>
          </cell>
        </row>
        <row r="14">
          <cell r="C14">
            <v>102079401</v>
          </cell>
          <cell r="D14" t="str">
            <v>C01EB00001</v>
          </cell>
          <cell r="E14" t="str">
            <v>ADENOSINA, 3MG/ML, SOLUCIÓN, . I.V.</v>
          </cell>
          <cell r="F14">
            <v>10219</v>
          </cell>
          <cell r="G14" t="str">
            <v>SF</v>
          </cell>
          <cell r="H14">
            <v>244</v>
          </cell>
          <cell r="I14" t="str">
            <v>NO APLICA</v>
          </cell>
          <cell r="J14" t="str">
            <v>MEDICAMENTO</v>
          </cell>
          <cell r="K14" t="str">
            <v>Terapia Cardíaca: Otros</v>
          </cell>
          <cell r="L14" t="str">
            <v>PRECIO UNICO</v>
          </cell>
          <cell r="M14" t="str">
            <v>PU 01-2026</v>
          </cell>
          <cell r="N14" t="str">
            <v>I CONV</v>
          </cell>
          <cell r="O14" t="str">
            <v>CAJA CON 6 FRASCOS ÁMPULA CON 2ML</v>
          </cell>
          <cell r="P14" t="str">
            <v>6 FRASCOS</v>
          </cell>
          <cell r="Q14">
            <v>0</v>
          </cell>
          <cell r="R14">
            <v>2.99</v>
          </cell>
          <cell r="S14">
            <v>7</v>
          </cell>
          <cell r="T14" t="str">
            <v>PISA FARMACEUTICA DE PANAMA,S.A.</v>
          </cell>
          <cell r="V14">
            <v>244</v>
          </cell>
          <cell r="W14">
            <v>2928</v>
          </cell>
          <cell r="X14">
            <v>10997436</v>
          </cell>
          <cell r="Y14">
            <v>1.6372919228434892E-2</v>
          </cell>
          <cell r="Z14">
            <v>32882333.640000001</v>
          </cell>
          <cell r="AA14">
            <v>1125052452.96</v>
          </cell>
          <cell r="AB14">
            <v>5.8117030845514015E-5</v>
          </cell>
          <cell r="AC14">
            <v>449.48932135728541</v>
          </cell>
          <cell r="AD14">
            <v>101</v>
          </cell>
          <cell r="AE14">
            <v>152</v>
          </cell>
          <cell r="AF14">
            <v>702.48932135728546</v>
          </cell>
          <cell r="AG14">
            <v>2100.4430708582836</v>
          </cell>
          <cell r="AH14">
            <v>457</v>
          </cell>
          <cell r="AI14">
            <v>50</v>
          </cell>
          <cell r="AJ14">
            <v>17</v>
          </cell>
          <cell r="AK14">
            <v>524</v>
          </cell>
          <cell r="AL14">
            <v>6288</v>
          </cell>
          <cell r="AM14">
            <v>18801.120000000003</v>
          </cell>
          <cell r="AN14">
            <v>0</v>
          </cell>
          <cell r="AO14">
            <v>0</v>
          </cell>
          <cell r="AP14">
            <v>210</v>
          </cell>
          <cell r="AQ14">
            <v>210</v>
          </cell>
        </row>
        <row r="15">
          <cell r="C15">
            <v>102048201</v>
          </cell>
          <cell r="D15" t="str">
            <v>C01CA00006</v>
          </cell>
          <cell r="E15" t="str">
            <v>ADRENALINA CLORURO (EPINEFRINA) 1:1,000, 1mg/ml, solución, 1ml, S.C. I.M. I.V.</v>
          </cell>
          <cell r="F15">
            <v>10822</v>
          </cell>
          <cell r="G15" t="str">
            <v>DH</v>
          </cell>
          <cell r="H15">
            <v>244</v>
          </cell>
          <cell r="I15" t="str">
            <v>NO APLICA</v>
          </cell>
          <cell r="J15" t="str">
            <v>MEDICAMENTO</v>
          </cell>
          <cell r="K15" t="str">
            <v>Terapia Cardíaca: Estimulantes Cardíacos,  Agentes adrenérgicos y dopaminérgicos</v>
          </cell>
          <cell r="L15" t="str">
            <v>PRECIO UNICO</v>
          </cell>
          <cell r="M15" t="str">
            <v>PU 01-2026</v>
          </cell>
          <cell r="N15" t="str">
            <v>I CONV</v>
          </cell>
          <cell r="O15" t="str">
            <v>Caja x 100 ampollas</v>
          </cell>
          <cell r="P15">
            <v>0</v>
          </cell>
          <cell r="Q15">
            <v>0</v>
          </cell>
          <cell r="R15">
            <v>0.3</v>
          </cell>
          <cell r="S15">
            <v>8</v>
          </cell>
          <cell r="T15" t="str">
            <v>PISA FARMACEUTICA DE PANAMA, S.A.</v>
          </cell>
          <cell r="U15" t="str">
            <v>MEXICO</v>
          </cell>
          <cell r="V15">
            <v>8257</v>
          </cell>
          <cell r="W15">
            <v>99084</v>
          </cell>
          <cell r="X15">
            <v>11096520</v>
          </cell>
          <cell r="Y15">
            <v>1.6520434915621454E-2</v>
          </cell>
          <cell r="Z15">
            <v>3328956</v>
          </cell>
          <cell r="AA15">
            <v>1128381408.96</v>
          </cell>
          <cell r="AB15">
            <v>5.8288995306394345E-5</v>
          </cell>
          <cell r="AC15">
            <v>6892.5249999999996</v>
          </cell>
          <cell r="AD15">
            <v>1067</v>
          </cell>
          <cell r="AE15">
            <v>1522</v>
          </cell>
          <cell r="AF15">
            <v>9481.5249999999996</v>
          </cell>
          <cell r="AG15">
            <v>2844.4575</v>
          </cell>
          <cell r="AH15">
            <v>6324</v>
          </cell>
          <cell r="AI15">
            <v>721</v>
          </cell>
          <cell r="AJ15">
            <v>1212</v>
          </cell>
          <cell r="AK15">
            <v>8257</v>
          </cell>
          <cell r="AL15">
            <v>99084</v>
          </cell>
          <cell r="AM15">
            <v>29725.199999999997</v>
          </cell>
          <cell r="AN15">
            <v>4800</v>
          </cell>
          <cell r="AO15">
            <v>279</v>
          </cell>
          <cell r="AP15">
            <v>0</v>
          </cell>
          <cell r="AQ15">
            <v>5079</v>
          </cell>
        </row>
        <row r="16">
          <cell r="C16">
            <v>102078501</v>
          </cell>
          <cell r="D16" t="str">
            <v>V07AB00002</v>
          </cell>
          <cell r="E16" t="str">
            <v>AGUA ESTÉRIL, frasco o bolsa, 1,000-4,000ml, Vía Parenteral.</v>
          </cell>
          <cell r="F16">
            <v>10807</v>
          </cell>
          <cell r="G16" t="str">
            <v>SF</v>
          </cell>
          <cell r="H16">
            <v>244</v>
          </cell>
          <cell r="I16" t="str">
            <v>NO APLICA</v>
          </cell>
          <cell r="J16" t="str">
            <v>MEDICAMENTO</v>
          </cell>
          <cell r="K16" t="str">
            <v>Todos los otros Productos No Terapéuticos: Agentes solventes y diluyentes, Incluyendo soluciones para irrigación</v>
          </cell>
          <cell r="L16" t="str">
            <v>PRECIO UNICO</v>
          </cell>
          <cell r="M16" t="str">
            <v>PU 01-2026</v>
          </cell>
          <cell r="N16" t="str">
            <v>I CONV</v>
          </cell>
          <cell r="O16" t="str">
            <v>BOLSA DE 1000 ML  CAJA X 12 UNIDADES</v>
          </cell>
          <cell r="P16" t="str">
            <v>50 AMPOLLAS DE 2 ML</v>
          </cell>
          <cell r="R16">
            <v>1.48</v>
          </cell>
          <cell r="S16">
            <v>9</v>
          </cell>
          <cell r="T16" t="str">
            <v>LABORATORIO JAYOR PANAMA S.A.</v>
          </cell>
          <cell r="V16">
            <v>3706</v>
          </cell>
          <cell r="W16">
            <v>44472</v>
          </cell>
          <cell r="X16">
            <v>11140992</v>
          </cell>
          <cell r="Y16">
            <v>1.6586644572483922E-2</v>
          </cell>
          <cell r="Z16">
            <v>16488668.16</v>
          </cell>
          <cell r="AA16">
            <v>1144870077.1200001</v>
          </cell>
          <cell r="AB16">
            <v>5.9140753314240969E-5</v>
          </cell>
          <cell r="AC16">
            <v>3386.833333333333</v>
          </cell>
          <cell r="AD16">
            <v>944</v>
          </cell>
          <cell r="AE16">
            <v>823</v>
          </cell>
          <cell r="AF16">
            <v>5153.833333333333</v>
          </cell>
          <cell r="AG16">
            <v>7627.6733333333332</v>
          </cell>
          <cell r="AH16">
            <v>2735</v>
          </cell>
          <cell r="AI16">
            <v>199</v>
          </cell>
          <cell r="AJ16">
            <v>772</v>
          </cell>
          <cell r="AK16">
            <v>3706</v>
          </cell>
          <cell r="AL16">
            <v>44472</v>
          </cell>
          <cell r="AM16">
            <v>65818.559999999998</v>
          </cell>
          <cell r="AN16">
            <v>3245</v>
          </cell>
          <cell r="AO16">
            <v>3348</v>
          </cell>
          <cell r="AP16">
            <v>612</v>
          </cell>
          <cell r="AQ16">
            <v>7205</v>
          </cell>
        </row>
        <row r="17">
          <cell r="C17">
            <v>102000901</v>
          </cell>
          <cell r="D17" t="str">
            <v>V07AB00003</v>
          </cell>
          <cell r="E17" t="str">
            <v>AGUA ESTERIL, para inyectable, vial o bolsa multiuso con sello de seguridad, 50-100ml.</v>
          </cell>
          <cell r="F17">
            <v>10808</v>
          </cell>
          <cell r="G17" t="str">
            <v>SF</v>
          </cell>
          <cell r="H17">
            <v>244</v>
          </cell>
          <cell r="I17" t="str">
            <v>NO APLICA</v>
          </cell>
          <cell r="J17" t="str">
            <v>MEDICAMENTO</v>
          </cell>
          <cell r="K17" t="str">
            <v>Todos los otros Productos No Terapéuticos: Agentes solventes y diluyentes, Incluyendo soluciones para irrigación</v>
          </cell>
          <cell r="L17" t="str">
            <v>PRECIO UNICO</v>
          </cell>
          <cell r="M17" t="str">
            <v>PU 01-2026</v>
          </cell>
          <cell r="N17" t="str">
            <v>I CONV</v>
          </cell>
          <cell r="O17" t="str">
            <v>CAJA CON 50 BOTELLAS DE 100 ML</v>
          </cell>
          <cell r="P17">
            <v>0</v>
          </cell>
          <cell r="Q17">
            <v>0</v>
          </cell>
          <cell r="R17">
            <v>0.629</v>
          </cell>
          <cell r="S17">
            <v>10</v>
          </cell>
          <cell r="T17" t="str">
            <v>PHARMA SUPPLIES, CORP.</v>
          </cell>
          <cell r="V17">
            <v>16368</v>
          </cell>
          <cell r="W17">
            <v>196416</v>
          </cell>
          <cell r="X17">
            <v>11337408</v>
          </cell>
          <cell r="Y17">
            <v>1.6879067579371371E-2</v>
          </cell>
          <cell r="Z17">
            <v>7131229.6320000002</v>
          </cell>
          <cell r="AA17">
            <v>1152001306.7520001</v>
          </cell>
          <cell r="AB17">
            <v>5.9509132487495498E-5</v>
          </cell>
          <cell r="AC17">
            <v>16292.006169253382</v>
          </cell>
          <cell r="AD17">
            <v>2215.666666666667</v>
          </cell>
          <cell r="AE17">
            <v>3043.666666666667</v>
          </cell>
          <cell r="AF17">
            <v>21551.339502586718</v>
          </cell>
          <cell r="AG17">
            <v>13555.792547127045</v>
          </cell>
          <cell r="AH17">
            <v>13000</v>
          </cell>
          <cell r="AI17">
            <v>500</v>
          </cell>
          <cell r="AJ17">
            <v>2868</v>
          </cell>
          <cell r="AK17">
            <v>16368</v>
          </cell>
          <cell r="AL17">
            <v>196416</v>
          </cell>
          <cell r="AM17">
            <v>123545.664</v>
          </cell>
          <cell r="AN17">
            <v>68880</v>
          </cell>
          <cell r="AO17">
            <v>4295</v>
          </cell>
          <cell r="AP17">
            <v>14175</v>
          </cell>
          <cell r="AQ17">
            <v>87350</v>
          </cell>
        </row>
        <row r="18">
          <cell r="C18">
            <v>103056901</v>
          </cell>
          <cell r="D18" t="str">
            <v>P02CA00002</v>
          </cell>
          <cell r="E18" t="str">
            <v>ALBENDAZOL, 40MG/ML, SUSPENSIÓN, FRASCO, V.O.</v>
          </cell>
          <cell r="F18">
            <v>10775</v>
          </cell>
          <cell r="G18" t="str">
            <v>RG</v>
          </cell>
          <cell r="H18">
            <v>244</v>
          </cell>
          <cell r="I18" t="str">
            <v>NO</v>
          </cell>
          <cell r="J18" t="str">
            <v>MEDICAMENTO</v>
          </cell>
          <cell r="K18" t="str">
            <v>Antihelmínticos: Antinematodos, Derivados del Benzimidazol</v>
          </cell>
          <cell r="L18" t="str">
            <v>PRECIO UNICO</v>
          </cell>
          <cell r="M18" t="str">
            <v>PU 01-2026</v>
          </cell>
          <cell r="N18" t="str">
            <v>I CONV</v>
          </cell>
          <cell r="O18" t="str">
            <v xml:space="preserve">CAJA CONTENIENDO 192 FRASCOS DE 20ML                                                       </v>
          </cell>
          <cell r="P18" t="str">
            <v>192 FRASCOS</v>
          </cell>
          <cell r="Q18">
            <v>0</v>
          </cell>
          <cell r="R18">
            <v>1.81</v>
          </cell>
          <cell r="S18">
            <v>11</v>
          </cell>
          <cell r="T18" t="str">
            <v>QUIMIFAR, S.A.</v>
          </cell>
          <cell r="U18" t="str">
            <v>GUATEMALA</v>
          </cell>
          <cell r="V18">
            <v>2132</v>
          </cell>
          <cell r="W18">
            <v>25584</v>
          </cell>
          <cell r="X18">
            <v>11362992</v>
          </cell>
          <cell r="Y18">
            <v>1.691715689087455E-2</v>
          </cell>
          <cell r="Z18">
            <v>20567015.52</v>
          </cell>
          <cell r="AA18">
            <v>1172568322.2720001</v>
          </cell>
          <cell r="AB18">
            <v>6.0571566396448989E-5</v>
          </cell>
          <cell r="AC18">
            <v>1176</v>
          </cell>
          <cell r="AD18">
            <v>596.33333333333337</v>
          </cell>
          <cell r="AE18">
            <v>802.65714285714284</v>
          </cell>
          <cell r="AF18">
            <v>2574.9904761904763</v>
          </cell>
          <cell r="AG18">
            <v>4660.7327619047619</v>
          </cell>
          <cell r="AH18">
            <v>1100</v>
          </cell>
          <cell r="AI18">
            <v>121</v>
          </cell>
          <cell r="AJ18">
            <v>42</v>
          </cell>
          <cell r="AK18">
            <v>1263</v>
          </cell>
          <cell r="AL18">
            <v>15156</v>
          </cell>
          <cell r="AM18">
            <v>27432.36</v>
          </cell>
          <cell r="AN18">
            <v>0</v>
          </cell>
          <cell r="AO18">
            <v>815</v>
          </cell>
          <cell r="AP18">
            <v>104</v>
          </cell>
          <cell r="AQ18">
            <v>919</v>
          </cell>
        </row>
        <row r="19">
          <cell r="C19">
            <v>102051901</v>
          </cell>
          <cell r="D19" t="str">
            <v>B05AA00001</v>
          </cell>
          <cell r="E19" t="str">
            <v>ALBÚMINA HUMANA POBRE EN SODIO 10g/50ml (20%) ó 12.5g/50ml (25%), solución, I.V.</v>
          </cell>
          <cell r="F19">
            <v>10277</v>
          </cell>
          <cell r="G19" t="str">
            <v>DH</v>
          </cell>
          <cell r="H19">
            <v>244</v>
          </cell>
          <cell r="I19" t="str">
            <v>BIOLOGICO</v>
          </cell>
          <cell r="J19" t="str">
            <v>MEDICAMENTO</v>
          </cell>
          <cell r="K19" t="str">
            <v>Sustitutos sanguíneos y Soluciones de Perfusión: Sustituto de la sangre y fracciones proteicas del  plasma</v>
          </cell>
          <cell r="L19" t="str">
            <v>PRECIO UNICO</v>
          </cell>
          <cell r="M19" t="str">
            <v>PU 05-2026</v>
          </cell>
          <cell r="N19" t="str">
            <v>I CONV</v>
          </cell>
          <cell r="O19" t="str">
            <v xml:space="preserve">CAJA X 1 FRASCO VIAL </v>
          </cell>
          <cell r="P19">
            <v>0</v>
          </cell>
          <cell r="Q19">
            <v>0</v>
          </cell>
          <cell r="R19">
            <v>23.34</v>
          </cell>
          <cell r="S19">
            <v>2</v>
          </cell>
          <cell r="T19" t="str">
            <v>DROGUERIA RAMON GONZALEZ REVILLA, S.A.</v>
          </cell>
          <cell r="U19" t="str">
            <v>ESTADOS UNIDOS</v>
          </cell>
          <cell r="V19">
            <v>9459</v>
          </cell>
          <cell r="W19">
            <v>113508</v>
          </cell>
          <cell r="X19">
            <v>11476500</v>
          </cell>
          <cell r="Y19">
            <v>1.7086146945991143E-2</v>
          </cell>
          <cell r="Z19">
            <v>267861510</v>
          </cell>
          <cell r="AA19">
            <v>1440429832.2720001</v>
          </cell>
          <cell r="AB19">
            <v>7.4408535151139965E-5</v>
          </cell>
          <cell r="AC19">
            <v>9098.9916666666686</v>
          </cell>
          <cell r="AD19">
            <v>2998</v>
          </cell>
          <cell r="AE19">
            <v>1765</v>
          </cell>
          <cell r="AF19">
            <v>13861.991666666669</v>
          </cell>
          <cell r="AG19">
            <v>323538.88550000003</v>
          </cell>
          <cell r="AH19">
            <v>7090</v>
          </cell>
          <cell r="AI19">
            <v>1173</v>
          </cell>
          <cell r="AJ19">
            <v>1196</v>
          </cell>
          <cell r="AK19">
            <v>9459</v>
          </cell>
          <cell r="AL19">
            <v>113508</v>
          </cell>
          <cell r="AM19">
            <v>2649276.7200000002</v>
          </cell>
          <cell r="AN19">
            <v>7959</v>
          </cell>
          <cell r="AO19">
            <v>0</v>
          </cell>
          <cell r="AP19">
            <v>600</v>
          </cell>
          <cell r="AQ19">
            <v>8559</v>
          </cell>
        </row>
        <row r="20">
          <cell r="C20">
            <v>101002401</v>
          </cell>
          <cell r="D20" t="str">
            <v>A11CC00001</v>
          </cell>
          <cell r="E20" t="str">
            <v>ALFACALCIDOL, 1MCG, CÁPSULA, V.O.</v>
          </cell>
          <cell r="F20">
            <v>10419</v>
          </cell>
          <cell r="G20" t="str">
            <v>EM</v>
          </cell>
          <cell r="H20">
            <v>244</v>
          </cell>
          <cell r="I20" t="str">
            <v>NO</v>
          </cell>
          <cell r="J20" t="str">
            <v>MEDICAMENTO</v>
          </cell>
          <cell r="K20" t="str">
            <v>Vitaminas: Vitamina D y Análogos</v>
          </cell>
          <cell r="L20" t="str">
            <v>PRECIO UNICO</v>
          </cell>
          <cell r="M20" t="str">
            <v>PU 01-2026</v>
          </cell>
          <cell r="N20" t="str">
            <v>I CONV</v>
          </cell>
          <cell r="O20" t="str">
            <v>CAJA CON FRASCO POR 30 CAPSULAS.</v>
          </cell>
          <cell r="P20">
            <v>0</v>
          </cell>
          <cell r="Q20">
            <v>0</v>
          </cell>
          <cell r="R20">
            <v>0.56999999999999995</v>
          </cell>
          <cell r="S20">
            <v>350</v>
          </cell>
          <cell r="T20" t="str">
            <v>DROGUERIA SARO, S.A.</v>
          </cell>
          <cell r="V20">
            <v>76280</v>
          </cell>
          <cell r="W20">
            <v>915360</v>
          </cell>
          <cell r="X20">
            <v>12391860</v>
          </cell>
          <cell r="Y20">
            <v>1.8448929629603955E-2</v>
          </cell>
          <cell r="Z20">
            <v>7063360.1999999993</v>
          </cell>
          <cell r="AA20">
            <v>1447493192.4720001</v>
          </cell>
          <cell r="AB20">
            <v>7.477340838130479E-5</v>
          </cell>
          <cell r="AC20">
            <v>28015</v>
          </cell>
          <cell r="AD20">
            <v>29335</v>
          </cell>
          <cell r="AE20">
            <v>6740</v>
          </cell>
          <cell r="AF20">
            <v>64090</v>
          </cell>
          <cell r="AG20">
            <v>36531.299999999996</v>
          </cell>
          <cell r="AH20">
            <v>45000</v>
          </cell>
          <cell r="AI20">
            <v>33000</v>
          </cell>
          <cell r="AJ20">
            <v>8000</v>
          </cell>
          <cell r="AK20">
            <v>86000</v>
          </cell>
          <cell r="AL20">
            <v>1032000</v>
          </cell>
          <cell r="AM20">
            <v>588240</v>
          </cell>
          <cell r="AN20">
            <v>130200</v>
          </cell>
          <cell r="AO20">
            <v>41970</v>
          </cell>
          <cell r="AP20">
            <v>5790</v>
          </cell>
          <cell r="AQ20">
            <v>177960</v>
          </cell>
        </row>
        <row r="21">
          <cell r="C21">
            <v>101064601</v>
          </cell>
          <cell r="D21" t="str">
            <v>M04AA00001</v>
          </cell>
          <cell r="E21" t="str">
            <v>ALOPURINOL 300mg, tableta, V.O.</v>
          </cell>
          <cell r="F21">
            <v>10529</v>
          </cell>
          <cell r="G21" t="str">
            <v>FM</v>
          </cell>
          <cell r="H21">
            <v>244</v>
          </cell>
          <cell r="I21" t="str">
            <v>NO APLICA</v>
          </cell>
          <cell r="J21" t="str">
            <v>MEDICAMENTO</v>
          </cell>
          <cell r="K21" t="str">
            <v>Antigotosos: Inhiben la producción del Ácido Úrico</v>
          </cell>
          <cell r="L21" t="str">
            <v>PRECIO UNICO</v>
          </cell>
          <cell r="M21" t="str">
            <v>PU 11-2026</v>
          </cell>
          <cell r="N21" t="str">
            <v>I CONV</v>
          </cell>
          <cell r="O21" t="str">
            <v>Caja por 30, 60, 1000 comprimidos e inserto</v>
          </cell>
          <cell r="P21">
            <v>0</v>
          </cell>
          <cell r="Q21">
            <v>0</v>
          </cell>
          <cell r="R21">
            <v>3.9E-2</v>
          </cell>
          <cell r="S21">
            <v>6</v>
          </cell>
          <cell r="T21" t="str">
            <v>IMEXSATEC,S.A.</v>
          </cell>
          <cell r="V21">
            <v>222567</v>
          </cell>
          <cell r="W21">
            <v>2670804</v>
          </cell>
          <cell r="X21">
            <v>15062664</v>
          </cell>
          <cell r="Y21">
            <v>2.2425207206211887E-2</v>
          </cell>
          <cell r="Z21">
            <v>587443.89599999995</v>
          </cell>
          <cell r="AA21">
            <v>1448080636.368</v>
          </cell>
          <cell r="AB21">
            <v>7.4803754073129211E-5</v>
          </cell>
          <cell r="AC21">
            <v>165148.01960784316</v>
          </cell>
          <cell r="AD21">
            <v>77790</v>
          </cell>
          <cell r="AE21">
            <v>34765</v>
          </cell>
          <cell r="AF21">
            <v>277703.01960784313</v>
          </cell>
          <cell r="AG21">
            <v>10830.417764705882</v>
          </cell>
          <cell r="AH21">
            <v>111228</v>
          </cell>
          <cell r="AI21">
            <v>58582</v>
          </cell>
          <cell r="AJ21">
            <v>25400</v>
          </cell>
          <cell r="AK21">
            <v>195210</v>
          </cell>
          <cell r="AL21">
            <v>2342520</v>
          </cell>
          <cell r="AM21">
            <v>91358.28</v>
          </cell>
          <cell r="AN21">
            <v>378140</v>
          </cell>
          <cell r="AO21">
            <v>35040</v>
          </cell>
          <cell r="AP21">
            <v>60120</v>
          </cell>
          <cell r="AQ21">
            <v>473300</v>
          </cell>
        </row>
        <row r="22">
          <cell r="C22">
            <v>102097801</v>
          </cell>
          <cell r="D22" t="str">
            <v>B01AD00003</v>
          </cell>
          <cell r="E22" t="str">
            <v>ALTEPLASA (rtpA) 50mg, polvo liofilizado, I.V.</v>
          </cell>
          <cell r="F22">
            <v>104803</v>
          </cell>
          <cell r="G22" t="str">
            <v>SF</v>
          </cell>
          <cell r="H22">
            <v>244</v>
          </cell>
          <cell r="I22" t="str">
            <v>BIOTECNOLOGICO</v>
          </cell>
          <cell r="J22" t="str">
            <v>MEDICAMENTO</v>
          </cell>
          <cell r="K22" t="str">
            <v>Antitrombóticos: Enzimas</v>
          </cell>
          <cell r="L22" t="str">
            <v>PRECIO UNICO</v>
          </cell>
          <cell r="M22" t="str">
            <v>PU 05-2026</v>
          </cell>
          <cell r="N22" t="str">
            <v>I CONV</v>
          </cell>
          <cell r="O22" t="str">
            <v>CAJA CON 2 VIALES CON 50 MG DE POLVO LIOFILIZADO</v>
          </cell>
          <cell r="P22">
            <v>0</v>
          </cell>
          <cell r="Q22">
            <v>0</v>
          </cell>
          <cell r="R22">
            <v>480.87</v>
          </cell>
          <cell r="S22">
            <v>3</v>
          </cell>
          <cell r="T22" t="str">
            <v>REPRICO, S.A.</v>
          </cell>
          <cell r="V22">
            <v>173</v>
          </cell>
          <cell r="W22">
            <v>2076</v>
          </cell>
          <cell r="X22">
            <v>15064740</v>
          </cell>
          <cell r="Y22">
            <v>2.2428297943027108E-2</v>
          </cell>
          <cell r="Z22">
            <v>7244181523.8000002</v>
          </cell>
          <cell r="AA22">
            <v>8692262160.1679993</v>
          </cell>
          <cell r="AB22">
            <v>4.490177029085937E-4</v>
          </cell>
          <cell r="AC22">
            <v>106.66666666666667</v>
          </cell>
          <cell r="AD22">
            <v>30</v>
          </cell>
          <cell r="AE22">
            <v>38</v>
          </cell>
          <cell r="AF22">
            <v>174.66666666666669</v>
          </cell>
          <cell r="AG22">
            <v>83991.96</v>
          </cell>
          <cell r="AH22">
            <v>52</v>
          </cell>
          <cell r="AI22">
            <v>0</v>
          </cell>
          <cell r="AJ22">
            <v>0</v>
          </cell>
          <cell r="AK22">
            <v>52</v>
          </cell>
          <cell r="AL22">
            <v>624</v>
          </cell>
          <cell r="AM22">
            <v>300062.88</v>
          </cell>
          <cell r="AN22">
            <v>98</v>
          </cell>
          <cell r="AO22">
            <v>0</v>
          </cell>
          <cell r="AP22">
            <v>20</v>
          </cell>
          <cell r="AQ22">
            <v>118</v>
          </cell>
        </row>
        <row r="23">
          <cell r="C23">
            <v>103000401</v>
          </cell>
          <cell r="D23" t="str">
            <v>D11AA00001</v>
          </cell>
          <cell r="E23" t="str">
            <v>ALUMINIO ACETATO ACIDO 0.050%- 0.060%, locion, pH: 3.5-4.8, frasco, 120ml, Via Topica</v>
          </cell>
          <cell r="F23">
            <v>10870</v>
          </cell>
          <cell r="G23" t="str">
            <v>YV</v>
          </cell>
          <cell r="H23">
            <v>244</v>
          </cell>
          <cell r="I23" t="str">
            <v>no</v>
          </cell>
          <cell r="J23" t="str">
            <v>MEDICAMENTO</v>
          </cell>
          <cell r="K23" t="str">
            <v xml:space="preserve">Emolientes y Protectores: Otros </v>
          </cell>
          <cell r="L23" t="str">
            <v>PRECIO UNICO</v>
          </cell>
          <cell r="M23" t="str">
            <v>PU 01-2026</v>
          </cell>
          <cell r="N23" t="str">
            <v>I CONV</v>
          </cell>
          <cell r="O23" t="str">
            <v>FRASCO  CON 120ML</v>
          </cell>
          <cell r="P23">
            <v>0</v>
          </cell>
          <cell r="Q23">
            <v>0</v>
          </cell>
          <cell r="R23">
            <v>1.1000000000000001</v>
          </cell>
          <cell r="S23">
            <v>12</v>
          </cell>
          <cell r="T23" t="str">
            <v>LABORATORIOS RIGAR, S.A.</v>
          </cell>
          <cell r="U23" t="str">
            <v>PANAMÁ</v>
          </cell>
          <cell r="V23">
            <v>7953</v>
          </cell>
          <cell r="W23">
            <v>95436</v>
          </cell>
          <cell r="X23">
            <v>15160176</v>
          </cell>
          <cell r="Y23">
            <v>2.2570382508873631E-2</v>
          </cell>
          <cell r="Z23">
            <v>16676193.600000001</v>
          </cell>
          <cell r="AA23">
            <v>8708938353.7679996</v>
          </cell>
          <cell r="AB23">
            <v>4.4987914795081114E-4</v>
          </cell>
          <cell r="AC23">
            <v>10052.436596736599</v>
          </cell>
          <cell r="AD23">
            <v>4774.916666666667</v>
          </cell>
          <cell r="AE23">
            <v>3657.86</v>
          </cell>
          <cell r="AF23">
            <v>18485.213263403268</v>
          </cell>
          <cell r="AG23">
            <v>20333.734589743595</v>
          </cell>
          <cell r="AH23">
            <v>8462</v>
          </cell>
          <cell r="AI23">
            <v>2540</v>
          </cell>
          <cell r="AJ23">
            <v>2797</v>
          </cell>
          <cell r="AK23">
            <v>13799</v>
          </cell>
          <cell r="AL23">
            <v>165588</v>
          </cell>
          <cell r="AM23">
            <v>182146.80000000002</v>
          </cell>
          <cell r="AN23">
            <v>0</v>
          </cell>
          <cell r="AO23">
            <v>2820</v>
          </cell>
          <cell r="AP23">
            <v>252</v>
          </cell>
          <cell r="AQ23">
            <v>3072</v>
          </cell>
        </row>
        <row r="24">
          <cell r="C24">
            <v>103010301</v>
          </cell>
          <cell r="D24" t="str">
            <v>D11AA00002 / D02AX00006</v>
          </cell>
          <cell r="E24" t="str">
            <v>ALUMINIO ACETATO ÁCIDO, (ACETATO DE CALCIO Y SULFATO DE ALUMÍNIO), POLVO, SOBRE,  2-3G, VÍA TÓPICA.</v>
          </cell>
          <cell r="F24">
            <v>11039</v>
          </cell>
          <cell r="G24" t="str">
            <v>DH</v>
          </cell>
          <cell r="H24">
            <v>244</v>
          </cell>
          <cell r="I24" t="str">
            <v>NO APLICA</v>
          </cell>
          <cell r="J24" t="str">
            <v>MEDICAMENTO</v>
          </cell>
          <cell r="K24" t="str">
            <v xml:space="preserve">Emolientes y Protectores: Otros </v>
          </cell>
          <cell r="L24" t="str">
            <v>PRECIO UNICO</v>
          </cell>
          <cell r="M24" t="str">
            <v>PU 01-2026</v>
          </cell>
          <cell r="N24" t="str">
            <v>I CONV</v>
          </cell>
          <cell r="O24" t="str">
            <v>CAJA X 50 SOBRES</v>
          </cell>
          <cell r="P24">
            <v>0</v>
          </cell>
          <cell r="Q24">
            <v>0</v>
          </cell>
          <cell r="R24">
            <v>0.36</v>
          </cell>
          <cell r="S24">
            <v>13</v>
          </cell>
          <cell r="T24" t="str">
            <v>LABORATORIOS RIGAR, S.A.</v>
          </cell>
          <cell r="U24" t="str">
            <v>COSTA RICA</v>
          </cell>
          <cell r="V24">
            <v>12809</v>
          </cell>
          <cell r="W24">
            <v>153708</v>
          </cell>
          <cell r="X24">
            <v>15313884</v>
          </cell>
          <cell r="Y24">
            <v>2.2799222091915011E-2</v>
          </cell>
          <cell r="Z24">
            <v>5512998.2400000002</v>
          </cell>
          <cell r="AA24">
            <v>8714451352.0079994</v>
          </cell>
          <cell r="AB24">
            <v>4.5016393386272338E-4</v>
          </cell>
          <cell r="AC24">
            <v>8819.2119486348747</v>
          </cell>
          <cell r="AD24">
            <v>1550</v>
          </cell>
          <cell r="AE24">
            <v>1768</v>
          </cell>
          <cell r="AF24">
            <v>12137.211948634875</v>
          </cell>
          <cell r="AG24">
            <v>4369.3963015085546</v>
          </cell>
          <cell r="AH24">
            <v>10000</v>
          </cell>
          <cell r="AI24">
            <v>2600</v>
          </cell>
          <cell r="AJ24">
            <v>1711</v>
          </cell>
          <cell r="AK24">
            <v>14311</v>
          </cell>
          <cell r="AL24">
            <v>171732</v>
          </cell>
          <cell r="AM24">
            <v>61823.519999999997</v>
          </cell>
          <cell r="AN24">
            <v>21450</v>
          </cell>
          <cell r="AO24">
            <v>41550</v>
          </cell>
          <cell r="AP24">
            <v>34400</v>
          </cell>
          <cell r="AQ24">
            <v>97400</v>
          </cell>
        </row>
        <row r="25">
          <cell r="C25">
            <v>104009001</v>
          </cell>
          <cell r="D25" t="str">
            <v>D02AX00007</v>
          </cell>
          <cell r="E25" t="str">
            <v>ALUMINIO ACETATO ÁCIDO, 0.050% A 0.060%, CREMA, PH: 4.0 - 4.8, TUBO, 30G VÍA TÓPICA.</v>
          </cell>
          <cell r="F25">
            <v>10850</v>
          </cell>
          <cell r="G25" t="str">
            <v>RG</v>
          </cell>
          <cell r="H25">
            <v>244</v>
          </cell>
          <cell r="I25" t="str">
            <v>NO</v>
          </cell>
          <cell r="J25" t="str">
            <v>MEDICAMENTO</v>
          </cell>
          <cell r="K25" t="str">
            <v xml:space="preserve">Emolientes y Protectores: Otros </v>
          </cell>
          <cell r="L25" t="str">
            <v>PRECIO UNICO</v>
          </cell>
          <cell r="M25" t="str">
            <v>PU 01-2026</v>
          </cell>
          <cell r="N25" t="str">
            <v>I CONV</v>
          </cell>
          <cell r="O25" t="str">
            <v>TUBO X 30 GRAMOS</v>
          </cell>
          <cell r="P25" t="str">
            <v>TUBO DE 30G</v>
          </cell>
          <cell r="Q25">
            <v>0</v>
          </cell>
          <cell r="R25">
            <v>2.0699999999999998</v>
          </cell>
          <cell r="S25">
            <v>14</v>
          </cell>
          <cell r="T25" t="str">
            <v>LABORATORIOS RIGAR, S.A.</v>
          </cell>
          <cell r="U25" t="str">
            <v>PANAMA</v>
          </cell>
          <cell r="V25">
            <v>16300</v>
          </cell>
          <cell r="W25">
            <v>195600</v>
          </cell>
          <cell r="X25">
            <v>15509484</v>
          </cell>
          <cell r="Y25">
            <v>2.309043024271324E-2</v>
          </cell>
          <cell r="Z25">
            <v>32104631.879999999</v>
          </cell>
          <cell r="AA25">
            <v>8746555983.8879986</v>
          </cell>
          <cell r="AB25">
            <v>4.5182236843290262E-4</v>
          </cell>
          <cell r="AC25">
            <v>9026</v>
          </cell>
          <cell r="AD25">
            <v>3074.666666666667</v>
          </cell>
          <cell r="AE25">
            <v>2308.7333333333336</v>
          </cell>
          <cell r="AF25">
            <v>14409.400000000001</v>
          </cell>
          <cell r="AG25">
            <v>29827.458000000002</v>
          </cell>
          <cell r="AH25">
            <v>7614</v>
          </cell>
          <cell r="AI25">
            <v>244</v>
          </cell>
          <cell r="AJ25">
            <v>1607</v>
          </cell>
          <cell r="AK25">
            <v>9465</v>
          </cell>
          <cell r="AL25">
            <v>113580</v>
          </cell>
          <cell r="AM25">
            <v>235110.59999999998</v>
          </cell>
          <cell r="AN25">
            <v>158996</v>
          </cell>
          <cell r="AO25">
            <v>3739</v>
          </cell>
          <cell r="AP25">
            <v>21857</v>
          </cell>
          <cell r="AQ25">
            <v>184592</v>
          </cell>
        </row>
        <row r="26">
          <cell r="C26">
            <v>103007901</v>
          </cell>
          <cell r="D26" t="str">
            <v>A02AB00001</v>
          </cell>
          <cell r="E26" t="str">
            <v xml:space="preserve">ALUMINIO Y MAGNESIO HIDRÓXIDO, 5.9-8.3% DE HIDRÓXIDOS TOTALES, GEL O SUSPENSIÓN, FRASCO, 150-240ML, V.O.                            </v>
          </cell>
          <cell r="F26">
            <v>10720</v>
          </cell>
          <cell r="G26" t="str">
            <v>DH</v>
          </cell>
          <cell r="H26">
            <v>244</v>
          </cell>
          <cell r="I26" t="str">
            <v>NO APLICA</v>
          </cell>
          <cell r="J26" t="str">
            <v>MEDICAMENTO</v>
          </cell>
          <cell r="K26" t="str">
            <v xml:space="preserve">Antiácidos: Compuestos de Aluminio, Combinaciones </v>
          </cell>
          <cell r="L26" t="str">
            <v>PRECIO UNICO</v>
          </cell>
          <cell r="M26" t="str">
            <v>PU 01-2026</v>
          </cell>
          <cell r="N26" t="str">
            <v>I CONV</v>
          </cell>
          <cell r="O26" t="str">
            <v>FRASCO X 180ML</v>
          </cell>
          <cell r="P26">
            <v>0</v>
          </cell>
          <cell r="Q26">
            <v>0</v>
          </cell>
          <cell r="R26">
            <v>1.41</v>
          </cell>
          <cell r="S26">
            <v>15</v>
          </cell>
          <cell r="T26" t="str">
            <v>LABORATORIOS RIGAR, S.A.</v>
          </cell>
          <cell r="U26" t="str">
            <v>PANAMÁ</v>
          </cell>
          <cell r="V26">
            <v>47000</v>
          </cell>
          <cell r="W26">
            <v>564000</v>
          </cell>
          <cell r="X26">
            <v>16073484</v>
          </cell>
          <cell r="Y26">
            <v>2.3930110186732672E-2</v>
          </cell>
          <cell r="Z26">
            <v>22663612.439999998</v>
          </cell>
          <cell r="AA26">
            <v>8769219596.3279991</v>
          </cell>
          <cell r="AB26">
            <v>4.5299310661473663E-4</v>
          </cell>
          <cell r="AC26">
            <v>33957.290022257657</v>
          </cell>
          <cell r="AD26">
            <v>12704</v>
          </cell>
          <cell r="AE26">
            <v>9323</v>
          </cell>
          <cell r="AF26">
            <v>55984.290022257657</v>
          </cell>
          <cell r="AG26">
            <v>78937.848931383298</v>
          </cell>
          <cell r="AH26">
            <v>23435</v>
          </cell>
          <cell r="AI26">
            <v>13200</v>
          </cell>
          <cell r="AJ26">
            <v>10391</v>
          </cell>
          <cell r="AK26">
            <v>47026</v>
          </cell>
          <cell r="AL26">
            <v>564312</v>
          </cell>
          <cell r="AM26">
            <v>795679.91999999993</v>
          </cell>
          <cell r="AN26">
            <v>67792</v>
          </cell>
          <cell r="AO26">
            <v>39768</v>
          </cell>
          <cell r="AP26">
            <v>10969</v>
          </cell>
          <cell r="AQ26">
            <v>118529</v>
          </cell>
        </row>
        <row r="27">
          <cell r="C27">
            <v>102043901</v>
          </cell>
          <cell r="D27" t="str">
            <v>J01GB00001</v>
          </cell>
          <cell r="E27" t="str">
            <v>AMIKACINA SULFATO 250 MG/ML, solución, I.M., I.V.</v>
          </cell>
          <cell r="F27">
            <v>10141</v>
          </cell>
          <cell r="G27" t="str">
            <v>DD</v>
          </cell>
          <cell r="H27">
            <v>244</v>
          </cell>
          <cell r="I27" t="str">
            <v>NO</v>
          </cell>
          <cell r="J27" t="str">
            <v>MEDICAMENTO</v>
          </cell>
          <cell r="K27" t="str">
            <v>Antibacterianos para uso sistémico: Aminoglicósidos antibacterianos, Otros</v>
          </cell>
          <cell r="L27" t="str">
            <v>PRECIO UNICO</v>
          </cell>
          <cell r="M27" t="str">
            <v>PU 01-2026</v>
          </cell>
          <cell r="N27" t="str">
            <v>I CONV</v>
          </cell>
          <cell r="O27" t="str">
            <v>CAJA CON 1 AMPOLLA DE 2ML</v>
          </cell>
          <cell r="P27">
            <v>0</v>
          </cell>
          <cell r="Q27">
            <v>0</v>
          </cell>
          <cell r="R27">
            <v>0.41</v>
          </cell>
          <cell r="S27">
            <v>16</v>
          </cell>
          <cell r="T27" t="str">
            <v>PISA FARMACEUTICA DE PANAMA, S.A.</v>
          </cell>
          <cell r="U27" t="str">
            <v>México</v>
          </cell>
          <cell r="V27">
            <v>7204</v>
          </cell>
          <cell r="W27">
            <v>86448</v>
          </cell>
          <cell r="X27">
            <v>16159932</v>
          </cell>
          <cell r="Y27">
            <v>2.4058813470067053E-2</v>
          </cell>
          <cell r="Z27">
            <v>6625572.1199999992</v>
          </cell>
          <cell r="AA27">
            <v>8775845168.448</v>
          </cell>
          <cell r="AB27">
            <v>4.5333536494967397E-4</v>
          </cell>
          <cell r="AC27">
            <v>2159.1</v>
          </cell>
          <cell r="AD27">
            <v>310.83333333333331</v>
          </cell>
          <cell r="AE27">
            <v>715</v>
          </cell>
          <cell r="AF27">
            <v>3184.9333333333334</v>
          </cell>
          <cell r="AG27">
            <v>1305.8226666666667</v>
          </cell>
          <cell r="AH27">
            <v>1313</v>
          </cell>
          <cell r="AI27">
            <v>401</v>
          </cell>
          <cell r="AJ27">
            <v>400</v>
          </cell>
          <cell r="AK27">
            <v>2114</v>
          </cell>
          <cell r="AL27">
            <v>25368</v>
          </cell>
          <cell r="AM27">
            <v>10400.879999999999</v>
          </cell>
          <cell r="AN27">
            <v>7174</v>
          </cell>
          <cell r="AO27">
            <v>1423</v>
          </cell>
          <cell r="AP27">
            <v>1831</v>
          </cell>
          <cell r="AQ27">
            <v>10428</v>
          </cell>
        </row>
        <row r="28">
          <cell r="C28">
            <v>102078101</v>
          </cell>
          <cell r="D28" t="str">
            <v>B05BA00005</v>
          </cell>
          <cell r="E28" t="str">
            <v>AMINOÁCIDOS CRISTALINOS al 10%, con CISTEÍNA, HISTIDINA, TAURINA y TIROSINA, solución, 250-500ml, I.V.</v>
          </cell>
          <cell r="F28">
            <v>10280</v>
          </cell>
          <cell r="G28" t="str">
            <v>DH</v>
          </cell>
          <cell r="H28">
            <v>244</v>
          </cell>
          <cell r="I28" t="str">
            <v>NO APLICA</v>
          </cell>
          <cell r="J28" t="str">
            <v>MEDICAMENTO</v>
          </cell>
          <cell r="K28" t="str">
            <v>Sustitutos sanguíneos y Soluciones de Perfusión: Soluciones para Nutrición Parenteral</v>
          </cell>
          <cell r="L28" t="str">
            <v>PRECIO UNICO</v>
          </cell>
          <cell r="M28" t="str">
            <v>PU 01-2026</v>
          </cell>
          <cell r="N28" t="str">
            <v>I CONV</v>
          </cell>
          <cell r="O28" t="str">
            <v xml:space="preserve">CAJA X 10 FRASCOS </v>
          </cell>
          <cell r="P28">
            <v>0</v>
          </cell>
          <cell r="Q28">
            <v>0</v>
          </cell>
          <cell r="R28">
            <v>12</v>
          </cell>
          <cell r="S28">
            <v>17</v>
          </cell>
          <cell r="T28" t="str">
            <v>PROMED, S.A.</v>
          </cell>
          <cell r="U28" t="str">
            <v>AUSTRIA</v>
          </cell>
          <cell r="V28">
            <v>123</v>
          </cell>
          <cell r="W28">
            <v>1476</v>
          </cell>
          <cell r="X28">
            <v>16161408</v>
          </cell>
          <cell r="Y28">
            <v>2.4061010930346082E-2</v>
          </cell>
          <cell r="Z28">
            <v>193936896</v>
          </cell>
          <cell r="AA28">
            <v>8969782064.448</v>
          </cell>
          <cell r="AB28">
            <v>4.6335359702166426E-4</v>
          </cell>
          <cell r="AC28">
            <v>130</v>
          </cell>
          <cell r="AD28">
            <v>0</v>
          </cell>
          <cell r="AE28">
            <v>0</v>
          </cell>
          <cell r="AF28">
            <v>130</v>
          </cell>
          <cell r="AG28">
            <v>1560</v>
          </cell>
          <cell r="AH28">
            <v>123</v>
          </cell>
          <cell r="AI28">
            <v>0</v>
          </cell>
          <cell r="AJ28">
            <v>0</v>
          </cell>
          <cell r="AK28">
            <v>123</v>
          </cell>
          <cell r="AL28">
            <v>1476</v>
          </cell>
          <cell r="AM28">
            <v>17712</v>
          </cell>
          <cell r="AN28">
            <v>360</v>
          </cell>
          <cell r="AO28">
            <v>0</v>
          </cell>
          <cell r="AP28">
            <v>320</v>
          </cell>
          <cell r="AQ28">
            <v>680</v>
          </cell>
        </row>
        <row r="29">
          <cell r="C29">
            <v>102045001</v>
          </cell>
          <cell r="D29" t="str">
            <v>B05BA00006</v>
          </cell>
          <cell r="E29" t="str">
            <v>AMINOÁCIDOS CRISTALINOS al 10%, solución, 500ml, I.V.</v>
          </cell>
          <cell r="F29">
            <v>10279</v>
          </cell>
          <cell r="G29" t="str">
            <v>RG</v>
          </cell>
          <cell r="H29">
            <v>244</v>
          </cell>
          <cell r="I29" t="str">
            <v>NO</v>
          </cell>
          <cell r="J29" t="str">
            <v>MEDICAMENTO</v>
          </cell>
          <cell r="K29" t="str">
            <v>Sustitutos sanguíneos y Soluciones de Perfusión: Soluciones para Nutrición Parenteral</v>
          </cell>
          <cell r="L29" t="str">
            <v>PRECIO UNICO</v>
          </cell>
          <cell r="M29" t="str">
            <v>PU 01-2026</v>
          </cell>
          <cell r="N29" t="str">
            <v>I CONV</v>
          </cell>
          <cell r="O29" t="str">
            <v>Caja de cartón x 10 frascos</v>
          </cell>
          <cell r="P29">
            <v>0</v>
          </cell>
          <cell r="Q29">
            <v>0</v>
          </cell>
          <cell r="R29">
            <v>13.32</v>
          </cell>
          <cell r="S29">
            <v>18</v>
          </cell>
          <cell r="T29" t="str">
            <v>IMEXSATEC,S.A.</v>
          </cell>
          <cell r="U29" t="str">
            <v>AUSTRIA</v>
          </cell>
          <cell r="V29">
            <v>670</v>
          </cell>
          <cell r="W29">
            <v>8040</v>
          </cell>
          <cell r="X29">
            <v>16169448</v>
          </cell>
          <cell r="Y29">
            <v>2.407298083593104E-2</v>
          </cell>
          <cell r="Z29">
            <v>215377047.36000001</v>
          </cell>
          <cell r="AA29">
            <v>9185159111.8080006</v>
          </cell>
          <cell r="AB29">
            <v>4.7447936673302717E-4</v>
          </cell>
          <cell r="AC29">
            <v>230</v>
          </cell>
          <cell r="AD29">
            <v>30</v>
          </cell>
          <cell r="AE29">
            <v>180</v>
          </cell>
          <cell r="AF29">
            <v>440</v>
          </cell>
          <cell r="AG29">
            <v>5860.8</v>
          </cell>
          <cell r="AH29">
            <v>230</v>
          </cell>
          <cell r="AI29">
            <v>33</v>
          </cell>
          <cell r="AJ29">
            <v>180</v>
          </cell>
          <cell r="AK29">
            <v>443</v>
          </cell>
          <cell r="AL29">
            <v>5316</v>
          </cell>
          <cell r="AM29">
            <v>70809.119999999995</v>
          </cell>
          <cell r="AN29">
            <v>2400</v>
          </cell>
          <cell r="AO29">
            <v>0</v>
          </cell>
          <cell r="AP29">
            <v>100</v>
          </cell>
          <cell r="AQ29">
            <v>2500</v>
          </cell>
        </row>
        <row r="30">
          <cell r="C30">
            <v>102094101</v>
          </cell>
          <cell r="D30" t="str">
            <v>B05XB00001</v>
          </cell>
          <cell r="E30" t="str">
            <v>Aminoácidos, al 13.4%, enriquecido con Glutamina, solución, 500-1,000ml, I.V.</v>
          </cell>
          <cell r="F30">
            <v>11845</v>
          </cell>
          <cell r="G30" t="str">
            <v>RG</v>
          </cell>
          <cell r="H30">
            <v>244</v>
          </cell>
          <cell r="I30" t="str">
            <v>NO</v>
          </cell>
          <cell r="J30" t="str">
            <v>MEDICAMENTO</v>
          </cell>
          <cell r="K30" t="str">
            <v>Sustitutos sanguíneos y Soluciones de Perfusión: Aminoácidos</v>
          </cell>
          <cell r="L30" t="str">
            <v>PRECIO UNICO</v>
          </cell>
          <cell r="M30" t="str">
            <v>PU 01-2026</v>
          </cell>
          <cell r="N30" t="str">
            <v>I CONV</v>
          </cell>
          <cell r="O30" t="str">
            <v>Frascos x 120ml</v>
          </cell>
          <cell r="P30" t="str">
            <v>10 FRASCOS X 500 ML C/U.</v>
          </cell>
          <cell r="Q30">
            <v>0</v>
          </cell>
          <cell r="R30">
            <v>72</v>
          </cell>
          <cell r="S30">
            <v>19</v>
          </cell>
          <cell r="T30" t="str">
            <v>PROMOCIÓN MÉDICA, S.A. (PROMED, S.A.)</v>
          </cell>
          <cell r="U30" t="str">
            <v>AUSTRIA</v>
          </cell>
          <cell r="V30">
            <v>701</v>
          </cell>
          <cell r="W30">
            <v>8412</v>
          </cell>
          <cell r="X30">
            <v>16177860</v>
          </cell>
          <cell r="Y30">
            <v>2.4085504572968437E-2</v>
          </cell>
          <cell r="Z30">
            <v>1164805920</v>
          </cell>
          <cell r="AA30">
            <v>10349965031.808001</v>
          </cell>
          <cell r="AB30">
            <v>5.3464994936103921E-4</v>
          </cell>
          <cell r="AC30">
            <v>200</v>
          </cell>
          <cell r="AD30">
            <v>30</v>
          </cell>
          <cell r="AE30">
            <v>450</v>
          </cell>
          <cell r="AF30">
            <v>680</v>
          </cell>
          <cell r="AG30">
            <v>48960</v>
          </cell>
          <cell r="AH30">
            <v>409</v>
          </cell>
          <cell r="AI30">
            <v>14</v>
          </cell>
          <cell r="AJ30">
            <v>278</v>
          </cell>
          <cell r="AK30">
            <v>701</v>
          </cell>
          <cell r="AL30">
            <v>8412</v>
          </cell>
          <cell r="AM30">
            <v>605664</v>
          </cell>
          <cell r="AN30">
            <v>0</v>
          </cell>
          <cell r="AO30">
            <v>0</v>
          </cell>
          <cell r="AP30">
            <v>0</v>
          </cell>
          <cell r="AQ30">
            <v>0</v>
          </cell>
        </row>
        <row r="31">
          <cell r="C31">
            <v>102053001</v>
          </cell>
          <cell r="D31" t="str">
            <v>B02AA00001</v>
          </cell>
          <cell r="E31" t="str">
            <v xml:space="preserve">AMINOCAPRÓICO ÁCIDO 250mg/ml, solución, I.V.                                 </v>
          </cell>
          <cell r="F31">
            <v>10214</v>
          </cell>
          <cell r="G31" t="str">
            <v>DH</v>
          </cell>
          <cell r="H31">
            <v>244</v>
          </cell>
          <cell r="I31" t="str">
            <v>SI</v>
          </cell>
          <cell r="J31" t="str">
            <v>MEDICAMENTO</v>
          </cell>
          <cell r="K31" t="str">
            <v>Antihemorrágicos: Antifibrinolíticos</v>
          </cell>
          <cell r="L31" t="str">
            <v>PRECIO UNICO</v>
          </cell>
          <cell r="M31" t="str">
            <v>PU 01-2026</v>
          </cell>
          <cell r="N31" t="str">
            <v>I CONV</v>
          </cell>
          <cell r="O31" t="str">
            <v>Vial de vidrio de 20 ml</v>
          </cell>
          <cell r="P31">
            <v>0</v>
          </cell>
          <cell r="Q31">
            <v>0</v>
          </cell>
          <cell r="R31">
            <v>35</v>
          </cell>
          <cell r="S31">
            <v>20</v>
          </cell>
          <cell r="T31" t="str">
            <v>DROGUERÍA E IMPORTADORA ALEMANA S.A.</v>
          </cell>
          <cell r="U31" t="str">
            <v>INDIA</v>
          </cell>
          <cell r="V31">
            <v>529</v>
          </cell>
          <cell r="W31">
            <v>6348</v>
          </cell>
          <cell r="X31">
            <v>16184208</v>
          </cell>
          <cell r="Y31">
            <v>2.4094955438721338E-2</v>
          </cell>
          <cell r="Z31">
            <v>566447280</v>
          </cell>
          <cell r="AA31">
            <v>10916412311.808001</v>
          </cell>
          <cell r="AB31">
            <v>5.6391101532956786E-4</v>
          </cell>
          <cell r="AC31">
            <v>501</v>
          </cell>
          <cell r="AD31">
            <v>3</v>
          </cell>
          <cell r="AE31">
            <v>310</v>
          </cell>
          <cell r="AF31">
            <v>814</v>
          </cell>
          <cell r="AG31">
            <v>28490</v>
          </cell>
          <cell r="AH31">
            <v>366</v>
          </cell>
          <cell r="AI31">
            <v>2</v>
          </cell>
          <cell r="AJ31">
            <v>161</v>
          </cell>
          <cell r="AK31">
            <v>529</v>
          </cell>
          <cell r="AL31">
            <v>6348</v>
          </cell>
          <cell r="AM31">
            <v>222180</v>
          </cell>
          <cell r="AN31">
            <v>766</v>
          </cell>
          <cell r="AO31">
            <v>0</v>
          </cell>
          <cell r="AP31">
            <v>240</v>
          </cell>
          <cell r="AQ31">
            <v>1006</v>
          </cell>
        </row>
        <row r="32">
          <cell r="C32">
            <v>102048101</v>
          </cell>
          <cell r="D32" t="str">
            <v>R03DA00001</v>
          </cell>
          <cell r="E32" t="str">
            <v>AMINOFILINA 25mg/ml, solución, I.V.</v>
          </cell>
          <cell r="F32">
            <v>10208</v>
          </cell>
          <cell r="G32" t="str">
            <v>SF</v>
          </cell>
          <cell r="H32">
            <v>244</v>
          </cell>
          <cell r="I32" t="str">
            <v>NO APLICA</v>
          </cell>
          <cell r="J32" t="str">
            <v>MEDICAMENTO</v>
          </cell>
          <cell r="K32" t="str">
            <v xml:space="preserve">Vías Respiratorias: Enfermedades Obstructivas, Otros, Xantinas, Uso Sistémico </v>
          </cell>
          <cell r="L32" t="str">
            <v>PRECIO UNICO</v>
          </cell>
          <cell r="M32" t="str">
            <v>PU 01-2026</v>
          </cell>
          <cell r="N32" t="str">
            <v>I CONV</v>
          </cell>
          <cell r="O32" t="str">
            <v>CAJA DE CARTÓN POR 50 AMPOLLAS DE 10ML CADA UNA</v>
          </cell>
          <cell r="P32">
            <v>0</v>
          </cell>
          <cell r="Q32">
            <v>0</v>
          </cell>
          <cell r="R32">
            <v>0.37</v>
          </cell>
          <cell r="S32">
            <v>21</v>
          </cell>
          <cell r="T32" t="str">
            <v>PISA FARMACEUTICA DE PANAMA,S.A.</v>
          </cell>
          <cell r="V32">
            <v>941</v>
          </cell>
          <cell r="W32">
            <v>11292</v>
          </cell>
          <cell r="X32">
            <v>16195500</v>
          </cell>
          <cell r="Y32">
            <v>2.4111766903132451E-2</v>
          </cell>
          <cell r="Z32">
            <v>5992335</v>
          </cell>
          <cell r="AA32">
            <v>10922404646.808001</v>
          </cell>
          <cell r="AB32">
            <v>5.6422056242411926E-4</v>
          </cell>
          <cell r="AC32">
            <v>524.80999999999995</v>
          </cell>
          <cell r="AD32">
            <v>36.666666666666664</v>
          </cell>
          <cell r="AE32">
            <v>174</v>
          </cell>
          <cell r="AF32">
            <v>735.47666666666657</v>
          </cell>
          <cell r="AG32">
            <v>272.12636666666663</v>
          </cell>
          <cell r="AH32">
            <v>137</v>
          </cell>
          <cell r="AI32">
            <v>20</v>
          </cell>
          <cell r="AJ32">
            <v>20</v>
          </cell>
          <cell r="AK32">
            <v>177</v>
          </cell>
          <cell r="AL32">
            <v>2124</v>
          </cell>
          <cell r="AM32">
            <v>785.88</v>
          </cell>
          <cell r="AN32">
            <v>0</v>
          </cell>
          <cell r="AO32">
            <v>0</v>
          </cell>
          <cell r="AP32">
            <v>0</v>
          </cell>
          <cell r="AQ32">
            <v>0</v>
          </cell>
        </row>
        <row r="33">
          <cell r="C33">
            <v>102079301</v>
          </cell>
          <cell r="D33" t="str">
            <v>C01BD00002</v>
          </cell>
          <cell r="E33" t="str">
            <v>AMIODARONA 50mg/ml, solución, I.V.</v>
          </cell>
          <cell r="F33">
            <v>10810</v>
          </cell>
          <cell r="G33" t="str">
            <v>DD</v>
          </cell>
          <cell r="H33">
            <v>244</v>
          </cell>
          <cell r="I33" t="str">
            <v>NO</v>
          </cell>
          <cell r="J33" t="str">
            <v>MEDICAMENTO</v>
          </cell>
          <cell r="K33" t="str">
            <v>Terapia Cardíaca: Antiarrítmicos clase III</v>
          </cell>
          <cell r="L33" t="str">
            <v>TRAMITE USUAL</v>
          </cell>
          <cell r="M33" t="str">
            <v>NO APLICA</v>
          </cell>
          <cell r="N33" t="str">
            <v>NO APLICA</v>
          </cell>
          <cell r="P33">
            <v>0</v>
          </cell>
          <cell r="Q33">
            <v>0</v>
          </cell>
          <cell r="R33">
            <v>0</v>
          </cell>
          <cell r="S33" t="str">
            <v>NO APLICA</v>
          </cell>
          <cell r="T33" t="str">
            <v>NO APLICA</v>
          </cell>
          <cell r="V33">
            <v>4695</v>
          </cell>
          <cell r="W33">
            <v>56340</v>
          </cell>
          <cell r="X33">
            <v>16251840</v>
          </cell>
          <cell r="Y33">
            <v>2.4195645569880773E-2</v>
          </cell>
          <cell r="Z33">
            <v>0</v>
          </cell>
          <cell r="AA33">
            <v>10922404646.808001</v>
          </cell>
          <cell r="AB33">
            <v>5.6422056242411926E-4</v>
          </cell>
          <cell r="AC33">
            <v>5363.2053527980524</v>
          </cell>
          <cell r="AD33">
            <v>437.08333333333331</v>
          </cell>
          <cell r="AE33">
            <v>1048</v>
          </cell>
          <cell r="AF33">
            <v>6848.2886861313855</v>
          </cell>
          <cell r="AG33">
            <v>0</v>
          </cell>
          <cell r="AH33">
            <v>2500</v>
          </cell>
          <cell r="AI33">
            <v>214</v>
          </cell>
          <cell r="AJ33">
            <v>277</v>
          </cell>
          <cell r="AK33">
            <v>2991</v>
          </cell>
          <cell r="AL33">
            <v>35892</v>
          </cell>
          <cell r="AM33">
            <v>0</v>
          </cell>
          <cell r="AN33">
            <v>0</v>
          </cell>
          <cell r="AO33">
            <v>370</v>
          </cell>
          <cell r="AP33">
            <v>0</v>
          </cell>
          <cell r="AQ33">
            <v>370</v>
          </cell>
        </row>
        <row r="34">
          <cell r="C34">
            <v>101075501</v>
          </cell>
          <cell r="D34" t="str">
            <v>C01BD00001</v>
          </cell>
          <cell r="E34" t="str">
            <v>AMIODARONA CLORHIDRATO 200mg, tableta, V.O.</v>
          </cell>
          <cell r="F34">
            <v>10569</v>
          </cell>
          <cell r="G34" t="str">
            <v>FM</v>
          </cell>
          <cell r="H34">
            <v>244</v>
          </cell>
          <cell r="I34" t="str">
            <v>NO APLICA</v>
          </cell>
          <cell r="J34" t="str">
            <v>MEDICAMENTO</v>
          </cell>
          <cell r="K34" t="str">
            <v xml:space="preserve">Terapia Cardíaca: Antiarrítmicos clase III  </v>
          </cell>
          <cell r="L34" t="str">
            <v>PRECIO UNICO</v>
          </cell>
          <cell r="M34" t="str">
            <v>PU 11-2026</v>
          </cell>
          <cell r="N34" t="str">
            <v>I CONV</v>
          </cell>
          <cell r="O34" t="str">
            <v>CAJA POR 30 COMPRIMIDOS</v>
          </cell>
          <cell r="P34">
            <v>0</v>
          </cell>
          <cell r="Q34">
            <v>0</v>
          </cell>
          <cell r="R34">
            <v>0.22</v>
          </cell>
          <cell r="S34">
            <v>7</v>
          </cell>
          <cell r="T34" t="str">
            <v>CORPORACION IMPA-DOEL, S. A.-Oficina Principal</v>
          </cell>
          <cell r="V34">
            <v>81795</v>
          </cell>
          <cell r="W34">
            <v>981540</v>
          </cell>
          <cell r="X34">
            <v>17233380</v>
          </cell>
          <cell r="Y34">
            <v>2.565695665543544E-2</v>
          </cell>
          <cell r="Z34">
            <v>3791343.6</v>
          </cell>
          <cell r="AA34">
            <v>10926195990.408001</v>
          </cell>
          <cell r="AB34">
            <v>5.6441641252192351E-4</v>
          </cell>
          <cell r="AC34">
            <v>60317.7</v>
          </cell>
          <cell r="AD34">
            <v>19247.5</v>
          </cell>
          <cell r="AE34">
            <v>22560</v>
          </cell>
          <cell r="AF34">
            <v>102125.2</v>
          </cell>
          <cell r="AG34">
            <v>22467.543999999998</v>
          </cell>
          <cell r="AH34">
            <v>60000</v>
          </cell>
          <cell r="AI34">
            <v>16000</v>
          </cell>
          <cell r="AJ34">
            <v>20961</v>
          </cell>
          <cell r="AK34">
            <v>96961</v>
          </cell>
          <cell r="AL34">
            <v>1163532</v>
          </cell>
          <cell r="AM34">
            <v>255977.04</v>
          </cell>
          <cell r="AN34">
            <v>133020</v>
          </cell>
          <cell r="AO34">
            <v>65940</v>
          </cell>
          <cell r="AP34">
            <v>48000</v>
          </cell>
          <cell r="AQ34">
            <v>246960</v>
          </cell>
        </row>
        <row r="35">
          <cell r="C35">
            <v>101052301</v>
          </cell>
          <cell r="D35" t="str">
            <v>N06AA00001</v>
          </cell>
          <cell r="E35" t="str">
            <v>AMITRIPTILINA 10mg, cápsula o tableta, V.O.</v>
          </cell>
          <cell r="F35">
            <v>10441</v>
          </cell>
          <cell r="G35" t="str">
            <v>FM</v>
          </cell>
          <cell r="H35">
            <v>244</v>
          </cell>
          <cell r="I35" t="str">
            <v>NO APLICA</v>
          </cell>
          <cell r="J35" t="str">
            <v>MEDICAMENTO</v>
          </cell>
          <cell r="K35" t="str">
            <v>Psicoanalépticos: Antidepresivos, Inhibidores no selectivos de la recaptura de Monoamina</v>
          </cell>
          <cell r="L35" t="str">
            <v>TRAMITE USUAL</v>
          </cell>
          <cell r="M35" t="str">
            <v>No aplica</v>
          </cell>
          <cell r="N35" t="str">
            <v>No aplica</v>
          </cell>
          <cell r="O35" t="str">
            <v>No aplica</v>
          </cell>
          <cell r="P35">
            <v>0</v>
          </cell>
          <cell r="Q35">
            <v>0</v>
          </cell>
          <cell r="R35">
            <v>0.24</v>
          </cell>
          <cell r="S35" t="str">
            <v>No aplica</v>
          </cell>
          <cell r="T35" t="str">
            <v>No aplica</v>
          </cell>
          <cell r="V35">
            <v>37020</v>
          </cell>
          <cell r="W35">
            <v>444240</v>
          </cell>
          <cell r="X35">
            <v>17677620</v>
          </cell>
          <cell r="Y35">
            <v>2.6318338602831171E-2</v>
          </cell>
          <cell r="Z35">
            <v>4242628.8</v>
          </cell>
          <cell r="AA35">
            <v>10930438619.208</v>
          </cell>
          <cell r="AB35">
            <v>5.6463557473803783E-4</v>
          </cell>
          <cell r="AC35">
            <v>27752.5</v>
          </cell>
          <cell r="AD35">
            <v>16100.357142857143</v>
          </cell>
          <cell r="AE35">
            <v>5277</v>
          </cell>
          <cell r="AF35">
            <v>49129.857142857145</v>
          </cell>
          <cell r="AG35">
            <v>11791.165714285715</v>
          </cell>
          <cell r="AH35">
            <v>19303</v>
          </cell>
          <cell r="AI35">
            <v>12264</v>
          </cell>
          <cell r="AJ35">
            <v>5453</v>
          </cell>
          <cell r="AK35">
            <v>37020</v>
          </cell>
          <cell r="AL35">
            <v>444240</v>
          </cell>
          <cell r="AM35">
            <v>106617.59999999999</v>
          </cell>
          <cell r="AN35">
            <v>113280</v>
          </cell>
          <cell r="AO35">
            <v>38460</v>
          </cell>
          <cell r="AP35">
            <v>10230</v>
          </cell>
          <cell r="AQ35">
            <v>161970</v>
          </cell>
        </row>
        <row r="36">
          <cell r="C36">
            <v>101032901</v>
          </cell>
          <cell r="D36" t="str">
            <v>N06AA00002</v>
          </cell>
          <cell r="E36" t="str">
            <v>AMITRIPTILINA, 25MG, CÁPSULA O TABLETA, V.O.</v>
          </cell>
          <cell r="F36">
            <v>10471</v>
          </cell>
          <cell r="G36" t="str">
            <v>EM</v>
          </cell>
          <cell r="H36">
            <v>244</v>
          </cell>
          <cell r="I36" t="str">
            <v>NO</v>
          </cell>
          <cell r="J36" t="str">
            <v>MEDICAMENTO</v>
          </cell>
          <cell r="K36" t="str">
            <v>Psicoanalépticos: Antidepresivos, Inhibidores no selectivos de la recaptura de Monoamina</v>
          </cell>
          <cell r="L36" t="str">
            <v>PRECIO UNICO</v>
          </cell>
          <cell r="M36" t="str">
            <v>PU 01-2026</v>
          </cell>
          <cell r="N36" t="str">
            <v>I CONV</v>
          </cell>
          <cell r="O36" t="str">
            <v>CAJA POR 20, 30 Y 100 TABLETAS RECUBIERTAS</v>
          </cell>
          <cell r="P36">
            <v>0</v>
          </cell>
          <cell r="Q36">
            <v>0</v>
          </cell>
          <cell r="R36">
            <v>2.7E-2</v>
          </cell>
          <cell r="S36">
            <v>24</v>
          </cell>
          <cell r="T36" t="str">
            <v>LANCO MEDICAL GROUP, S.A.</v>
          </cell>
          <cell r="V36">
            <v>221955</v>
          </cell>
          <cell r="W36">
            <v>2663460</v>
          </cell>
          <cell r="X36">
            <v>20341080</v>
          </cell>
          <cell r="Y36">
            <v>3.0283682474636128E-2</v>
          </cell>
          <cell r="Z36">
            <v>549209.16</v>
          </cell>
          <cell r="AA36">
            <v>10930987828.368</v>
          </cell>
          <cell r="AB36">
            <v>5.6466394533143409E-4</v>
          </cell>
          <cell r="AC36">
            <v>133800</v>
          </cell>
          <cell r="AD36">
            <v>64504</v>
          </cell>
          <cell r="AE36">
            <v>47450</v>
          </cell>
          <cell r="AF36">
            <v>245754</v>
          </cell>
          <cell r="AG36">
            <v>6635.3580000000002</v>
          </cell>
          <cell r="AH36">
            <v>100000</v>
          </cell>
          <cell r="AI36">
            <v>75043</v>
          </cell>
          <cell r="AJ36">
            <v>46912</v>
          </cell>
          <cell r="AK36">
            <v>221955</v>
          </cell>
          <cell r="AL36">
            <v>2663460</v>
          </cell>
          <cell r="AM36">
            <v>71913.42</v>
          </cell>
          <cell r="AN36">
            <v>157900</v>
          </cell>
          <cell r="AO36">
            <v>189300</v>
          </cell>
          <cell r="AP36">
            <v>119500</v>
          </cell>
          <cell r="AQ36">
            <v>466700</v>
          </cell>
        </row>
        <row r="37">
          <cell r="C37">
            <v>101086601</v>
          </cell>
          <cell r="D37" t="str">
            <v>C08CA00001</v>
          </cell>
          <cell r="E37" t="str">
            <v>AMLODIPINA 5mg, tableta, V.O.</v>
          </cell>
          <cell r="F37">
            <v>10656</v>
          </cell>
          <cell r="G37" t="str">
            <v>EM</v>
          </cell>
          <cell r="H37">
            <v>244</v>
          </cell>
          <cell r="I37" t="str">
            <v>SI</v>
          </cell>
          <cell r="J37" t="str">
            <v>MEDICAMENTO</v>
          </cell>
          <cell r="K37" t="str">
            <v>Cardiovascular: Bloqueadores de los Canales de Calcio, Selectivos con efectos principalmente vasculares</v>
          </cell>
          <cell r="L37" t="str">
            <v>PRECIO UNICO</v>
          </cell>
          <cell r="M37" t="str">
            <v>PU 11-2026</v>
          </cell>
          <cell r="N37" t="str">
            <v>I CONV</v>
          </cell>
          <cell r="O37" t="str">
            <v>CAJA CON 30 Y 100 TABLETAS</v>
          </cell>
          <cell r="P37">
            <v>0</v>
          </cell>
          <cell r="Q37">
            <v>0</v>
          </cell>
          <cell r="R37">
            <v>5.0000000000000001E-3</v>
          </cell>
          <cell r="S37">
            <v>8</v>
          </cell>
          <cell r="T37" t="str">
            <v>LANCO MEDICAL GROUP, S.A.</v>
          </cell>
          <cell r="V37">
            <v>5668778</v>
          </cell>
          <cell r="W37">
            <v>68025336</v>
          </cell>
          <cell r="X37">
            <v>88366416</v>
          </cell>
          <cell r="Y37">
            <v>0.13155941000013793</v>
          </cell>
          <cell r="Z37">
            <v>441832.08</v>
          </cell>
          <cell r="AA37">
            <v>10931429660.448</v>
          </cell>
          <cell r="AB37">
            <v>5.6468676912827518E-4</v>
          </cell>
          <cell r="AC37">
            <v>5295654</v>
          </cell>
          <cell r="AD37">
            <v>1189065</v>
          </cell>
          <cell r="AE37">
            <v>917217</v>
          </cell>
          <cell r="AF37">
            <v>7401936</v>
          </cell>
          <cell r="AG37">
            <v>37009.68</v>
          </cell>
          <cell r="AH37">
            <v>4059803</v>
          </cell>
          <cell r="AI37">
            <v>1067750</v>
          </cell>
          <cell r="AJ37">
            <v>845618</v>
          </cell>
          <cell r="AK37">
            <v>5973171</v>
          </cell>
          <cell r="AL37">
            <v>71678052</v>
          </cell>
          <cell r="AM37">
            <v>358390.26</v>
          </cell>
          <cell r="AN37">
            <v>10115030</v>
          </cell>
          <cell r="AO37">
            <v>8626400</v>
          </cell>
          <cell r="AP37">
            <v>5454700</v>
          </cell>
          <cell r="AQ37">
            <v>24196130</v>
          </cell>
        </row>
        <row r="38">
          <cell r="C38">
            <v>103057801</v>
          </cell>
          <cell r="D38" t="str">
            <v>J01CR00001</v>
          </cell>
          <cell r="E38" t="str">
            <v>AMOXICILINA 400MG CON ACIDO CLAVULÁNICO 57MG (CLAVULONATO POTÁSICO), SUSPENSIÓN, FRASCO, V.O.</v>
          </cell>
          <cell r="F38">
            <v>12165</v>
          </cell>
          <cell r="G38" t="str">
            <v>RG</v>
          </cell>
          <cell r="H38">
            <v>244</v>
          </cell>
          <cell r="I38" t="str">
            <v>NO</v>
          </cell>
          <cell r="J38" t="str">
            <v>MEDICAMENTO</v>
          </cell>
          <cell r="K38" t="str">
            <v xml:space="preserve">Antibacterianos para uso sistémico: Beta-lactámicos, Penicilnas combinaciones, Incluyendo Inhibidores de Beta-lactamasa </v>
          </cell>
          <cell r="L38" t="str">
            <v>PRECIO UNICO</v>
          </cell>
          <cell r="M38" t="str">
            <v>PU 01-2026</v>
          </cell>
          <cell r="N38" t="str">
            <v>I CONV</v>
          </cell>
          <cell r="O38" t="str">
            <v>Caja con frasco de vidrio con 100 ml + dispositivo dosificador e inserto</v>
          </cell>
          <cell r="P38">
            <v>0</v>
          </cell>
          <cell r="Q38">
            <v>0</v>
          </cell>
          <cell r="R38">
            <v>1.98</v>
          </cell>
          <cell r="S38">
            <v>25</v>
          </cell>
          <cell r="T38" t="str">
            <v>IMEXSATEC,S.A.</v>
          </cell>
          <cell r="U38" t="str">
            <v>PORTUGAL</v>
          </cell>
          <cell r="V38">
            <v>1161</v>
          </cell>
          <cell r="W38">
            <v>13932</v>
          </cell>
          <cell r="X38">
            <v>88380348</v>
          </cell>
          <cell r="Y38">
            <v>0.13158015188130828</v>
          </cell>
          <cell r="Z38">
            <v>174993089.03999999</v>
          </cell>
          <cell r="AA38">
            <v>11106422749.488001</v>
          </cell>
          <cell r="AB38">
            <v>5.7372641765909003E-4</v>
          </cell>
          <cell r="AC38">
            <v>859</v>
          </cell>
          <cell r="AD38">
            <v>180.74999999999997</v>
          </cell>
          <cell r="AE38">
            <v>100</v>
          </cell>
          <cell r="AF38">
            <v>1139.75</v>
          </cell>
          <cell r="AG38">
            <v>2256.7049999999999</v>
          </cell>
          <cell r="AH38">
            <v>635</v>
          </cell>
          <cell r="AI38">
            <v>67</v>
          </cell>
          <cell r="AJ38">
            <v>59</v>
          </cell>
          <cell r="AK38">
            <v>761</v>
          </cell>
          <cell r="AL38">
            <v>9132</v>
          </cell>
          <cell r="AM38">
            <v>18081.36</v>
          </cell>
          <cell r="AN38">
            <v>2243</v>
          </cell>
          <cell r="AO38">
            <v>0</v>
          </cell>
          <cell r="AP38">
            <v>5</v>
          </cell>
          <cell r="AQ38">
            <v>2248</v>
          </cell>
        </row>
        <row r="39">
          <cell r="C39">
            <v>101092801</v>
          </cell>
          <cell r="D39" t="str">
            <v>J01CR00002</v>
          </cell>
          <cell r="E39" t="str">
            <v>AMOXICILINA 500mg con ACIDO CLAVULÁNICO 125mg, tableta, V.O.</v>
          </cell>
          <cell r="F39">
            <v>12134</v>
          </cell>
          <cell r="G39" t="str">
            <v>YV</v>
          </cell>
          <cell r="H39">
            <v>244</v>
          </cell>
          <cell r="I39" t="str">
            <v>no</v>
          </cell>
          <cell r="J39" t="str">
            <v>MEDICAMENTO</v>
          </cell>
          <cell r="K39" t="str">
            <v xml:space="preserve">Antibacterianos para uso sistémico: Beta-lactámicos, Penicilnas combinaciones, Incluyendo Inhibidores de Beta-lactamasa </v>
          </cell>
          <cell r="L39" t="str">
            <v>PRECIO UNICO</v>
          </cell>
          <cell r="M39" t="str">
            <v>PU 01-2026</v>
          </cell>
          <cell r="N39" t="str">
            <v>I CONV</v>
          </cell>
          <cell r="O39" t="str">
            <v>caja por 16 comprimidos revestidos/caja por 800 comprimidos revestidos</v>
          </cell>
          <cell r="P39">
            <v>0</v>
          </cell>
          <cell r="Q39">
            <v>0</v>
          </cell>
          <cell r="R39">
            <v>0.17899999999999999</v>
          </cell>
          <cell r="S39">
            <v>26</v>
          </cell>
          <cell r="T39" t="str">
            <v>IMEXSATEC.S.A.</v>
          </cell>
          <cell r="U39" t="str">
            <v>PORTUGAL</v>
          </cell>
          <cell r="V39">
            <v>31856</v>
          </cell>
          <cell r="W39">
            <v>382272</v>
          </cell>
          <cell r="X39">
            <v>88762620</v>
          </cell>
          <cell r="Y39">
            <v>0.1321492762280462</v>
          </cell>
          <cell r="Z39">
            <v>15888508.979999999</v>
          </cell>
          <cell r="AA39">
            <v>11122311258.468</v>
          </cell>
          <cell r="AB39">
            <v>5.7454717313946816E-4</v>
          </cell>
          <cell r="AC39">
            <v>10196.333333333332</v>
          </cell>
          <cell r="AD39">
            <v>2980.6666666666665</v>
          </cell>
          <cell r="AE39">
            <v>1275</v>
          </cell>
          <cell r="AF39">
            <v>14451.999999999998</v>
          </cell>
          <cell r="AG39">
            <v>2586.9079999999994</v>
          </cell>
          <cell r="AH39">
            <v>5964</v>
          </cell>
          <cell r="AI39">
            <v>1500</v>
          </cell>
          <cell r="AJ39">
            <v>1240</v>
          </cell>
          <cell r="AK39">
            <v>8704</v>
          </cell>
          <cell r="AL39">
            <v>104448</v>
          </cell>
          <cell r="AM39">
            <v>18696.191999999999</v>
          </cell>
          <cell r="AN39">
            <v>0</v>
          </cell>
          <cell r="AO39">
            <v>1520</v>
          </cell>
          <cell r="AP39">
            <v>2320</v>
          </cell>
          <cell r="AQ39">
            <v>3840</v>
          </cell>
        </row>
        <row r="40">
          <cell r="C40">
            <v>103055201</v>
          </cell>
          <cell r="D40" t="str">
            <v>J01CA00001</v>
          </cell>
          <cell r="E40" t="str">
            <v>AMOXICILINA BASE O TRIHIDRATADA, 250MG/5ML, POLVO PARA SUSPENSIÓN O JARABE, FRASCO,  60-100ML. V.O.</v>
          </cell>
          <cell r="F40">
            <v>10763</v>
          </cell>
          <cell r="G40" t="str">
            <v>RG</v>
          </cell>
          <cell r="H40">
            <v>244</v>
          </cell>
          <cell r="I40" t="str">
            <v>NO</v>
          </cell>
          <cell r="J40" t="str">
            <v>MEDICAMENTO</v>
          </cell>
          <cell r="K40" t="str">
            <v>Antibacterianos para uso sistémico: Beta-lactámicos, Penicilinas con Amplio Espectro</v>
          </cell>
          <cell r="L40" t="str">
            <v>PRECIO UNICO</v>
          </cell>
          <cell r="M40" t="str">
            <v>PU 01-2026</v>
          </cell>
          <cell r="N40" t="str">
            <v>I CONV</v>
          </cell>
          <cell r="O40" t="str">
            <v>Frasco 100ml</v>
          </cell>
          <cell r="P40">
            <v>0</v>
          </cell>
          <cell r="Q40">
            <v>0</v>
          </cell>
          <cell r="R40">
            <v>1.73</v>
          </cell>
          <cell r="S40">
            <v>27</v>
          </cell>
          <cell r="T40" t="str">
            <v xml:space="preserve">LABORATORIOS FARMACÉUTICOS, S.A. </v>
          </cell>
          <cell r="U40" t="str">
            <v>COLOMBIA</v>
          </cell>
          <cell r="V40">
            <v>17180</v>
          </cell>
          <cell r="W40">
            <v>206160</v>
          </cell>
          <cell r="X40">
            <v>88968780</v>
          </cell>
          <cell r="Y40">
            <v>0.1324562060458814</v>
          </cell>
          <cell r="Z40">
            <v>153915989.40000001</v>
          </cell>
          <cell r="AA40">
            <v>11276227247.868</v>
          </cell>
          <cell r="AB40">
            <v>5.8249803825695054E-4</v>
          </cell>
          <cell r="AC40">
            <v>12262</v>
          </cell>
          <cell r="AD40">
            <v>2874.3205128205127</v>
          </cell>
          <cell r="AE40">
            <v>1769.6666666666665</v>
          </cell>
          <cell r="AF40">
            <v>16905.98717948718</v>
          </cell>
          <cell r="AG40">
            <v>29247.357820512821</v>
          </cell>
          <cell r="AH40">
            <v>7460</v>
          </cell>
          <cell r="AI40">
            <v>1528</v>
          </cell>
          <cell r="AJ40">
            <v>1326</v>
          </cell>
          <cell r="AK40">
            <v>10314</v>
          </cell>
          <cell r="AL40">
            <v>123768</v>
          </cell>
          <cell r="AM40">
            <v>214118.63999999998</v>
          </cell>
          <cell r="AN40">
            <v>52618</v>
          </cell>
          <cell r="AO40">
            <v>0</v>
          </cell>
          <cell r="AP40">
            <v>1087</v>
          </cell>
          <cell r="AQ40">
            <v>53705</v>
          </cell>
        </row>
        <row r="41">
          <cell r="C41">
            <v>101061101</v>
          </cell>
          <cell r="D41" t="str">
            <v>J01CA00002</v>
          </cell>
          <cell r="E41" t="str">
            <v>AMOXICILINA BASE O TRIHIDRATADA, 500MG, CÁPSULA O TABLETA, V.O.</v>
          </cell>
          <cell r="F41">
            <v>10495</v>
          </cell>
          <cell r="G41" t="str">
            <v>EM</v>
          </cell>
          <cell r="H41">
            <v>244</v>
          </cell>
          <cell r="I41" t="str">
            <v>NO</v>
          </cell>
          <cell r="J41" t="str">
            <v>MEDICAMENTO</v>
          </cell>
          <cell r="K41" t="str">
            <v>Antibacterianos para uso sistémico: Beta-lactámicos, Penicilinas con Amplio Espectro</v>
          </cell>
          <cell r="L41" t="str">
            <v>PRECIO UNICO</v>
          </cell>
          <cell r="M41" t="str">
            <v>PU 01-2026</v>
          </cell>
          <cell r="N41" t="str">
            <v>I CONV</v>
          </cell>
          <cell r="O41" t="str">
            <v>CAJA CON 100 CÁPSULAS</v>
          </cell>
          <cell r="P41">
            <v>0</v>
          </cell>
          <cell r="Q41">
            <v>0</v>
          </cell>
          <cell r="R41">
            <v>3.3000000000000002E-2</v>
          </cell>
          <cell r="S41">
            <v>28</v>
          </cell>
          <cell r="T41" t="str">
            <v>NUTRIMED PANAMÁ S.A.</v>
          </cell>
          <cell r="V41">
            <v>454134</v>
          </cell>
          <cell r="W41">
            <v>5449608</v>
          </cell>
          <cell r="X41">
            <v>94418388</v>
          </cell>
          <cell r="Y41">
            <v>0.14056955097561163</v>
          </cell>
          <cell r="Z41">
            <v>3115806.804</v>
          </cell>
          <cell r="AA41">
            <v>11279343054.672001</v>
          </cell>
          <cell r="AB41">
            <v>5.8265899203262597E-4</v>
          </cell>
          <cell r="AC41">
            <v>431387</v>
          </cell>
          <cell r="AD41">
            <v>137438</v>
          </cell>
          <cell r="AE41">
            <v>105617</v>
          </cell>
          <cell r="AF41">
            <v>674442</v>
          </cell>
          <cell r="AG41">
            <v>22256.585999999999</v>
          </cell>
          <cell r="AH41">
            <v>267794</v>
          </cell>
          <cell r="AI41">
            <v>95627</v>
          </cell>
          <cell r="AJ41">
            <v>90713</v>
          </cell>
          <cell r="AK41">
            <v>454134</v>
          </cell>
          <cell r="AL41">
            <v>5449608</v>
          </cell>
          <cell r="AM41">
            <v>179837.06400000001</v>
          </cell>
          <cell r="AN41">
            <v>0</v>
          </cell>
          <cell r="AO41">
            <v>0</v>
          </cell>
          <cell r="AP41">
            <v>174200</v>
          </cell>
          <cell r="AQ41">
            <v>174200</v>
          </cell>
        </row>
        <row r="42">
          <cell r="C42">
            <v>102023801</v>
          </cell>
          <cell r="D42" t="str">
            <v>J01CA00004</v>
          </cell>
          <cell r="E42" t="str">
            <v>AMPICILINA SÓDICA 1g, polvo liofilizado, I.M., I.V.</v>
          </cell>
          <cell r="F42">
            <v>10147</v>
          </cell>
          <cell r="G42" t="str">
            <v>SF</v>
          </cell>
          <cell r="H42">
            <v>244</v>
          </cell>
          <cell r="I42" t="str">
            <v>NO APLICA</v>
          </cell>
          <cell r="J42" t="str">
            <v>MEDICAMENTO</v>
          </cell>
          <cell r="K42" t="str">
            <v>Antibacterianos para uso sistémico: Beta-lactámicos, Penicilinas con Amplio Espectro</v>
          </cell>
          <cell r="L42" t="str">
            <v>PRECIO UNICO</v>
          </cell>
          <cell r="M42" t="str">
            <v>PU 01-2026</v>
          </cell>
          <cell r="N42" t="str">
            <v>I CONV</v>
          </cell>
          <cell r="O42" t="str">
            <v>CAJA CON 50 VIALES DE 7ML C/U</v>
          </cell>
          <cell r="P42">
            <v>0</v>
          </cell>
          <cell r="Q42">
            <v>0</v>
          </cell>
          <cell r="R42">
            <v>0.19</v>
          </cell>
          <cell r="S42">
            <v>29</v>
          </cell>
          <cell r="T42" t="str">
            <v>NUTRIMED PANAMÁ S.A.</v>
          </cell>
          <cell r="V42">
            <v>13923</v>
          </cell>
          <cell r="W42">
            <v>167076</v>
          </cell>
          <cell r="X42">
            <v>94585464</v>
          </cell>
          <cell r="Y42">
            <v>0.14081829275987934</v>
          </cell>
          <cell r="Z42">
            <v>17971238.16</v>
          </cell>
          <cell r="AA42">
            <v>11297314292.832001</v>
          </cell>
          <cell r="AB42">
            <v>5.8358733541762E-4</v>
          </cell>
          <cell r="AC42">
            <v>9438.5057496951667</v>
          </cell>
          <cell r="AD42">
            <v>2074.1666666666665</v>
          </cell>
          <cell r="AE42">
            <v>4298.181818181818</v>
          </cell>
          <cell r="AF42">
            <v>15810.854234543651</v>
          </cell>
          <cell r="AG42">
            <v>3004.0623045632938</v>
          </cell>
          <cell r="AH42">
            <v>6949</v>
          </cell>
          <cell r="AI42">
            <v>2170</v>
          </cell>
          <cell r="AJ42">
            <v>4804</v>
          </cell>
          <cell r="AK42">
            <v>13923</v>
          </cell>
          <cell r="AL42">
            <v>167076</v>
          </cell>
          <cell r="AM42">
            <v>31744.44</v>
          </cell>
          <cell r="AN42">
            <v>48370</v>
          </cell>
          <cell r="AO42">
            <v>9690</v>
          </cell>
          <cell r="AP42">
            <v>2200</v>
          </cell>
          <cell r="AQ42">
            <v>60260</v>
          </cell>
        </row>
        <row r="43">
          <cell r="C43">
            <v>102055301</v>
          </cell>
          <cell r="D43" t="str">
            <v>J02AA00001</v>
          </cell>
          <cell r="E43" t="str">
            <v>ANFOTERICINA B 50mg, polvo liofilizado, I.V.</v>
          </cell>
          <cell r="F43">
            <v>10346</v>
          </cell>
          <cell r="G43" t="str">
            <v>DH</v>
          </cell>
          <cell r="H43">
            <v>244</v>
          </cell>
          <cell r="I43" t="str">
            <v>NO APLICA</v>
          </cell>
          <cell r="J43" t="str">
            <v>MEDICAMENTO</v>
          </cell>
          <cell r="K43" t="str">
            <v>Antimicóticos para uso sistémico: Antibióticos</v>
          </cell>
          <cell r="L43" t="str">
            <v>PRECIO UNICO</v>
          </cell>
          <cell r="M43" t="str">
            <v>PU 01-2026</v>
          </cell>
          <cell r="N43" t="str">
            <v>I CONV</v>
          </cell>
          <cell r="O43" t="str">
            <v>CAJA CON UN FRASCO AMPOLLA</v>
          </cell>
          <cell r="P43">
            <v>0</v>
          </cell>
          <cell r="Q43">
            <v>0</v>
          </cell>
          <cell r="R43">
            <v>4.1399999999999997</v>
          </cell>
          <cell r="S43">
            <v>30</v>
          </cell>
          <cell r="T43" t="str">
            <v>SEVEN PHARMA PANAMÁ, S.A.</v>
          </cell>
          <cell r="U43" t="str">
            <v>INDIA</v>
          </cell>
          <cell r="V43">
            <v>438</v>
          </cell>
          <cell r="W43">
            <v>5256</v>
          </cell>
          <cell r="X43">
            <v>94590720</v>
          </cell>
          <cell r="Y43">
            <v>0.14082611786233637</v>
          </cell>
          <cell r="Z43">
            <v>391605580.79999995</v>
          </cell>
          <cell r="AA43">
            <v>11688919873.632</v>
          </cell>
          <cell r="AB43">
            <v>6.0381657322671096E-4</v>
          </cell>
          <cell r="AC43">
            <v>412.5</v>
          </cell>
          <cell r="AD43">
            <v>48</v>
          </cell>
          <cell r="AE43">
            <v>220</v>
          </cell>
          <cell r="AF43">
            <v>680.5</v>
          </cell>
          <cell r="AG43">
            <v>2817.27</v>
          </cell>
          <cell r="AH43">
            <v>275</v>
          </cell>
          <cell r="AI43">
            <v>24</v>
          </cell>
          <cell r="AJ43">
            <v>100</v>
          </cell>
          <cell r="AK43">
            <v>399</v>
          </cell>
          <cell r="AL43">
            <v>4788</v>
          </cell>
          <cell r="AM43">
            <v>19822.32</v>
          </cell>
          <cell r="AN43">
            <v>525</v>
          </cell>
          <cell r="AO43">
            <v>0</v>
          </cell>
          <cell r="AP43">
            <v>0</v>
          </cell>
          <cell r="AQ43">
            <v>525</v>
          </cell>
        </row>
        <row r="44">
          <cell r="C44">
            <v>101037801</v>
          </cell>
          <cell r="D44" t="str">
            <v>G03AA00003</v>
          </cell>
          <cell r="E44" t="str">
            <v>ANOVULATORIO ORAL, ESTRÓGENOS: ETINILESTRADIOL,  0.020-0.030MG; PROGESTAGENOS: LEVONORGESTREL, 0.15MG. O GESTODENO, 0.075MG, TABLETA, V.O.</v>
          </cell>
          <cell r="F44">
            <v>10688</v>
          </cell>
          <cell r="G44" t="str">
            <v>EM</v>
          </cell>
          <cell r="H44">
            <v>244</v>
          </cell>
          <cell r="I44" t="str">
            <v>NO</v>
          </cell>
          <cell r="J44" t="str">
            <v>MEDICAMENTO</v>
          </cell>
          <cell r="K44" t="str">
            <v>Hormonas Sexuales y Moduladores del Sistema Genital: Anticonceptivos Hormonales para uso sistémico, Progestágenos y Estrógenos, Combinaciones fijas</v>
          </cell>
          <cell r="L44" t="str">
            <v>PRECIO UNICO</v>
          </cell>
          <cell r="M44" t="str">
            <v>PU 01-2026</v>
          </cell>
          <cell r="N44" t="str">
            <v>I CONV</v>
          </cell>
          <cell r="O44" t="str">
            <v>CAJA CON 21 TABLETAS RECUBIERTAS</v>
          </cell>
          <cell r="P44">
            <v>0</v>
          </cell>
          <cell r="Q44">
            <v>0</v>
          </cell>
          <cell r="R44">
            <v>7.0000000000000007E-2</v>
          </cell>
          <cell r="S44">
            <v>31</v>
          </cell>
          <cell r="T44" t="str">
            <v>COMPAÑÍA ASTOR, S.A.</v>
          </cell>
          <cell r="V44">
            <v>30889</v>
          </cell>
          <cell r="W44">
            <v>370668</v>
          </cell>
          <cell r="X44">
            <v>94961388</v>
          </cell>
          <cell r="Y44">
            <v>0.14137796624086438</v>
          </cell>
          <cell r="Z44">
            <v>6647297.1600000011</v>
          </cell>
          <cell r="AA44">
            <v>11695567170.792</v>
          </cell>
          <cell r="AB44">
            <v>6.0415995381582987E-4</v>
          </cell>
          <cell r="AC44">
            <v>27403</v>
          </cell>
          <cell r="AD44">
            <v>8940</v>
          </cell>
          <cell r="AE44">
            <v>8235</v>
          </cell>
          <cell r="AF44">
            <v>44578</v>
          </cell>
          <cell r="AG44">
            <v>3120.4600000000005</v>
          </cell>
          <cell r="AH44">
            <v>18288</v>
          </cell>
          <cell r="AI44">
            <v>6761</v>
          </cell>
          <cell r="AJ44">
            <v>5840</v>
          </cell>
          <cell r="AK44">
            <v>30889</v>
          </cell>
          <cell r="AL44">
            <v>370668</v>
          </cell>
          <cell r="AM44">
            <v>25946.760000000002</v>
          </cell>
          <cell r="AN44">
            <v>28182</v>
          </cell>
          <cell r="AO44">
            <v>29085</v>
          </cell>
          <cell r="AP44">
            <v>5481</v>
          </cell>
          <cell r="AQ44">
            <v>62748</v>
          </cell>
        </row>
        <row r="45">
          <cell r="C45">
            <v>102013701</v>
          </cell>
          <cell r="D45" t="str">
            <v>A04AA00002</v>
          </cell>
          <cell r="E45" t="str">
            <v>ANTAGONISTAS DE RECEPTORES 5-HT3: ONDANSETRÓN CLORHIDRATO 2mg/ml, solución, I.V., o TROPISETRÓN 1mg/ml, solución,I.V., o GRANISETRÓN 1mg/ml, solución, I.V.</v>
          </cell>
          <cell r="F45">
            <v>10006</v>
          </cell>
          <cell r="G45" t="str">
            <v>DD</v>
          </cell>
          <cell r="H45">
            <v>244</v>
          </cell>
          <cell r="I45" t="str">
            <v>NO</v>
          </cell>
          <cell r="J45" t="str">
            <v>MEDICAMENTO</v>
          </cell>
          <cell r="K45" t="str">
            <v>Antieméticos y Antinauseosos: Antagonistas de la Serotonina (5HT3)</v>
          </cell>
          <cell r="L45" t="str">
            <v>PRECIO UNICO</v>
          </cell>
          <cell r="M45" t="str">
            <v>PU 01-2026</v>
          </cell>
          <cell r="N45" t="str">
            <v>I CONV</v>
          </cell>
          <cell r="O45" t="str">
            <v>CAJA CON 10 AMPOLLAS X 4 ML DE SOLUCIÓN.</v>
          </cell>
          <cell r="P45">
            <v>0</v>
          </cell>
          <cell r="Q45">
            <v>0</v>
          </cell>
          <cell r="R45">
            <v>0.35</v>
          </cell>
          <cell r="S45">
            <v>32</v>
          </cell>
          <cell r="T45" t="str">
            <v>PISA FARMACEUTICA DE PANAMA, S.A.</v>
          </cell>
          <cell r="U45" t="str">
            <v>México</v>
          </cell>
          <cell r="V45">
            <v>5082</v>
          </cell>
          <cell r="W45">
            <v>60984</v>
          </cell>
          <cell r="X45">
            <v>95022372</v>
          </cell>
          <cell r="Y45">
            <v>0.14146875886800281</v>
          </cell>
          <cell r="Z45">
            <v>33257830.199999999</v>
          </cell>
          <cell r="AA45">
            <v>11728825000.992001</v>
          </cell>
          <cell r="AB45">
            <v>6.0587795935281887E-4</v>
          </cell>
          <cell r="AC45">
            <v>4018.7499999999995</v>
          </cell>
          <cell r="AD45">
            <v>1327.9166666666667</v>
          </cell>
          <cell r="AE45">
            <v>696.09523809523807</v>
          </cell>
          <cell r="AF45">
            <v>6042.7619047619046</v>
          </cell>
          <cell r="AG45">
            <v>2114.9666666666667</v>
          </cell>
          <cell r="AH45">
            <v>3528</v>
          </cell>
          <cell r="AI45">
            <v>1164</v>
          </cell>
          <cell r="AJ45">
            <v>600</v>
          </cell>
          <cell r="AK45">
            <v>5292</v>
          </cell>
          <cell r="AL45">
            <v>63504</v>
          </cell>
          <cell r="AM45">
            <v>22226.399999999998</v>
          </cell>
          <cell r="AN45">
            <v>162</v>
          </cell>
          <cell r="AO45">
            <v>0</v>
          </cell>
          <cell r="AP45">
            <v>3075</v>
          </cell>
          <cell r="AQ45">
            <v>3237</v>
          </cell>
        </row>
        <row r="46">
          <cell r="C46">
            <v>105002501</v>
          </cell>
          <cell r="D46" t="str">
            <v>C05AX00001</v>
          </cell>
          <cell r="E46" t="str">
            <v>ANTIHEMORROIDAL CON CORTICOIDE Y ANESTÉSICO LOCAL: HIDROCORTISONA o BETAMETASONA o PREDNISOLONA con LIDOCAÍNA o BENZOCAÍNA; O DOBESILATO CALCIO MONOHIDRATO 4G /LIDOCAINA 2G / DEXAMETASONA ACETATO 0.025G, crema, jalea, pomada o ungüento rectal, con tubo aplicador, Vía Rectal.</v>
          </cell>
          <cell r="F46">
            <v>104579</v>
          </cell>
          <cell r="G46" t="str">
            <v>DD</v>
          </cell>
          <cell r="H46">
            <v>244</v>
          </cell>
          <cell r="I46" t="str">
            <v>NO</v>
          </cell>
          <cell r="J46" t="str">
            <v>MEDICAMENTO</v>
          </cell>
          <cell r="K46" t="str">
            <v>Cardiovascular: Vasoprotectores, Hemorroides y fisuras anales</v>
          </cell>
          <cell r="L46" t="str">
            <v>PRECIO UNICO</v>
          </cell>
          <cell r="M46" t="str">
            <v>PU 01-2026</v>
          </cell>
          <cell r="N46" t="str">
            <v>I CONV</v>
          </cell>
          <cell r="O46" t="str">
            <v>CAJA CON TUBO DE 20G</v>
          </cell>
          <cell r="P46">
            <v>0</v>
          </cell>
          <cell r="Q46">
            <v>0</v>
          </cell>
          <cell r="R46">
            <v>4.95</v>
          </cell>
          <cell r="S46">
            <v>33</v>
          </cell>
          <cell r="T46" t="str">
            <v xml:space="preserve">REPRICO, S.A. </v>
          </cell>
          <cell r="U46" t="str">
            <v>Portugal</v>
          </cell>
          <cell r="V46">
            <v>6008</v>
          </cell>
          <cell r="W46">
            <v>72096</v>
          </cell>
          <cell r="X46">
            <v>95094468</v>
          </cell>
          <cell r="Y46">
            <v>0.14157609497659152</v>
          </cell>
          <cell r="Z46">
            <v>470717616.60000002</v>
          </cell>
          <cell r="AA46">
            <v>12199542617.592001</v>
          </cell>
          <cell r="AB46">
            <v>6.3019390139755981E-4</v>
          </cell>
          <cell r="AC46">
            <v>33456.711538461539</v>
          </cell>
          <cell r="AD46">
            <v>7311.7307692307695</v>
          </cell>
          <cell r="AE46">
            <v>3232</v>
          </cell>
          <cell r="AF46">
            <v>44000.442307692312</v>
          </cell>
          <cell r="AG46">
            <v>217802.18942307695</v>
          </cell>
          <cell r="AH46">
            <v>4486</v>
          </cell>
          <cell r="AI46">
            <v>1370</v>
          </cell>
          <cell r="AJ46">
            <v>1005</v>
          </cell>
          <cell r="AK46">
            <v>6861</v>
          </cell>
          <cell r="AL46">
            <v>82332</v>
          </cell>
          <cell r="AM46">
            <v>407543.4</v>
          </cell>
          <cell r="AN46">
            <v>31747</v>
          </cell>
          <cell r="AO46">
            <v>6334</v>
          </cell>
          <cell r="AP46">
            <v>260</v>
          </cell>
          <cell r="AQ46">
            <v>38341</v>
          </cell>
        </row>
        <row r="47">
          <cell r="C47">
            <v>101059601</v>
          </cell>
          <cell r="D47" t="str">
            <v>R01BA00002</v>
          </cell>
          <cell r="E47" t="str">
            <v>ANTIHISTAMÍNICO CON DESCONGESTIONANTE NASAL, ACCIÓN CORTA: ANTIHISTAMÍNICO: BROMFENIRAMINA, 4MG, O CARBINOXAMINA, 4MG, O CLORFENIRAMINA, 4MG, O TRIPROLIDINA, 2.5MG CON DESCONGESTIONANTE NASAL: FENILEFRINA, 20MG, O PSEUDOEFEDRINA, 60MG, CÁPSULA O TABLETA, V.O.</v>
          </cell>
          <cell r="F47">
            <v>10016</v>
          </cell>
          <cell r="G47" t="str">
            <v>EM</v>
          </cell>
          <cell r="H47">
            <v>244</v>
          </cell>
          <cell r="I47" t="str">
            <v>NO</v>
          </cell>
          <cell r="J47" t="str">
            <v>MEDICAMENTO</v>
          </cell>
          <cell r="K47" t="str">
            <v>Nasales: Descongestionantes para uso Sistémico, Simpaticomiméticos, Combinaciones</v>
          </cell>
          <cell r="L47" t="str">
            <v>PRECIO UNICO</v>
          </cell>
          <cell r="M47" t="str">
            <v>PU 01-2026</v>
          </cell>
          <cell r="N47" t="str">
            <v>I CONV</v>
          </cell>
          <cell r="O47" t="str">
            <v>Caja por 30 comprimidos recubiertos</v>
          </cell>
          <cell r="P47">
            <v>0</v>
          </cell>
          <cell r="Q47">
            <v>0</v>
          </cell>
          <cell r="R47">
            <v>0.24</v>
          </cell>
          <cell r="S47">
            <v>34</v>
          </cell>
          <cell r="T47" t="str">
            <v>MEDIPAN, S.A.</v>
          </cell>
          <cell r="V47">
            <v>318467</v>
          </cell>
          <cell r="W47">
            <v>3821604</v>
          </cell>
          <cell r="X47">
            <v>98916072</v>
          </cell>
          <cell r="Y47">
            <v>0.14726567694961357</v>
          </cell>
          <cell r="Z47">
            <v>23739857.279999997</v>
          </cell>
          <cell r="AA47">
            <v>12223282474.872002</v>
          </cell>
          <cell r="AB47">
            <v>6.3142023534686141E-4</v>
          </cell>
          <cell r="AC47">
            <v>285076</v>
          </cell>
          <cell r="AD47">
            <v>97862</v>
          </cell>
          <cell r="AE47">
            <v>87583</v>
          </cell>
          <cell r="AF47">
            <v>470521</v>
          </cell>
          <cell r="AG47">
            <v>112925.04</v>
          </cell>
          <cell r="AH47">
            <v>202667</v>
          </cell>
          <cell r="AI47">
            <v>60000</v>
          </cell>
          <cell r="AJ47">
            <v>55800</v>
          </cell>
          <cell r="AK47">
            <v>318467</v>
          </cell>
          <cell r="AL47">
            <v>3821604</v>
          </cell>
          <cell r="AM47">
            <v>917184.96</v>
          </cell>
          <cell r="AN47">
            <v>0</v>
          </cell>
          <cell r="AO47">
            <v>66000</v>
          </cell>
          <cell r="AP47">
            <v>582000</v>
          </cell>
          <cell r="AQ47">
            <v>648000</v>
          </cell>
        </row>
        <row r="48">
          <cell r="C48">
            <v>103015001</v>
          </cell>
          <cell r="D48" t="str">
            <v>R01BA00001</v>
          </cell>
          <cell r="E48" t="str">
            <v>ANTIHISTAMÍNICO CON DESCONGESTIONANTE NASAL: ANTIHISTAMÍNICO: BROMFENIRAMINA, 2MG/5ML, O CLORFENIRAMINA, 2MG/5ML, O DEXBROMFENIRAMINA, 1.5MG/5ML, O TRIPROLIDINA, 1.25MG/5ML CON DESCONGESTIONANTE NASAL: FENILEFRINA, 5MG/5ML, O PSEUDOEFEDRINA, 30MG/5ML, JARABE, FRASCO, 60-90ML, V.O.</v>
          </cell>
          <cell r="F48">
            <v>103817</v>
          </cell>
          <cell r="G48" t="str">
            <v>DH</v>
          </cell>
          <cell r="H48">
            <v>244</v>
          </cell>
          <cell r="I48" t="str">
            <v>NO APLICA</v>
          </cell>
          <cell r="J48" t="str">
            <v>MEDICAMENTO</v>
          </cell>
          <cell r="K48" t="str">
            <v>Nasales: Descongestionantes para uso Sistémico, Simpaticomiméticos, Combinaciones</v>
          </cell>
          <cell r="L48" t="str">
            <v>PRECIO UNICO</v>
          </cell>
          <cell r="M48" t="str">
            <v>PU 01-2026</v>
          </cell>
          <cell r="N48" t="str">
            <v>I CONV</v>
          </cell>
          <cell r="O48" t="str">
            <v>FRASCO X 90ML</v>
          </cell>
          <cell r="P48">
            <v>0</v>
          </cell>
          <cell r="Q48">
            <v>0</v>
          </cell>
          <cell r="R48">
            <v>0.55000000000000004</v>
          </cell>
          <cell r="S48">
            <v>35</v>
          </cell>
          <cell r="T48" t="str">
            <v>LABORATORIOS RIGAR, S.A.</v>
          </cell>
          <cell r="U48" t="str">
            <v>PANAMÁ</v>
          </cell>
          <cell r="V48">
            <v>17700</v>
          </cell>
          <cell r="W48">
            <v>212400</v>
          </cell>
          <cell r="X48">
            <v>99128472</v>
          </cell>
          <cell r="Y48">
            <v>0.14758189684342513</v>
          </cell>
          <cell r="Z48">
            <v>54520659.600000001</v>
          </cell>
          <cell r="AA48">
            <v>12277803134.472002</v>
          </cell>
          <cell r="AB48">
            <v>6.3423661857179865E-4</v>
          </cell>
          <cell r="AC48">
            <v>10360.420088805928</v>
          </cell>
          <cell r="AD48">
            <v>3794</v>
          </cell>
          <cell r="AE48">
            <v>3046</v>
          </cell>
          <cell r="AF48">
            <v>17200.420088805928</v>
          </cell>
          <cell r="AG48">
            <v>9460.2310488432613</v>
          </cell>
          <cell r="AH48">
            <v>6686</v>
          </cell>
          <cell r="AI48">
            <v>2447</v>
          </cell>
          <cell r="AJ48">
            <v>2278</v>
          </cell>
          <cell r="AK48">
            <v>11411</v>
          </cell>
          <cell r="AL48">
            <v>136932</v>
          </cell>
          <cell r="AM48">
            <v>75312.600000000006</v>
          </cell>
          <cell r="AN48">
            <v>32703</v>
          </cell>
          <cell r="AO48">
            <v>3887</v>
          </cell>
          <cell r="AP48">
            <v>3672</v>
          </cell>
          <cell r="AQ48">
            <v>40262</v>
          </cell>
        </row>
        <row r="49">
          <cell r="C49">
            <v>101003601</v>
          </cell>
          <cell r="D49" t="str">
            <v>L02BB00005</v>
          </cell>
          <cell r="E49" t="str">
            <v>APALUTAMIDA 60MG, TABLETA V.O.</v>
          </cell>
          <cell r="F49">
            <v>108186</v>
          </cell>
          <cell r="G49" t="str">
            <v>FM</v>
          </cell>
          <cell r="H49">
            <v>244</v>
          </cell>
          <cell r="I49" t="str">
            <v>NO APLICA</v>
          </cell>
          <cell r="J49" t="str">
            <v>MEDICAMENTO</v>
          </cell>
          <cell r="K49" t="str">
            <v>Urologia</v>
          </cell>
          <cell r="L49" t="str">
            <v>PRECIO UNICO</v>
          </cell>
          <cell r="M49" t="str">
            <v>PU 01-2026</v>
          </cell>
          <cell r="N49" t="str">
            <v>I CONV</v>
          </cell>
          <cell r="O49" t="str">
            <v>CAJA X 120 COMPRIMIDOS</v>
          </cell>
          <cell r="P49">
            <v>0</v>
          </cell>
          <cell r="Q49">
            <v>0</v>
          </cell>
          <cell r="R49">
            <v>39</v>
          </cell>
          <cell r="S49">
            <v>36</v>
          </cell>
          <cell r="T49" t="str">
            <v>CORPORACIÓN IMPA-DOEL, S.A.</v>
          </cell>
          <cell r="V49">
            <v>48460</v>
          </cell>
          <cell r="W49">
            <v>581520</v>
          </cell>
          <cell r="X49">
            <v>99709992</v>
          </cell>
          <cell r="Y49">
            <v>0.14844766046230135</v>
          </cell>
          <cell r="Z49">
            <v>3888689688</v>
          </cell>
          <cell r="AA49">
            <v>16166492822.472002</v>
          </cell>
          <cell r="AB49">
            <v>8.3511534022742207E-4</v>
          </cell>
          <cell r="AC49">
            <v>6210</v>
          </cell>
          <cell r="AD49">
            <v>240</v>
          </cell>
          <cell r="AE49">
            <v>0</v>
          </cell>
          <cell r="AF49">
            <v>6450</v>
          </cell>
          <cell r="AG49">
            <v>251550</v>
          </cell>
          <cell r="AH49">
            <v>48460</v>
          </cell>
          <cell r="AI49">
            <v>0</v>
          </cell>
          <cell r="AJ49">
            <v>0</v>
          </cell>
          <cell r="AK49">
            <v>48460</v>
          </cell>
          <cell r="AL49">
            <v>581520</v>
          </cell>
          <cell r="AM49">
            <v>22679280</v>
          </cell>
          <cell r="AN49">
            <v>141600</v>
          </cell>
          <cell r="AO49">
            <v>18480</v>
          </cell>
          <cell r="AP49">
            <v>31920</v>
          </cell>
          <cell r="AQ49">
            <v>192000</v>
          </cell>
        </row>
        <row r="50">
          <cell r="C50">
            <v>101034801</v>
          </cell>
          <cell r="D50" t="str">
            <v>A11GA00002</v>
          </cell>
          <cell r="E50" t="str">
            <v>ASCÓRBICO ÁCIDO (VITAMINA C), 500MG, TABLETA RECUBIERTO (PELÍCULA), MASTICABLE O EFERVESCENTE, V.O.</v>
          </cell>
          <cell r="F50">
            <v>10699</v>
          </cell>
          <cell r="G50" t="str">
            <v>EM</v>
          </cell>
          <cell r="H50">
            <v>244</v>
          </cell>
          <cell r="I50" t="str">
            <v>NO</v>
          </cell>
          <cell r="J50" t="str">
            <v>MEDICAMENTO</v>
          </cell>
          <cell r="K50" t="str">
            <v xml:space="preserve">Vitaminas: Ácido Ascórbico </v>
          </cell>
          <cell r="L50" t="str">
            <v>PRECIO UNICO</v>
          </cell>
          <cell r="M50" t="str">
            <v>PU 01-2026</v>
          </cell>
          <cell r="N50" t="str">
            <v>I CONV</v>
          </cell>
          <cell r="O50" t="str">
            <v>CAJA POR 30 Y 100 TABLETAS RECUBIERTAS</v>
          </cell>
          <cell r="P50">
            <v>0</v>
          </cell>
          <cell r="Q50">
            <v>0</v>
          </cell>
          <cell r="R50">
            <v>3.4000000000000002E-2</v>
          </cell>
          <cell r="S50">
            <v>37</v>
          </cell>
          <cell r="T50" t="str">
            <v>LANCO MEDICAL GROUP, S.A.</v>
          </cell>
          <cell r="V50">
            <v>423266</v>
          </cell>
          <cell r="W50">
            <v>5079192</v>
          </cell>
          <cell r="X50">
            <v>104789184</v>
          </cell>
          <cell r="Y50">
            <v>0.15600953218964875</v>
          </cell>
          <cell r="Z50">
            <v>3562832.2560000001</v>
          </cell>
          <cell r="AA50">
            <v>16170055654.728003</v>
          </cell>
          <cell r="AB50">
            <v>8.3529938607486203E-4</v>
          </cell>
          <cell r="AC50">
            <v>297090</v>
          </cell>
          <cell r="AD50">
            <v>124178</v>
          </cell>
          <cell r="AE50">
            <v>77973</v>
          </cell>
          <cell r="AF50">
            <v>499241</v>
          </cell>
          <cell r="AG50">
            <v>16974.194</v>
          </cell>
          <cell r="AH50">
            <v>257849</v>
          </cell>
          <cell r="AI50">
            <v>100471</v>
          </cell>
          <cell r="AJ50">
            <v>64946</v>
          </cell>
          <cell r="AK50">
            <v>423266</v>
          </cell>
          <cell r="AL50">
            <v>5079192</v>
          </cell>
          <cell r="AM50">
            <v>172692.52800000002</v>
          </cell>
          <cell r="AN50">
            <v>1778900</v>
          </cell>
          <cell r="AO50">
            <v>175300</v>
          </cell>
          <cell r="AP50">
            <v>164100</v>
          </cell>
          <cell r="AQ50">
            <v>2118300</v>
          </cell>
        </row>
        <row r="51">
          <cell r="C51">
            <v>102064001</v>
          </cell>
          <cell r="D51" t="str">
            <v>L01XX00002</v>
          </cell>
          <cell r="E51" t="str">
            <v>ASPARAGINASA 10,000UI, polvo  liofilizado, I.V.</v>
          </cell>
          <cell r="F51">
            <v>10232</v>
          </cell>
          <cell r="G51" t="str">
            <v>DH</v>
          </cell>
          <cell r="H51">
            <v>244</v>
          </cell>
          <cell r="I51" t="str">
            <v>NO APLICA</v>
          </cell>
          <cell r="J51" t="str">
            <v>MEDICAMENTO</v>
          </cell>
          <cell r="K51" t="str">
            <v>Antineoplásicos: Otros</v>
          </cell>
          <cell r="L51" t="str">
            <v>PRECIO UNICO</v>
          </cell>
          <cell r="M51" t="str">
            <v>PU 01-2026</v>
          </cell>
          <cell r="N51" t="str">
            <v>I CONV</v>
          </cell>
          <cell r="O51" t="str">
            <v>Caja con 1 vial</v>
          </cell>
          <cell r="P51">
            <v>0</v>
          </cell>
          <cell r="Q51">
            <v>0</v>
          </cell>
          <cell r="R51">
            <v>80</v>
          </cell>
          <cell r="S51">
            <v>38</v>
          </cell>
          <cell r="T51" t="str">
            <v>DROGUERÍA E IMPORTADORA ALEMANA S.A.</v>
          </cell>
          <cell r="U51" t="str">
            <v>INDIA</v>
          </cell>
          <cell r="V51">
            <v>64</v>
          </cell>
          <cell r="W51">
            <v>768</v>
          </cell>
          <cell r="X51">
            <v>104789952</v>
          </cell>
          <cell r="Y51">
            <v>0.15601067558361509</v>
          </cell>
          <cell r="Z51">
            <v>8383196160</v>
          </cell>
          <cell r="AA51">
            <v>24553251814.728004</v>
          </cell>
          <cell r="AB51">
            <v>1.2683516126913901E-3</v>
          </cell>
          <cell r="AC51">
            <v>85</v>
          </cell>
          <cell r="AD51">
            <v>0</v>
          </cell>
          <cell r="AE51">
            <v>30</v>
          </cell>
          <cell r="AF51">
            <v>115</v>
          </cell>
          <cell r="AG51">
            <v>9200</v>
          </cell>
          <cell r="AH51">
            <v>73</v>
          </cell>
          <cell r="AI51">
            <v>0</v>
          </cell>
          <cell r="AJ51">
            <v>30</v>
          </cell>
          <cell r="AK51">
            <v>103</v>
          </cell>
          <cell r="AL51">
            <v>1236</v>
          </cell>
          <cell r="AM51">
            <v>98880</v>
          </cell>
          <cell r="AN51">
            <v>0</v>
          </cell>
          <cell r="AO51">
            <v>0</v>
          </cell>
          <cell r="AP51">
            <v>0</v>
          </cell>
          <cell r="AQ51">
            <v>0</v>
          </cell>
        </row>
        <row r="52">
          <cell r="C52">
            <v>101016301</v>
          </cell>
          <cell r="D52" t="str">
            <v>C07AB00001</v>
          </cell>
          <cell r="E52" t="str">
            <v>ATENOLOL, 100MG, TABLETA RANURADA, V.O.</v>
          </cell>
          <cell r="F52">
            <v>10697</v>
          </cell>
          <cell r="G52" t="str">
            <v>EM</v>
          </cell>
          <cell r="H52">
            <v>244</v>
          </cell>
          <cell r="I52" t="str">
            <v>SI</v>
          </cell>
          <cell r="J52" t="str">
            <v>MEDICAMENTO</v>
          </cell>
          <cell r="K52" t="str">
            <v>Cardiovascular: Betabloqueantes, Selectivos</v>
          </cell>
          <cell r="L52" t="str">
            <v>PRECIO UNICO</v>
          </cell>
          <cell r="M52" t="str">
            <v>PU 11-2026</v>
          </cell>
          <cell r="N52" t="str">
            <v>I CONV</v>
          </cell>
          <cell r="O52" t="str">
            <v>caja x 1000 comprimidos</v>
          </cell>
          <cell r="P52">
            <v>0</v>
          </cell>
          <cell r="Q52">
            <v>0</v>
          </cell>
          <cell r="R52">
            <v>3.7999999999999999E-2</v>
          </cell>
          <cell r="S52">
            <v>9</v>
          </cell>
          <cell r="T52" t="str">
            <v>Medipan, S.A.</v>
          </cell>
          <cell r="V52">
            <v>154858</v>
          </cell>
          <cell r="W52">
            <v>1858296</v>
          </cell>
          <cell r="X52">
            <v>106648248</v>
          </cell>
          <cell r="Y52">
            <v>0.15877729594044404</v>
          </cell>
          <cell r="Z52">
            <v>4052633.4240000001</v>
          </cell>
          <cell r="AA52">
            <v>24557304448.152004</v>
          </cell>
          <cell r="AB52">
            <v>1.2685609602832188E-3</v>
          </cell>
          <cell r="AC52">
            <v>239913</v>
          </cell>
          <cell r="AD52">
            <v>48705</v>
          </cell>
          <cell r="AE52">
            <v>50070</v>
          </cell>
          <cell r="AF52">
            <v>338688</v>
          </cell>
          <cell r="AG52">
            <v>12870.144</v>
          </cell>
          <cell r="AH52">
            <v>108292</v>
          </cell>
          <cell r="AI52">
            <v>27382</v>
          </cell>
          <cell r="AJ52">
            <v>19184</v>
          </cell>
          <cell r="AK52">
            <v>154858</v>
          </cell>
          <cell r="AL52">
            <v>1858296</v>
          </cell>
          <cell r="AM52">
            <v>70615.247999999992</v>
          </cell>
          <cell r="AN52">
            <v>432870</v>
          </cell>
          <cell r="AO52">
            <v>54420</v>
          </cell>
          <cell r="AP52">
            <v>15270</v>
          </cell>
          <cell r="AQ52">
            <v>502560</v>
          </cell>
        </row>
        <row r="53">
          <cell r="C53">
            <v>102013901</v>
          </cell>
          <cell r="D53" t="str">
            <v>M03AC00001</v>
          </cell>
          <cell r="E53" t="str">
            <v>ATRACURIO BESILATO 10mg/ml, solución, I.V.</v>
          </cell>
          <cell r="F53">
            <v>10212</v>
          </cell>
          <cell r="G53" t="str">
            <v>SF</v>
          </cell>
          <cell r="H53">
            <v>244</v>
          </cell>
          <cell r="I53" t="str">
            <v>NO APLICA</v>
          </cell>
          <cell r="J53" t="str">
            <v>MEDICAMENTO</v>
          </cell>
          <cell r="K53" t="str">
            <v>Relajantes Musculares de acción periférica</v>
          </cell>
          <cell r="L53" t="str">
            <v>PRECIO UNICO</v>
          </cell>
          <cell r="M53" t="str">
            <v>PU 01-2026</v>
          </cell>
          <cell r="N53" t="str">
            <v>I CONV</v>
          </cell>
          <cell r="O53" t="str">
            <v>CAJA CON 10 AMPOLLAS 2.5 ML</v>
          </cell>
          <cell r="P53">
            <v>0</v>
          </cell>
          <cell r="Q53">
            <v>0</v>
          </cell>
          <cell r="R53">
            <v>0.88600000000000001</v>
          </cell>
          <cell r="S53">
            <v>39</v>
          </cell>
          <cell r="T53" t="str">
            <v>PHARMA SUPPLIES, CORP.</v>
          </cell>
          <cell r="V53">
            <v>5405</v>
          </cell>
          <cell r="W53">
            <v>64860</v>
          </cell>
          <cell r="X53">
            <v>106713108</v>
          </cell>
          <cell r="Y53">
            <v>0.15887385913400628</v>
          </cell>
          <cell r="Z53">
            <v>94547813.688000008</v>
          </cell>
          <cell r="AA53">
            <v>24651852261.840004</v>
          </cell>
          <cell r="AB53">
            <v>1.2734450331902416E-3</v>
          </cell>
          <cell r="AC53">
            <v>3355.833333333333</v>
          </cell>
          <cell r="AD53">
            <v>727</v>
          </cell>
          <cell r="AE53">
            <v>350</v>
          </cell>
          <cell r="AF53">
            <v>4432.833333333333</v>
          </cell>
          <cell r="AG53">
            <v>3927.4903333333332</v>
          </cell>
          <cell r="AH53">
            <v>6677</v>
          </cell>
          <cell r="AI53">
            <v>0</v>
          </cell>
          <cell r="AJ53">
            <v>0</v>
          </cell>
          <cell r="AK53">
            <v>6677</v>
          </cell>
          <cell r="AL53">
            <v>80124</v>
          </cell>
          <cell r="AM53">
            <v>70989.864000000001</v>
          </cell>
          <cell r="AN53">
            <v>0</v>
          </cell>
          <cell r="AO53">
            <v>715</v>
          </cell>
          <cell r="AP53">
            <v>110</v>
          </cell>
          <cell r="AQ53">
            <v>825</v>
          </cell>
        </row>
        <row r="54">
          <cell r="C54">
            <v>102032401</v>
          </cell>
          <cell r="D54" t="str">
            <v>A03BA00001</v>
          </cell>
          <cell r="E54" t="str">
            <v>ATROPINA SULFATO 1mg/ml, solución,  S.C., I.M., I.V.</v>
          </cell>
          <cell r="F54">
            <v>10162</v>
          </cell>
          <cell r="G54" t="str">
            <v>YV</v>
          </cell>
          <cell r="H54">
            <v>244</v>
          </cell>
          <cell r="I54" t="str">
            <v>NO</v>
          </cell>
          <cell r="J54" t="str">
            <v>MEDICAMENTO</v>
          </cell>
          <cell r="K54" t="str">
            <v xml:space="preserve"> Gastrointestinales: Desórdenes funcionales</v>
          </cell>
          <cell r="L54" t="str">
            <v>PRECIO UNICO</v>
          </cell>
          <cell r="M54" t="str">
            <v>PU 01-2026</v>
          </cell>
          <cell r="N54" t="str">
            <v>I CONV</v>
          </cell>
          <cell r="O54" t="str">
            <v>CAJA CON 100 AMPOLLAS DE 1 ML</v>
          </cell>
          <cell r="P54">
            <v>0</v>
          </cell>
          <cell r="Q54">
            <v>0</v>
          </cell>
          <cell r="R54">
            <v>0.48</v>
          </cell>
          <cell r="S54">
            <v>40</v>
          </cell>
          <cell r="T54" t="str">
            <v>NUTRIMED PANAMA, S.A.</v>
          </cell>
          <cell r="U54" t="str">
            <v>CHILE</v>
          </cell>
          <cell r="V54">
            <v>700</v>
          </cell>
          <cell r="W54">
            <v>8400</v>
          </cell>
          <cell r="X54">
            <v>106721508</v>
          </cell>
          <cell r="Y54">
            <v>0.15888636500551295</v>
          </cell>
          <cell r="Z54">
            <v>51226323.839999996</v>
          </cell>
          <cell r="AA54">
            <v>24703078585.680004</v>
          </cell>
          <cell r="AB54">
            <v>1.2760912403380761E-3</v>
          </cell>
          <cell r="AC54">
            <v>4333.9340640922492</v>
          </cell>
          <cell r="AD54">
            <v>1234.1666666666667</v>
          </cell>
          <cell r="AE54">
            <v>931</v>
          </cell>
          <cell r="AF54">
            <v>6499.1007307589161</v>
          </cell>
          <cell r="AG54">
            <v>3119.5683507642798</v>
          </cell>
          <cell r="AH54">
            <v>1406</v>
          </cell>
          <cell r="AI54">
            <v>108</v>
          </cell>
          <cell r="AJ54">
            <v>237</v>
          </cell>
          <cell r="AK54">
            <v>1751</v>
          </cell>
          <cell r="AL54">
            <v>21012</v>
          </cell>
          <cell r="AM54">
            <v>10085.76</v>
          </cell>
          <cell r="AN54">
            <v>0</v>
          </cell>
          <cell r="AO54">
            <v>0</v>
          </cell>
          <cell r="AP54">
            <v>1399</v>
          </cell>
          <cell r="AQ54">
            <v>1399</v>
          </cell>
        </row>
        <row r="55">
          <cell r="C55">
            <v>103013102</v>
          </cell>
          <cell r="D55" t="str">
            <v>S01FA00001</v>
          </cell>
          <cell r="E55" t="str">
            <v>ATROPINA SULFATO, 1%, GOTAS, SOLUCIÓN, FRASCO,  5-10ML, VÍA  OFTÁLMICA.</v>
          </cell>
          <cell r="F55">
            <v>10403</v>
          </cell>
          <cell r="G55" t="str">
            <v>DH</v>
          </cell>
          <cell r="H55">
            <v>244</v>
          </cell>
          <cell r="I55" t="str">
            <v>NO APLICA</v>
          </cell>
          <cell r="J55" t="str">
            <v>MEDICAMENTO</v>
          </cell>
          <cell r="K55" t="str">
            <v>Oftalmológico</v>
          </cell>
          <cell r="L55" t="str">
            <v>EXCLUIDO</v>
          </cell>
          <cell r="M55" t="str">
            <v>NO APLICA</v>
          </cell>
          <cell r="N55" t="str">
            <v>NO APLICA</v>
          </cell>
          <cell r="O55" t="str">
            <v>CAJA X 1 Y 100 FRASCOS GOTERO POR 5ML</v>
          </cell>
          <cell r="P55">
            <v>0</v>
          </cell>
          <cell r="Q55">
            <v>0</v>
          </cell>
          <cell r="R55">
            <v>3.55</v>
          </cell>
          <cell r="S55" t="str">
            <v>No aplica</v>
          </cell>
          <cell r="T55" t="str">
            <v>No aplica</v>
          </cell>
          <cell r="U55" t="str">
            <v>NO</v>
          </cell>
          <cell r="V55">
            <v>0</v>
          </cell>
          <cell r="W55">
            <v>0</v>
          </cell>
          <cell r="X55">
            <v>106721508</v>
          </cell>
          <cell r="Y55">
            <v>0.15888636500551295</v>
          </cell>
          <cell r="Z55">
            <v>378861353.39999998</v>
          </cell>
          <cell r="AA55">
            <v>25081939939.080006</v>
          </cell>
          <cell r="AB55">
            <v>1.295662147368936E-3</v>
          </cell>
          <cell r="AC55">
            <v>5</v>
          </cell>
          <cell r="AD55">
            <v>0</v>
          </cell>
          <cell r="AE55">
            <v>0</v>
          </cell>
          <cell r="AF55">
            <v>5</v>
          </cell>
          <cell r="AG55">
            <v>17.75</v>
          </cell>
          <cell r="AH55">
            <v>75</v>
          </cell>
          <cell r="AI55">
            <v>35</v>
          </cell>
          <cell r="AJ55">
            <v>2</v>
          </cell>
          <cell r="AK55">
            <v>112</v>
          </cell>
          <cell r="AL55">
            <v>1344</v>
          </cell>
          <cell r="AM55">
            <v>4771.2</v>
          </cell>
          <cell r="AN55">
            <v>45</v>
          </cell>
          <cell r="AO55">
            <v>0</v>
          </cell>
          <cell r="AP55">
            <v>10</v>
          </cell>
          <cell r="AQ55">
            <v>55</v>
          </cell>
        </row>
        <row r="56">
          <cell r="C56">
            <v>102096301</v>
          </cell>
          <cell r="D56" t="str">
            <v>L01BC00008</v>
          </cell>
          <cell r="E56" t="str">
            <v>AZACITIDINA 100mg, polvo  para preparación inyectable o para perfusión, S.C., I.V.</v>
          </cell>
          <cell r="F56">
            <v>12221</v>
          </cell>
          <cell r="G56" t="str">
            <v>DD</v>
          </cell>
          <cell r="H56">
            <v>244</v>
          </cell>
          <cell r="I56" t="str">
            <v>SI</v>
          </cell>
          <cell r="J56" t="str">
            <v>MEDICAMENTO</v>
          </cell>
          <cell r="K56" t="str">
            <v>Antineoplásicos: Antimetabolitos, Análogos de las Pirimidinas</v>
          </cell>
          <cell r="L56" t="str">
            <v>PRECIO UNICO</v>
          </cell>
          <cell r="M56" t="str">
            <v>PU 11-2026</v>
          </cell>
          <cell r="N56" t="str">
            <v>I CONV</v>
          </cell>
          <cell r="O56" t="str">
            <v>CAJA CON 1 VIAL</v>
          </cell>
          <cell r="P56">
            <v>0</v>
          </cell>
          <cell r="Q56">
            <v>0</v>
          </cell>
          <cell r="R56">
            <v>80.569999999999993</v>
          </cell>
          <cell r="S56">
            <v>10</v>
          </cell>
          <cell r="T56" t="str">
            <v>U.S. PHARMACY SYSTEMS INC.</v>
          </cell>
          <cell r="U56" t="str">
            <v>India</v>
          </cell>
          <cell r="V56">
            <v>174</v>
          </cell>
          <cell r="W56">
            <v>2088</v>
          </cell>
          <cell r="X56">
            <v>106723596</v>
          </cell>
          <cell r="Y56">
            <v>0.15888947360785888</v>
          </cell>
          <cell r="Z56">
            <v>8598720129.7199993</v>
          </cell>
          <cell r="AA56">
            <v>33680660068.800003</v>
          </cell>
          <cell r="AB56">
            <v>1.7398477332908101E-3</v>
          </cell>
          <cell r="AC56">
            <v>180955</v>
          </cell>
          <cell r="AD56">
            <v>6150</v>
          </cell>
          <cell r="AE56">
            <v>12500</v>
          </cell>
          <cell r="AF56">
            <v>199605</v>
          </cell>
          <cell r="AG56">
            <v>16082174.849999998</v>
          </cell>
          <cell r="AH56">
            <v>143</v>
          </cell>
          <cell r="AI56">
            <v>0</v>
          </cell>
          <cell r="AJ56">
            <v>0</v>
          </cell>
          <cell r="AK56">
            <v>143</v>
          </cell>
          <cell r="AL56">
            <v>1716</v>
          </cell>
          <cell r="AM56">
            <v>138258.12</v>
          </cell>
          <cell r="AN56">
            <v>870</v>
          </cell>
          <cell r="AO56">
            <v>0</v>
          </cell>
          <cell r="AP56">
            <v>20</v>
          </cell>
          <cell r="AQ56">
            <v>890</v>
          </cell>
        </row>
        <row r="57">
          <cell r="C57">
            <v>101015901</v>
          </cell>
          <cell r="D57" t="str">
            <v>L04AX00001</v>
          </cell>
          <cell r="E57" t="str">
            <v>AZATIOPRINA, 50MG, TABLETA, V.O.</v>
          </cell>
          <cell r="F57">
            <v>10644</v>
          </cell>
          <cell r="G57" t="str">
            <v>EM</v>
          </cell>
          <cell r="H57">
            <v>244</v>
          </cell>
          <cell r="I57" t="str">
            <v>NO</v>
          </cell>
          <cell r="J57" t="str">
            <v>MEDICAMENTO</v>
          </cell>
          <cell r="K57" t="str">
            <v xml:space="preserve">Inmunosupresores: Otros </v>
          </cell>
          <cell r="L57" t="str">
            <v>PRECIO UNICO</v>
          </cell>
          <cell r="M57" t="str">
            <v>PU 11-2026</v>
          </cell>
          <cell r="N57" t="str">
            <v>I CONV</v>
          </cell>
          <cell r="O57" t="str">
            <v>Caja por 100 tabletas</v>
          </cell>
          <cell r="P57">
            <v>0</v>
          </cell>
          <cell r="Q57">
            <v>0</v>
          </cell>
          <cell r="R57">
            <v>0.64600000000000002</v>
          </cell>
          <cell r="S57">
            <v>157</v>
          </cell>
          <cell r="T57" t="str">
            <v>DROGUERÍA RAMÓN GONZÁLEZ REVILLA, S.A.</v>
          </cell>
          <cell r="V57">
            <v>56578</v>
          </cell>
          <cell r="W57">
            <v>678936</v>
          </cell>
          <cell r="X57">
            <v>107402532</v>
          </cell>
          <cell r="Y57">
            <v>0.15990026960515105</v>
          </cell>
          <cell r="Z57">
            <v>69382035.672000006</v>
          </cell>
          <cell r="AA57">
            <v>33750042104.472004</v>
          </cell>
          <cell r="AB57">
            <v>1.7434318132122978E-3</v>
          </cell>
          <cell r="AC57">
            <v>63652</v>
          </cell>
          <cell r="AD57">
            <v>15068</v>
          </cell>
          <cell r="AE57">
            <v>11150</v>
          </cell>
          <cell r="AF57">
            <v>89870</v>
          </cell>
          <cell r="AG57">
            <v>58056.020000000004</v>
          </cell>
          <cell r="AH57">
            <v>35592</v>
          </cell>
          <cell r="AI57">
            <v>12946</v>
          </cell>
          <cell r="AJ57">
            <v>8040</v>
          </cell>
          <cell r="AK57">
            <v>56578</v>
          </cell>
          <cell r="AL57">
            <v>678936</v>
          </cell>
          <cell r="AM57">
            <v>438592.65600000002</v>
          </cell>
          <cell r="AN57">
            <v>167400</v>
          </cell>
          <cell r="AO57">
            <v>114300</v>
          </cell>
          <cell r="AP57">
            <v>16600</v>
          </cell>
          <cell r="AQ57">
            <v>298300</v>
          </cell>
        </row>
        <row r="58">
          <cell r="C58">
            <v>103058201</v>
          </cell>
          <cell r="D58" t="str">
            <v>S01GX00001</v>
          </cell>
          <cell r="E58" t="str">
            <v>AZELASTINA HIDROCLORURO, 0.05%,  GOTAS, SOLUCIÓN, FRASCO, VÍA  OFTÁLMICA.</v>
          </cell>
          <cell r="F58">
            <v>12169</v>
          </cell>
          <cell r="G58" t="str">
            <v>RG</v>
          </cell>
          <cell r="H58">
            <v>244</v>
          </cell>
          <cell r="I58" t="str">
            <v>NO</v>
          </cell>
          <cell r="J58" t="str">
            <v>MEDICAMENTO</v>
          </cell>
          <cell r="K58" t="str">
            <v xml:space="preserve">Oftalmológicos: Descongestionantes y Antialérgicos, Otros Antialérgicos </v>
          </cell>
          <cell r="L58" t="str">
            <v>TRAMITE USUAL</v>
          </cell>
          <cell r="M58" t="str">
            <v>No aplica</v>
          </cell>
          <cell r="N58" t="str">
            <v>No aplica</v>
          </cell>
          <cell r="O58" t="str">
            <v>F X 6ML</v>
          </cell>
          <cell r="P58">
            <v>0</v>
          </cell>
          <cell r="Q58">
            <v>0</v>
          </cell>
          <cell r="R58">
            <v>2.76</v>
          </cell>
          <cell r="S58" t="str">
            <v>NO APLICA</v>
          </cell>
          <cell r="T58" t="str">
            <v>No aplica</v>
          </cell>
          <cell r="V58">
            <v>841</v>
          </cell>
          <cell r="W58">
            <v>10092</v>
          </cell>
          <cell r="X58">
            <v>107412624</v>
          </cell>
          <cell r="Y58">
            <v>0.15991529451648978</v>
          </cell>
          <cell r="Z58">
            <v>296458842.23999995</v>
          </cell>
          <cell r="AA58">
            <v>34046500946.712006</v>
          </cell>
          <cell r="AB58">
            <v>1.7587460393477614E-3</v>
          </cell>
          <cell r="AC58">
            <v>631</v>
          </cell>
          <cell r="AD58">
            <v>58.833333333333336</v>
          </cell>
          <cell r="AE58">
            <v>120</v>
          </cell>
          <cell r="AF58">
            <v>809.83333333333337</v>
          </cell>
          <cell r="AG58">
            <v>2235.14</v>
          </cell>
          <cell r="AH58">
            <v>709</v>
          </cell>
          <cell r="AI58">
            <v>146</v>
          </cell>
          <cell r="AJ58">
            <v>469</v>
          </cell>
          <cell r="AK58">
            <v>1324</v>
          </cell>
          <cell r="AL58">
            <v>15888</v>
          </cell>
          <cell r="AM58">
            <v>43850.879999999997</v>
          </cell>
          <cell r="AN58">
            <v>0</v>
          </cell>
          <cell r="AO58">
            <v>0</v>
          </cell>
          <cell r="AP58">
            <v>0</v>
          </cell>
          <cell r="AQ58">
            <v>0</v>
          </cell>
        </row>
        <row r="59">
          <cell r="C59">
            <v>101083401</v>
          </cell>
          <cell r="D59" t="str">
            <v>J01FA00002</v>
          </cell>
          <cell r="E59" t="str">
            <v>AZITROMICINA 500mg, cápsula o tableta, V.O.</v>
          </cell>
          <cell r="F59">
            <v>10630</v>
          </cell>
          <cell r="G59" t="str">
            <v>YV</v>
          </cell>
          <cell r="H59">
            <v>244</v>
          </cell>
          <cell r="I59" t="str">
            <v>SI</v>
          </cell>
          <cell r="J59" t="str">
            <v>MEDICAMENTO</v>
          </cell>
          <cell r="K59" t="str">
            <v>Antibacterianos para uso sistémico: Macrólidos</v>
          </cell>
          <cell r="L59" t="str">
            <v>PRECIO UNICO</v>
          </cell>
          <cell r="M59" t="str">
            <v>PU 11-2026</v>
          </cell>
          <cell r="N59" t="str">
            <v>I CONV</v>
          </cell>
          <cell r="O59" t="str">
            <v>CAJA POR 500 CAPLETAS</v>
          </cell>
          <cell r="P59">
            <v>0</v>
          </cell>
          <cell r="Q59">
            <v>0</v>
          </cell>
          <cell r="R59">
            <v>0.56499999999999995</v>
          </cell>
          <cell r="S59">
            <v>11</v>
          </cell>
          <cell r="T59" t="str">
            <v>MEDIPAN, S.A.</v>
          </cell>
          <cell r="U59" t="str">
            <v>PANAMA</v>
          </cell>
          <cell r="V59">
            <v>8398</v>
          </cell>
          <cell r="W59">
            <v>100776</v>
          </cell>
          <cell r="X59">
            <v>107513400</v>
          </cell>
          <cell r="Y59">
            <v>0.16006532924350839</v>
          </cell>
          <cell r="Z59">
            <v>60745070.999999993</v>
          </cell>
          <cell r="AA59">
            <v>34107246017.712006</v>
          </cell>
          <cell r="AB59">
            <v>1.761883958078334E-3</v>
          </cell>
          <cell r="AC59">
            <v>7312.75</v>
          </cell>
          <cell r="AD59">
            <v>2488.25</v>
          </cell>
          <cell r="AE59">
            <v>1944</v>
          </cell>
          <cell r="AF59">
            <v>11745</v>
          </cell>
          <cell r="AG59">
            <v>6635.9249999999993</v>
          </cell>
          <cell r="AH59">
            <v>6048</v>
          </cell>
          <cell r="AI59">
            <v>1216</v>
          </cell>
          <cell r="AJ59">
            <v>796</v>
          </cell>
          <cell r="AK59">
            <v>8060</v>
          </cell>
          <cell r="AL59">
            <v>96720</v>
          </cell>
          <cell r="AM59">
            <v>54646.799999999996</v>
          </cell>
          <cell r="AN59">
            <v>9911</v>
          </cell>
          <cell r="AO59">
            <v>0</v>
          </cell>
          <cell r="AP59">
            <v>3167</v>
          </cell>
          <cell r="AQ59">
            <v>13078</v>
          </cell>
        </row>
        <row r="60">
          <cell r="C60">
            <v>103058301</v>
          </cell>
          <cell r="D60" t="str">
            <v>J01FA00001</v>
          </cell>
          <cell r="E60" t="str">
            <v>AZITROMICINA, 200MG/5ML,  POLVO PARA SUSPENSIÓN, 15-30ML, FRASCO, V.O.</v>
          </cell>
          <cell r="F60">
            <v>12230</v>
          </cell>
          <cell r="G60" t="str">
            <v>RG</v>
          </cell>
          <cell r="H60">
            <v>244</v>
          </cell>
          <cell r="I60" t="str">
            <v>SI</v>
          </cell>
          <cell r="J60" t="str">
            <v>MEDICAMENTO</v>
          </cell>
          <cell r="K60" t="str">
            <v>Antibacterianos para uso sistémico: Macrólidos</v>
          </cell>
          <cell r="L60" t="str">
            <v>PRECIO UNICO</v>
          </cell>
          <cell r="M60" t="str">
            <v>PU 11-2026</v>
          </cell>
          <cell r="N60" t="str">
            <v>I CONV</v>
          </cell>
          <cell r="O60" t="str">
            <v>F X 30ML</v>
          </cell>
          <cell r="P60">
            <v>0</v>
          </cell>
          <cell r="Q60">
            <v>0</v>
          </cell>
          <cell r="R60">
            <v>1.97</v>
          </cell>
          <cell r="S60">
            <v>12</v>
          </cell>
          <cell r="T60" t="str">
            <v>LABORATORIO JAYOR PANAMA S.A.</v>
          </cell>
          <cell r="U60" t="str">
            <v>RUMANIA</v>
          </cell>
          <cell r="V60">
            <v>1049</v>
          </cell>
          <cell r="W60">
            <v>12588</v>
          </cell>
          <cell r="X60">
            <v>107525988</v>
          </cell>
          <cell r="Y60">
            <v>0.16008407018523768</v>
          </cell>
          <cell r="Z60">
            <v>211826196.35999998</v>
          </cell>
          <cell r="AA60">
            <v>34319072214.072006</v>
          </cell>
          <cell r="AB60">
            <v>1.7728263008600885E-3</v>
          </cell>
          <cell r="AC60">
            <v>1071</v>
          </cell>
          <cell r="AD60">
            <v>286.16666666666663</v>
          </cell>
          <cell r="AE60">
            <v>115</v>
          </cell>
          <cell r="AF60">
            <v>1472.1666666666665</v>
          </cell>
          <cell r="AG60">
            <v>2900.1683333333331</v>
          </cell>
          <cell r="AH60">
            <v>663</v>
          </cell>
          <cell r="AI60">
            <v>177</v>
          </cell>
          <cell r="AJ60">
            <v>48</v>
          </cell>
          <cell r="AK60">
            <v>888</v>
          </cell>
          <cell r="AL60">
            <v>10656</v>
          </cell>
          <cell r="AM60">
            <v>20992.32</v>
          </cell>
          <cell r="AN60">
            <v>3067</v>
          </cell>
          <cell r="AO60">
            <v>186</v>
          </cell>
          <cell r="AP60">
            <v>105</v>
          </cell>
          <cell r="AQ60">
            <v>3358</v>
          </cell>
        </row>
        <row r="61">
          <cell r="C61">
            <v>102080301</v>
          </cell>
          <cell r="D61" t="str">
            <v>L04AC00003</v>
          </cell>
          <cell r="E61" t="str">
            <v>BASILIXIMAB, 20MG, POLVO LIOFILIZADO, I.V.</v>
          </cell>
          <cell r="F61">
            <v>10238</v>
          </cell>
          <cell r="G61" t="str">
            <v>DD</v>
          </cell>
          <cell r="H61">
            <v>244</v>
          </cell>
          <cell r="I61" t="str">
            <v>BIOTECNOLOGICO</v>
          </cell>
          <cell r="J61" t="str">
            <v>MEDICAMENTO</v>
          </cell>
          <cell r="K61" t="str">
            <v>Inmunosupresores: Inhibidores de la Interleucina</v>
          </cell>
          <cell r="L61" t="str">
            <v>PRECIO UNICO</v>
          </cell>
          <cell r="M61" t="str">
            <v>PU 05-2026</v>
          </cell>
          <cell r="N61" t="str">
            <v>I CONV</v>
          </cell>
          <cell r="O61" t="str">
            <v>CAJA CON 1 VIAL DE 20MG</v>
          </cell>
          <cell r="R61">
            <v>1398.5</v>
          </cell>
          <cell r="S61">
            <v>4</v>
          </cell>
          <cell r="T61" t="str">
            <v>CORPORACION IMPA DOEL, S.A.</v>
          </cell>
          <cell r="U61" t="str">
            <v>Italia</v>
          </cell>
          <cell r="V61">
            <v>9</v>
          </cell>
          <cell r="W61">
            <v>108</v>
          </cell>
          <cell r="X61">
            <v>107526096</v>
          </cell>
          <cell r="Y61">
            <v>0.1600842309750142</v>
          </cell>
          <cell r="Z61">
            <v>150375245256</v>
          </cell>
          <cell r="AA61">
            <v>184694317470.07202</v>
          </cell>
          <cell r="AB61">
            <v>9.540786580357747E-3</v>
          </cell>
          <cell r="AC61">
            <v>400</v>
          </cell>
          <cell r="AD61">
            <v>0</v>
          </cell>
          <cell r="AE61">
            <v>80</v>
          </cell>
          <cell r="AF61">
            <v>480</v>
          </cell>
          <cell r="AG61">
            <v>671280</v>
          </cell>
          <cell r="AH61">
            <v>9</v>
          </cell>
          <cell r="AI61">
            <v>0</v>
          </cell>
          <cell r="AJ61">
            <v>0</v>
          </cell>
          <cell r="AK61">
            <v>9</v>
          </cell>
          <cell r="AL61">
            <v>108</v>
          </cell>
          <cell r="AM61">
            <v>151038</v>
          </cell>
          <cell r="AN61">
            <v>44</v>
          </cell>
          <cell r="AO61">
            <v>0</v>
          </cell>
          <cell r="AP61">
            <v>0</v>
          </cell>
          <cell r="AQ61">
            <v>44</v>
          </cell>
        </row>
        <row r="62">
          <cell r="C62">
            <v>103041301</v>
          </cell>
          <cell r="D62" t="str">
            <v>R01AD00001 / R03BA00003</v>
          </cell>
          <cell r="E62" t="str">
            <v>BECLOMETASONA DIPROPIONATO 50mcg/inhalación, solución en aerosol  libre de CFC, inhalador con 100-200 dosis,  Vía Bucal.</v>
          </cell>
          <cell r="F62">
            <v>10774</v>
          </cell>
          <cell r="G62" t="str">
            <v>RG</v>
          </cell>
          <cell r="H62">
            <v>244</v>
          </cell>
          <cell r="I62" t="str">
            <v>NO</v>
          </cell>
          <cell r="J62" t="str">
            <v>MEDICAMENTO</v>
          </cell>
          <cell r="K62" t="str">
            <v>Vías Respiratorias: Enfermedades Obstructivas, Otros, Glucocorticoides, Inhaladores</v>
          </cell>
          <cell r="L62" t="str">
            <v>PRECIO UNICO</v>
          </cell>
          <cell r="M62" t="str">
            <v>PU 01-2026</v>
          </cell>
          <cell r="N62" t="str">
            <v>I CONV</v>
          </cell>
          <cell r="O62" t="str">
            <v>CAJA CON UN INHALADOR X 200 DOSIS MEDIDAS</v>
          </cell>
          <cell r="P62">
            <v>0</v>
          </cell>
          <cell r="Q62">
            <v>0</v>
          </cell>
          <cell r="R62">
            <v>1.099</v>
          </cell>
          <cell r="S62">
            <v>43</v>
          </cell>
          <cell r="T62" t="str">
            <v>PHARMA SUPPLIES, CORP.</v>
          </cell>
          <cell r="U62" t="str">
            <v>INDIA</v>
          </cell>
          <cell r="V62">
            <v>15324</v>
          </cell>
          <cell r="W62">
            <v>183888</v>
          </cell>
          <cell r="X62">
            <v>107709984</v>
          </cell>
          <cell r="Y62">
            <v>0.16035800236782599</v>
          </cell>
          <cell r="Z62">
            <v>118373272.41599999</v>
          </cell>
          <cell r="AA62">
            <v>184812690742.48801</v>
          </cell>
          <cell r="AB62">
            <v>9.5469014091430042E-3</v>
          </cell>
          <cell r="AC62">
            <v>14304</v>
          </cell>
          <cell r="AD62">
            <v>3847.6875</v>
          </cell>
          <cell r="AE62">
            <v>2878.7567567567567</v>
          </cell>
          <cell r="AF62">
            <v>21030.444256756757</v>
          </cell>
          <cell r="AG62">
            <v>23112.458238175674</v>
          </cell>
          <cell r="AH62">
            <v>8006</v>
          </cell>
          <cell r="AI62">
            <v>1551</v>
          </cell>
          <cell r="AJ62">
            <v>2337</v>
          </cell>
          <cell r="AK62">
            <v>11894</v>
          </cell>
          <cell r="AL62">
            <v>142728</v>
          </cell>
          <cell r="AM62">
            <v>156858.07199999999</v>
          </cell>
          <cell r="AN62">
            <v>24260</v>
          </cell>
          <cell r="AO62">
            <v>7239</v>
          </cell>
          <cell r="AP62">
            <v>9175</v>
          </cell>
          <cell r="AQ62">
            <v>40674</v>
          </cell>
        </row>
        <row r="63">
          <cell r="C63">
            <v>103057901</v>
          </cell>
          <cell r="D63" t="str">
            <v>P03AX00001</v>
          </cell>
          <cell r="E63" t="str">
            <v>BENCILO BENZOATO, 25%, loción, frasco, 120ml, Vía Tópica</v>
          </cell>
          <cell r="F63">
            <v>10858</v>
          </cell>
          <cell r="G63" t="str">
            <v>RG</v>
          </cell>
          <cell r="H63">
            <v>244</v>
          </cell>
          <cell r="I63" t="str">
            <v>NO</v>
          </cell>
          <cell r="J63" t="str">
            <v>MEDICAMENTO</v>
          </cell>
          <cell r="K63" t="str">
            <v>Ectoparasiticidas: Incluyendo Escabicidas, Otros</v>
          </cell>
          <cell r="L63" t="str">
            <v>TRAMITE USUAL</v>
          </cell>
          <cell r="M63" t="str">
            <v>No aplica</v>
          </cell>
          <cell r="N63" t="str">
            <v>No aplica</v>
          </cell>
          <cell r="O63" t="str">
            <v>F X 120ML</v>
          </cell>
          <cell r="P63">
            <v>0</v>
          </cell>
          <cell r="Q63">
            <v>0</v>
          </cell>
          <cell r="R63">
            <v>9.6</v>
          </cell>
          <cell r="S63" t="str">
            <v>NO APLICA</v>
          </cell>
          <cell r="T63" t="str">
            <v>No aplica</v>
          </cell>
          <cell r="V63">
            <v>524</v>
          </cell>
          <cell r="W63">
            <v>6288</v>
          </cell>
          <cell r="X63">
            <v>107716272</v>
          </cell>
          <cell r="Y63">
            <v>0.16036736390592526</v>
          </cell>
          <cell r="Z63">
            <v>1034076211.1999999</v>
          </cell>
          <cell r="AA63">
            <v>185846766953.68802</v>
          </cell>
          <cell r="AB63">
            <v>9.6003188643956974E-3</v>
          </cell>
          <cell r="AC63">
            <v>354</v>
          </cell>
          <cell r="AD63">
            <v>33</v>
          </cell>
          <cell r="AE63">
            <v>453</v>
          </cell>
          <cell r="AF63">
            <v>840</v>
          </cell>
          <cell r="AG63">
            <v>8064</v>
          </cell>
          <cell r="AH63">
            <v>249</v>
          </cell>
          <cell r="AI63">
            <v>25</v>
          </cell>
          <cell r="AJ63">
            <v>250</v>
          </cell>
          <cell r="AK63">
            <v>524</v>
          </cell>
          <cell r="AL63">
            <v>6288</v>
          </cell>
          <cell r="AM63">
            <v>60364.799999999996</v>
          </cell>
          <cell r="AN63">
            <v>0</v>
          </cell>
          <cell r="AO63">
            <v>0</v>
          </cell>
          <cell r="AP63">
            <v>0</v>
          </cell>
          <cell r="AQ63">
            <v>0</v>
          </cell>
        </row>
        <row r="64">
          <cell r="C64">
            <v>102013601</v>
          </cell>
          <cell r="D64" t="str">
            <v>J01CE00001</v>
          </cell>
          <cell r="E64" t="str">
            <v>BENCILPENICILINA BENZATÍNICA 2,400,000UI, polvo liofilizado, I.M.</v>
          </cell>
          <cell r="F64">
            <v>10087</v>
          </cell>
          <cell r="G64" t="str">
            <v>SF</v>
          </cell>
          <cell r="H64">
            <v>244</v>
          </cell>
          <cell r="I64" t="str">
            <v>NO APLICA</v>
          </cell>
          <cell r="J64" t="str">
            <v>MEDICAMENTO</v>
          </cell>
          <cell r="K64" t="str">
            <v>Antibacterianos para uso sistémico: Beta-lactámicos, Penicilinas Sensibles a Beta-lactamasa</v>
          </cell>
          <cell r="L64" t="str">
            <v>PRECIO UNICO</v>
          </cell>
          <cell r="M64" t="str">
            <v>PU 01-2026</v>
          </cell>
          <cell r="N64" t="str">
            <v>I CONV</v>
          </cell>
          <cell r="O64" t="str">
            <v>CAJA CON 50 VIALES</v>
          </cell>
          <cell r="P64">
            <v>0</v>
          </cell>
          <cell r="Q64">
            <v>0</v>
          </cell>
          <cell r="R64">
            <v>0.9</v>
          </cell>
          <cell r="S64">
            <v>45</v>
          </cell>
          <cell r="T64" t="str">
            <v>NUTRIMED PANAMÁ S.A.</v>
          </cell>
          <cell r="V64">
            <v>2750</v>
          </cell>
          <cell r="W64">
            <v>33000</v>
          </cell>
          <cell r="X64">
            <v>107749272</v>
          </cell>
          <cell r="Y64">
            <v>0.16041649411541575</v>
          </cell>
          <cell r="Z64">
            <v>96974344.799999997</v>
          </cell>
          <cell r="AA64">
            <v>185943741298.48801</v>
          </cell>
          <cell r="AB64">
            <v>9.6053282850437176E-3</v>
          </cell>
          <cell r="AC64">
            <v>3565.518549280177</v>
          </cell>
          <cell r="AD64">
            <v>743.66666666666663</v>
          </cell>
          <cell r="AE64">
            <v>1246.6666666666665</v>
          </cell>
          <cell r="AF64">
            <v>5555.8518826135096</v>
          </cell>
          <cell r="AG64">
            <v>5000.266694352159</v>
          </cell>
          <cell r="AH64">
            <v>1441</v>
          </cell>
          <cell r="AI64">
            <v>0</v>
          </cell>
          <cell r="AJ64">
            <v>0</v>
          </cell>
          <cell r="AK64">
            <v>1441</v>
          </cell>
          <cell r="AL64">
            <v>17292</v>
          </cell>
          <cell r="AM64">
            <v>15562.800000000001</v>
          </cell>
          <cell r="AN64">
            <v>1851</v>
          </cell>
          <cell r="AO64">
            <v>3360</v>
          </cell>
          <cell r="AP64">
            <v>2650</v>
          </cell>
          <cell r="AQ64">
            <v>7861</v>
          </cell>
        </row>
        <row r="65">
          <cell r="C65">
            <v>102014101</v>
          </cell>
          <cell r="D65" t="str">
            <v>J01CE00002</v>
          </cell>
          <cell r="E65" t="str">
            <v>BENCILPENICILINA PROCAÍNICA 600,000 – 800,000UI, con o sin BENCILPENICILINA cristalina SÓDICA o POTÁSICA, polvo liofilizado, I.M.</v>
          </cell>
          <cell r="F65">
            <v>10089</v>
          </cell>
          <cell r="G65" t="str">
            <v>SF</v>
          </cell>
          <cell r="H65">
            <v>244</v>
          </cell>
          <cell r="I65" t="str">
            <v>NO APLICA</v>
          </cell>
          <cell r="J65" t="str">
            <v>MEDICAMENTO</v>
          </cell>
          <cell r="K65" t="str">
            <v>Antibacterianos para uso sistémico: Beta-lactámicos, Penicilinas Sensibles a Beta-lactamasa</v>
          </cell>
          <cell r="L65" t="str">
            <v>TRAMITE USUAL</v>
          </cell>
          <cell r="M65" t="str">
            <v>No aplica</v>
          </cell>
          <cell r="N65" t="str">
            <v>No aplica</v>
          </cell>
          <cell r="O65" t="str">
            <v>No aplica</v>
          </cell>
          <cell r="P65">
            <v>0</v>
          </cell>
          <cell r="Q65">
            <v>0</v>
          </cell>
          <cell r="R65">
            <v>0.38</v>
          </cell>
          <cell r="S65" t="str">
            <v>No aplica</v>
          </cell>
          <cell r="T65" t="str">
            <v>No aplica</v>
          </cell>
          <cell r="V65">
            <v>30012</v>
          </cell>
          <cell r="W65">
            <v>360144</v>
          </cell>
          <cell r="X65">
            <v>108109416</v>
          </cell>
          <cell r="Y65">
            <v>0.16095267442349898</v>
          </cell>
          <cell r="Z65">
            <v>41081578.079999998</v>
          </cell>
          <cell r="AA65">
            <v>185984822876.56799</v>
          </cell>
          <cell r="AB65">
            <v>9.6074504432899187E-3</v>
          </cell>
          <cell r="AC65">
            <v>29763.365686274512</v>
          </cell>
          <cell r="AD65">
            <v>6073.333333333333</v>
          </cell>
          <cell r="AE65">
            <v>5098.6666666666661</v>
          </cell>
          <cell r="AF65">
            <v>40935.365686274512</v>
          </cell>
          <cell r="AG65">
            <v>15555.438960784315</v>
          </cell>
          <cell r="AH65">
            <v>21782</v>
          </cell>
          <cell r="AI65">
            <v>0</v>
          </cell>
          <cell r="AJ65">
            <v>0</v>
          </cell>
          <cell r="AK65">
            <v>21782</v>
          </cell>
          <cell r="AL65">
            <v>261384</v>
          </cell>
          <cell r="AM65">
            <v>99325.92</v>
          </cell>
          <cell r="AN65">
            <v>0</v>
          </cell>
          <cell r="AO65">
            <v>0</v>
          </cell>
          <cell r="AP65">
            <v>0</v>
          </cell>
          <cell r="AQ65">
            <v>0</v>
          </cell>
        </row>
        <row r="66">
          <cell r="C66">
            <v>102014001</v>
          </cell>
          <cell r="D66" t="str">
            <v>J01CE00003</v>
          </cell>
          <cell r="E66" t="str">
            <v>BENCILPENICILINA SÓDICA 1,000,000UI, polvo liofilizado, I.V.</v>
          </cell>
          <cell r="F66">
            <v>10288</v>
          </cell>
          <cell r="G66" t="str">
            <v>SF</v>
          </cell>
          <cell r="H66">
            <v>244</v>
          </cell>
          <cell r="I66" t="str">
            <v>NO APLICA</v>
          </cell>
          <cell r="J66" t="str">
            <v>MEDICAMENTO</v>
          </cell>
          <cell r="K66" t="str">
            <v>Antibacterianos para uso sistémico: Beta-lactámicos, Penicilinas Sensibles a Beta-lactamasa</v>
          </cell>
          <cell r="L66" t="str">
            <v>PRECIO UNICO</v>
          </cell>
          <cell r="M66" t="str">
            <v>PU 01-2026</v>
          </cell>
          <cell r="N66" t="str">
            <v>I CONV</v>
          </cell>
          <cell r="O66" t="str">
            <v>No aplica</v>
          </cell>
          <cell r="P66">
            <v>0</v>
          </cell>
          <cell r="Q66">
            <v>0</v>
          </cell>
          <cell r="R66">
            <v>0.49</v>
          </cell>
          <cell r="S66">
            <v>47</v>
          </cell>
          <cell r="T66" t="str">
            <v>VITALIS DE PANAMÁ, S.A.</v>
          </cell>
          <cell r="V66">
            <v>615</v>
          </cell>
          <cell r="W66">
            <v>7380</v>
          </cell>
          <cell r="X66">
            <v>108116796</v>
          </cell>
          <cell r="Y66">
            <v>0.16096366172489412</v>
          </cell>
          <cell r="Z66">
            <v>52977230.039999999</v>
          </cell>
          <cell r="AA66">
            <v>186037800106.608</v>
          </cell>
          <cell r="AB66">
            <v>9.6101870973047988E-3</v>
          </cell>
          <cell r="AC66">
            <v>5457.4576271186443</v>
          </cell>
          <cell r="AD66">
            <v>130</v>
          </cell>
          <cell r="AE66">
            <v>1000</v>
          </cell>
          <cell r="AF66">
            <v>6587.4576271186443</v>
          </cell>
          <cell r="AG66">
            <v>3227.8542372881357</v>
          </cell>
          <cell r="AH66">
            <v>615</v>
          </cell>
          <cell r="AI66">
            <v>0</v>
          </cell>
          <cell r="AJ66">
            <v>0</v>
          </cell>
          <cell r="AK66">
            <v>615</v>
          </cell>
          <cell r="AL66">
            <v>7380</v>
          </cell>
          <cell r="AM66">
            <v>3616.2</v>
          </cell>
          <cell r="AN66">
            <v>0</v>
          </cell>
          <cell r="AO66">
            <v>142</v>
          </cell>
          <cell r="AP66">
            <v>0</v>
          </cell>
          <cell r="AQ66">
            <v>142</v>
          </cell>
        </row>
        <row r="67">
          <cell r="C67">
            <v>102099001</v>
          </cell>
          <cell r="D67" t="str">
            <v>L01AA00009</v>
          </cell>
          <cell r="E67" t="str">
            <v>BENDAMUSTINA, 100 MG, I.V.</v>
          </cell>
          <cell r="F67">
            <v>105038</v>
          </cell>
          <cell r="G67" t="str">
            <v>YV</v>
          </cell>
          <cell r="H67">
            <v>244</v>
          </cell>
          <cell r="I67" t="str">
            <v>NO APLICA</v>
          </cell>
          <cell r="J67" t="str">
            <v>MEDICAMENTO</v>
          </cell>
          <cell r="K67" t="str">
            <v>Antineoplásicos: Agentes alquilantes, Análogos de la Mostaza Nitrogenada</v>
          </cell>
          <cell r="L67" t="str">
            <v>PRECIO UNICO</v>
          </cell>
          <cell r="M67" t="str">
            <v>PU 01-2026</v>
          </cell>
          <cell r="N67" t="str">
            <v>I CONV</v>
          </cell>
          <cell r="O67" t="str">
            <v>CAJA X 1 FRASCO AMPOLLA</v>
          </cell>
          <cell r="P67">
            <v>0</v>
          </cell>
          <cell r="Q67">
            <v>0</v>
          </cell>
          <cell r="R67">
            <v>37.14</v>
          </cell>
          <cell r="S67">
            <v>48</v>
          </cell>
          <cell r="T67" t="str">
            <v>IMEXSATEC.S.A.</v>
          </cell>
          <cell r="U67" t="str">
            <v>INDIA</v>
          </cell>
          <cell r="V67">
            <v>200</v>
          </cell>
          <cell r="W67">
            <v>2400</v>
          </cell>
          <cell r="X67">
            <v>108119196</v>
          </cell>
          <cell r="Y67">
            <v>0.16096723483103889</v>
          </cell>
          <cell r="Z67">
            <v>4015546939.4400001</v>
          </cell>
          <cell r="AA67">
            <v>190053347046.048</v>
          </cell>
          <cell r="AB67">
            <v>9.8176189061302873E-3</v>
          </cell>
          <cell r="AC67">
            <v>100</v>
          </cell>
          <cell r="AD67">
            <v>0</v>
          </cell>
          <cell r="AE67">
            <v>30</v>
          </cell>
          <cell r="AF67">
            <v>130</v>
          </cell>
          <cell r="AG67">
            <v>4828.2</v>
          </cell>
          <cell r="AH67">
            <v>80</v>
          </cell>
          <cell r="AI67">
            <v>0</v>
          </cell>
          <cell r="AJ67">
            <v>0</v>
          </cell>
          <cell r="AK67">
            <v>80</v>
          </cell>
          <cell r="AL67">
            <v>960</v>
          </cell>
          <cell r="AM67">
            <v>35654.400000000001</v>
          </cell>
          <cell r="AN67">
            <v>473</v>
          </cell>
          <cell r="AO67">
            <v>0</v>
          </cell>
          <cell r="AP67">
            <v>90</v>
          </cell>
          <cell r="AQ67">
            <v>563</v>
          </cell>
        </row>
        <row r="68">
          <cell r="C68">
            <v>102099101</v>
          </cell>
          <cell r="D68" t="str">
            <v>L01AA00010</v>
          </cell>
          <cell r="E68" t="str">
            <v>BENDAMUSTINA, 25 MG, I.V.</v>
          </cell>
          <cell r="F68">
            <v>105037</v>
          </cell>
          <cell r="G68" t="str">
            <v>YV</v>
          </cell>
          <cell r="H68">
            <v>244</v>
          </cell>
          <cell r="I68" t="str">
            <v>NO APLICA</v>
          </cell>
          <cell r="J68" t="str">
            <v>MEDICAMENTO</v>
          </cell>
          <cell r="K68" t="str">
            <v>Antineoplásicos: Agentes alquilantes, Análogos de la Mostaza Nitrogenada</v>
          </cell>
          <cell r="L68" t="str">
            <v>PRECIO UNICO</v>
          </cell>
          <cell r="M68" t="str">
            <v>PU 01-2026</v>
          </cell>
          <cell r="N68" t="str">
            <v>I CONV</v>
          </cell>
          <cell r="O68" t="str">
            <v>CAJA X 5 VIALES</v>
          </cell>
          <cell r="P68">
            <v>0</v>
          </cell>
          <cell r="Q68">
            <v>0</v>
          </cell>
          <cell r="R68">
            <v>16.88</v>
          </cell>
          <cell r="S68">
            <v>49</v>
          </cell>
          <cell r="T68" t="str">
            <v>INVERSIONES TAGORE PANAMÁ, S.A. (INTAPASA) </v>
          </cell>
          <cell r="U68" t="str">
            <v>CHINA</v>
          </cell>
          <cell r="V68">
            <v>344</v>
          </cell>
          <cell r="W68">
            <v>4128</v>
          </cell>
          <cell r="X68">
            <v>108123324</v>
          </cell>
          <cell r="Y68">
            <v>0.16097338057360788</v>
          </cell>
          <cell r="Z68">
            <v>1825121709.1199999</v>
          </cell>
          <cell r="AA68">
            <v>191878468755.168</v>
          </cell>
          <cell r="AB68">
            <v>9.9118995366792653E-3</v>
          </cell>
          <cell r="AC68">
            <v>50</v>
          </cell>
          <cell r="AD68">
            <v>0</v>
          </cell>
          <cell r="AE68">
            <v>70</v>
          </cell>
          <cell r="AF68">
            <v>120</v>
          </cell>
          <cell r="AG68">
            <v>2025.6</v>
          </cell>
          <cell r="AH68">
            <v>247</v>
          </cell>
          <cell r="AI68">
            <v>0</v>
          </cell>
          <cell r="AJ68">
            <v>0</v>
          </cell>
          <cell r="AK68">
            <v>247</v>
          </cell>
          <cell r="AL68">
            <v>2964</v>
          </cell>
          <cell r="AM68">
            <v>50032.32</v>
          </cell>
          <cell r="AN68">
            <v>1420</v>
          </cell>
          <cell r="AO68">
            <v>0</v>
          </cell>
          <cell r="AP68">
            <v>0</v>
          </cell>
          <cell r="AQ68">
            <v>1420</v>
          </cell>
        </row>
        <row r="69">
          <cell r="C69">
            <v>104015301</v>
          </cell>
          <cell r="D69" t="str">
            <v>D10AE00001</v>
          </cell>
          <cell r="E69" t="str">
            <v>BENZOILO PERÓXIDO 5%, gel, tubo, 40-60g, Vía Tópica.</v>
          </cell>
          <cell r="F69">
            <v>10854</v>
          </cell>
          <cell r="G69" t="str">
            <v>RG</v>
          </cell>
          <cell r="H69">
            <v>244</v>
          </cell>
          <cell r="I69" t="str">
            <v>NO</v>
          </cell>
          <cell r="J69" t="str">
            <v>MEDICAMENTO</v>
          </cell>
          <cell r="K69" t="str">
            <v>Anti-Acné: Preparados para uso tópico</v>
          </cell>
          <cell r="L69" t="str">
            <v>PRECIO UNICO</v>
          </cell>
          <cell r="M69" t="str">
            <v>PU 01-2026</v>
          </cell>
          <cell r="N69" t="str">
            <v>I CONV</v>
          </cell>
          <cell r="O69" t="str">
            <v>CAJA CON TUBO POR 30, 40 O 60 G</v>
          </cell>
          <cell r="P69" t="str">
            <v>TUBO POR 40 G</v>
          </cell>
          <cell r="Q69">
            <v>0</v>
          </cell>
          <cell r="R69">
            <v>4.49</v>
          </cell>
          <cell r="S69">
            <v>50</v>
          </cell>
          <cell r="T69" t="str">
            <v>C.G. DE HASETH &amp; CÍA, S.A.</v>
          </cell>
          <cell r="U69" t="str">
            <v>COSTA RICA</v>
          </cell>
          <cell r="V69">
            <v>750</v>
          </cell>
          <cell r="W69">
            <v>9000</v>
          </cell>
          <cell r="X69">
            <v>108132324</v>
          </cell>
          <cell r="Y69">
            <v>0.16098677972165074</v>
          </cell>
          <cell r="Z69">
            <v>485514134.76000005</v>
          </cell>
          <cell r="AA69">
            <v>192363982889.92801</v>
          </cell>
          <cell r="AB69">
            <v>9.936979825044082E-3</v>
          </cell>
          <cell r="AC69">
            <v>1583</v>
          </cell>
          <cell r="AD69">
            <v>381.54577464788724</v>
          </cell>
          <cell r="AE69">
            <v>285</v>
          </cell>
          <cell r="AF69">
            <v>2249.5457746478874</v>
          </cell>
          <cell r="AG69">
            <v>10100.460528169015</v>
          </cell>
          <cell r="AH69">
            <v>983</v>
          </cell>
          <cell r="AI69">
            <v>224</v>
          </cell>
          <cell r="AJ69">
            <v>155</v>
          </cell>
          <cell r="AK69">
            <v>1362</v>
          </cell>
          <cell r="AL69">
            <v>16344</v>
          </cell>
          <cell r="AM69">
            <v>73384.56</v>
          </cell>
          <cell r="AN69">
            <v>1975</v>
          </cell>
          <cell r="AO69">
            <v>0</v>
          </cell>
          <cell r="AP69">
            <v>296</v>
          </cell>
          <cell r="AQ69">
            <v>2271</v>
          </cell>
        </row>
        <row r="70">
          <cell r="C70">
            <v>104011901</v>
          </cell>
          <cell r="D70" t="str">
            <v>D07AB00002</v>
          </cell>
          <cell r="E70" t="str">
            <v>BETAMETASONA VALERATO 0.1%, crema, tubo, 15g, Vía Tópica.</v>
          </cell>
          <cell r="F70">
            <v>104580</v>
          </cell>
          <cell r="G70" t="str">
            <v>RG</v>
          </cell>
          <cell r="H70">
            <v>244</v>
          </cell>
          <cell r="I70" t="str">
            <v>NO</v>
          </cell>
          <cell r="J70" t="str">
            <v>MEDICAMENTO</v>
          </cell>
          <cell r="K70" t="str">
            <v xml:space="preserve">Corticosteroides: Dermatológicos, Potentes (Grupo III) </v>
          </cell>
          <cell r="L70" t="str">
            <v>PRECIO UNICO</v>
          </cell>
          <cell r="M70" t="str">
            <v>PU 01-2026</v>
          </cell>
          <cell r="N70" t="str">
            <v>I CONV</v>
          </cell>
          <cell r="O70" t="str">
            <v>CAJA CON TUBO X 15 G</v>
          </cell>
          <cell r="P70" t="str">
            <v>15G</v>
          </cell>
          <cell r="Q70">
            <v>0</v>
          </cell>
          <cell r="R70">
            <v>0.69</v>
          </cell>
          <cell r="S70">
            <v>51</v>
          </cell>
          <cell r="T70" t="str">
            <v>GENIMVE PHARMA, S.A.</v>
          </cell>
          <cell r="U70" t="str">
            <v>ARGENTINA</v>
          </cell>
          <cell r="V70">
            <v>17896</v>
          </cell>
          <cell r="W70">
            <v>214752</v>
          </cell>
          <cell r="X70">
            <v>108347076</v>
          </cell>
          <cell r="Y70">
            <v>0.16130650125948418</v>
          </cell>
          <cell r="Z70">
            <v>74759482.439999998</v>
          </cell>
          <cell r="AA70">
            <v>192438742372.36801</v>
          </cell>
          <cell r="AB70">
            <v>9.9408416886714434E-3</v>
          </cell>
          <cell r="AC70">
            <v>13609</v>
          </cell>
          <cell r="AD70">
            <v>3753.833333333333</v>
          </cell>
          <cell r="AE70">
            <v>3722.5809523809521</v>
          </cell>
          <cell r="AF70">
            <v>21085.414285714283</v>
          </cell>
          <cell r="AG70">
            <v>14548.935857142855</v>
          </cell>
          <cell r="AH70">
            <v>13000</v>
          </cell>
          <cell r="AI70">
            <v>2600</v>
          </cell>
          <cell r="AJ70">
            <v>2448</v>
          </cell>
          <cell r="AK70">
            <v>18048</v>
          </cell>
          <cell r="AL70">
            <v>216576</v>
          </cell>
          <cell r="AM70">
            <v>149437.44</v>
          </cell>
          <cell r="AN70">
            <v>66974</v>
          </cell>
          <cell r="AO70">
            <v>5578</v>
          </cell>
          <cell r="AP70">
            <v>5608</v>
          </cell>
          <cell r="AQ70">
            <v>78160</v>
          </cell>
        </row>
        <row r="71">
          <cell r="C71">
            <v>103047701</v>
          </cell>
          <cell r="D71" t="str">
            <v>D07AC00005</v>
          </cell>
          <cell r="E71" t="str">
            <v>BETAMETASONA VALERATO, 0.1%,  LOCIÓN CAPILAR, FRASCO, 20-60ML, VÍA TÓPICA.</v>
          </cell>
          <cell r="F71">
            <v>10862</v>
          </cell>
          <cell r="G71" t="str">
            <v>YV</v>
          </cell>
          <cell r="H71">
            <v>244</v>
          </cell>
          <cell r="I71" t="str">
            <v>NO APLICA</v>
          </cell>
          <cell r="J71" t="str">
            <v>MEDICAMENTO</v>
          </cell>
          <cell r="K71" t="str">
            <v xml:space="preserve">Corticosteroides: Dermatológicos, Potentes (Grupo III) </v>
          </cell>
          <cell r="L71" t="str">
            <v>PRECIO UNICO</v>
          </cell>
          <cell r="M71" t="str">
            <v>PU 01-2026</v>
          </cell>
          <cell r="N71" t="str">
            <v>I CONV</v>
          </cell>
          <cell r="O71" t="str">
            <v>F X 60ML</v>
          </cell>
          <cell r="P71">
            <v>0</v>
          </cell>
          <cell r="Q71">
            <v>0</v>
          </cell>
          <cell r="R71">
            <v>9.59</v>
          </cell>
          <cell r="S71">
            <v>235</v>
          </cell>
          <cell r="T71" t="str">
            <v>C.G. DE HASETH &amp; CIA., S.A.</v>
          </cell>
          <cell r="U71" t="str">
            <v>ALEMANIA</v>
          </cell>
          <cell r="V71">
            <v>1620</v>
          </cell>
          <cell r="W71">
            <v>19440</v>
          </cell>
          <cell r="X71">
            <v>108366516</v>
          </cell>
          <cell r="Y71">
            <v>0.16133544341925676</v>
          </cell>
          <cell r="Z71">
            <v>1039234888.4399999</v>
          </cell>
          <cell r="AA71">
            <v>193477977260.80801</v>
          </cell>
          <cell r="AB71">
            <v>9.994525626614334E-3</v>
          </cell>
          <cell r="AC71">
            <v>2805.3234556158204</v>
          </cell>
          <cell r="AD71">
            <v>368.5</v>
          </cell>
          <cell r="AE71">
            <v>271.79591836734693</v>
          </cell>
          <cell r="AF71">
            <v>3445.6193739831674</v>
          </cell>
          <cell r="AG71">
            <v>33043.489796498572</v>
          </cell>
          <cell r="AH71">
            <v>1815</v>
          </cell>
          <cell r="AI71">
            <v>339</v>
          </cell>
          <cell r="AJ71">
            <v>254</v>
          </cell>
          <cell r="AK71">
            <v>2408</v>
          </cell>
          <cell r="AL71">
            <v>28896</v>
          </cell>
          <cell r="AM71">
            <v>277112.64</v>
          </cell>
          <cell r="AN71">
            <v>5810</v>
          </cell>
          <cell r="AO71">
            <v>680</v>
          </cell>
          <cell r="AP71">
            <v>660</v>
          </cell>
          <cell r="AQ71">
            <v>7150</v>
          </cell>
        </row>
        <row r="72">
          <cell r="C72">
            <v>101092901</v>
          </cell>
          <cell r="D72" t="str">
            <v>L02BB00001</v>
          </cell>
          <cell r="E72" t="str">
            <v>BICALUTAMIDA, 50MG, TABLETA, V.O.</v>
          </cell>
          <cell r="F72">
            <v>11158</v>
          </cell>
          <cell r="G72" t="str">
            <v>DD</v>
          </cell>
          <cell r="H72">
            <v>244</v>
          </cell>
          <cell r="I72" t="str">
            <v>SI</v>
          </cell>
          <cell r="J72" t="str">
            <v>MEDICAMENTO</v>
          </cell>
          <cell r="K72" t="str">
            <v>Terapia Endocrina: Antagonistas de hormonas y agentes relacionados, Antiandrógenos</v>
          </cell>
          <cell r="L72" t="str">
            <v>TRAMITE USUAL</v>
          </cell>
          <cell r="M72" t="str">
            <v>NO APLICA</v>
          </cell>
          <cell r="N72" t="str">
            <v>NO APLICA</v>
          </cell>
          <cell r="O72" t="str">
            <v xml:space="preserve">CAJA CON 1 FRASCO x 30 TABLETAS RECUBIERTAS.
</v>
          </cell>
          <cell r="P72">
            <v>0</v>
          </cell>
          <cell r="Q72">
            <v>0</v>
          </cell>
          <cell r="R72">
            <v>0</v>
          </cell>
          <cell r="S72" t="str">
            <v>NO APLICA</v>
          </cell>
          <cell r="T72" t="str">
            <v>NO APLICA</v>
          </cell>
          <cell r="V72">
            <v>26347</v>
          </cell>
          <cell r="W72">
            <v>316164</v>
          </cell>
          <cell r="X72">
            <v>108682680</v>
          </cell>
          <cell r="Y72">
            <v>0.16180614655723718</v>
          </cell>
          <cell r="Z72">
            <v>0</v>
          </cell>
          <cell r="AA72">
            <v>193477977260.80801</v>
          </cell>
          <cell r="AB72">
            <v>9.994525626614334E-3</v>
          </cell>
          <cell r="AC72">
            <v>2578.9599999999996</v>
          </cell>
          <cell r="AD72">
            <v>773.81415929203536</v>
          </cell>
          <cell r="AE72">
            <v>955</v>
          </cell>
          <cell r="AF72">
            <v>4307.7741592920347</v>
          </cell>
          <cell r="AG72">
            <v>0</v>
          </cell>
          <cell r="AH72">
            <v>11859</v>
          </cell>
          <cell r="AI72">
            <v>0</v>
          </cell>
          <cell r="AJ72">
            <v>0</v>
          </cell>
          <cell r="AK72">
            <v>11859</v>
          </cell>
          <cell r="AL72">
            <v>142308</v>
          </cell>
          <cell r="AM72">
            <v>0</v>
          </cell>
          <cell r="AN72">
            <v>0</v>
          </cell>
          <cell r="AO72">
            <v>3900</v>
          </cell>
          <cell r="AP72">
            <v>720</v>
          </cell>
          <cell r="AQ72">
            <v>4620</v>
          </cell>
        </row>
        <row r="73">
          <cell r="C73">
            <v>101104301</v>
          </cell>
          <cell r="D73" t="str">
            <v>J05AR00004</v>
          </cell>
          <cell r="E73" t="str">
            <v>BICTEGRAVIR 50mg/EMTRICITABINA 200mg/TENOFOVIR 25mg Cápsula o Comprimido, V.O.</v>
          </cell>
          <cell r="F73">
            <v>107672</v>
          </cell>
          <cell r="G73" t="str">
            <v>DD</v>
          </cell>
          <cell r="H73">
            <v>244</v>
          </cell>
          <cell r="I73" t="str">
            <v>SI</v>
          </cell>
          <cell r="J73" t="str">
            <v>MEDICAMENTO</v>
          </cell>
          <cell r="K73" t="str">
            <v>Antivirales para uso sistémico: De Acción Directa, Nucleósidos y Nucleótidos Inhibidores de la Transcriptasa Inversa</v>
          </cell>
          <cell r="L73" t="str">
            <v>PRECIO UNICO</v>
          </cell>
          <cell r="M73" t="str">
            <v>PU 11-2026</v>
          </cell>
          <cell r="N73" t="str">
            <v>I CONV</v>
          </cell>
          <cell r="O73" t="str">
            <v>CAJA CON 1 FRASCO X 30 TABLETAS RECUBIERTAS</v>
          </cell>
          <cell r="P73">
            <v>0</v>
          </cell>
          <cell r="Q73">
            <v>0</v>
          </cell>
          <cell r="R73">
            <v>3.036</v>
          </cell>
          <cell r="S73">
            <v>14</v>
          </cell>
          <cell r="T73" t="str">
            <v>INTERNACIONAL BIO FARMACEUTICA.S.A.</v>
          </cell>
          <cell r="U73" t="str">
            <v>COSTA RICA</v>
          </cell>
          <cell r="V73">
            <v>135000</v>
          </cell>
          <cell r="W73">
            <v>1620000</v>
          </cell>
          <cell r="X73">
            <v>110302680</v>
          </cell>
          <cell r="Y73">
            <v>0.16421799320495259</v>
          </cell>
          <cell r="Z73">
            <v>334878936.48000002</v>
          </cell>
          <cell r="AA73">
            <v>193812856197.28802</v>
          </cell>
          <cell r="AB73">
            <v>1.0011824526260938E-2</v>
          </cell>
          <cell r="AC73">
            <v>558.4048672566372</v>
          </cell>
          <cell r="AD73">
            <v>444</v>
          </cell>
          <cell r="AE73">
            <v>450</v>
          </cell>
          <cell r="AF73">
            <v>1452.4048672566373</v>
          </cell>
          <cell r="AG73">
            <v>4409.5011769911507</v>
          </cell>
          <cell r="AH73">
            <v>135000</v>
          </cell>
          <cell r="AI73">
            <v>5258</v>
          </cell>
          <cell r="AJ73">
            <v>14443</v>
          </cell>
          <cell r="AK73">
            <v>154701</v>
          </cell>
          <cell r="AL73">
            <v>1856412</v>
          </cell>
          <cell r="AM73">
            <v>5636066.8320000004</v>
          </cell>
          <cell r="AN73">
            <v>23760</v>
          </cell>
          <cell r="AO73">
            <v>1440</v>
          </cell>
          <cell r="AP73">
            <v>53130</v>
          </cell>
          <cell r="AQ73">
            <v>78330</v>
          </cell>
        </row>
        <row r="74">
          <cell r="C74">
            <v>101035701</v>
          </cell>
          <cell r="D74" t="str">
            <v>N04AA00001</v>
          </cell>
          <cell r="E74" t="str">
            <v>BIPERIDENO CLORHIDRATO, 2MG, TABLETA, V.O.</v>
          </cell>
          <cell r="F74">
            <v>10596</v>
          </cell>
          <cell r="G74" t="str">
            <v>EM</v>
          </cell>
          <cell r="H74">
            <v>244</v>
          </cell>
          <cell r="I74" t="str">
            <v>NO</v>
          </cell>
          <cell r="J74" t="str">
            <v>MEDICAMENTO</v>
          </cell>
          <cell r="K74" t="str">
            <v>Anti-parkinsonianos: Anticolinérgicos</v>
          </cell>
          <cell r="L74" t="str">
            <v>TRAMITE USUAL</v>
          </cell>
          <cell r="M74" t="str">
            <v>No aplica</v>
          </cell>
          <cell r="N74" t="str">
            <v>No aplica</v>
          </cell>
          <cell r="O74" t="str">
            <v>No aplica</v>
          </cell>
          <cell r="P74">
            <v>0</v>
          </cell>
          <cell r="Q74">
            <v>0</v>
          </cell>
          <cell r="R74">
            <v>0.04</v>
          </cell>
          <cell r="S74" t="str">
            <v>No aplica</v>
          </cell>
          <cell r="T74" t="str">
            <v>No aplica</v>
          </cell>
          <cell r="V74">
            <v>93042</v>
          </cell>
          <cell r="W74">
            <v>1116504</v>
          </cell>
          <cell r="X74">
            <v>111419184</v>
          </cell>
          <cell r="Y74">
            <v>0.16588023791455803</v>
          </cell>
          <cell r="Z74">
            <v>4456767.3600000003</v>
          </cell>
          <cell r="AA74">
            <v>193817312964.64801</v>
          </cell>
          <cell r="AB74">
            <v>1.0012054750270007E-2</v>
          </cell>
          <cell r="AC74">
            <v>132196</v>
          </cell>
          <cell r="AD74">
            <v>21493</v>
          </cell>
          <cell r="AE74">
            <v>20040</v>
          </cell>
          <cell r="AF74">
            <v>173729</v>
          </cell>
          <cell r="AG74">
            <v>6949.16</v>
          </cell>
          <cell r="AH74">
            <v>61533</v>
          </cell>
          <cell r="AI74">
            <v>15612</v>
          </cell>
          <cell r="AJ74">
            <v>15897</v>
          </cell>
          <cell r="AK74">
            <v>93042</v>
          </cell>
          <cell r="AL74">
            <v>1116504</v>
          </cell>
          <cell r="AM74">
            <v>44660.160000000003</v>
          </cell>
          <cell r="AN74">
            <v>269200</v>
          </cell>
          <cell r="AO74">
            <v>1600</v>
          </cell>
          <cell r="AP74">
            <v>19800</v>
          </cell>
          <cell r="AQ74">
            <v>290600</v>
          </cell>
        </row>
        <row r="75">
          <cell r="C75">
            <v>102023901</v>
          </cell>
          <cell r="D75" t="str">
            <v>N04AA00002</v>
          </cell>
          <cell r="E75" t="str">
            <v>BIPERIDENO LACTATO 5mg/ml, solución, I.M., I.V.</v>
          </cell>
          <cell r="F75">
            <v>10693</v>
          </cell>
          <cell r="G75" t="str">
            <v>SF</v>
          </cell>
          <cell r="H75">
            <v>244</v>
          </cell>
          <cell r="I75" t="str">
            <v>NO APLICA</v>
          </cell>
          <cell r="J75" t="str">
            <v>MEDICAMENTO</v>
          </cell>
          <cell r="K75" t="str">
            <v>Anti-parkinsonianos: Anticolinérgicos</v>
          </cell>
          <cell r="L75" t="str">
            <v>TRAMITE USUAL</v>
          </cell>
          <cell r="M75" t="str">
            <v>No aplica</v>
          </cell>
          <cell r="N75" t="str">
            <v>No aplica</v>
          </cell>
          <cell r="O75" t="str">
            <v>No aplica</v>
          </cell>
          <cell r="P75">
            <v>0</v>
          </cell>
          <cell r="Q75">
            <v>0</v>
          </cell>
          <cell r="R75">
            <v>2.0299999999999998</v>
          </cell>
          <cell r="S75" t="str">
            <v>No aplica</v>
          </cell>
          <cell r="T75" t="str">
            <v>No aplica</v>
          </cell>
          <cell r="V75">
            <v>0</v>
          </cell>
          <cell r="W75">
            <v>0</v>
          </cell>
          <cell r="X75">
            <v>111419184</v>
          </cell>
          <cell r="Y75">
            <v>0.16588023791455803</v>
          </cell>
          <cell r="Z75">
            <v>226180943.51999998</v>
          </cell>
          <cell r="AA75">
            <v>194043493908.168</v>
          </cell>
          <cell r="AB75">
            <v>1.0023738618730214E-2</v>
          </cell>
          <cell r="AC75">
            <v>1092</v>
          </cell>
          <cell r="AD75">
            <v>67</v>
          </cell>
          <cell r="AE75">
            <v>360</v>
          </cell>
          <cell r="AF75">
            <v>1519</v>
          </cell>
          <cell r="AG75">
            <v>3083.5699999999997</v>
          </cell>
          <cell r="AH75">
            <v>800</v>
          </cell>
          <cell r="AI75">
            <v>12</v>
          </cell>
          <cell r="AJ75">
            <v>254</v>
          </cell>
          <cell r="AK75">
            <v>1066</v>
          </cell>
          <cell r="AL75">
            <v>12792</v>
          </cell>
          <cell r="AM75">
            <v>25967.759999999998</v>
          </cell>
          <cell r="AN75">
            <v>0</v>
          </cell>
          <cell r="AO75">
            <v>0</v>
          </cell>
          <cell r="AP75">
            <v>0</v>
          </cell>
          <cell r="AQ75">
            <v>0</v>
          </cell>
        </row>
        <row r="76">
          <cell r="C76">
            <v>102008501</v>
          </cell>
          <cell r="D76" t="str">
            <v>L01DC00001</v>
          </cell>
          <cell r="E76" t="str">
            <v>BLEOMICINA SULFATO 15U,  polvo liofilizado, S.C., I.M., I.V.</v>
          </cell>
          <cell r="F76">
            <v>10816</v>
          </cell>
          <cell r="G76" t="str">
            <v>SF</v>
          </cell>
          <cell r="H76">
            <v>244</v>
          </cell>
          <cell r="I76" t="str">
            <v>NO APLICA</v>
          </cell>
          <cell r="J76" t="str">
            <v>MEDICAMENTO</v>
          </cell>
          <cell r="K76" t="str">
            <v xml:space="preserve">Antineoplásicos: Antibióticos Citotóxicos, Otros </v>
          </cell>
          <cell r="L76" t="str">
            <v>PRECIO UNICO</v>
          </cell>
          <cell r="M76" t="str">
            <v>PU 01-2026</v>
          </cell>
          <cell r="N76" t="str">
            <v>I CONV</v>
          </cell>
          <cell r="O76" t="str">
            <v>No aplica</v>
          </cell>
          <cell r="P76">
            <v>0</v>
          </cell>
          <cell r="Q76">
            <v>0</v>
          </cell>
          <cell r="R76">
            <v>48.91</v>
          </cell>
          <cell r="S76">
            <v>55</v>
          </cell>
          <cell r="T76" t="str">
            <v>DROGUERIA E IMPORTADORA ALEMANA, S.A.</v>
          </cell>
          <cell r="V76">
            <v>80</v>
          </cell>
          <cell r="W76">
            <v>960</v>
          </cell>
          <cell r="X76">
            <v>111420144</v>
          </cell>
          <cell r="Y76">
            <v>0.16588166715701594</v>
          </cell>
          <cell r="Z76">
            <v>5449559243.04</v>
          </cell>
          <cell r="AA76">
            <v>199493053151.20801</v>
          </cell>
          <cell r="AB76">
            <v>1.0305247451308595E-2</v>
          </cell>
          <cell r="AC76">
            <v>115</v>
          </cell>
          <cell r="AD76">
            <v>0</v>
          </cell>
          <cell r="AE76">
            <v>50</v>
          </cell>
          <cell r="AF76">
            <v>165</v>
          </cell>
          <cell r="AG76">
            <v>8070.15</v>
          </cell>
          <cell r="AH76">
            <v>80</v>
          </cell>
          <cell r="AI76">
            <v>0</v>
          </cell>
          <cell r="AJ76">
            <v>0</v>
          </cell>
          <cell r="AK76">
            <v>80</v>
          </cell>
          <cell r="AL76">
            <v>960</v>
          </cell>
          <cell r="AM76">
            <v>46953.599999999999</v>
          </cell>
          <cell r="AN76">
            <v>40</v>
          </cell>
          <cell r="AO76">
            <v>0</v>
          </cell>
          <cell r="AP76">
            <v>0</v>
          </cell>
          <cell r="AQ76">
            <v>40</v>
          </cell>
        </row>
        <row r="77">
          <cell r="C77">
            <v>101002101</v>
          </cell>
          <cell r="D77" t="str">
            <v>C02CA00003</v>
          </cell>
          <cell r="E77" t="str">
            <v>BLOQUEADORES DE LOS RECEPTORES ALFA 1 ADRENÉRGICOS: TERAZOSINA, 2MG O DOXAZOSINA, 2MG, CÁPSULA O TABLETA, V.O.</v>
          </cell>
          <cell r="F77" t="str">
            <v>Terazocina 10021 Doxazosina 103483</v>
          </cell>
          <cell r="G77" t="str">
            <v>EM</v>
          </cell>
          <cell r="H77">
            <v>244</v>
          </cell>
          <cell r="I77" t="str">
            <v>SI TERAZOCINA / NO DOXAZOCINA</v>
          </cell>
          <cell r="J77" t="str">
            <v>MEDICAMENTO</v>
          </cell>
          <cell r="K77" t="str">
            <v>Urológicos: Hipertrofia Prostática Benigna, Antagonistas  de los receptores alfa adrenérgicos</v>
          </cell>
          <cell r="L77" t="str">
            <v>PRECIO UNICO</v>
          </cell>
          <cell r="M77" t="str">
            <v>PU 11-2026</v>
          </cell>
          <cell r="N77" t="str">
            <v>I CONV</v>
          </cell>
          <cell r="O77" t="str">
            <v>CAJA POR 28 COMPRIMIDOS EFG, CAJA POR 500 COMPRIMIDOS EFG.</v>
          </cell>
          <cell r="P77">
            <v>0</v>
          </cell>
          <cell r="Q77">
            <v>0</v>
          </cell>
          <cell r="R77">
            <v>6.8000000000000005E-2</v>
          </cell>
          <cell r="S77">
            <v>15</v>
          </cell>
          <cell r="T77" t="str">
            <v>C.G. DE HASETH &amp; CÍA., S.A.</v>
          </cell>
          <cell r="V77">
            <v>857595</v>
          </cell>
          <cell r="W77">
            <v>10291140</v>
          </cell>
          <cell r="X77">
            <v>121711284</v>
          </cell>
          <cell r="Y77">
            <v>0.18120305697810837</v>
          </cell>
          <cell r="Z77">
            <v>8276367.3120000008</v>
          </cell>
          <cell r="AA77">
            <v>199501329518.52002</v>
          </cell>
          <cell r="AB77">
            <v>1.0305674985058771E-2</v>
          </cell>
          <cell r="AC77">
            <v>613850</v>
          </cell>
          <cell r="AD77">
            <v>273010</v>
          </cell>
          <cell r="AE77">
            <v>205500</v>
          </cell>
          <cell r="AF77">
            <v>1092360</v>
          </cell>
          <cell r="AG77">
            <v>74280.48000000001</v>
          </cell>
          <cell r="AH77">
            <v>459000</v>
          </cell>
          <cell r="AI77">
            <v>248595</v>
          </cell>
          <cell r="AJ77">
            <v>150000</v>
          </cell>
          <cell r="AK77">
            <v>857595</v>
          </cell>
          <cell r="AL77">
            <v>10291140</v>
          </cell>
          <cell r="AM77">
            <v>699797.52</v>
          </cell>
          <cell r="AN77">
            <v>2670220</v>
          </cell>
          <cell r="AO77">
            <v>1440068</v>
          </cell>
          <cell r="AP77">
            <v>1477112</v>
          </cell>
          <cell r="AQ77">
            <v>5587400</v>
          </cell>
        </row>
        <row r="78">
          <cell r="C78">
            <v>102093901</v>
          </cell>
          <cell r="D78" t="str">
            <v>L01XX00003</v>
          </cell>
          <cell r="E78" t="str">
            <v>BORTEZOMIB 3.5mg,  polvo liofilizado,  I.V., S.C.</v>
          </cell>
          <cell r="F78">
            <v>12217</v>
          </cell>
          <cell r="G78" t="str">
            <v>DD</v>
          </cell>
          <cell r="H78">
            <v>244</v>
          </cell>
          <cell r="I78" t="str">
            <v>NO</v>
          </cell>
          <cell r="J78" t="str">
            <v>MEDICAMENTO</v>
          </cell>
          <cell r="K78" t="str">
            <v>Antineoplásicos: Otros</v>
          </cell>
          <cell r="L78" t="str">
            <v>PRECIO UNICO</v>
          </cell>
          <cell r="M78" t="str">
            <v>PU 01-2026</v>
          </cell>
          <cell r="N78" t="str">
            <v>I CONV</v>
          </cell>
          <cell r="O78" t="str">
            <v>CAJA CON UN VIAL DE 10 ML</v>
          </cell>
          <cell r="P78">
            <v>0</v>
          </cell>
          <cell r="Q78">
            <v>0</v>
          </cell>
          <cell r="R78">
            <v>19.190000000000001</v>
          </cell>
          <cell r="S78">
            <v>56</v>
          </cell>
          <cell r="T78" t="str">
            <v>SEVEN PHARMA PANAMÁ, S.A.</v>
          </cell>
          <cell r="U78" t="str">
            <v>INDIA</v>
          </cell>
          <cell r="V78">
            <v>434</v>
          </cell>
          <cell r="W78">
            <v>5208</v>
          </cell>
          <cell r="X78">
            <v>121716492</v>
          </cell>
          <cell r="Y78">
            <v>0.18121081061844249</v>
          </cell>
          <cell r="Z78">
            <v>2335739481.48</v>
          </cell>
          <cell r="AA78">
            <v>201837069000.00003</v>
          </cell>
          <cell r="AB78">
            <v>1.0426332686959791E-2</v>
          </cell>
          <cell r="AC78">
            <v>221</v>
          </cell>
          <cell r="AD78">
            <v>0</v>
          </cell>
          <cell r="AE78">
            <v>0</v>
          </cell>
          <cell r="AF78">
            <v>221</v>
          </cell>
          <cell r="AG78">
            <v>4240.9900000000007</v>
          </cell>
          <cell r="AH78">
            <v>414</v>
          </cell>
          <cell r="AI78">
            <v>0</v>
          </cell>
          <cell r="AJ78">
            <v>20</v>
          </cell>
          <cell r="AK78">
            <v>434</v>
          </cell>
          <cell r="AL78">
            <v>5208</v>
          </cell>
          <cell r="AM78">
            <v>99941.52</v>
          </cell>
          <cell r="AN78">
            <v>1608</v>
          </cell>
          <cell r="AO78">
            <v>0</v>
          </cell>
          <cell r="AP78">
            <v>60</v>
          </cell>
          <cell r="AQ78">
            <v>1668</v>
          </cell>
        </row>
        <row r="79">
          <cell r="C79">
            <v>103059301</v>
          </cell>
          <cell r="D79" t="str">
            <v>S01EA00001</v>
          </cell>
          <cell r="E79" t="str">
            <v>BRIMONIDINA TARTRATO, 0.2%,  GOTAS,  SOLUCIÓN, FRASCO, VÍA OFTÁLMICA</v>
          </cell>
          <cell r="F79">
            <v>12170</v>
          </cell>
          <cell r="G79" t="str">
            <v>RG</v>
          </cell>
          <cell r="H79">
            <v>244</v>
          </cell>
          <cell r="I79" t="str">
            <v>NO</v>
          </cell>
          <cell r="J79" t="str">
            <v>MEDICAMENTO</v>
          </cell>
          <cell r="K79" t="str">
            <v>Oftalmológicos: Antiglaucoma y Mióticos, Simpaticomiméticos en la terapia del Glaucoma</v>
          </cell>
          <cell r="L79" t="str">
            <v>PRECIO UNICO</v>
          </cell>
          <cell r="M79" t="str">
            <v>PU 01-2026</v>
          </cell>
          <cell r="N79" t="str">
            <v>I CONV</v>
          </cell>
          <cell r="O79" t="str">
            <v>CAJA CON FRASCO GOTERO CON 5ML</v>
          </cell>
          <cell r="P79">
            <v>0</v>
          </cell>
          <cell r="Q79">
            <v>0</v>
          </cell>
          <cell r="R79">
            <v>2.39</v>
          </cell>
          <cell r="S79">
            <v>57</v>
          </cell>
          <cell r="T79" t="str">
            <v>DROGUERIA RAMON GONZALEZ REVILLA, S.A.</v>
          </cell>
          <cell r="U79" t="str">
            <v>INDIA / CHILE</v>
          </cell>
          <cell r="V79">
            <v>3096</v>
          </cell>
          <cell r="W79">
            <v>37152</v>
          </cell>
          <cell r="X79">
            <v>121753644</v>
          </cell>
          <cell r="Y79">
            <v>0.18126612230156344</v>
          </cell>
          <cell r="Z79">
            <v>290991209.16000003</v>
          </cell>
          <cell r="AA79">
            <v>202128060209.16003</v>
          </cell>
          <cell r="AB79">
            <v>1.0441364470619328E-2</v>
          </cell>
          <cell r="AC79">
            <v>3810</v>
          </cell>
          <cell r="AD79">
            <v>634.58333333333337</v>
          </cell>
          <cell r="AE79">
            <v>382</v>
          </cell>
          <cell r="AF79">
            <v>4826.583333333333</v>
          </cell>
          <cell r="AG79">
            <v>11535.534166666666</v>
          </cell>
          <cell r="AH79">
            <v>1801</v>
          </cell>
          <cell r="AI79">
            <v>630</v>
          </cell>
          <cell r="AJ79">
            <v>665</v>
          </cell>
          <cell r="AK79">
            <v>3096</v>
          </cell>
          <cell r="AL79">
            <v>37152</v>
          </cell>
          <cell r="AM79">
            <v>88793.279999999999</v>
          </cell>
          <cell r="AN79">
            <v>7091</v>
          </cell>
          <cell r="AO79">
            <v>960</v>
          </cell>
          <cell r="AP79">
            <v>384</v>
          </cell>
          <cell r="AQ79">
            <v>8435</v>
          </cell>
        </row>
        <row r="80">
          <cell r="C80">
            <v>103000101</v>
          </cell>
          <cell r="D80" t="str">
            <v>R03AK00001</v>
          </cell>
          <cell r="E80" t="str">
            <v>BUDESONIDA 160MG / FORMOTEROL FUMARATO DIHIDRATADO 4.5mcg, polvo o aerosol o suspensión para inahalación V.O.</v>
          </cell>
          <cell r="F80">
            <v>105539</v>
          </cell>
          <cell r="G80" t="str">
            <v>DD</v>
          </cell>
          <cell r="H80">
            <v>244</v>
          </cell>
          <cell r="I80" t="str">
            <v>SI</v>
          </cell>
          <cell r="J80" t="str">
            <v>MEDICAMENTO</v>
          </cell>
          <cell r="L80" t="str">
            <v>PRECIO UNICO</v>
          </cell>
          <cell r="M80" t="str">
            <v>PU 11-2026</v>
          </cell>
          <cell r="N80" t="str">
            <v>I CONV</v>
          </cell>
          <cell r="O80" t="str">
            <v>ENVASE CON 120 INHAL. EMPAC. EN CAJA DE CARTON</v>
          </cell>
          <cell r="P80">
            <v>0</v>
          </cell>
          <cell r="Q80">
            <v>0</v>
          </cell>
          <cell r="R80">
            <v>30</v>
          </cell>
          <cell r="S80">
            <v>16</v>
          </cell>
          <cell r="T80" t="str">
            <v>CORPORACION IMPA DOEL, S.A.</v>
          </cell>
          <cell r="U80" t="str">
            <v>Francia</v>
          </cell>
          <cell r="V80">
            <v>729</v>
          </cell>
          <cell r="W80">
            <v>8748</v>
          </cell>
          <cell r="X80">
            <v>121762392</v>
          </cell>
          <cell r="Y80">
            <v>0.18127914627346112</v>
          </cell>
          <cell r="Z80">
            <v>3652871760</v>
          </cell>
          <cell r="AA80">
            <v>205780931969.16003</v>
          </cell>
          <cell r="AB80">
            <v>1.0630061504426138E-2</v>
          </cell>
          <cell r="AC80">
            <v>305</v>
          </cell>
          <cell r="AD80">
            <v>0</v>
          </cell>
          <cell r="AE80">
            <v>35</v>
          </cell>
          <cell r="AF80">
            <v>340</v>
          </cell>
          <cell r="AG80">
            <v>10200</v>
          </cell>
          <cell r="AH80">
            <v>2000</v>
          </cell>
          <cell r="AI80">
            <v>200</v>
          </cell>
          <cell r="AJ80">
            <v>150</v>
          </cell>
          <cell r="AK80">
            <v>2350</v>
          </cell>
          <cell r="AL80">
            <v>28200</v>
          </cell>
          <cell r="AM80">
            <v>846000</v>
          </cell>
          <cell r="AN80">
            <v>0</v>
          </cell>
          <cell r="AO80">
            <v>36</v>
          </cell>
          <cell r="AP80">
            <v>401</v>
          </cell>
          <cell r="AQ80">
            <v>437</v>
          </cell>
        </row>
        <row r="81">
          <cell r="C81">
            <v>102044201</v>
          </cell>
          <cell r="D81" t="str">
            <v>N01BB00001</v>
          </cell>
          <cell r="E81" t="str">
            <v>BUPIVACAÍNA CLORHIDRATO 0.5%, solución, Vía Parenteral.</v>
          </cell>
          <cell r="F81">
            <v>10815</v>
          </cell>
          <cell r="G81" t="str">
            <v>SF</v>
          </cell>
          <cell r="H81">
            <v>244</v>
          </cell>
          <cell r="I81" t="str">
            <v>NO APLICA</v>
          </cell>
          <cell r="J81" t="str">
            <v>MEDICAMENTO</v>
          </cell>
          <cell r="K81" t="str">
            <v>Anestésicos Locales: Amidas</v>
          </cell>
          <cell r="L81" t="str">
            <v>PRECIO UNICO</v>
          </cell>
          <cell r="M81" t="str">
            <v>PU 01-2026</v>
          </cell>
          <cell r="N81" t="str">
            <v>I CONV</v>
          </cell>
          <cell r="O81" t="str">
            <v>No aplica</v>
          </cell>
          <cell r="P81">
            <v>0</v>
          </cell>
          <cell r="Q81">
            <v>0</v>
          </cell>
          <cell r="R81">
            <v>0.94</v>
          </cell>
          <cell r="S81">
            <v>58</v>
          </cell>
          <cell r="T81" t="str">
            <v>PISA FARMACEUTICA DE PANAMA,S.A.</v>
          </cell>
          <cell r="V81">
            <v>679</v>
          </cell>
          <cell r="W81">
            <v>8148</v>
          </cell>
          <cell r="X81">
            <v>121770540</v>
          </cell>
          <cell r="Y81">
            <v>0.18129127696882258</v>
          </cell>
          <cell r="Z81">
            <v>114464307.59999999</v>
          </cell>
          <cell r="AA81">
            <v>205895396276.76004</v>
          </cell>
          <cell r="AB81">
            <v>1.0635974407133916E-2</v>
          </cell>
          <cell r="AC81">
            <v>2151.4</v>
          </cell>
          <cell r="AD81">
            <v>1254.1666666666667</v>
          </cell>
          <cell r="AE81">
            <v>955</v>
          </cell>
          <cell r="AF81">
            <v>4360.5666666666666</v>
          </cell>
          <cell r="AG81">
            <v>4098.9326666666666</v>
          </cell>
          <cell r="AH81">
            <v>679</v>
          </cell>
          <cell r="AI81">
            <v>0</v>
          </cell>
          <cell r="AJ81">
            <v>0</v>
          </cell>
          <cell r="AK81">
            <v>679</v>
          </cell>
          <cell r="AL81">
            <v>8148</v>
          </cell>
          <cell r="AM81">
            <v>7659.12</v>
          </cell>
          <cell r="AN81">
            <v>23</v>
          </cell>
          <cell r="AO81">
            <v>0</v>
          </cell>
          <cell r="AP81">
            <v>0</v>
          </cell>
          <cell r="AQ81">
            <v>23</v>
          </cell>
        </row>
        <row r="82">
          <cell r="C82">
            <v>102091201</v>
          </cell>
          <cell r="D82" t="str">
            <v>L01AB00001</v>
          </cell>
          <cell r="E82" t="str">
            <v>Busulfano, 6mg/ml, solución, I.V.</v>
          </cell>
          <cell r="F82">
            <v>12171</v>
          </cell>
          <cell r="G82" t="str">
            <v>RG</v>
          </cell>
          <cell r="H82">
            <v>244</v>
          </cell>
          <cell r="I82" t="str">
            <v>NO</v>
          </cell>
          <cell r="J82" t="str">
            <v>MEDICAMENTO</v>
          </cell>
          <cell r="K82" t="str">
            <v>Antineoplásicos: Agentes alquilantes, Alquilsulfonatos</v>
          </cell>
          <cell r="L82" t="str">
            <v>TRAMITE USUAL</v>
          </cell>
          <cell r="M82" t="str">
            <v>No aplica</v>
          </cell>
          <cell r="N82" t="str">
            <v>No aplica</v>
          </cell>
          <cell r="O82" t="str">
            <v>CAJA X 8 VIALES CONTENIDOS EN DOS CAJILLAS X 4 VIALES C/U.</v>
          </cell>
          <cell r="P82" t="str">
            <v>VIAL</v>
          </cell>
          <cell r="Q82">
            <v>0</v>
          </cell>
          <cell r="R82">
            <v>288.60000000000002</v>
          </cell>
          <cell r="S82" t="str">
            <v>NO APLICA</v>
          </cell>
          <cell r="T82" t="str">
            <v>No aplica</v>
          </cell>
          <cell r="V82">
            <v>19</v>
          </cell>
          <cell r="W82">
            <v>228</v>
          </cell>
          <cell r="X82">
            <v>121770768</v>
          </cell>
          <cell r="Y82">
            <v>0.18129161641390634</v>
          </cell>
          <cell r="Z82">
            <v>35143043644.800003</v>
          </cell>
          <cell r="AA82">
            <v>241038439921.56006</v>
          </cell>
          <cell r="AB82">
            <v>1.2451364743945797E-2</v>
          </cell>
          <cell r="AC82">
            <v>25</v>
          </cell>
          <cell r="AD82">
            <v>0</v>
          </cell>
          <cell r="AE82">
            <v>0</v>
          </cell>
          <cell r="AF82">
            <v>25</v>
          </cell>
          <cell r="AG82">
            <v>7215.0000000000009</v>
          </cell>
          <cell r="AH82">
            <v>19</v>
          </cell>
          <cell r="AI82">
            <v>0</v>
          </cell>
          <cell r="AJ82">
            <v>0</v>
          </cell>
          <cell r="AK82">
            <v>19</v>
          </cell>
          <cell r="AL82">
            <v>228</v>
          </cell>
          <cell r="AM82">
            <v>65800.800000000003</v>
          </cell>
          <cell r="AN82">
            <v>0</v>
          </cell>
          <cell r="AO82">
            <v>0</v>
          </cell>
          <cell r="AP82">
            <v>0</v>
          </cell>
          <cell r="AQ82">
            <v>0</v>
          </cell>
        </row>
        <row r="83">
          <cell r="C83">
            <v>101099601</v>
          </cell>
          <cell r="D83" t="str">
            <v>G02CB00001</v>
          </cell>
          <cell r="E83" t="str">
            <v>CABERGOLINA, 0.5MG, TABLETA V.O.</v>
          </cell>
          <cell r="F83">
            <v>104772</v>
          </cell>
          <cell r="G83" t="str">
            <v>EM</v>
          </cell>
          <cell r="H83">
            <v>244</v>
          </cell>
          <cell r="I83" t="str">
            <v>NO</v>
          </cell>
          <cell r="J83" t="str">
            <v>MEDICAMENTO</v>
          </cell>
          <cell r="K83" t="str">
            <v>Ginecológicos: Otros, Inhibidores de la Prolactina</v>
          </cell>
          <cell r="L83" t="str">
            <v>PRECIO UNICO</v>
          </cell>
          <cell r="M83" t="str">
            <v>PU 01-2026</v>
          </cell>
          <cell r="N83" t="str">
            <v>I CONV</v>
          </cell>
          <cell r="O83" t="str">
            <v>CAJA POR 8 COMPRIMIDOS</v>
          </cell>
          <cell r="P83">
            <v>0</v>
          </cell>
          <cell r="Q83">
            <v>0</v>
          </cell>
          <cell r="R83">
            <v>1.635</v>
          </cell>
          <cell r="S83">
            <v>60</v>
          </cell>
          <cell r="T83" t="str">
            <v>DROGUERÍA RAMÓN GONZÁLEZ REVILLA, S.A.</v>
          </cell>
          <cell r="V83">
            <v>3482</v>
          </cell>
          <cell r="W83">
            <v>41784</v>
          </cell>
          <cell r="X83">
            <v>121812552</v>
          </cell>
          <cell r="Y83">
            <v>0.18135382419188667</v>
          </cell>
          <cell r="Z83">
            <v>199163522.52000001</v>
          </cell>
          <cell r="AA83">
            <v>241237603444.08005</v>
          </cell>
          <cell r="AB83">
            <v>1.2461652968775798E-2</v>
          </cell>
          <cell r="AC83">
            <v>1350</v>
          </cell>
          <cell r="AD83">
            <v>1549</v>
          </cell>
          <cell r="AE83">
            <v>291</v>
          </cell>
          <cell r="AF83">
            <v>3190</v>
          </cell>
          <cell r="AG83">
            <v>5215.6499999999996</v>
          </cell>
          <cell r="AH83">
            <v>2838</v>
          </cell>
          <cell r="AI83">
            <v>470</v>
          </cell>
          <cell r="AJ83">
            <v>174</v>
          </cell>
          <cell r="AK83">
            <v>3482</v>
          </cell>
          <cell r="AL83">
            <v>41784</v>
          </cell>
          <cell r="AM83">
            <v>68316.84</v>
          </cell>
          <cell r="AN83">
            <v>7696</v>
          </cell>
          <cell r="AO83">
            <v>0</v>
          </cell>
          <cell r="AP83">
            <v>192</v>
          </cell>
          <cell r="AQ83">
            <v>7888</v>
          </cell>
        </row>
        <row r="84">
          <cell r="C84">
            <v>103058001</v>
          </cell>
          <cell r="D84" t="str">
            <v>D02AB00002</v>
          </cell>
          <cell r="E84" t="str">
            <v>CALAMINA, 8%, LOCIÓN, FRASCO, 120ML, VÍA TÓPICA.</v>
          </cell>
          <cell r="F84">
            <v>10857</v>
          </cell>
          <cell r="G84" t="str">
            <v>RG</v>
          </cell>
          <cell r="H84">
            <v>244</v>
          </cell>
          <cell r="I84" t="str">
            <v>NO</v>
          </cell>
          <cell r="J84" t="str">
            <v>MEDICAMENTO</v>
          </cell>
          <cell r="K84" t="str">
            <v xml:space="preserve">Emolientes y Protectores: Productos con Zinc </v>
          </cell>
          <cell r="L84" t="str">
            <v>PRECIO UNICO</v>
          </cell>
          <cell r="M84" t="str">
            <v>PU 01-2026</v>
          </cell>
          <cell r="N84" t="str">
            <v>I CONV</v>
          </cell>
          <cell r="O84" t="str">
            <v>FRASCOS X 120ML</v>
          </cell>
          <cell r="P84">
            <v>0</v>
          </cell>
          <cell r="Q84">
            <v>0</v>
          </cell>
          <cell r="R84">
            <v>2.76</v>
          </cell>
          <cell r="S84">
            <v>61</v>
          </cell>
          <cell r="T84" t="str">
            <v>LABORATORIOS RIGAR, S.A.</v>
          </cell>
          <cell r="U84" t="str">
            <v>PANAMÁ</v>
          </cell>
          <cell r="V84">
            <v>858</v>
          </cell>
          <cell r="W84">
            <v>10296</v>
          </cell>
          <cell r="X84">
            <v>121822848</v>
          </cell>
          <cell r="Y84">
            <v>0.18136915281724769</v>
          </cell>
          <cell r="Z84">
            <v>336231060.47999996</v>
          </cell>
          <cell r="AA84">
            <v>241573834504.56006</v>
          </cell>
          <cell r="AB84">
            <v>1.2479021715327769E-2</v>
          </cell>
          <cell r="AC84">
            <v>1142</v>
          </cell>
          <cell r="AD84">
            <v>157.16666666666669</v>
          </cell>
          <cell r="AE84">
            <v>417.60927152317879</v>
          </cell>
          <cell r="AF84">
            <v>1716.7759381898454</v>
          </cell>
          <cell r="AG84">
            <v>4738.3015894039727</v>
          </cell>
          <cell r="AH84">
            <v>900</v>
          </cell>
          <cell r="AI84">
            <v>142</v>
          </cell>
          <cell r="AJ84">
            <v>120</v>
          </cell>
          <cell r="AK84">
            <v>1162</v>
          </cell>
          <cell r="AL84">
            <v>13944</v>
          </cell>
          <cell r="AM84">
            <v>38485.439999999995</v>
          </cell>
          <cell r="AN84">
            <v>1284</v>
          </cell>
          <cell r="AO84">
            <v>145</v>
          </cell>
          <cell r="AP84">
            <v>183</v>
          </cell>
          <cell r="AQ84">
            <v>1612</v>
          </cell>
        </row>
        <row r="85">
          <cell r="C85">
            <v>101004501</v>
          </cell>
          <cell r="D85" t="str">
            <v>A12AA00001</v>
          </cell>
          <cell r="E85" t="str">
            <v>CALCIO CARBONATO, 500 MG-1,000MG DE CALCIO ELEMENTAL, TABLETA, V.O.</v>
          </cell>
          <cell r="F85">
            <v>10523</v>
          </cell>
          <cell r="G85" t="str">
            <v>EM</v>
          </cell>
          <cell r="H85">
            <v>244</v>
          </cell>
          <cell r="I85" t="str">
            <v>NO</v>
          </cell>
          <cell r="J85" t="str">
            <v>MEDICAMENTO</v>
          </cell>
          <cell r="K85" t="str">
            <v>Suplementos Minerales: Calcio</v>
          </cell>
          <cell r="L85" t="str">
            <v>PRECIO UNICO</v>
          </cell>
          <cell r="M85" t="str">
            <v>PU 01-2026</v>
          </cell>
          <cell r="N85" t="str">
            <v>I CONV</v>
          </cell>
          <cell r="O85" t="str">
            <v>CAJA POR 30 Ó 100 TABLETAS</v>
          </cell>
          <cell r="P85">
            <v>0</v>
          </cell>
          <cell r="Q85">
            <v>0</v>
          </cell>
          <cell r="R85">
            <v>4.7E-2</v>
          </cell>
          <cell r="S85">
            <v>62</v>
          </cell>
          <cell r="T85" t="str">
            <v>LANCO MEDICAL GROUP, S.A.</v>
          </cell>
          <cell r="V85">
            <v>126310</v>
          </cell>
          <cell r="W85">
            <v>1515720</v>
          </cell>
          <cell r="X85">
            <v>123338568</v>
          </cell>
          <cell r="Y85">
            <v>0.1836257480029731</v>
          </cell>
          <cell r="Z85">
            <v>5796912.6960000005</v>
          </cell>
          <cell r="AA85">
            <v>241579631417.25607</v>
          </cell>
          <cell r="AB85">
            <v>1.2479321167458269E-2</v>
          </cell>
          <cell r="AC85">
            <v>126238</v>
          </cell>
          <cell r="AD85">
            <v>57559</v>
          </cell>
          <cell r="AE85">
            <v>27700</v>
          </cell>
          <cell r="AF85">
            <v>211497</v>
          </cell>
          <cell r="AG85">
            <v>9940.3590000000004</v>
          </cell>
          <cell r="AH85">
            <v>91466</v>
          </cell>
          <cell r="AI85">
            <v>30000</v>
          </cell>
          <cell r="AJ85">
            <v>21743</v>
          </cell>
          <cell r="AK85">
            <v>143209</v>
          </cell>
          <cell r="AL85">
            <v>1718508</v>
          </cell>
          <cell r="AM85">
            <v>80769.876000000004</v>
          </cell>
          <cell r="AN85">
            <v>317700</v>
          </cell>
          <cell r="AO85">
            <v>0</v>
          </cell>
          <cell r="AP85">
            <v>53500</v>
          </cell>
          <cell r="AQ85">
            <v>371200</v>
          </cell>
        </row>
        <row r="86">
          <cell r="C86">
            <v>102003001</v>
          </cell>
          <cell r="D86" t="str">
            <v>A12AA00003</v>
          </cell>
          <cell r="E86" t="str">
            <v>CALCIO GLUCONATO 10%, solución, I.V.</v>
          </cell>
          <cell r="F86">
            <v>10978</v>
          </cell>
          <cell r="G86" t="str">
            <v>SF</v>
          </cell>
          <cell r="H86">
            <v>244</v>
          </cell>
          <cell r="I86" t="str">
            <v>NO APLICA</v>
          </cell>
          <cell r="J86" t="str">
            <v>MEDICAMENTO</v>
          </cell>
          <cell r="K86" t="str">
            <v>Suplementos Minerales: Calcio</v>
          </cell>
          <cell r="L86" t="str">
            <v>TRAMITE USUAL</v>
          </cell>
          <cell r="M86" t="str">
            <v>No aplica</v>
          </cell>
          <cell r="N86" t="str">
            <v>No aplica</v>
          </cell>
          <cell r="O86" t="str">
            <v>No aplica</v>
          </cell>
          <cell r="P86">
            <v>0</v>
          </cell>
          <cell r="Q86">
            <v>0</v>
          </cell>
          <cell r="R86">
            <v>0.62</v>
          </cell>
          <cell r="S86" t="str">
            <v>No aplica</v>
          </cell>
          <cell r="T86" t="str">
            <v>No aplica</v>
          </cell>
          <cell r="V86">
            <v>7781</v>
          </cell>
          <cell r="W86">
            <v>93372</v>
          </cell>
          <cell r="X86">
            <v>123431940</v>
          </cell>
          <cell r="Y86">
            <v>0.18376475969753514</v>
          </cell>
          <cell r="Z86">
            <v>76527802.799999997</v>
          </cell>
          <cell r="AA86">
            <v>241656159220.05606</v>
          </cell>
          <cell r="AB86">
            <v>1.2483274377518977E-2</v>
          </cell>
          <cell r="AC86">
            <v>7585.1014367816097</v>
          </cell>
          <cell r="AD86">
            <v>1078.5</v>
          </cell>
          <cell r="AE86">
            <v>985.66666666666674</v>
          </cell>
          <cell r="AF86">
            <v>9649.2681034482757</v>
          </cell>
          <cell r="AG86">
            <v>5982.5462241379309</v>
          </cell>
          <cell r="AH86">
            <v>4200</v>
          </cell>
          <cell r="AI86">
            <v>581</v>
          </cell>
          <cell r="AJ86">
            <v>907</v>
          </cell>
          <cell r="AK86">
            <v>5688</v>
          </cell>
          <cell r="AL86">
            <v>68256</v>
          </cell>
          <cell r="AM86">
            <v>42318.720000000001</v>
          </cell>
          <cell r="AN86">
            <v>17132</v>
          </cell>
          <cell r="AO86">
            <v>3346</v>
          </cell>
          <cell r="AP86">
            <v>1429</v>
          </cell>
          <cell r="AQ86">
            <v>21907</v>
          </cell>
        </row>
        <row r="87">
          <cell r="C87">
            <v>103061101</v>
          </cell>
          <cell r="D87" t="str">
            <v>D05AX00002</v>
          </cell>
          <cell r="E87" t="str">
            <v>CALCIPOTRIOL (HIDRATO), 50MCG/G CON BETAMETASONA (DIPROPIONATO), 05MG/G, GEL FRASCO, 30G, VIA TÓPICA.</v>
          </cell>
          <cell r="F87">
            <v>103503</v>
          </cell>
          <cell r="G87" t="str">
            <v>YV</v>
          </cell>
          <cell r="H87">
            <v>244</v>
          </cell>
          <cell r="I87" t="str">
            <v>SI</v>
          </cell>
          <cell r="J87" t="str">
            <v>MEDICAMENTO</v>
          </cell>
          <cell r="K87" t="str">
            <v>Antipsoriásicos: Para uso tópico, Otros, Combinaciones</v>
          </cell>
          <cell r="L87" t="str">
            <v>TRAMITE USUAL</v>
          </cell>
          <cell r="M87" t="str">
            <v>No aplica</v>
          </cell>
          <cell r="N87" t="str">
            <v>NO APLICA</v>
          </cell>
          <cell r="O87" t="str">
            <v>F X 1</v>
          </cell>
          <cell r="P87">
            <v>0</v>
          </cell>
          <cell r="Q87">
            <v>0</v>
          </cell>
          <cell r="R87">
            <v>25</v>
          </cell>
          <cell r="S87" t="str">
            <v>No aplica</v>
          </cell>
          <cell r="T87" t="str">
            <v>No aplica</v>
          </cell>
          <cell r="U87" t="str">
            <v>No aplica</v>
          </cell>
          <cell r="V87">
            <v>6100</v>
          </cell>
          <cell r="W87">
            <v>73200</v>
          </cell>
          <cell r="X87">
            <v>123505140</v>
          </cell>
          <cell r="Y87">
            <v>0.18387373943495042</v>
          </cell>
          <cell r="Z87">
            <v>3087628500</v>
          </cell>
          <cell r="AA87">
            <v>244743787720.05606</v>
          </cell>
          <cell r="AB87">
            <v>1.2642772541628459E-2</v>
          </cell>
          <cell r="AC87">
            <v>3955.009070972887</v>
          </cell>
          <cell r="AD87">
            <v>1184.1666666666667</v>
          </cell>
          <cell r="AE87">
            <v>566</v>
          </cell>
          <cell r="AF87">
            <v>5705.1757376395535</v>
          </cell>
          <cell r="AG87">
            <v>142629.39344098885</v>
          </cell>
          <cell r="AH87">
            <v>5309</v>
          </cell>
          <cell r="AI87">
            <v>1174</v>
          </cell>
          <cell r="AJ87">
            <v>370</v>
          </cell>
          <cell r="AK87">
            <v>6853</v>
          </cell>
          <cell r="AL87">
            <v>82236</v>
          </cell>
          <cell r="AM87">
            <v>2055900</v>
          </cell>
          <cell r="AN87">
            <v>9685</v>
          </cell>
          <cell r="AO87">
            <v>0</v>
          </cell>
          <cell r="AP87">
            <v>69</v>
          </cell>
          <cell r="AQ87">
            <v>9754</v>
          </cell>
        </row>
        <row r="88">
          <cell r="C88">
            <v>101091901</v>
          </cell>
          <cell r="D88" t="str">
            <v>L01BC00001</v>
          </cell>
          <cell r="E88" t="str">
            <v>CAPECITABINA, 500MG, TABLETA O CÁPSULA, V.O.</v>
          </cell>
          <cell r="F88">
            <v>10631</v>
          </cell>
          <cell r="G88" t="str">
            <v>EM</v>
          </cell>
          <cell r="H88">
            <v>244</v>
          </cell>
          <cell r="I88" t="str">
            <v>SI</v>
          </cell>
          <cell r="J88" t="str">
            <v>MEDICAMENTO</v>
          </cell>
          <cell r="K88" t="str">
            <v>Carcinoma colorectal metástasis, cáncer de mama metas tatico resistente a quimioterapia</v>
          </cell>
          <cell r="L88" t="str">
            <v>PRECIO UNICO</v>
          </cell>
          <cell r="M88" t="str">
            <v>PU 11-2026</v>
          </cell>
          <cell r="N88" t="str">
            <v>I CONV</v>
          </cell>
          <cell r="O88" t="str">
            <v>CAJA POR 100 TABLETAS RECUBIERTAS EN BLISTER ALU ALU</v>
          </cell>
          <cell r="P88">
            <v>0</v>
          </cell>
          <cell r="Q88">
            <v>0</v>
          </cell>
          <cell r="R88">
            <v>0.27</v>
          </cell>
          <cell r="S88">
            <v>18</v>
          </cell>
          <cell r="T88" t="str">
            <v>SEVEN PHARMA PANAMA</v>
          </cell>
          <cell r="V88">
            <v>812</v>
          </cell>
          <cell r="W88">
            <v>9744</v>
          </cell>
          <cell r="X88">
            <v>123514884</v>
          </cell>
          <cell r="Y88">
            <v>0.18388824624589817</v>
          </cell>
          <cell r="Z88">
            <v>33349018.680000003</v>
          </cell>
          <cell r="AA88">
            <v>244777136738.73605</v>
          </cell>
          <cell r="AB88">
            <v>1.2644495257704667E-2</v>
          </cell>
          <cell r="AC88">
            <v>220</v>
          </cell>
          <cell r="AD88">
            <v>0</v>
          </cell>
          <cell r="AE88">
            <v>6000</v>
          </cell>
          <cell r="AF88">
            <v>6220</v>
          </cell>
          <cell r="AG88">
            <v>1679.4</v>
          </cell>
          <cell r="AH88">
            <v>37</v>
          </cell>
          <cell r="AI88">
            <v>0</v>
          </cell>
          <cell r="AJ88">
            <v>775</v>
          </cell>
          <cell r="AK88">
            <v>812</v>
          </cell>
          <cell r="AL88">
            <v>9744</v>
          </cell>
          <cell r="AM88">
            <v>2630.88</v>
          </cell>
          <cell r="AN88">
            <v>0</v>
          </cell>
          <cell r="AO88">
            <v>0</v>
          </cell>
          <cell r="AP88">
            <v>2880</v>
          </cell>
          <cell r="AQ88">
            <v>2880</v>
          </cell>
        </row>
        <row r="89">
          <cell r="C89">
            <v>101074201</v>
          </cell>
          <cell r="D89" t="str">
            <v>C09AA00001</v>
          </cell>
          <cell r="E89" t="str">
            <v>CAPTOPRIL, 25MG, TABLETA, V.O.</v>
          </cell>
          <cell r="F89">
            <v>10472</v>
          </cell>
          <cell r="G89" t="str">
            <v>FM</v>
          </cell>
          <cell r="H89">
            <v>244</v>
          </cell>
          <cell r="I89" t="str">
            <v>SI</v>
          </cell>
          <cell r="J89" t="str">
            <v>MEDICAMENTO</v>
          </cell>
          <cell r="K89" t="str">
            <v>Cardiovascular: Sistema Renina Angiotensina, Inhibidores de la Enzima Convertidora de la Angiotensina</v>
          </cell>
          <cell r="L89" t="str">
            <v>TRAMITE USUAL</v>
          </cell>
          <cell r="M89" t="str">
            <v>No aplica</v>
          </cell>
          <cell r="N89" t="str">
            <v>No aplica</v>
          </cell>
          <cell r="O89" t="str">
            <v>No aplica</v>
          </cell>
          <cell r="P89">
            <v>0</v>
          </cell>
          <cell r="Q89">
            <v>0</v>
          </cell>
          <cell r="R89">
            <v>0.17</v>
          </cell>
          <cell r="S89" t="str">
            <v>No aplica</v>
          </cell>
          <cell r="T89" t="str">
            <v>No aplica</v>
          </cell>
          <cell r="V89">
            <v>15071</v>
          </cell>
          <cell r="W89">
            <v>180852</v>
          </cell>
          <cell r="X89">
            <v>123695736</v>
          </cell>
          <cell r="Y89">
            <v>0.18415749765943681</v>
          </cell>
          <cell r="Z89">
            <v>21028275.120000001</v>
          </cell>
          <cell r="AA89">
            <v>244798165013.85605</v>
          </cell>
          <cell r="AB89">
            <v>1.2645581518981252E-2</v>
          </cell>
          <cell r="AC89">
            <v>7666.0125368731569</v>
          </cell>
          <cell r="AD89">
            <v>2278</v>
          </cell>
          <cell r="AE89">
            <v>2970</v>
          </cell>
          <cell r="AF89">
            <v>12914.012536873157</v>
          </cell>
          <cell r="AG89">
            <v>2195.3821312684368</v>
          </cell>
          <cell r="AH89">
            <v>8043</v>
          </cell>
          <cell r="AI89">
            <v>2228</v>
          </cell>
          <cell r="AJ89">
            <v>4800</v>
          </cell>
          <cell r="AK89">
            <v>15071</v>
          </cell>
          <cell r="AL89">
            <v>180852</v>
          </cell>
          <cell r="AM89">
            <v>30744.840000000004</v>
          </cell>
          <cell r="AN89">
            <v>0</v>
          </cell>
          <cell r="AO89">
            <v>0</v>
          </cell>
          <cell r="AP89">
            <v>0</v>
          </cell>
          <cell r="AQ89">
            <v>0</v>
          </cell>
        </row>
        <row r="90">
          <cell r="C90">
            <v>103053701</v>
          </cell>
          <cell r="D90" t="str">
            <v>N03AF00001</v>
          </cell>
          <cell r="E90" t="str">
            <v>CARBAMAZEPINA 100mg/5ml, suspensión, frasco, 100ml, V.O.</v>
          </cell>
          <cell r="F90">
            <v>10781</v>
          </cell>
          <cell r="G90" t="str">
            <v>DD</v>
          </cell>
          <cell r="H90">
            <v>244</v>
          </cell>
          <cell r="I90" t="str">
            <v>SI</v>
          </cell>
          <cell r="J90" t="str">
            <v>MEDICAMENTO</v>
          </cell>
          <cell r="K90" t="str">
            <v>Antiepilépticos: Derivados de la Carboxamida</v>
          </cell>
          <cell r="L90" t="str">
            <v>PRECIO UNICO</v>
          </cell>
          <cell r="M90" t="str">
            <v>PU 11-2026</v>
          </cell>
          <cell r="N90" t="str">
            <v>I CONV</v>
          </cell>
          <cell r="O90" t="str">
            <v>CAJA CON FRASCO X 100ML</v>
          </cell>
          <cell r="P90">
            <v>0</v>
          </cell>
          <cell r="Q90">
            <v>0</v>
          </cell>
          <cell r="R90">
            <v>3.16</v>
          </cell>
          <cell r="S90">
            <v>20</v>
          </cell>
          <cell r="T90" t="str">
            <v>CORPORACION IMPA DOEL, S.A.</v>
          </cell>
          <cell r="U90" t="str">
            <v>Francia</v>
          </cell>
          <cell r="V90">
            <v>1460</v>
          </cell>
          <cell r="W90">
            <v>17520</v>
          </cell>
          <cell r="X90">
            <v>123713256</v>
          </cell>
          <cell r="Y90">
            <v>0.18418358133429361</v>
          </cell>
          <cell r="Z90">
            <v>390933888.96000004</v>
          </cell>
          <cell r="AA90">
            <v>245189098902.81604</v>
          </cell>
          <cell r="AB90">
            <v>1.2665776059087776E-2</v>
          </cell>
          <cell r="AC90">
            <v>700</v>
          </cell>
          <cell r="AD90">
            <v>0</v>
          </cell>
          <cell r="AE90">
            <v>120</v>
          </cell>
          <cell r="AF90">
            <v>820</v>
          </cell>
          <cell r="AG90">
            <v>2591.2000000000003</v>
          </cell>
          <cell r="AH90">
            <v>800</v>
          </cell>
          <cell r="AI90">
            <v>852</v>
          </cell>
          <cell r="AJ90">
            <v>300</v>
          </cell>
          <cell r="AK90">
            <v>1952</v>
          </cell>
          <cell r="AL90">
            <v>23424</v>
          </cell>
          <cell r="AM90">
            <v>74019.839999999997</v>
          </cell>
          <cell r="AN90">
            <v>3386</v>
          </cell>
          <cell r="AO90">
            <v>3903</v>
          </cell>
          <cell r="AP90">
            <v>170</v>
          </cell>
          <cell r="AQ90">
            <v>7459</v>
          </cell>
        </row>
        <row r="91">
          <cell r="C91">
            <v>101027701</v>
          </cell>
          <cell r="D91" t="str">
            <v>N03AF00002</v>
          </cell>
          <cell r="E91" t="str">
            <v>CARBAMAZEPINA 200mg, tableta, V.O.</v>
          </cell>
          <cell r="F91">
            <v>10617</v>
          </cell>
          <cell r="G91" t="str">
            <v>EM</v>
          </cell>
          <cell r="H91">
            <v>244</v>
          </cell>
          <cell r="I91" t="str">
            <v>SI</v>
          </cell>
          <cell r="J91" t="str">
            <v>MEDICAMENTO</v>
          </cell>
          <cell r="K91" t="str">
            <v>Antiepilépticos: Derivados de la Carboxamida</v>
          </cell>
          <cell r="L91" t="str">
            <v>PRECIO UNICO</v>
          </cell>
          <cell r="M91" t="str">
            <v>PU 11-2026</v>
          </cell>
          <cell r="N91" t="str">
            <v>I CONV</v>
          </cell>
          <cell r="O91" t="str">
            <v>CAJA POR 50, 100, 500 COMPRIMIDOS EN CAJA DE CARTÓN</v>
          </cell>
          <cell r="P91">
            <v>0</v>
          </cell>
          <cell r="Q91">
            <v>0</v>
          </cell>
          <cell r="R91">
            <v>7.6999999999999999E-2</v>
          </cell>
          <cell r="S91">
            <v>21</v>
          </cell>
          <cell r="T91" t="str">
            <v>C.G. DE HASETH &amp; CÍA., S.A.</v>
          </cell>
          <cell r="V91">
            <v>235376</v>
          </cell>
          <cell r="W91">
            <v>2824512</v>
          </cell>
          <cell r="X91">
            <v>126537768</v>
          </cell>
          <cell r="Y91">
            <v>0.18838869849394291</v>
          </cell>
          <cell r="Z91">
            <v>9743408.1359999999</v>
          </cell>
          <cell r="AA91">
            <v>245198842310.95203</v>
          </cell>
          <cell r="AB91">
            <v>1.2666279376021747E-2</v>
          </cell>
          <cell r="AC91">
            <v>189208</v>
          </cell>
          <cell r="AD91">
            <v>98040</v>
          </cell>
          <cell r="AE91">
            <v>82621</v>
          </cell>
          <cell r="AF91">
            <v>369869</v>
          </cell>
          <cell r="AG91">
            <v>28479.913</v>
          </cell>
          <cell r="AH91">
            <v>137581</v>
          </cell>
          <cell r="AI91">
            <v>50000</v>
          </cell>
          <cell r="AJ91">
            <v>47795</v>
          </cell>
          <cell r="AK91">
            <v>235376</v>
          </cell>
          <cell r="AL91">
            <v>2824512</v>
          </cell>
          <cell r="AM91">
            <v>217487.424</v>
          </cell>
          <cell r="AN91">
            <v>34100</v>
          </cell>
          <cell r="AO91">
            <v>0</v>
          </cell>
          <cell r="AP91">
            <v>328600</v>
          </cell>
          <cell r="AQ91">
            <v>362700</v>
          </cell>
        </row>
        <row r="92">
          <cell r="C92">
            <v>102075001</v>
          </cell>
          <cell r="D92" t="str">
            <v>J01DH00001</v>
          </cell>
          <cell r="E92" t="str">
            <v>CARBAPENEM: IMIPENEM 500mg con CILASTATINA 500mg, polvo liofilizado, I.V.</v>
          </cell>
          <cell r="F92">
            <v>10317</v>
          </cell>
          <cell r="G92" t="str">
            <v>DH</v>
          </cell>
          <cell r="H92">
            <v>244</v>
          </cell>
          <cell r="I92" t="str">
            <v>NO APLICA</v>
          </cell>
          <cell r="J92" t="str">
            <v>MEDICAMENTO</v>
          </cell>
          <cell r="K92" t="str">
            <v>Antibacterianos para uso sistémico: Otros Antibacterianos Beta-lactámicos, Carbapenems</v>
          </cell>
          <cell r="L92" t="str">
            <v>PRECIO UNICO</v>
          </cell>
          <cell r="M92" t="str">
            <v>PU 01-2026</v>
          </cell>
          <cell r="N92" t="str">
            <v>I CONV</v>
          </cell>
          <cell r="O92" t="str">
            <v>CAJA X 1 FRASCO</v>
          </cell>
          <cell r="P92">
            <v>0</v>
          </cell>
          <cell r="Q92">
            <v>0</v>
          </cell>
          <cell r="R92">
            <v>3.44</v>
          </cell>
          <cell r="S92">
            <v>64</v>
          </cell>
          <cell r="T92" t="str">
            <v>PISA FARMACEUTICA DE PANAMA, S.A.</v>
          </cell>
          <cell r="U92" t="str">
            <v>MEXICO</v>
          </cell>
          <cell r="V92">
            <v>1702</v>
          </cell>
          <cell r="W92">
            <v>20424</v>
          </cell>
          <cell r="X92">
            <v>126558192</v>
          </cell>
          <cell r="Y92">
            <v>0.18841910562723485</v>
          </cell>
          <cell r="Z92">
            <v>435360180.48000002</v>
          </cell>
          <cell r="AA92">
            <v>245634202491.43204</v>
          </cell>
          <cell r="AB92">
            <v>1.268876885282018E-2</v>
          </cell>
          <cell r="AC92">
            <v>674.16666666666674</v>
          </cell>
          <cell r="AD92">
            <v>150</v>
          </cell>
          <cell r="AE92">
            <v>720</v>
          </cell>
          <cell r="AF92">
            <v>1544.1666666666667</v>
          </cell>
          <cell r="AG92">
            <v>5311.9333333333334</v>
          </cell>
          <cell r="AH92">
            <v>1309</v>
          </cell>
          <cell r="AI92">
            <v>37</v>
          </cell>
          <cell r="AJ92">
            <v>806</v>
          </cell>
          <cell r="AK92">
            <v>2152</v>
          </cell>
          <cell r="AL92">
            <v>25824</v>
          </cell>
          <cell r="AM92">
            <v>88834.559999999998</v>
          </cell>
          <cell r="AN92">
            <v>7082</v>
          </cell>
          <cell r="AO92">
            <v>240</v>
          </cell>
          <cell r="AP92">
            <v>1160</v>
          </cell>
          <cell r="AQ92">
            <v>8482</v>
          </cell>
        </row>
        <row r="93">
          <cell r="C93">
            <v>102076101</v>
          </cell>
          <cell r="D93" t="str">
            <v>L01XA00001</v>
          </cell>
          <cell r="E93" t="str">
            <v>CARBOPLATINO 150mg, polvo liofilizado o solución, I.V.</v>
          </cell>
          <cell r="F93">
            <v>10299</v>
          </cell>
          <cell r="G93" t="str">
            <v>DH</v>
          </cell>
          <cell r="H93">
            <v>244</v>
          </cell>
          <cell r="I93" t="str">
            <v>NO APLICA</v>
          </cell>
          <cell r="J93" t="str">
            <v>MEDICAMENTO</v>
          </cell>
          <cell r="K93" t="str">
            <v>Antineoplásicos: Otros, Compuestos del Platino</v>
          </cell>
          <cell r="L93" t="str">
            <v>PRECIO UNICO</v>
          </cell>
          <cell r="M93" t="str">
            <v>PU 01-2026</v>
          </cell>
          <cell r="N93" t="str">
            <v>I CONV</v>
          </cell>
          <cell r="O93" t="str">
            <v>CAJA X 1 VIAL</v>
          </cell>
          <cell r="P93">
            <v>0</v>
          </cell>
          <cell r="Q93">
            <v>0</v>
          </cell>
          <cell r="R93">
            <v>18.989999999999998</v>
          </cell>
          <cell r="S93">
            <v>65</v>
          </cell>
          <cell r="T93" t="str">
            <v>NUTRIMED PANAMA, S.A.</v>
          </cell>
          <cell r="U93" t="str">
            <v>INDIA</v>
          </cell>
          <cell r="V93">
            <v>84</v>
          </cell>
          <cell r="W93">
            <v>1008</v>
          </cell>
          <cell r="X93">
            <v>126559200</v>
          </cell>
          <cell r="Y93">
            <v>0.18842060633181565</v>
          </cell>
          <cell r="Z93">
            <v>2403359208</v>
          </cell>
          <cell r="AA93">
            <v>248037561699.43204</v>
          </cell>
          <cell r="AB93">
            <v>1.281291959873136E-2</v>
          </cell>
          <cell r="AC93">
            <v>70</v>
          </cell>
          <cell r="AD93">
            <v>0</v>
          </cell>
          <cell r="AE93">
            <v>25</v>
          </cell>
          <cell r="AF93">
            <v>95</v>
          </cell>
          <cell r="AG93">
            <v>1804.05</v>
          </cell>
          <cell r="AH93">
            <v>62</v>
          </cell>
          <cell r="AI93">
            <v>0</v>
          </cell>
          <cell r="AJ93">
            <v>22</v>
          </cell>
          <cell r="AK93">
            <v>84</v>
          </cell>
          <cell r="AL93">
            <v>1008</v>
          </cell>
          <cell r="AM93">
            <v>19141.919999999998</v>
          </cell>
          <cell r="AN93">
            <v>115</v>
          </cell>
          <cell r="AO93">
            <v>0</v>
          </cell>
          <cell r="AP93">
            <v>0</v>
          </cell>
          <cell r="AQ93">
            <v>115</v>
          </cell>
        </row>
        <row r="94">
          <cell r="C94">
            <v>102001001</v>
          </cell>
          <cell r="D94" t="str">
            <v>B03AC00005</v>
          </cell>
          <cell r="E94" t="str">
            <v>CARBOXIMALTOSA DE HIERRO SOLUCIÓN 50MG/ML., I.V.</v>
          </cell>
          <cell r="F94">
            <v>107680</v>
          </cell>
          <cell r="G94" t="str">
            <v>SF</v>
          </cell>
          <cell r="H94">
            <v>244</v>
          </cell>
          <cell r="I94" t="str">
            <v>NO APLICA</v>
          </cell>
          <cell r="J94" t="str">
            <v>MEDICAMENTO</v>
          </cell>
          <cell r="K94" t="str">
            <v>Tratamiento de la dificiencia de hierro en pacientes con insuficiencia cardiaca con fraccion de eyección reducida</v>
          </cell>
          <cell r="L94" t="str">
            <v>PRECIO UNICO</v>
          </cell>
          <cell r="M94" t="str">
            <v>PU 01-2026</v>
          </cell>
          <cell r="N94" t="str">
            <v>I CONV</v>
          </cell>
          <cell r="O94" t="str">
            <v>No aplica</v>
          </cell>
          <cell r="P94" t="str">
            <v>NO</v>
          </cell>
          <cell r="R94">
            <v>160.25</v>
          </cell>
          <cell r="S94">
            <v>66</v>
          </cell>
          <cell r="T94" t="str">
            <v>INTERNACIONAL BIO-FARMACEUTICA, S.A. (INTERFARMA, S.A.)</v>
          </cell>
          <cell r="V94">
            <v>640</v>
          </cell>
          <cell r="W94">
            <v>7680</v>
          </cell>
          <cell r="X94">
            <v>126566880</v>
          </cell>
          <cell r="Y94">
            <v>0.18843204027147889</v>
          </cell>
          <cell r="Z94">
            <v>20282342520</v>
          </cell>
          <cell r="AA94">
            <v>268319904219.43204</v>
          </cell>
          <cell r="AB94">
            <v>1.3860648104858203E-2</v>
          </cell>
          <cell r="AC94">
            <v>860</v>
          </cell>
          <cell r="AD94">
            <v>140</v>
          </cell>
          <cell r="AE94">
            <v>0</v>
          </cell>
          <cell r="AF94">
            <v>1000</v>
          </cell>
          <cell r="AG94">
            <v>160250</v>
          </cell>
          <cell r="AH94">
            <v>640</v>
          </cell>
          <cell r="AI94">
            <v>0</v>
          </cell>
          <cell r="AJ94">
            <v>0</v>
          </cell>
          <cell r="AK94">
            <v>640</v>
          </cell>
          <cell r="AL94">
            <v>7680</v>
          </cell>
          <cell r="AM94">
            <v>1230720</v>
          </cell>
          <cell r="AN94">
            <v>1940</v>
          </cell>
          <cell r="AO94">
            <v>0</v>
          </cell>
          <cell r="AP94">
            <v>0</v>
          </cell>
          <cell r="AQ94">
            <v>1940</v>
          </cell>
        </row>
        <row r="95">
          <cell r="C95">
            <v>102045901</v>
          </cell>
          <cell r="D95" t="str">
            <v>L01AD00001</v>
          </cell>
          <cell r="E95" t="str">
            <v>CARMUSTINA 100mg, polvo liofilizado, I.V.</v>
          </cell>
          <cell r="F95">
            <v>10253</v>
          </cell>
          <cell r="G95" t="str">
            <v>SF</v>
          </cell>
          <cell r="H95">
            <v>244</v>
          </cell>
          <cell r="I95" t="str">
            <v>NO APLICA</v>
          </cell>
          <cell r="J95" t="str">
            <v>MEDICAMENTO</v>
          </cell>
          <cell r="K95" t="str">
            <v>Antineoplásicos: Agentes alquilantes, Nitrosoureas</v>
          </cell>
          <cell r="L95" t="str">
            <v>PRECIO UNICO</v>
          </cell>
          <cell r="M95" t="str">
            <v>PU 01-2026</v>
          </cell>
          <cell r="N95" t="str">
            <v>I CONV</v>
          </cell>
          <cell r="O95" t="str">
            <v>No aplica</v>
          </cell>
          <cell r="P95">
            <v>0</v>
          </cell>
          <cell r="Q95">
            <v>0</v>
          </cell>
          <cell r="R95">
            <v>439</v>
          </cell>
          <cell r="S95">
            <v>67</v>
          </cell>
          <cell r="T95" t="str">
            <v>LANCO MEDICAL GROUP, S.A.</v>
          </cell>
          <cell r="V95">
            <v>11</v>
          </cell>
          <cell r="W95">
            <v>132</v>
          </cell>
          <cell r="X95">
            <v>126567012</v>
          </cell>
          <cell r="Y95">
            <v>0.18843223679231685</v>
          </cell>
          <cell r="Z95">
            <v>55562918268</v>
          </cell>
          <cell r="AA95">
            <v>323882822487.43201</v>
          </cell>
          <cell r="AB95">
            <v>1.6730871467646548E-2</v>
          </cell>
          <cell r="AC95">
            <v>7</v>
          </cell>
          <cell r="AD95">
            <v>0</v>
          </cell>
          <cell r="AE95">
            <v>0</v>
          </cell>
          <cell r="AF95">
            <v>7</v>
          </cell>
          <cell r="AG95">
            <v>3073</v>
          </cell>
          <cell r="AH95">
            <v>11</v>
          </cell>
          <cell r="AI95">
            <v>0</v>
          </cell>
          <cell r="AJ95">
            <v>0</v>
          </cell>
          <cell r="AK95">
            <v>11</v>
          </cell>
          <cell r="AL95">
            <v>132</v>
          </cell>
          <cell r="AM95">
            <v>57948</v>
          </cell>
          <cell r="AN95">
            <v>1</v>
          </cell>
          <cell r="AO95">
            <v>0</v>
          </cell>
          <cell r="AP95">
            <v>0</v>
          </cell>
          <cell r="AQ95">
            <v>1</v>
          </cell>
        </row>
        <row r="96">
          <cell r="C96">
            <v>101086401</v>
          </cell>
          <cell r="D96" t="str">
            <v>C07AG00001</v>
          </cell>
          <cell r="E96" t="str">
            <v>CARVEDILOL 6.25mg, tableta, V.O.</v>
          </cell>
          <cell r="F96">
            <v>10674</v>
          </cell>
          <cell r="G96" t="str">
            <v>EM</v>
          </cell>
          <cell r="H96">
            <v>244</v>
          </cell>
          <cell r="I96" t="str">
            <v>SI</v>
          </cell>
          <cell r="J96" t="str">
            <v>MEDICAMENTO</v>
          </cell>
          <cell r="K96" t="str">
            <v xml:space="preserve">Cardiovascular: Betabloqueantes, Alfa y beta </v>
          </cell>
          <cell r="L96" t="str">
            <v>PRECIO UNICO</v>
          </cell>
          <cell r="M96" t="str">
            <v>PU 11-2026</v>
          </cell>
          <cell r="N96" t="str">
            <v>I CONV</v>
          </cell>
          <cell r="O96" t="str">
            <v>CAJA CON 30 TABLETAS RECUBIERTAS</v>
          </cell>
          <cell r="P96">
            <v>0</v>
          </cell>
          <cell r="Q96">
            <v>0</v>
          </cell>
          <cell r="R96">
            <v>2.8000000000000001E-2</v>
          </cell>
          <cell r="S96">
            <v>22</v>
          </cell>
          <cell r="T96" t="str">
            <v>LANCO MEDICAL GROUP, S.A.</v>
          </cell>
          <cell r="V96">
            <v>920000</v>
          </cell>
          <cell r="W96">
            <v>11040000</v>
          </cell>
          <cell r="X96">
            <v>137607012</v>
          </cell>
          <cell r="Y96">
            <v>0.20486852505822911</v>
          </cell>
          <cell r="Z96">
            <v>3852996.3360000001</v>
          </cell>
          <cell r="AA96">
            <v>323886675483.76801</v>
          </cell>
          <cell r="AB96">
            <v>1.6731070502550491E-2</v>
          </cell>
          <cell r="AC96">
            <v>1256287</v>
          </cell>
          <cell r="AD96">
            <v>263982</v>
          </cell>
          <cell r="AE96">
            <v>202819</v>
          </cell>
          <cell r="AF96">
            <v>1723088</v>
          </cell>
          <cell r="AG96">
            <v>48246.464</v>
          </cell>
          <cell r="AH96">
            <v>522304</v>
          </cell>
          <cell r="AI96">
            <v>234958</v>
          </cell>
          <cell r="AJ96">
            <v>164056</v>
          </cell>
          <cell r="AK96">
            <v>921318</v>
          </cell>
          <cell r="AL96">
            <v>11055816</v>
          </cell>
          <cell r="AM96">
            <v>309562.848</v>
          </cell>
          <cell r="AN96">
            <v>523369</v>
          </cell>
          <cell r="AO96">
            <v>0</v>
          </cell>
          <cell r="AP96">
            <v>127590</v>
          </cell>
          <cell r="AQ96">
            <v>650959</v>
          </cell>
        </row>
        <row r="97">
          <cell r="C97">
            <v>102091301</v>
          </cell>
          <cell r="D97" t="str">
            <v>J02AX00001</v>
          </cell>
          <cell r="E97" t="str">
            <v>CASPOFUNGINA 50mg, polvo liofilizado, I.V.</v>
          </cell>
          <cell r="F97">
            <v>10319</v>
          </cell>
          <cell r="G97" t="str">
            <v>DD</v>
          </cell>
          <cell r="H97">
            <v>244</v>
          </cell>
          <cell r="I97" t="str">
            <v>NO</v>
          </cell>
          <cell r="J97" t="str">
            <v>MEDICAMENTO</v>
          </cell>
          <cell r="K97" t="str">
            <v>Antimicóticos para uso sistémico: Otros</v>
          </cell>
          <cell r="L97" t="str">
            <v>PRECIO UNICO</v>
          </cell>
          <cell r="M97" t="str">
            <v>PU 01-2026</v>
          </cell>
          <cell r="N97" t="str">
            <v>I CONV</v>
          </cell>
          <cell r="O97" t="str">
            <v>CAJA x VIAL DE 50MG</v>
          </cell>
          <cell r="P97">
            <v>0</v>
          </cell>
          <cell r="Q97">
            <v>0</v>
          </cell>
          <cell r="R97">
            <v>27.98</v>
          </cell>
          <cell r="S97">
            <v>68</v>
          </cell>
          <cell r="T97" t="str">
            <v>PISA FARMACEUTICA DE PANAMA, S.A.</v>
          </cell>
          <cell r="U97" t="str">
            <v>India</v>
          </cell>
          <cell r="V97">
            <v>1200</v>
          </cell>
          <cell r="W97">
            <v>14400</v>
          </cell>
          <cell r="X97">
            <v>137621412</v>
          </cell>
          <cell r="Y97">
            <v>0.20488996369509771</v>
          </cell>
          <cell r="Z97">
            <v>3850647107.7600002</v>
          </cell>
          <cell r="AA97">
            <v>327737322591.52802</v>
          </cell>
          <cell r="AB97">
            <v>1.6929984052001537E-2</v>
          </cell>
          <cell r="AC97">
            <v>677.68178659494174</v>
          </cell>
          <cell r="AD97">
            <v>32.5</v>
          </cell>
          <cell r="AE97">
            <v>128.33333333333331</v>
          </cell>
          <cell r="AF97">
            <v>838.515119928275</v>
          </cell>
          <cell r="AG97">
            <v>23461.653055593135</v>
          </cell>
          <cell r="AH97">
            <v>388</v>
          </cell>
          <cell r="AI97">
            <v>33</v>
          </cell>
          <cell r="AJ97">
            <v>95</v>
          </cell>
          <cell r="AK97">
            <v>516</v>
          </cell>
          <cell r="AL97">
            <v>6192</v>
          </cell>
          <cell r="AM97">
            <v>173252.16</v>
          </cell>
          <cell r="AN97">
            <v>2</v>
          </cell>
          <cell r="AO97">
            <v>115</v>
          </cell>
          <cell r="AP97">
            <v>50</v>
          </cell>
          <cell r="AQ97">
            <v>167</v>
          </cell>
        </row>
        <row r="98">
          <cell r="C98">
            <v>103032801</v>
          </cell>
          <cell r="D98" t="str">
            <v>J01DB00002</v>
          </cell>
          <cell r="E98" t="str">
            <v>CEFALEXINA, 250MG/5ML, GRÁNULO O POLVO PARA SUSPENSIÓN O JARABE, 60- 100ML, FRASCO, V.O.</v>
          </cell>
          <cell r="F98">
            <v>10729</v>
          </cell>
          <cell r="G98" t="str">
            <v>RG</v>
          </cell>
          <cell r="H98">
            <v>244</v>
          </cell>
          <cell r="I98" t="str">
            <v>SI SUSPENSIÓN / NO JARABE</v>
          </cell>
          <cell r="J98" t="str">
            <v>MEDICAMENTO</v>
          </cell>
          <cell r="K98" t="str">
            <v>Antibacterianos para uso sistémico: Otros Antibacterianos Beta-lactámicos, Cefalosporinas de Primera Generación</v>
          </cell>
          <cell r="L98" t="str">
            <v>PRECIO UNICO</v>
          </cell>
          <cell r="M98" t="str">
            <v>PU 11-2026</v>
          </cell>
          <cell r="N98" t="str">
            <v>I CONV</v>
          </cell>
          <cell r="O98" t="str">
            <v>F X 60ML</v>
          </cell>
          <cell r="P98">
            <v>0</v>
          </cell>
          <cell r="Q98">
            <v>0</v>
          </cell>
          <cell r="R98">
            <v>1.45</v>
          </cell>
          <cell r="S98">
            <v>23</v>
          </cell>
          <cell r="T98" t="str">
            <v>INVERSIONES TAGORE PANAMÁ, S.A. (INTAPASA)</v>
          </cell>
          <cell r="U98" t="str">
            <v>NO</v>
          </cell>
          <cell r="V98">
            <v>4607</v>
          </cell>
          <cell r="W98">
            <v>55284</v>
          </cell>
          <cell r="X98">
            <v>137676696</v>
          </cell>
          <cell r="Y98">
            <v>0.20497227019514233</v>
          </cell>
          <cell r="Z98">
            <v>199631209.19999999</v>
          </cell>
          <cell r="AA98">
            <v>327936953800.72803</v>
          </cell>
          <cell r="AB98">
            <v>1.6940296436203962E-2</v>
          </cell>
          <cell r="AC98">
            <v>3076</v>
          </cell>
          <cell r="AD98">
            <v>1111</v>
          </cell>
          <cell r="AE98">
            <v>875</v>
          </cell>
          <cell r="AF98">
            <v>5062</v>
          </cell>
          <cell r="AG98">
            <v>7339.9</v>
          </cell>
          <cell r="AH98">
            <v>1400</v>
          </cell>
          <cell r="AI98">
            <v>781</v>
          </cell>
          <cell r="AJ98">
            <v>2426</v>
          </cell>
          <cell r="AK98">
            <v>4607</v>
          </cell>
          <cell r="AL98">
            <v>55284</v>
          </cell>
          <cell r="AM98">
            <v>80161.8</v>
          </cell>
          <cell r="AN98">
            <v>13821</v>
          </cell>
          <cell r="AO98">
            <v>0</v>
          </cell>
          <cell r="AP98">
            <v>0</v>
          </cell>
          <cell r="AQ98">
            <v>13821</v>
          </cell>
        </row>
        <row r="99">
          <cell r="C99">
            <v>101061301</v>
          </cell>
          <cell r="D99" t="str">
            <v>J01DB00003</v>
          </cell>
          <cell r="E99" t="str">
            <v>CEFALEXINA, 500MG, CÁPSULA O TABLETA, V.O.</v>
          </cell>
          <cell r="F99">
            <v>10497</v>
          </cell>
          <cell r="G99" t="str">
            <v>EM</v>
          </cell>
          <cell r="H99">
            <v>244</v>
          </cell>
          <cell r="I99" t="str">
            <v>SI</v>
          </cell>
          <cell r="J99" t="str">
            <v>MEDICAMENTO</v>
          </cell>
          <cell r="K99" t="str">
            <v>Antibacterianos para uso sistémico: Otros Antibacterianos Beta-lactámicos, Cefalosporinas de Primera Generación</v>
          </cell>
          <cell r="L99" t="str">
            <v>PRECIO UNICO</v>
          </cell>
          <cell r="M99" t="str">
            <v>PU 11-2026</v>
          </cell>
          <cell r="N99" t="str">
            <v>I CONV</v>
          </cell>
          <cell r="O99" t="str">
            <v>caja x 100 unidades</v>
          </cell>
          <cell r="P99">
            <v>0</v>
          </cell>
          <cell r="Q99">
            <v>0</v>
          </cell>
          <cell r="R99">
            <v>7.3999999999999996E-2</v>
          </cell>
          <cell r="S99">
            <v>24</v>
          </cell>
          <cell r="T99" t="str">
            <v>Best Medical</v>
          </cell>
          <cell r="V99">
            <v>149851</v>
          </cell>
          <cell r="W99">
            <v>1798212</v>
          </cell>
          <cell r="X99">
            <v>139474908</v>
          </cell>
          <cell r="Y99">
            <v>0.20764943783963713</v>
          </cell>
          <cell r="Z99">
            <v>10321143.192</v>
          </cell>
          <cell r="AA99">
            <v>327947274943.92004</v>
          </cell>
          <cell r="AB99">
            <v>1.6940829597298517E-2</v>
          </cell>
          <cell r="AC99">
            <v>137094</v>
          </cell>
          <cell r="AD99">
            <v>45448</v>
          </cell>
          <cell r="AE99">
            <v>31750</v>
          </cell>
          <cell r="AF99">
            <v>214292</v>
          </cell>
          <cell r="AG99">
            <v>15857.607999999998</v>
          </cell>
          <cell r="AH99">
            <v>89210</v>
          </cell>
          <cell r="AI99">
            <v>36450</v>
          </cell>
          <cell r="AJ99">
            <v>24191</v>
          </cell>
          <cell r="AK99">
            <v>149851</v>
          </cell>
          <cell r="AL99">
            <v>1798212</v>
          </cell>
          <cell r="AM99">
            <v>133067.68799999999</v>
          </cell>
          <cell r="AN99">
            <v>0</v>
          </cell>
          <cell r="AO99">
            <v>0</v>
          </cell>
          <cell r="AP99">
            <v>0</v>
          </cell>
          <cell r="AQ99">
            <v>0</v>
          </cell>
        </row>
        <row r="100">
          <cell r="C100">
            <v>102055501</v>
          </cell>
          <cell r="D100" t="str">
            <v>J01DB00004</v>
          </cell>
          <cell r="E100" t="str">
            <v>CEFALOTINA SÓDICA 1g, polvo liofilizado, I.V.</v>
          </cell>
          <cell r="F100">
            <v>11643</v>
          </cell>
          <cell r="G100" t="str">
            <v>DH</v>
          </cell>
          <cell r="H100">
            <v>244</v>
          </cell>
          <cell r="I100" t="str">
            <v>NO APLICA</v>
          </cell>
          <cell r="J100" t="str">
            <v>MEDICAMENTO</v>
          </cell>
          <cell r="K100" t="str">
            <v>Antibacterianos para uso sistémico: Otros Antibacterianos Beta-lactámicos, Cefalosporinas de Primera Generación</v>
          </cell>
          <cell r="L100" t="str">
            <v>PRECIO UNICO</v>
          </cell>
          <cell r="M100" t="str">
            <v>PU 01-2026</v>
          </cell>
          <cell r="N100" t="str">
            <v>I CONV</v>
          </cell>
          <cell r="O100" t="str">
            <v>CAJA X 10 FRASCOS AMPOLLA</v>
          </cell>
          <cell r="P100">
            <v>0</v>
          </cell>
          <cell r="Q100">
            <v>0</v>
          </cell>
          <cell r="R100">
            <v>0.63</v>
          </cell>
          <cell r="S100">
            <v>69</v>
          </cell>
          <cell r="T100" t="str">
            <v>VITALIS DE PANAMÁ. S.A.,</v>
          </cell>
          <cell r="U100" t="str">
            <v>COLOMBIA</v>
          </cell>
          <cell r="V100">
            <v>29419</v>
          </cell>
          <cell r="W100">
            <v>353028</v>
          </cell>
          <cell r="X100">
            <v>139827936</v>
          </cell>
          <cell r="Y100">
            <v>0.20817502388800113</v>
          </cell>
          <cell r="Z100">
            <v>88091599.680000007</v>
          </cell>
          <cell r="AA100">
            <v>328035366543.60004</v>
          </cell>
          <cell r="AB100">
            <v>1.6945380160432139E-2</v>
          </cell>
          <cell r="AC100">
            <v>21442.5</v>
          </cell>
          <cell r="AD100">
            <v>6601</v>
          </cell>
          <cell r="AE100">
            <v>4600</v>
          </cell>
          <cell r="AF100">
            <v>32643.5</v>
          </cell>
          <cell r="AG100">
            <v>20565.404999999999</v>
          </cell>
          <cell r="AH100">
            <v>21082</v>
          </cell>
          <cell r="AI100">
            <v>4698</v>
          </cell>
          <cell r="AJ100">
            <v>2933</v>
          </cell>
          <cell r="AK100">
            <v>28713</v>
          </cell>
          <cell r="AL100">
            <v>344556</v>
          </cell>
          <cell r="AM100">
            <v>217070.28</v>
          </cell>
          <cell r="AN100">
            <v>51040</v>
          </cell>
          <cell r="AO100">
            <v>11080</v>
          </cell>
          <cell r="AP100">
            <v>14350</v>
          </cell>
          <cell r="AQ100">
            <v>76470</v>
          </cell>
        </row>
        <row r="101">
          <cell r="C101">
            <v>102077501</v>
          </cell>
          <cell r="D101" t="str">
            <v>J01DE00001</v>
          </cell>
          <cell r="E101" t="str">
            <v>CEFEPIME 1g, polvo liofilizado, I.V.</v>
          </cell>
          <cell r="F101">
            <v>10022</v>
          </cell>
          <cell r="G101" t="str">
            <v>DH</v>
          </cell>
          <cell r="H101">
            <v>244</v>
          </cell>
          <cell r="I101" t="str">
            <v>NO APLICA</v>
          </cell>
          <cell r="J101" t="str">
            <v>MEDICAMENTO</v>
          </cell>
          <cell r="K101" t="str">
            <v>Antibacterianos para uso sistémico: Otros Antibacterianos Beta-lactámicos, Cefalosporinas de Cuarta Generación</v>
          </cell>
          <cell r="L101" t="str">
            <v>TRAMITE USUAL</v>
          </cell>
          <cell r="M101" t="str">
            <v>NO APLICA</v>
          </cell>
          <cell r="N101" t="str">
            <v>NO APLICA</v>
          </cell>
          <cell r="O101" t="str">
            <v xml:space="preserve">CAJA X 10 VIALES </v>
          </cell>
          <cell r="P101">
            <v>0</v>
          </cell>
          <cell r="Q101">
            <v>0</v>
          </cell>
          <cell r="R101">
            <v>0.52</v>
          </cell>
          <cell r="S101" t="str">
            <v>No aplica</v>
          </cell>
          <cell r="T101" t="str">
            <v>No aplica</v>
          </cell>
          <cell r="U101" t="str">
            <v>NO</v>
          </cell>
          <cell r="V101">
            <v>9821</v>
          </cell>
          <cell r="W101">
            <v>117852</v>
          </cell>
          <cell r="X101">
            <v>139945788</v>
          </cell>
          <cell r="Y101">
            <v>0.20835048126523975</v>
          </cell>
          <cell r="Z101">
            <v>72771809.760000005</v>
          </cell>
          <cell r="AA101">
            <v>328108138353.36005</v>
          </cell>
          <cell r="AB101">
            <v>1.694913934650509E-2</v>
          </cell>
          <cell r="AC101">
            <v>8861.6666666666679</v>
          </cell>
          <cell r="AD101">
            <v>2820</v>
          </cell>
          <cell r="AE101">
            <v>1052</v>
          </cell>
          <cell r="AF101">
            <v>12733.666666666668</v>
          </cell>
          <cell r="AG101">
            <v>6621.5066666666671</v>
          </cell>
          <cell r="AH101">
            <v>6831</v>
          </cell>
          <cell r="AI101">
            <v>1187</v>
          </cell>
          <cell r="AJ101">
            <v>1803</v>
          </cell>
          <cell r="AK101">
            <v>9821</v>
          </cell>
          <cell r="AL101">
            <v>117852</v>
          </cell>
          <cell r="AM101">
            <v>61283.040000000001</v>
          </cell>
          <cell r="AN101">
            <v>2720</v>
          </cell>
          <cell r="AO101">
            <v>0</v>
          </cell>
          <cell r="AP101">
            <v>4320</v>
          </cell>
          <cell r="AQ101">
            <v>7040</v>
          </cell>
        </row>
        <row r="102">
          <cell r="C102">
            <v>102066301</v>
          </cell>
          <cell r="D102" t="str">
            <v>J01DD00001</v>
          </cell>
          <cell r="E102" t="str">
            <v>CEFOTAXIMA 1g, polvo liofilizado, I.V.</v>
          </cell>
          <cell r="F102">
            <v>10997</v>
          </cell>
          <cell r="G102" t="str">
            <v>DH</v>
          </cell>
          <cell r="H102">
            <v>244</v>
          </cell>
          <cell r="I102" t="str">
            <v>NO APLICA</v>
          </cell>
          <cell r="J102" t="str">
            <v>MEDICAMENTO</v>
          </cell>
          <cell r="K102" t="str">
            <v>Antibacterianos para uso sistémico: Otros Antibacterianos Beta-lactámicos, Cefalosporinas de Tercera Generación</v>
          </cell>
          <cell r="L102" t="str">
            <v>PRECIO UNICO</v>
          </cell>
          <cell r="M102" t="str">
            <v>PU 01-2026</v>
          </cell>
          <cell r="N102" t="str">
            <v>I CONV</v>
          </cell>
          <cell r="O102" t="str">
            <v xml:space="preserve">CAJA X 10 VIALES </v>
          </cell>
          <cell r="P102">
            <v>0</v>
          </cell>
          <cell r="Q102">
            <v>0</v>
          </cell>
          <cell r="R102">
            <v>0.25900000000000001</v>
          </cell>
          <cell r="S102">
            <v>71</v>
          </cell>
          <cell r="T102" t="str">
            <v>PHARMA SUPPLIES CORP</v>
          </cell>
          <cell r="U102" t="str">
            <v>CHINA</v>
          </cell>
          <cell r="V102">
            <v>19169</v>
          </cell>
          <cell r="W102">
            <v>230028</v>
          </cell>
          <cell r="X102">
            <v>140175816</v>
          </cell>
          <cell r="Y102">
            <v>0.20869294562368459</v>
          </cell>
          <cell r="Z102">
            <v>36305536.344000004</v>
          </cell>
          <cell r="AA102">
            <v>328144443889.70404</v>
          </cell>
          <cell r="AB102">
            <v>1.6951014787930079E-2</v>
          </cell>
          <cell r="AC102">
            <v>32024.666666666668</v>
          </cell>
          <cell r="AD102">
            <v>6758</v>
          </cell>
          <cell r="AE102">
            <v>3724</v>
          </cell>
          <cell r="AF102">
            <v>42506.666666666672</v>
          </cell>
          <cell r="AG102">
            <v>11009.226666666667</v>
          </cell>
          <cell r="AH102">
            <v>12990</v>
          </cell>
          <cell r="AI102">
            <v>3000</v>
          </cell>
          <cell r="AJ102">
            <v>3179</v>
          </cell>
          <cell r="AK102">
            <v>19169</v>
          </cell>
          <cell r="AL102">
            <v>230028</v>
          </cell>
          <cell r="AM102">
            <v>59577.252</v>
          </cell>
          <cell r="AN102">
            <v>5980</v>
          </cell>
          <cell r="AO102">
            <v>10600</v>
          </cell>
          <cell r="AP102">
            <v>9790</v>
          </cell>
          <cell r="AQ102">
            <v>26370</v>
          </cell>
        </row>
        <row r="103">
          <cell r="C103">
            <v>102062801</v>
          </cell>
          <cell r="D103" t="str">
            <v>J01DC00001</v>
          </cell>
          <cell r="E103" t="str">
            <v>CEFOXITINA SÓDICA 1g, polvo liofilizado, I.V.</v>
          </cell>
          <cell r="F103">
            <v>10235</v>
          </cell>
          <cell r="G103" t="str">
            <v>DH</v>
          </cell>
          <cell r="H103">
            <v>244</v>
          </cell>
          <cell r="I103" t="str">
            <v>NO APLICA</v>
          </cell>
          <cell r="J103" t="str">
            <v>MEDICAMENTO</v>
          </cell>
          <cell r="K103" t="str">
            <v>Antibacterianos para uso sistémico: Otros Antibacterianos Beta-lactámicos, Cefalosporinas de Segunda Generación</v>
          </cell>
          <cell r="L103" t="str">
            <v>PRECIO UNICO</v>
          </cell>
          <cell r="M103" t="str">
            <v>PU 01-2026</v>
          </cell>
          <cell r="N103" t="str">
            <v>I CONV</v>
          </cell>
          <cell r="O103" t="str">
            <v xml:space="preserve">CAJA X 10 VIALES </v>
          </cell>
          <cell r="P103">
            <v>0</v>
          </cell>
          <cell r="Q103">
            <v>0</v>
          </cell>
          <cell r="R103">
            <v>1.73</v>
          </cell>
          <cell r="S103">
            <v>72</v>
          </cell>
          <cell r="T103" t="str">
            <v>NUTRIMED PANAMA, S.A.</v>
          </cell>
          <cell r="U103" t="str">
            <v>CHINA</v>
          </cell>
          <cell r="V103">
            <v>3700</v>
          </cell>
          <cell r="W103">
            <v>44400</v>
          </cell>
          <cell r="X103">
            <v>140220216</v>
          </cell>
          <cell r="Y103">
            <v>0.20875904808736273</v>
          </cell>
          <cell r="Z103">
            <v>242580973.68000001</v>
          </cell>
          <cell r="AA103">
            <v>328387024863.38403</v>
          </cell>
          <cell r="AB103">
            <v>1.6963545835609505E-2</v>
          </cell>
          <cell r="AC103">
            <v>6200</v>
          </cell>
          <cell r="AD103">
            <v>915</v>
          </cell>
          <cell r="AE103">
            <v>660</v>
          </cell>
          <cell r="AF103">
            <v>7775</v>
          </cell>
          <cell r="AG103">
            <v>13450.75</v>
          </cell>
          <cell r="AH103">
            <v>2900</v>
          </cell>
          <cell r="AI103">
            <v>462</v>
          </cell>
          <cell r="AJ103">
            <v>633</v>
          </cell>
          <cell r="AK103">
            <v>3995</v>
          </cell>
          <cell r="AL103">
            <v>47940</v>
          </cell>
          <cell r="AM103">
            <v>82936.2</v>
          </cell>
          <cell r="AN103">
            <v>10390</v>
          </cell>
          <cell r="AO103">
            <v>2050</v>
          </cell>
          <cell r="AP103">
            <v>1090</v>
          </cell>
          <cell r="AQ103">
            <v>13530</v>
          </cell>
        </row>
        <row r="104">
          <cell r="C104">
            <v>102072101</v>
          </cell>
          <cell r="D104" t="str">
            <v>J01DD00002</v>
          </cell>
          <cell r="E104" t="str">
            <v>CEFTAZIDIMA 1g, polvo liofilizado, I.M., I.V.</v>
          </cell>
          <cell r="F104">
            <v>10304</v>
          </cell>
          <cell r="G104" t="str">
            <v>DH</v>
          </cell>
          <cell r="H104">
            <v>244</v>
          </cell>
          <cell r="I104" t="str">
            <v>NO APLICA</v>
          </cell>
          <cell r="J104" t="str">
            <v>MEDICAMENTO</v>
          </cell>
          <cell r="K104" t="str">
            <v>Antibacterianos para uso sistémico: Otros Antibacterianos Beta-lactámicos, Cefalosporinas de Tercera Generación</v>
          </cell>
          <cell r="L104" t="str">
            <v>PRECIO UNICO</v>
          </cell>
          <cell r="M104" t="str">
            <v>PU 01-2026</v>
          </cell>
          <cell r="N104" t="str">
            <v>I CONV</v>
          </cell>
          <cell r="O104" t="str">
            <v>CAJA X 50 VIALES</v>
          </cell>
          <cell r="P104">
            <v>0</v>
          </cell>
          <cell r="Q104">
            <v>0</v>
          </cell>
          <cell r="R104">
            <v>0.57899999999999996</v>
          </cell>
          <cell r="S104">
            <v>73</v>
          </cell>
          <cell r="T104" t="str">
            <v>NUTRIMED PANAMA, S.A.</v>
          </cell>
          <cell r="U104" t="str">
            <v>CHINA</v>
          </cell>
          <cell r="V104">
            <v>7731</v>
          </cell>
          <cell r="W104">
            <v>92772</v>
          </cell>
          <cell r="X104">
            <v>140312988</v>
          </cell>
          <cell r="Y104">
            <v>0.20889716650538856</v>
          </cell>
          <cell r="Z104">
            <v>81241220.052000001</v>
          </cell>
          <cell r="AA104">
            <v>328468266083.43604</v>
          </cell>
          <cell r="AB104">
            <v>1.696774252748753E-2</v>
          </cell>
          <cell r="AC104">
            <v>10715.833333333332</v>
          </cell>
          <cell r="AD104">
            <v>1338</v>
          </cell>
          <cell r="AE104">
            <v>1352</v>
          </cell>
          <cell r="AF104">
            <v>13405.833333333332</v>
          </cell>
          <cell r="AG104">
            <v>7761.9774999999991</v>
          </cell>
          <cell r="AH104">
            <v>4301</v>
          </cell>
          <cell r="AI104">
            <v>853</v>
          </cell>
          <cell r="AJ104">
            <v>726</v>
          </cell>
          <cell r="AK104">
            <v>5880</v>
          </cell>
          <cell r="AL104">
            <v>70560</v>
          </cell>
          <cell r="AM104">
            <v>40854.239999999998</v>
          </cell>
          <cell r="AN104">
            <v>3400</v>
          </cell>
          <cell r="AO104">
            <v>0</v>
          </cell>
          <cell r="AP104">
            <v>2200</v>
          </cell>
          <cell r="AQ104">
            <v>5600</v>
          </cell>
        </row>
        <row r="105">
          <cell r="C105">
            <v>102080101</v>
          </cell>
          <cell r="D105" t="str">
            <v>J01DD00007</v>
          </cell>
          <cell r="E105" t="str">
            <v xml:space="preserve">CEFTAZIDIMA/AVIBACTAM 2G/0.5G POLVO PARA SOLUCIÓN PARA PERFUSIÓN, I.V. </v>
          </cell>
          <cell r="F105">
            <v>107597</v>
          </cell>
          <cell r="G105" t="str">
            <v>DH</v>
          </cell>
          <cell r="H105">
            <v>244</v>
          </cell>
          <cell r="I105" t="str">
            <v>NO APLICA</v>
          </cell>
          <cell r="J105" t="str">
            <v>MEDICAMENTO</v>
          </cell>
          <cell r="K105" t="str">
            <v xml:space="preserve">Antiinfecciosos de Uso Sistémico: Antibacterianos para uso sistémico: Otros antibacterianos Beta-lactámicos, Cefalosporinas de tercera generación, incluyendo Inhibidores de Beta-lactamasa </v>
          </cell>
          <cell r="L105" t="str">
            <v>PRECIO UNICO</v>
          </cell>
          <cell r="M105" t="str">
            <v>PU 01-2026</v>
          </cell>
          <cell r="N105" t="str">
            <v>I CONV</v>
          </cell>
          <cell r="O105" t="str">
            <v xml:space="preserve">CAJA X 10 VIALES </v>
          </cell>
          <cell r="P105">
            <v>0</v>
          </cell>
          <cell r="Q105">
            <v>0</v>
          </cell>
          <cell r="R105">
            <v>138</v>
          </cell>
          <cell r="S105">
            <v>74</v>
          </cell>
          <cell r="T105" t="str">
            <v xml:space="preserve">REPRICO, S.A. </v>
          </cell>
          <cell r="U105" t="str">
            <v xml:space="preserve">ITALIA </v>
          </cell>
          <cell r="V105">
            <v>1094</v>
          </cell>
          <cell r="W105">
            <v>13128</v>
          </cell>
          <cell r="X105">
            <v>140326116</v>
          </cell>
          <cell r="Y105">
            <v>0.20891671139600043</v>
          </cell>
          <cell r="Z105">
            <v>19365004008</v>
          </cell>
          <cell r="AA105">
            <v>347833270091.43604</v>
          </cell>
          <cell r="AB105">
            <v>1.7968083918055967E-2</v>
          </cell>
          <cell r="AC105">
            <v>1653.875</v>
          </cell>
          <cell r="AD105">
            <v>130</v>
          </cell>
          <cell r="AE105">
            <v>100</v>
          </cell>
          <cell r="AF105">
            <v>1883.875</v>
          </cell>
          <cell r="AG105">
            <v>259974.75</v>
          </cell>
          <cell r="AH105">
            <v>962</v>
          </cell>
          <cell r="AI105">
            <v>4</v>
          </cell>
          <cell r="AJ105">
            <v>100</v>
          </cell>
          <cell r="AK105">
            <v>1066</v>
          </cell>
          <cell r="AL105">
            <v>12792</v>
          </cell>
          <cell r="AM105">
            <v>1765296</v>
          </cell>
          <cell r="AN105">
            <v>3220</v>
          </cell>
          <cell r="AO105">
            <v>660</v>
          </cell>
          <cell r="AP105">
            <v>220</v>
          </cell>
          <cell r="AQ105">
            <v>4100</v>
          </cell>
        </row>
        <row r="106">
          <cell r="C106">
            <v>102062701</v>
          </cell>
          <cell r="D106" t="str">
            <v>J01DD00003</v>
          </cell>
          <cell r="E106" t="str">
            <v>CEFTRIAXONA SÓDICA 1g, polvo liofilizado, I.V.</v>
          </cell>
          <cell r="F106">
            <v>11636</v>
          </cell>
          <cell r="G106" t="str">
            <v>DH</v>
          </cell>
          <cell r="H106">
            <v>244</v>
          </cell>
          <cell r="I106" t="str">
            <v>NO APLICA</v>
          </cell>
          <cell r="J106" t="str">
            <v>MEDICAMENTO</v>
          </cell>
          <cell r="K106" t="str">
            <v>Antibacterianos para uso sistémico: Otros Antibacterianos Beta-lactámicos, Cefalosporinas de Tercera Generación</v>
          </cell>
          <cell r="L106" t="str">
            <v>PRECIO UNICO</v>
          </cell>
          <cell r="M106" t="str">
            <v>PU 01-2026</v>
          </cell>
          <cell r="N106" t="str">
            <v>I CONV</v>
          </cell>
          <cell r="O106" t="str">
            <v xml:space="preserve">CAJA X 10 VIALES </v>
          </cell>
          <cell r="P106">
            <v>0</v>
          </cell>
          <cell r="Q106">
            <v>0</v>
          </cell>
          <cell r="R106">
            <v>0.23899999999999999</v>
          </cell>
          <cell r="S106">
            <v>75</v>
          </cell>
          <cell r="T106" t="str">
            <v>PHARMA SUPPLIES CORP</v>
          </cell>
          <cell r="U106" t="str">
            <v>CHINA</v>
          </cell>
          <cell r="V106">
            <v>22073</v>
          </cell>
          <cell r="W106">
            <v>264876</v>
          </cell>
          <cell r="X106">
            <v>140590992</v>
          </cell>
          <cell r="Y106">
            <v>0.20931105725566726</v>
          </cell>
          <cell r="Z106">
            <v>33601247.088</v>
          </cell>
          <cell r="AA106">
            <v>347866871338.52405</v>
          </cell>
          <cell r="AB106">
            <v>1.7969819663539055E-2</v>
          </cell>
          <cell r="AC106">
            <v>28339.833333333332</v>
          </cell>
          <cell r="AD106">
            <v>3742</v>
          </cell>
          <cell r="AE106">
            <v>9510</v>
          </cell>
          <cell r="AF106">
            <v>41591.833333333328</v>
          </cell>
          <cell r="AG106">
            <v>9940.4481666666652</v>
          </cell>
          <cell r="AH106">
            <v>13000</v>
          </cell>
          <cell r="AI106">
            <v>2056</v>
          </cell>
          <cell r="AJ106">
            <v>7017</v>
          </cell>
          <cell r="AK106">
            <v>22073</v>
          </cell>
          <cell r="AL106">
            <v>264876</v>
          </cell>
          <cell r="AM106">
            <v>63305.363999999994</v>
          </cell>
          <cell r="AN106">
            <v>0</v>
          </cell>
          <cell r="AO106">
            <v>3675</v>
          </cell>
          <cell r="AP106">
            <v>10700</v>
          </cell>
          <cell r="AQ106">
            <v>14375</v>
          </cell>
        </row>
        <row r="107">
          <cell r="C107">
            <v>102062501</v>
          </cell>
          <cell r="D107" t="str">
            <v>J01DD00004</v>
          </cell>
          <cell r="E107" t="str">
            <v>CEFTRIAXONA SÓDICA 500mg, polvo liofilizado, con diluyente lidocaína 1%, I.M.</v>
          </cell>
          <cell r="F107">
            <v>103585</v>
          </cell>
          <cell r="G107" t="str">
            <v>DH</v>
          </cell>
          <cell r="H107">
            <v>244</v>
          </cell>
          <cell r="I107" t="str">
            <v>NO APLICA</v>
          </cell>
          <cell r="J107" t="str">
            <v>MEDICAMENTO</v>
          </cell>
          <cell r="K107" t="str">
            <v>Antibacterianos para uso sistémico: Otros Antibacterianos Beta-lactámicos, Cefalosporinas de Tercera Generación</v>
          </cell>
          <cell r="L107" t="str">
            <v>PRECIO UNICO</v>
          </cell>
          <cell r="M107" t="str">
            <v>PU 01-2026</v>
          </cell>
          <cell r="N107" t="str">
            <v>I CONV</v>
          </cell>
          <cell r="O107" t="str">
            <v>CAJA CON 1 VIAL</v>
          </cell>
          <cell r="P107">
            <v>0</v>
          </cell>
          <cell r="Q107">
            <v>0</v>
          </cell>
          <cell r="R107">
            <v>0.81</v>
          </cell>
          <cell r="S107">
            <v>76</v>
          </cell>
          <cell r="T107" t="str">
            <v>LABORATORIO JAYOR PANAMA, S.A.</v>
          </cell>
          <cell r="U107" t="str">
            <v>INDIA</v>
          </cell>
          <cell r="V107">
            <v>18126</v>
          </cell>
          <cell r="W107">
            <v>217512</v>
          </cell>
          <cell r="X107">
            <v>140808504</v>
          </cell>
          <cell r="Y107">
            <v>0.20963488786556717</v>
          </cell>
          <cell r="Z107">
            <v>114054888.24000001</v>
          </cell>
          <cell r="AA107">
            <v>347980926226.76404</v>
          </cell>
          <cell r="AB107">
            <v>1.7975711416799524E-2</v>
          </cell>
          <cell r="AC107">
            <v>15511.455238095237</v>
          </cell>
          <cell r="AD107">
            <v>5337</v>
          </cell>
          <cell r="AE107">
            <v>2879</v>
          </cell>
          <cell r="AF107">
            <v>23727.455238095237</v>
          </cell>
          <cell r="AG107">
            <v>19219.238742857142</v>
          </cell>
          <cell r="AH107">
            <v>12049</v>
          </cell>
          <cell r="AI107">
            <v>2403</v>
          </cell>
          <cell r="AJ107">
            <v>3674</v>
          </cell>
          <cell r="AK107">
            <v>18126</v>
          </cell>
          <cell r="AL107">
            <v>217512</v>
          </cell>
          <cell r="AM107">
            <v>176184.72</v>
          </cell>
          <cell r="AN107">
            <v>30560</v>
          </cell>
          <cell r="AO107">
            <v>0</v>
          </cell>
          <cell r="AP107">
            <v>0</v>
          </cell>
          <cell r="AQ107">
            <v>30560</v>
          </cell>
        </row>
        <row r="108">
          <cell r="C108">
            <v>101002701</v>
          </cell>
          <cell r="D108" t="str">
            <v>J01DC00002</v>
          </cell>
          <cell r="E108" t="str">
            <v xml:space="preserve">CEFUROXIMA 250mg/5ml suspensión, V.O. </v>
          </cell>
          <cell r="F108">
            <v>107317</v>
          </cell>
          <cell r="G108" t="str">
            <v>YV</v>
          </cell>
          <cell r="H108">
            <v>244</v>
          </cell>
          <cell r="I108" t="str">
            <v>NO</v>
          </cell>
          <cell r="J108" t="str">
            <v>MEDICAMENTO</v>
          </cell>
          <cell r="K108" t="str">
            <v>Antiinfecciosos de Uso Sistémico: Antibacterianos para uso sistémico: Otros Antibacterianos Beta-lactámicos, Cefalosporinas de Segunda Generación</v>
          </cell>
          <cell r="L108" t="str">
            <v>RECIENTE INCLUSION</v>
          </cell>
          <cell r="M108" t="str">
            <v>No aplica</v>
          </cell>
          <cell r="N108" t="str">
            <v>NO APLICA</v>
          </cell>
          <cell r="O108">
            <v>0</v>
          </cell>
          <cell r="P108">
            <v>0</v>
          </cell>
          <cell r="Q108">
            <v>0</v>
          </cell>
          <cell r="R108">
            <v>3.4</v>
          </cell>
          <cell r="S108" t="str">
            <v>No aplica</v>
          </cell>
          <cell r="T108" t="str">
            <v>No aplica</v>
          </cell>
          <cell r="U108" t="str">
            <v>NO</v>
          </cell>
          <cell r="V108">
            <v>0</v>
          </cell>
          <cell r="W108">
            <v>0</v>
          </cell>
          <cell r="X108">
            <v>140808504</v>
          </cell>
          <cell r="Y108">
            <v>0.20963488786556717</v>
          </cell>
          <cell r="Z108">
            <v>478748913.59999996</v>
          </cell>
          <cell r="AA108">
            <v>348459675140.36401</v>
          </cell>
          <cell r="AB108">
            <v>1.8000442232954578E-2</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row>
        <row r="109">
          <cell r="C109">
            <v>102022701</v>
          </cell>
          <cell r="D109" t="str">
            <v>B03BA00002</v>
          </cell>
          <cell r="E109" t="str">
            <v>CIANOCOBALAMINA 1,000mcg/ml, solución, I.M.</v>
          </cell>
          <cell r="F109">
            <v>10065</v>
          </cell>
          <cell r="G109" t="str">
            <v>SF</v>
          </cell>
          <cell r="H109">
            <v>244</v>
          </cell>
          <cell r="I109" t="str">
            <v>NO APLICA</v>
          </cell>
          <cell r="J109" t="str">
            <v>MEDICAMENTO</v>
          </cell>
          <cell r="K109" t="str">
            <v xml:space="preserve">Antianémicos: Vitamina B12 </v>
          </cell>
          <cell r="L109" t="str">
            <v>TRAMITE USUAL</v>
          </cell>
          <cell r="M109" t="str">
            <v>No aplica</v>
          </cell>
          <cell r="N109" t="str">
            <v>No aplica</v>
          </cell>
          <cell r="O109" t="str">
            <v>No aplica</v>
          </cell>
          <cell r="P109">
            <v>0</v>
          </cell>
          <cell r="Q109">
            <v>0</v>
          </cell>
          <cell r="R109">
            <v>0.17</v>
          </cell>
          <cell r="S109" t="str">
            <v>No aplica</v>
          </cell>
          <cell r="T109" t="str">
            <v>No aplica</v>
          </cell>
          <cell r="V109">
            <v>13265</v>
          </cell>
          <cell r="W109">
            <v>159180</v>
          </cell>
          <cell r="X109">
            <v>140967684</v>
          </cell>
          <cell r="Y109">
            <v>0.20987187413061861</v>
          </cell>
          <cell r="Z109">
            <v>23964506.280000001</v>
          </cell>
          <cell r="AA109">
            <v>348483639646.64404</v>
          </cell>
          <cell r="AB109">
            <v>1.8001680171636468E-2</v>
          </cell>
          <cell r="AC109">
            <v>13642.87036095137</v>
          </cell>
          <cell r="AD109">
            <v>2884.1666666666665</v>
          </cell>
          <cell r="AE109">
            <v>4998.3333333333339</v>
          </cell>
          <cell r="AF109">
            <v>21525.370360951369</v>
          </cell>
          <cell r="AG109">
            <v>3659.312961361733</v>
          </cell>
          <cell r="AH109">
            <v>6291</v>
          </cell>
          <cell r="AI109">
            <v>1639</v>
          </cell>
          <cell r="AJ109">
            <v>1143</v>
          </cell>
          <cell r="AK109">
            <v>9073</v>
          </cell>
          <cell r="AL109">
            <v>108876</v>
          </cell>
          <cell r="AM109">
            <v>18508.920000000002</v>
          </cell>
          <cell r="AN109">
            <v>0</v>
          </cell>
          <cell r="AO109">
            <v>0</v>
          </cell>
          <cell r="AP109">
            <v>0</v>
          </cell>
          <cell r="AQ109">
            <v>0</v>
          </cell>
        </row>
        <row r="110">
          <cell r="C110">
            <v>102037401</v>
          </cell>
          <cell r="D110" t="str">
            <v>L01AA00001</v>
          </cell>
          <cell r="E110" t="str">
            <v>CICLOFOSFAMIDA 500mg–1g,  polvo liofilizado, I.V.</v>
          </cell>
          <cell r="F110">
            <v>10645</v>
          </cell>
          <cell r="G110" t="str">
            <v>SF</v>
          </cell>
          <cell r="H110">
            <v>244</v>
          </cell>
          <cell r="I110" t="str">
            <v>NO APLICA</v>
          </cell>
          <cell r="J110" t="str">
            <v>MEDICAMENTO</v>
          </cell>
          <cell r="K110" t="str">
            <v>Antineoplásicos: Agentes alquilantes, Análogos de la Mostaza Nitrogenada</v>
          </cell>
          <cell r="L110" t="str">
            <v>PRECIO UNICO</v>
          </cell>
          <cell r="M110" t="str">
            <v>PU 01-2026</v>
          </cell>
          <cell r="N110" t="str">
            <v>I CONV</v>
          </cell>
          <cell r="O110" t="str">
            <v>No aplica</v>
          </cell>
          <cell r="P110">
            <v>0</v>
          </cell>
          <cell r="Q110">
            <v>0</v>
          </cell>
          <cell r="R110">
            <v>8.39</v>
          </cell>
          <cell r="S110">
            <v>79</v>
          </cell>
          <cell r="T110" t="str">
            <v>HORACIO ICAZA Y CÍA, S.A.</v>
          </cell>
          <cell r="V110">
            <v>420</v>
          </cell>
          <cell r="W110">
            <v>5040</v>
          </cell>
          <cell r="X110">
            <v>140972724</v>
          </cell>
          <cell r="Y110">
            <v>0.2098793776535226</v>
          </cell>
          <cell r="Z110">
            <v>1182761154.3600001</v>
          </cell>
          <cell r="AA110">
            <v>349666400801.00403</v>
          </cell>
          <cell r="AB110">
            <v>1.8062778270938384E-2</v>
          </cell>
          <cell r="AC110">
            <v>580</v>
          </cell>
          <cell r="AD110">
            <v>19</v>
          </cell>
          <cell r="AE110">
            <v>120</v>
          </cell>
          <cell r="AF110">
            <v>719</v>
          </cell>
          <cell r="AG110">
            <v>6032.4100000000008</v>
          </cell>
          <cell r="AH110">
            <v>264</v>
          </cell>
          <cell r="AI110">
            <v>6</v>
          </cell>
          <cell r="AJ110">
            <v>150</v>
          </cell>
          <cell r="AK110">
            <v>420</v>
          </cell>
          <cell r="AL110">
            <v>5040</v>
          </cell>
          <cell r="AM110">
            <v>42285.600000000006</v>
          </cell>
          <cell r="AN110">
            <v>0</v>
          </cell>
          <cell r="AO110">
            <v>0</v>
          </cell>
          <cell r="AP110">
            <v>0</v>
          </cell>
          <cell r="AQ110">
            <v>0</v>
          </cell>
        </row>
        <row r="111">
          <cell r="C111">
            <v>101042701</v>
          </cell>
          <cell r="D111" t="str">
            <v>L04AD00002</v>
          </cell>
          <cell r="E111" t="str">
            <v>CICLOSPORINA 100mg, capsula con microemulsion, V.O.</v>
          </cell>
          <cell r="F111">
            <v>10434</v>
          </cell>
          <cell r="G111" t="str">
            <v>FM</v>
          </cell>
          <cell r="H111">
            <v>244</v>
          </cell>
          <cell r="I111" t="str">
            <v>SI</v>
          </cell>
          <cell r="J111" t="str">
            <v>MEDICAMENTO</v>
          </cell>
          <cell r="K111" t="str">
            <v>Inmunosupresores: Inhibidores de la Calcineurina</v>
          </cell>
          <cell r="L111" t="str">
            <v>PRECIO UNICO</v>
          </cell>
          <cell r="M111" t="str">
            <v>PU 11-2026</v>
          </cell>
          <cell r="N111" t="str">
            <v>I CONV</v>
          </cell>
          <cell r="O111" t="str">
            <v>CAJA X 50 CÁPSULAS BLANDAS</v>
          </cell>
          <cell r="P111">
            <v>0</v>
          </cell>
          <cell r="Q111">
            <v>0</v>
          </cell>
          <cell r="R111">
            <v>4.34</v>
          </cell>
          <cell r="S111">
            <v>25</v>
          </cell>
          <cell r="T111" t="str">
            <v>CORPORACION IMPA-DOEL, S. A.-Oficina Principal</v>
          </cell>
          <cell r="V111">
            <v>19650</v>
          </cell>
          <cell r="W111">
            <v>235800</v>
          </cell>
          <cell r="X111">
            <v>141208524</v>
          </cell>
          <cell r="Y111">
            <v>0.21023043533224564</v>
          </cell>
          <cell r="Z111">
            <v>612844994.15999997</v>
          </cell>
          <cell r="AA111">
            <v>350279245795.164</v>
          </cell>
          <cell r="AB111">
            <v>1.8094436111722078E-2</v>
          </cell>
          <cell r="AC111">
            <v>18745</v>
          </cell>
          <cell r="AD111">
            <v>2366.6666666666665</v>
          </cell>
          <cell r="AE111">
            <v>750</v>
          </cell>
          <cell r="AF111">
            <v>21861.666666666668</v>
          </cell>
          <cell r="AG111">
            <v>94879.633333333331</v>
          </cell>
          <cell r="AH111">
            <v>14576</v>
          </cell>
          <cell r="AI111">
            <v>1703</v>
          </cell>
          <cell r="AJ111">
            <v>750</v>
          </cell>
          <cell r="AK111">
            <v>17029</v>
          </cell>
          <cell r="AL111">
            <v>204348</v>
          </cell>
          <cell r="AM111">
            <v>886870.32</v>
          </cell>
          <cell r="AN111">
            <v>0</v>
          </cell>
          <cell r="AO111">
            <v>0</v>
          </cell>
          <cell r="AP111">
            <v>1300</v>
          </cell>
          <cell r="AQ111">
            <v>1300</v>
          </cell>
        </row>
        <row r="112">
          <cell r="C112">
            <v>103059401</v>
          </cell>
          <cell r="D112" t="str">
            <v>L04AD00005</v>
          </cell>
          <cell r="E112" t="str">
            <v>CICLOSPORINA 100mg/ml, solución con microemulsión, frasco, V.O.</v>
          </cell>
          <cell r="F112">
            <v>11392</v>
          </cell>
          <cell r="G112" t="str">
            <v>DD</v>
          </cell>
          <cell r="H112">
            <v>244</v>
          </cell>
          <cell r="I112" t="str">
            <v>NO</v>
          </cell>
          <cell r="J112" t="str">
            <v>MEDICAMENTO</v>
          </cell>
          <cell r="K112" t="str">
            <v>Inmunosupresores: Inhibidores de la Calcineurina</v>
          </cell>
          <cell r="L112" t="str">
            <v>PRECIO UNICO</v>
          </cell>
          <cell r="M112" t="str">
            <v>PU 01-2026</v>
          </cell>
          <cell r="N112" t="str">
            <v>I CONV</v>
          </cell>
          <cell r="O112" t="str">
            <v>CAJA X 1 FRASCO DE 100 ML</v>
          </cell>
          <cell r="P112">
            <v>0</v>
          </cell>
          <cell r="Q112">
            <v>0</v>
          </cell>
          <cell r="R112">
            <v>184</v>
          </cell>
          <cell r="S112">
            <v>80</v>
          </cell>
          <cell r="T112" t="str">
            <v>CORPORACION IMPA DOEL, S.A.</v>
          </cell>
          <cell r="U112" t="str">
            <v>Francia</v>
          </cell>
          <cell r="V112">
            <v>8</v>
          </cell>
          <cell r="W112">
            <v>96</v>
          </cell>
          <cell r="X112">
            <v>141208620</v>
          </cell>
          <cell r="Y112">
            <v>0.21023057825649141</v>
          </cell>
          <cell r="Z112">
            <v>25982386080</v>
          </cell>
          <cell r="AA112">
            <v>376261631875.164</v>
          </cell>
          <cell r="AB112">
            <v>1.9436612762489404E-2</v>
          </cell>
          <cell r="AC112">
            <v>900</v>
          </cell>
          <cell r="AD112">
            <v>0</v>
          </cell>
          <cell r="AE112">
            <v>0</v>
          </cell>
          <cell r="AF112">
            <v>900</v>
          </cell>
          <cell r="AG112">
            <v>165600</v>
          </cell>
          <cell r="AH112">
            <v>12</v>
          </cell>
          <cell r="AI112">
            <v>0</v>
          </cell>
          <cell r="AJ112">
            <v>0</v>
          </cell>
          <cell r="AK112">
            <v>12</v>
          </cell>
          <cell r="AL112">
            <v>144</v>
          </cell>
          <cell r="AM112">
            <v>26496</v>
          </cell>
          <cell r="AN112">
            <v>48</v>
          </cell>
          <cell r="AO112">
            <v>34</v>
          </cell>
          <cell r="AP112">
            <v>0</v>
          </cell>
          <cell r="AQ112">
            <v>82</v>
          </cell>
        </row>
        <row r="113">
          <cell r="C113">
            <v>101042601</v>
          </cell>
          <cell r="D113" t="str">
            <v>L04AD00003</v>
          </cell>
          <cell r="E113" t="str">
            <v>CICLOSPORINA 25mg, capsula con microemulsion, V.O.</v>
          </cell>
          <cell r="F113">
            <v>10243</v>
          </cell>
          <cell r="G113" t="str">
            <v>FM</v>
          </cell>
          <cell r="H113">
            <v>244</v>
          </cell>
          <cell r="I113" t="str">
            <v>SI</v>
          </cell>
          <cell r="J113" t="str">
            <v>MEDICAMENTO</v>
          </cell>
          <cell r="K113" t="str">
            <v>Inmunosupresores: Inhibidores de la Calcineurina</v>
          </cell>
          <cell r="L113" t="str">
            <v>PRECIO UNICO</v>
          </cell>
          <cell r="M113" t="str">
            <v>PU 11-2026</v>
          </cell>
          <cell r="N113" t="str">
            <v>I CONV</v>
          </cell>
          <cell r="O113" t="str">
            <v>CAJA X 50 CÁPSULAS BLANDAS</v>
          </cell>
          <cell r="P113">
            <v>0</v>
          </cell>
          <cell r="Q113">
            <v>0</v>
          </cell>
          <cell r="R113">
            <v>1.01</v>
          </cell>
          <cell r="S113">
            <v>26</v>
          </cell>
          <cell r="T113" t="str">
            <v>CORPORACION IMPA-DOEL, S. A.-Oficina Principal</v>
          </cell>
          <cell r="V113">
            <v>35400</v>
          </cell>
          <cell r="W113">
            <v>424800</v>
          </cell>
          <cell r="X113">
            <v>141633420</v>
          </cell>
          <cell r="Y113">
            <v>0.21086301804411456</v>
          </cell>
          <cell r="Z113">
            <v>143049754.19999999</v>
          </cell>
          <cell r="AA113">
            <v>376404681629.36401</v>
          </cell>
          <cell r="AB113">
            <v>1.9444002308599374E-2</v>
          </cell>
          <cell r="AC113">
            <v>38218.181818181816</v>
          </cell>
          <cell r="AD113">
            <v>9866.6666666666661</v>
          </cell>
          <cell r="AE113">
            <v>7750</v>
          </cell>
          <cell r="AF113">
            <v>55834.84848484848</v>
          </cell>
          <cell r="AG113">
            <v>56393.196969696968</v>
          </cell>
          <cell r="AH113">
            <v>21630</v>
          </cell>
          <cell r="AI113">
            <v>6545</v>
          </cell>
          <cell r="AJ113">
            <v>5565</v>
          </cell>
          <cell r="AK113">
            <v>33740</v>
          </cell>
          <cell r="AL113">
            <v>404880</v>
          </cell>
          <cell r="AM113">
            <v>408928.8</v>
          </cell>
          <cell r="AN113">
            <v>170900</v>
          </cell>
          <cell r="AO113">
            <v>0</v>
          </cell>
          <cell r="AP113">
            <v>9000</v>
          </cell>
          <cell r="AQ113">
            <v>179900</v>
          </cell>
        </row>
        <row r="114">
          <cell r="C114">
            <v>102091401</v>
          </cell>
          <cell r="D114" t="str">
            <v>L04AD00001</v>
          </cell>
          <cell r="E114" t="str">
            <v>CICLOSPORINA 50mg/ml, solución, I.V.</v>
          </cell>
          <cell r="F114">
            <v>10435</v>
          </cell>
          <cell r="G114" t="str">
            <v>DD</v>
          </cell>
          <cell r="H114">
            <v>244</v>
          </cell>
          <cell r="I114" t="str">
            <v>NO</v>
          </cell>
          <cell r="J114" t="str">
            <v>MEDICAMENTO</v>
          </cell>
          <cell r="K114" t="str">
            <v>Inmunosupresores: Inhibidores de la Calcineurina</v>
          </cell>
          <cell r="L114" t="str">
            <v>PRECIO UNICO</v>
          </cell>
          <cell r="M114" t="str">
            <v>PU 01-2026</v>
          </cell>
          <cell r="N114" t="str">
            <v>I CONV</v>
          </cell>
          <cell r="O114" t="str">
            <v>CAJA X 1 VIAL + 10 ML</v>
          </cell>
          <cell r="P114">
            <v>0</v>
          </cell>
          <cell r="Q114">
            <v>0</v>
          </cell>
          <cell r="R114">
            <v>10.31</v>
          </cell>
          <cell r="S114">
            <v>81</v>
          </cell>
          <cell r="T114" t="str">
            <v>CORPORACION IMPA DOEL, S.A.</v>
          </cell>
          <cell r="U114" t="str">
            <v>Suiza</v>
          </cell>
          <cell r="V114">
            <v>150</v>
          </cell>
          <cell r="W114">
            <v>1800</v>
          </cell>
          <cell r="X114">
            <v>141635220</v>
          </cell>
          <cell r="Y114">
            <v>0.21086569787372314</v>
          </cell>
          <cell r="Z114">
            <v>1460259118.2</v>
          </cell>
          <cell r="AA114">
            <v>377864940747.56403</v>
          </cell>
          <cell r="AB114">
            <v>1.9519435168633227E-2</v>
          </cell>
          <cell r="AC114">
            <v>90</v>
          </cell>
          <cell r="AD114">
            <v>0</v>
          </cell>
          <cell r="AE114">
            <v>0</v>
          </cell>
          <cell r="AF114">
            <v>90</v>
          </cell>
          <cell r="AG114">
            <v>927.90000000000009</v>
          </cell>
          <cell r="AH114">
            <v>74</v>
          </cell>
          <cell r="AI114">
            <v>0</v>
          </cell>
          <cell r="AJ114">
            <v>0</v>
          </cell>
          <cell r="AK114">
            <v>74</v>
          </cell>
          <cell r="AL114">
            <v>888</v>
          </cell>
          <cell r="AM114">
            <v>9155.2800000000007</v>
          </cell>
          <cell r="AN114">
            <v>140</v>
          </cell>
          <cell r="AO114">
            <v>20</v>
          </cell>
          <cell r="AP114">
            <v>0</v>
          </cell>
          <cell r="AQ114">
            <v>160</v>
          </cell>
        </row>
        <row r="115">
          <cell r="C115">
            <v>101094701</v>
          </cell>
          <cell r="D115" t="str">
            <v>H05BX00001</v>
          </cell>
          <cell r="E115" t="str">
            <v>CINACALCET HIDROCLORURO  30mg,  tableta, V.O.</v>
          </cell>
          <cell r="F115">
            <v>12172</v>
          </cell>
          <cell r="G115" t="str">
            <v>FM</v>
          </cell>
          <cell r="H115">
            <v>244</v>
          </cell>
          <cell r="I115" t="str">
            <v>SI</v>
          </cell>
          <cell r="J115" t="str">
            <v>MEDICAMENTO</v>
          </cell>
          <cell r="K115" t="str">
            <v>Homeostasis del Calcio: Otros agentes Antiparatiroideos</v>
          </cell>
          <cell r="L115" t="str">
            <v>PRECIO UNICO</v>
          </cell>
          <cell r="M115" t="str">
            <v>PU 11-2026</v>
          </cell>
          <cell r="N115" t="str">
            <v>I CONV</v>
          </cell>
          <cell r="O115" t="str">
            <v>CAJA POR 28 TABLETAS RECUBIERTAS</v>
          </cell>
          <cell r="P115">
            <v>0</v>
          </cell>
          <cell r="Q115">
            <v>0</v>
          </cell>
          <cell r="R115">
            <v>0.67</v>
          </cell>
          <cell r="S115">
            <v>27</v>
          </cell>
          <cell r="T115" t="str">
            <v>SEVEN PHARMA PANAMA</v>
          </cell>
          <cell r="V115">
            <v>14685</v>
          </cell>
          <cell r="W115">
            <v>176220</v>
          </cell>
          <cell r="X115">
            <v>141811440</v>
          </cell>
          <cell r="Y115">
            <v>0.21112805319240241</v>
          </cell>
          <cell r="Z115">
            <v>95013664.800000012</v>
          </cell>
          <cell r="AA115">
            <v>377959954412.36401</v>
          </cell>
          <cell r="AB115">
            <v>1.9524343306092415E-2</v>
          </cell>
          <cell r="AC115">
            <v>28584.515151515152</v>
          </cell>
          <cell r="AD115">
            <v>4114</v>
          </cell>
          <cell r="AE115">
            <v>1282</v>
          </cell>
          <cell r="AF115">
            <v>33980.515151515152</v>
          </cell>
          <cell r="AG115">
            <v>22766.945151515152</v>
          </cell>
          <cell r="AH115">
            <v>10661</v>
          </cell>
          <cell r="AI115">
            <v>2564</v>
          </cell>
          <cell r="AJ115">
            <v>1460</v>
          </cell>
          <cell r="AK115">
            <v>14685</v>
          </cell>
          <cell r="AL115">
            <v>176220</v>
          </cell>
          <cell r="AM115">
            <v>118067.40000000001</v>
          </cell>
          <cell r="AN115">
            <v>112212</v>
          </cell>
          <cell r="AO115">
            <v>0</v>
          </cell>
          <cell r="AP115">
            <v>2240</v>
          </cell>
          <cell r="AQ115">
            <v>114452</v>
          </cell>
        </row>
        <row r="116">
          <cell r="C116">
            <v>102077101</v>
          </cell>
          <cell r="D116" t="str">
            <v>J01MA00001</v>
          </cell>
          <cell r="E116" t="str">
            <v>CIPROFLOXACINA LACTATO 200mg, solución, I.V.</v>
          </cell>
          <cell r="F116">
            <v>10202</v>
          </cell>
          <cell r="G116" t="str">
            <v>DH</v>
          </cell>
          <cell r="H116">
            <v>244</v>
          </cell>
          <cell r="I116" t="str">
            <v>NO APLICA</v>
          </cell>
          <cell r="J116" t="str">
            <v>MEDICAMENTO</v>
          </cell>
          <cell r="K116" t="str">
            <v>Antibacterianos para uso sistémico: Quinolonas Antibacterianas</v>
          </cell>
          <cell r="L116" t="str">
            <v>PRECIO UNICO</v>
          </cell>
          <cell r="M116" t="str">
            <v>PU 01-2026</v>
          </cell>
          <cell r="N116" t="str">
            <v>I CONV</v>
          </cell>
          <cell r="O116" t="str">
            <v>FRASCO X 1</v>
          </cell>
          <cell r="P116">
            <v>0</v>
          </cell>
          <cell r="Q116">
            <v>0</v>
          </cell>
          <cell r="R116">
            <v>0.35899999999999999</v>
          </cell>
          <cell r="S116">
            <v>82</v>
          </cell>
          <cell r="T116" t="str">
            <v>PHARMA SUPPLIES CORP</v>
          </cell>
          <cell r="U116" t="str">
            <v>INDIA</v>
          </cell>
          <cell r="V116">
            <v>21049</v>
          </cell>
          <cell r="W116">
            <v>252588</v>
          </cell>
          <cell r="X116">
            <v>142064028</v>
          </cell>
          <cell r="Y116">
            <v>0.21150410474860804</v>
          </cell>
          <cell r="Z116">
            <v>51000986.052000001</v>
          </cell>
          <cell r="AA116">
            <v>378010955398.41602</v>
          </cell>
          <cell r="AB116">
            <v>1.9526977872926822E-2</v>
          </cell>
          <cell r="AC116">
            <v>23195.541666666668</v>
          </cell>
          <cell r="AD116">
            <v>3105</v>
          </cell>
          <cell r="AE116">
            <v>6580</v>
          </cell>
          <cell r="AF116">
            <v>32880.541666666672</v>
          </cell>
          <cell r="AG116">
            <v>11804.114458333335</v>
          </cell>
          <cell r="AH116">
            <v>13805</v>
          </cell>
          <cell r="AI116">
            <v>2091</v>
          </cell>
          <cell r="AJ116">
            <v>5174</v>
          </cell>
          <cell r="AK116">
            <v>21070</v>
          </cell>
          <cell r="AL116">
            <v>252840</v>
          </cell>
          <cell r="AM116">
            <v>90769.56</v>
          </cell>
          <cell r="AN116">
            <v>82280</v>
          </cell>
          <cell r="AO116">
            <v>3940</v>
          </cell>
          <cell r="AP116">
            <v>9420</v>
          </cell>
          <cell r="AQ116">
            <v>95640</v>
          </cell>
        </row>
        <row r="117">
          <cell r="C117">
            <v>101010101</v>
          </cell>
          <cell r="D117" t="str">
            <v>J01MA00002</v>
          </cell>
          <cell r="E117" t="str">
            <v>CIPROFLOXACINA, 500MG, CÁPSULA O TABLETA, V.O.</v>
          </cell>
          <cell r="F117">
            <v>10498</v>
          </cell>
          <cell r="G117" t="str">
            <v>EM</v>
          </cell>
          <cell r="H117">
            <v>244</v>
          </cell>
          <cell r="I117" t="str">
            <v>SI</v>
          </cell>
          <cell r="J117" t="str">
            <v>MEDICAMENTO</v>
          </cell>
          <cell r="K117" t="str">
            <v>Antibacterianos para uso sistémico: Quinolonas Antibacterianas</v>
          </cell>
          <cell r="L117" t="str">
            <v>PRECIO UNICO</v>
          </cell>
          <cell r="M117" t="str">
            <v>PU 11-2026</v>
          </cell>
          <cell r="N117" t="str">
            <v>I CONV</v>
          </cell>
          <cell r="O117" t="str">
            <v>caja x 100 unidades</v>
          </cell>
          <cell r="P117">
            <v>0</v>
          </cell>
          <cell r="Q117">
            <v>0</v>
          </cell>
          <cell r="R117">
            <v>3.6999999999999998E-2</v>
          </cell>
          <cell r="S117">
            <v>28</v>
          </cell>
          <cell r="T117" t="str">
            <v>Best Medical</v>
          </cell>
          <cell r="V117">
            <v>270075</v>
          </cell>
          <cell r="W117">
            <v>3240900</v>
          </cell>
          <cell r="X117">
            <v>145304928</v>
          </cell>
          <cell r="Y117">
            <v>0.21632913795884309</v>
          </cell>
          <cell r="Z117">
            <v>5376282.3360000001</v>
          </cell>
          <cell r="AA117">
            <v>378016331680.75201</v>
          </cell>
          <cell r="AB117">
            <v>1.9527255596481431E-2</v>
          </cell>
          <cell r="AC117">
            <v>280993</v>
          </cell>
          <cell r="AD117">
            <v>67760</v>
          </cell>
          <cell r="AE117">
            <v>55297</v>
          </cell>
          <cell r="AF117">
            <v>404050</v>
          </cell>
          <cell r="AG117">
            <v>14949.849999999999</v>
          </cell>
          <cell r="AH117">
            <v>155061</v>
          </cell>
          <cell r="AI117">
            <v>64139</v>
          </cell>
          <cell r="AJ117">
            <v>50875</v>
          </cell>
          <cell r="AK117">
            <v>270075</v>
          </cell>
          <cell r="AL117">
            <v>3240900</v>
          </cell>
          <cell r="AM117">
            <v>119913.29999999999</v>
          </cell>
          <cell r="AN117">
            <v>462056</v>
          </cell>
          <cell r="AO117">
            <v>256200</v>
          </cell>
          <cell r="AP117">
            <v>183176</v>
          </cell>
          <cell r="AQ117">
            <v>901432</v>
          </cell>
        </row>
        <row r="118">
          <cell r="C118">
            <v>102060101</v>
          </cell>
          <cell r="D118" t="str">
            <v>L01XA00002</v>
          </cell>
          <cell r="E118" t="str">
            <v>CISPLATINO 1mg/ml o 10mg, polvo liofilizado o solución, I.V.</v>
          </cell>
          <cell r="F118">
            <v>10295</v>
          </cell>
          <cell r="G118" t="str">
            <v>DH</v>
          </cell>
          <cell r="H118">
            <v>244</v>
          </cell>
          <cell r="I118" t="str">
            <v>NO APLICA</v>
          </cell>
          <cell r="J118" t="str">
            <v>MEDICAMENTO</v>
          </cell>
          <cell r="K118" t="str">
            <v>Antineoplásicos: Otros, Compuestos del Platino</v>
          </cell>
          <cell r="L118" t="str">
            <v>PRECIO UNICO</v>
          </cell>
          <cell r="M118" t="str">
            <v>PU 01-2026</v>
          </cell>
          <cell r="N118" t="str">
            <v>I CONV</v>
          </cell>
          <cell r="O118" t="str">
            <v xml:space="preserve">Caja por 1 vial </v>
          </cell>
          <cell r="P118">
            <v>0</v>
          </cell>
          <cell r="Q118">
            <v>0</v>
          </cell>
          <cell r="R118">
            <v>15.3</v>
          </cell>
          <cell r="S118">
            <v>83</v>
          </cell>
          <cell r="T118" t="str">
            <v>SEVEN PHARMA PANAMÁ, S.A.</v>
          </cell>
          <cell r="U118" t="str">
            <v>INDIA</v>
          </cell>
          <cell r="V118">
            <v>200</v>
          </cell>
          <cell r="W118">
            <v>2400</v>
          </cell>
          <cell r="X118">
            <v>145307328</v>
          </cell>
          <cell r="Y118">
            <v>0.21633271106498786</v>
          </cell>
          <cell r="Z118">
            <v>2223202118.4000001</v>
          </cell>
          <cell r="AA118">
            <v>380239533799.15204</v>
          </cell>
          <cell r="AB118">
            <v>1.9642099936183925E-2</v>
          </cell>
          <cell r="AC118">
            <v>280</v>
          </cell>
          <cell r="AD118">
            <v>0</v>
          </cell>
          <cell r="AE118">
            <v>150</v>
          </cell>
          <cell r="AF118">
            <v>430</v>
          </cell>
          <cell r="AG118">
            <v>6579</v>
          </cell>
          <cell r="AH118">
            <v>150</v>
          </cell>
          <cell r="AI118">
            <v>0</v>
          </cell>
          <cell r="AJ118">
            <v>50</v>
          </cell>
          <cell r="AK118">
            <v>200</v>
          </cell>
          <cell r="AL118">
            <v>2400</v>
          </cell>
          <cell r="AM118">
            <v>36720</v>
          </cell>
          <cell r="AN118">
            <v>600</v>
          </cell>
          <cell r="AO118">
            <v>0</v>
          </cell>
          <cell r="AP118">
            <v>60</v>
          </cell>
          <cell r="AQ118">
            <v>660</v>
          </cell>
        </row>
        <row r="119">
          <cell r="C119">
            <v>102026001</v>
          </cell>
          <cell r="D119" t="str">
            <v>L01BC00002</v>
          </cell>
          <cell r="E119" t="str">
            <v>CITARABINA 100mg, polvo liofilizado, I.V.</v>
          </cell>
          <cell r="F119">
            <v>10260</v>
          </cell>
          <cell r="G119" t="str">
            <v>DD</v>
          </cell>
          <cell r="H119">
            <v>244</v>
          </cell>
          <cell r="I119" t="str">
            <v>NO</v>
          </cell>
          <cell r="J119" t="str">
            <v>MEDICAMENTO</v>
          </cell>
          <cell r="K119" t="str">
            <v>Antineoplásicos: Antimetabolitos, Análogos de las Pirimidinas</v>
          </cell>
          <cell r="L119" t="str">
            <v>PRECIO UNICO</v>
          </cell>
          <cell r="M119" t="str">
            <v>PU 01-2026</v>
          </cell>
          <cell r="N119" t="str">
            <v>I CONV</v>
          </cell>
          <cell r="O119" t="str">
            <v>CAJA x FRASCO VIAL + DILUYENTE X 5ML</v>
          </cell>
          <cell r="P119">
            <v>0</v>
          </cell>
          <cell r="Q119">
            <v>0</v>
          </cell>
          <cell r="R119">
            <v>5.4</v>
          </cell>
          <cell r="S119">
            <v>84</v>
          </cell>
          <cell r="T119" t="str">
            <v>IMEXSATEC, S.A.</v>
          </cell>
          <cell r="U119" t="str">
            <v>Argentina</v>
          </cell>
          <cell r="V119">
            <v>2232</v>
          </cell>
          <cell r="W119">
            <v>26784</v>
          </cell>
          <cell r="X119">
            <v>145334112</v>
          </cell>
          <cell r="Y119">
            <v>0.21637258692956343</v>
          </cell>
          <cell r="Z119">
            <v>784804204.80000007</v>
          </cell>
          <cell r="AA119">
            <v>381024338003.95203</v>
          </cell>
          <cell r="AB119">
            <v>1.968264070391262E-2</v>
          </cell>
          <cell r="AC119">
            <v>1980</v>
          </cell>
          <cell r="AD119">
            <v>85</v>
          </cell>
          <cell r="AE119">
            <v>1036</v>
          </cell>
          <cell r="AF119">
            <v>3101</v>
          </cell>
          <cell r="AG119">
            <v>16745.400000000001</v>
          </cell>
          <cell r="AH119">
            <v>940</v>
          </cell>
          <cell r="AI119">
            <v>0</v>
          </cell>
          <cell r="AJ119">
            <v>25</v>
          </cell>
          <cell r="AK119">
            <v>965</v>
          </cell>
          <cell r="AL119">
            <v>11580</v>
          </cell>
          <cell r="AM119">
            <v>62532.000000000007</v>
          </cell>
          <cell r="AN119">
            <v>4155</v>
          </cell>
          <cell r="AO119">
            <v>0</v>
          </cell>
          <cell r="AP119">
            <v>57</v>
          </cell>
          <cell r="AQ119">
            <v>4212</v>
          </cell>
        </row>
        <row r="120">
          <cell r="C120">
            <v>102079701</v>
          </cell>
          <cell r="D120" t="str">
            <v>L01BC00003</v>
          </cell>
          <cell r="E120" t="str">
            <v>CITARABINA 500mg-1000mg, polvo estéril para solución inyectable, I.V. Infusión I.V., S.C., Intratecal.</v>
          </cell>
          <cell r="F120">
            <v>104766</v>
          </cell>
          <cell r="G120" t="str">
            <v>DD</v>
          </cell>
          <cell r="H120">
            <v>244</v>
          </cell>
          <cell r="I120" t="str">
            <v>NO</v>
          </cell>
          <cell r="J120" t="str">
            <v>MEDICAMENTO</v>
          </cell>
          <cell r="K120" t="str">
            <v>Antineoplásicos: Antimetabolitos, Análogos de las Pirimidinas</v>
          </cell>
          <cell r="L120" t="str">
            <v>PRECIO UNICO</v>
          </cell>
          <cell r="M120" t="str">
            <v>PU 01-2026</v>
          </cell>
          <cell r="N120" t="str">
            <v>I CONV</v>
          </cell>
          <cell r="O120" t="str">
            <v>AMPOLLA DILUYENTE CON 10ML</v>
          </cell>
          <cell r="P120">
            <v>0</v>
          </cell>
          <cell r="Q120">
            <v>0</v>
          </cell>
          <cell r="R120">
            <v>13.84</v>
          </cell>
          <cell r="S120">
            <v>85</v>
          </cell>
          <cell r="T120" t="str">
            <v>CORPORACION IMPA DOEL, S.A.</v>
          </cell>
          <cell r="U120" t="str">
            <v>Italia</v>
          </cell>
          <cell r="V120">
            <v>570</v>
          </cell>
          <cell r="W120">
            <v>6840</v>
          </cell>
          <cell r="X120">
            <v>145340952</v>
          </cell>
          <cell r="Y120">
            <v>0.216382770282076</v>
          </cell>
          <cell r="Z120">
            <v>2011518775.6800001</v>
          </cell>
          <cell r="AA120">
            <v>383035856779.63202</v>
          </cell>
          <cell r="AB120">
            <v>1.9786550080248766E-2</v>
          </cell>
          <cell r="AC120">
            <v>766.34720430107529</v>
          </cell>
          <cell r="AD120">
            <v>168.5</v>
          </cell>
          <cell r="AE120">
            <v>427</v>
          </cell>
          <cell r="AF120">
            <v>1361.8472043010752</v>
          </cell>
          <cell r="AG120">
            <v>18847.96530752688</v>
          </cell>
          <cell r="AH120">
            <v>513</v>
          </cell>
          <cell r="AI120">
            <v>0</v>
          </cell>
          <cell r="AJ120">
            <v>0</v>
          </cell>
          <cell r="AK120">
            <v>513</v>
          </cell>
          <cell r="AL120">
            <v>6156</v>
          </cell>
          <cell r="AM120">
            <v>85199.039999999994</v>
          </cell>
          <cell r="AN120">
            <v>0</v>
          </cell>
          <cell r="AO120">
            <v>0</v>
          </cell>
          <cell r="AP120">
            <v>240</v>
          </cell>
          <cell r="AQ120">
            <v>240</v>
          </cell>
        </row>
        <row r="121">
          <cell r="C121">
            <v>101001301</v>
          </cell>
          <cell r="D121" t="str">
            <v>L01BB00011</v>
          </cell>
          <cell r="E121" t="str">
            <v xml:space="preserve">CLADRIBINA 10mg, tableta, V.O. </v>
          </cell>
          <cell r="F121">
            <v>107909</v>
          </cell>
          <cell r="G121" t="str">
            <v>EM</v>
          </cell>
          <cell r="H121">
            <v>244</v>
          </cell>
          <cell r="I121" t="str">
            <v>NO</v>
          </cell>
          <cell r="J121" t="str">
            <v>MEDICAMENTO</v>
          </cell>
          <cell r="K121" t="str">
            <v>Antineoplásicos: Antimetabolitos, Análogos de las Purinas</v>
          </cell>
          <cell r="L121" t="str">
            <v>PRECIO UNICO</v>
          </cell>
          <cell r="M121" t="str">
            <v>PU 01-2026</v>
          </cell>
          <cell r="N121" t="str">
            <v>I CONV</v>
          </cell>
          <cell r="O121" t="str">
            <v>CAJA POR 1 COMPRIMIDO</v>
          </cell>
          <cell r="P121">
            <v>0</v>
          </cell>
          <cell r="Q121">
            <v>0</v>
          </cell>
          <cell r="R121">
            <v>2431</v>
          </cell>
          <cell r="S121">
            <v>86</v>
          </cell>
          <cell r="T121" t="str">
            <v>DROGUERIA SARO, S.A.</v>
          </cell>
          <cell r="V121">
            <v>23</v>
          </cell>
          <cell r="W121">
            <v>276</v>
          </cell>
          <cell r="X121">
            <v>145341228</v>
          </cell>
          <cell r="Y121">
            <v>0.21638318118928265</v>
          </cell>
          <cell r="Z121">
            <v>353324525268</v>
          </cell>
          <cell r="AA121">
            <v>736360382047.63208</v>
          </cell>
          <cell r="AB121">
            <v>3.8038296724995674E-2</v>
          </cell>
          <cell r="AC121">
            <v>61</v>
          </cell>
          <cell r="AD121">
            <v>0</v>
          </cell>
          <cell r="AE121">
            <v>14</v>
          </cell>
          <cell r="AF121">
            <v>75</v>
          </cell>
          <cell r="AG121">
            <v>182325</v>
          </cell>
          <cell r="AH121">
            <v>23</v>
          </cell>
          <cell r="AI121">
            <v>0</v>
          </cell>
          <cell r="AJ121">
            <v>0</v>
          </cell>
          <cell r="AK121">
            <v>23</v>
          </cell>
          <cell r="AL121">
            <v>276</v>
          </cell>
          <cell r="AM121">
            <v>670956</v>
          </cell>
          <cell r="AN121">
            <v>0</v>
          </cell>
          <cell r="AO121">
            <v>0</v>
          </cell>
          <cell r="AP121">
            <v>14</v>
          </cell>
          <cell r="AQ121">
            <v>14</v>
          </cell>
        </row>
        <row r="122">
          <cell r="C122">
            <v>102091501</v>
          </cell>
          <cell r="D122" t="str">
            <v>L01BB00001</v>
          </cell>
          <cell r="E122" t="str">
            <v>CLADRIBINA 1-2 mg/ml, Solución Inyectable, I.V. o SC.</v>
          </cell>
          <cell r="F122">
            <v>11191</v>
          </cell>
          <cell r="G122" t="str">
            <v>RG</v>
          </cell>
          <cell r="H122">
            <v>244</v>
          </cell>
          <cell r="I122" t="str">
            <v>NO</v>
          </cell>
          <cell r="J122" t="str">
            <v>MEDICAMENTO</v>
          </cell>
          <cell r="K122" t="str">
            <v>Antineoplásicos: Antimetabolitos, Análogos de las Purinas</v>
          </cell>
          <cell r="L122" t="str">
            <v>TRAMITE USUAL</v>
          </cell>
          <cell r="M122" t="str">
            <v>No aplica</v>
          </cell>
          <cell r="N122" t="str">
            <v>No aplica</v>
          </cell>
          <cell r="O122" t="str">
            <v>CAJA CON UN VIAL</v>
          </cell>
          <cell r="P122" t="str">
            <v>UN VIAL</v>
          </cell>
          <cell r="Q122">
            <v>0</v>
          </cell>
          <cell r="R122">
            <v>600</v>
          </cell>
          <cell r="S122" t="str">
            <v>NO APLICA</v>
          </cell>
          <cell r="T122" t="str">
            <v>No aplica</v>
          </cell>
          <cell r="V122">
            <v>28</v>
          </cell>
          <cell r="W122">
            <v>336</v>
          </cell>
          <cell r="X122">
            <v>145341564</v>
          </cell>
          <cell r="Y122">
            <v>0.21638368142414291</v>
          </cell>
          <cell r="Z122">
            <v>87204938400</v>
          </cell>
          <cell r="AA122">
            <v>823565320447.63208</v>
          </cell>
          <cell r="AB122">
            <v>4.2543057442186998E-2</v>
          </cell>
          <cell r="AC122">
            <v>10</v>
          </cell>
          <cell r="AD122">
            <v>0</v>
          </cell>
          <cell r="AE122">
            <v>10</v>
          </cell>
          <cell r="AF122">
            <v>20</v>
          </cell>
          <cell r="AG122">
            <v>12000</v>
          </cell>
          <cell r="AH122">
            <v>28</v>
          </cell>
          <cell r="AI122">
            <v>0</v>
          </cell>
          <cell r="AJ122">
            <v>0</v>
          </cell>
          <cell r="AK122">
            <v>28</v>
          </cell>
          <cell r="AL122">
            <v>336</v>
          </cell>
          <cell r="AM122">
            <v>201600</v>
          </cell>
          <cell r="AN122">
            <v>0</v>
          </cell>
          <cell r="AO122">
            <v>0</v>
          </cell>
          <cell r="AP122">
            <v>0</v>
          </cell>
          <cell r="AQ122">
            <v>0</v>
          </cell>
        </row>
        <row r="123">
          <cell r="C123">
            <v>101083201</v>
          </cell>
          <cell r="D123" t="str">
            <v>J01FA00003</v>
          </cell>
          <cell r="E123" t="str">
            <v>CLARITROMICINA 500mg, cápsula o tableta, V.O.</v>
          </cell>
          <cell r="F123">
            <v>10632</v>
          </cell>
          <cell r="G123" t="str">
            <v>YV</v>
          </cell>
          <cell r="H123">
            <v>244</v>
          </cell>
          <cell r="I123" t="str">
            <v>SI</v>
          </cell>
          <cell r="J123" t="str">
            <v>MEDICAMENTO</v>
          </cell>
          <cell r="K123" t="str">
            <v>Antibacterianos para uso sistémico: Macrólidos</v>
          </cell>
          <cell r="L123" t="str">
            <v>PRECIO UNICO</v>
          </cell>
          <cell r="M123" t="str">
            <v>PU 11-2026</v>
          </cell>
          <cell r="N123" t="str">
            <v>I CONV</v>
          </cell>
          <cell r="O123" t="str">
            <v>CAJA CON 20 TABLETAS</v>
          </cell>
          <cell r="P123">
            <v>0</v>
          </cell>
          <cell r="Q123">
            <v>0</v>
          </cell>
          <cell r="R123">
            <v>0.26800000000000002</v>
          </cell>
          <cell r="S123">
            <v>29</v>
          </cell>
          <cell r="T123" t="str">
            <v>PISA FARMACEUTICA DE PANAMÁ, S.A.</v>
          </cell>
          <cell r="U123" t="str">
            <v>MEXICO</v>
          </cell>
          <cell r="V123">
            <v>29948</v>
          </cell>
          <cell r="W123">
            <v>359376</v>
          </cell>
          <cell r="X123">
            <v>145700940</v>
          </cell>
          <cell r="Y123">
            <v>0.21691871833825982</v>
          </cell>
          <cell r="Z123">
            <v>39047851.920000002</v>
          </cell>
          <cell r="AA123">
            <v>823604368299.55212</v>
          </cell>
          <cell r="AB123">
            <v>4.254507454388614E-2</v>
          </cell>
          <cell r="AC123">
            <v>45511.795706847435</v>
          </cell>
          <cell r="AD123">
            <v>11870.877192982458</v>
          </cell>
          <cell r="AE123">
            <v>8214</v>
          </cell>
          <cell r="AF123">
            <v>65596.672899829893</v>
          </cell>
          <cell r="AG123">
            <v>17579.908337154411</v>
          </cell>
          <cell r="AH123">
            <v>21388</v>
          </cell>
          <cell r="AI123">
            <v>7294</v>
          </cell>
          <cell r="AJ123">
            <v>5461</v>
          </cell>
          <cell r="AK123">
            <v>34143</v>
          </cell>
          <cell r="AL123">
            <v>409716</v>
          </cell>
          <cell r="AM123">
            <v>109803.88800000001</v>
          </cell>
          <cell r="AN123">
            <v>90100</v>
          </cell>
          <cell r="AO123">
            <v>0</v>
          </cell>
          <cell r="AP123">
            <v>20480</v>
          </cell>
          <cell r="AQ123">
            <v>110580</v>
          </cell>
        </row>
        <row r="124">
          <cell r="C124">
            <v>101070501</v>
          </cell>
          <cell r="D124" t="str">
            <v>J01FF00001</v>
          </cell>
          <cell r="E124" t="str">
            <v>CLINDAMICINA CLORHIDRATO 300mg, cápsula o tableta, V.O.</v>
          </cell>
          <cell r="F124">
            <v>10482</v>
          </cell>
          <cell r="G124" t="str">
            <v>FM</v>
          </cell>
          <cell r="H124">
            <v>244</v>
          </cell>
          <cell r="I124" t="str">
            <v>SI</v>
          </cell>
          <cell r="J124" t="str">
            <v>MEDICAMENTO</v>
          </cell>
          <cell r="K124" t="str">
            <v>Antibacterianos para uso sistémico: Lincosamidas</v>
          </cell>
          <cell r="L124" t="str">
            <v>PRECIO UNICO</v>
          </cell>
          <cell r="M124" t="str">
            <v>PU 11-2026</v>
          </cell>
          <cell r="N124" t="str">
            <v>I CONV</v>
          </cell>
          <cell r="O124" t="str">
            <v>CAJA POR 10 BLISTER DE 10 CAPSULA CADA UNA</v>
          </cell>
          <cell r="P124">
            <v>0</v>
          </cell>
          <cell r="Q124">
            <v>0</v>
          </cell>
          <cell r="R124">
            <v>0.1</v>
          </cell>
          <cell r="S124">
            <v>30</v>
          </cell>
          <cell r="T124" t="str">
            <v>SEVEN PHARMA PANAMA</v>
          </cell>
          <cell r="V124">
            <v>120322</v>
          </cell>
          <cell r="W124">
            <v>1443864</v>
          </cell>
          <cell r="X124">
            <v>147144804</v>
          </cell>
          <cell r="Y124">
            <v>0.219068334726011</v>
          </cell>
          <cell r="Z124">
            <v>14714480.4</v>
          </cell>
          <cell r="AA124">
            <v>823619082779.95215</v>
          </cell>
          <cell r="AB124">
            <v>4.2545834652367331E-2</v>
          </cell>
          <cell r="AC124">
            <v>94032.320625610941</v>
          </cell>
          <cell r="AD124">
            <v>41585.166666666664</v>
          </cell>
          <cell r="AE124">
            <v>14984.666666666666</v>
          </cell>
          <cell r="AF124">
            <v>150602.15395894425</v>
          </cell>
          <cell r="AG124">
            <v>15060.215395894425</v>
          </cell>
          <cell r="AH124">
            <v>96631</v>
          </cell>
          <cell r="AI124">
            <v>26176</v>
          </cell>
          <cell r="AJ124">
            <v>22118</v>
          </cell>
          <cell r="AK124">
            <v>144925</v>
          </cell>
          <cell r="AL124">
            <v>1739100</v>
          </cell>
          <cell r="AM124">
            <v>173910</v>
          </cell>
          <cell r="AN124">
            <v>2784</v>
          </cell>
          <cell r="AO124">
            <v>18144</v>
          </cell>
          <cell r="AP124">
            <v>15936</v>
          </cell>
          <cell r="AQ124">
            <v>36864</v>
          </cell>
        </row>
        <row r="125">
          <cell r="C125">
            <v>102060301</v>
          </cell>
          <cell r="D125" t="str">
            <v>J01FF00004</v>
          </cell>
          <cell r="E125" t="str">
            <v>CLINDAMICINA FOSFATO 150mg/ml, solución, I.M., I.V.</v>
          </cell>
          <cell r="F125">
            <v>10127</v>
          </cell>
          <cell r="G125" t="str">
            <v>DH</v>
          </cell>
          <cell r="H125">
            <v>244</v>
          </cell>
          <cell r="I125" t="str">
            <v>NO APLICA</v>
          </cell>
          <cell r="J125" t="str">
            <v>MEDICAMENTO</v>
          </cell>
          <cell r="K125" t="str">
            <v>Antibacterianos para uso sistémico: Lincosamidas</v>
          </cell>
          <cell r="L125" t="str">
            <v>TRAMITE USUAL</v>
          </cell>
          <cell r="M125" t="str">
            <v>NO APLICA</v>
          </cell>
          <cell r="N125" t="str">
            <v>NO APLICA</v>
          </cell>
          <cell r="O125" t="str">
            <v>CAJA X 100 AMPOLLAS</v>
          </cell>
          <cell r="P125">
            <v>0</v>
          </cell>
          <cell r="Q125">
            <v>0</v>
          </cell>
          <cell r="R125">
            <v>0.18</v>
          </cell>
          <cell r="S125" t="str">
            <v>No aplica</v>
          </cell>
          <cell r="T125" t="str">
            <v>No aplica</v>
          </cell>
          <cell r="U125" t="str">
            <v>NO</v>
          </cell>
          <cell r="V125">
            <v>9029</v>
          </cell>
          <cell r="W125">
            <v>108348</v>
          </cell>
          <cell r="X125">
            <v>147253152</v>
          </cell>
          <cell r="Y125">
            <v>0.21922964260291636</v>
          </cell>
          <cell r="Z125">
            <v>26505567.359999999</v>
          </cell>
          <cell r="AA125">
            <v>823645588347.31213</v>
          </cell>
          <cell r="AB125">
            <v>4.2547203855084759E-2</v>
          </cell>
          <cell r="AC125">
            <v>10674.850574712644</v>
          </cell>
          <cell r="AD125">
            <v>2472</v>
          </cell>
          <cell r="AE125">
            <v>3036</v>
          </cell>
          <cell r="AF125">
            <v>16182.850574712644</v>
          </cell>
          <cell r="AG125">
            <v>2912.9131034482757</v>
          </cell>
          <cell r="AH125">
            <v>6300</v>
          </cell>
          <cell r="AI125">
            <v>2360</v>
          </cell>
          <cell r="AJ125">
            <v>2083</v>
          </cell>
          <cell r="AK125">
            <v>10743</v>
          </cell>
          <cell r="AL125">
            <v>128916</v>
          </cell>
          <cell r="AM125">
            <v>23204.879999999997</v>
          </cell>
          <cell r="AN125">
            <v>0</v>
          </cell>
          <cell r="AO125">
            <v>0</v>
          </cell>
          <cell r="AP125">
            <v>4100</v>
          </cell>
          <cell r="AQ125">
            <v>4100</v>
          </cell>
        </row>
        <row r="126">
          <cell r="C126">
            <v>104017001</v>
          </cell>
          <cell r="D126" t="str">
            <v>D07AD00001</v>
          </cell>
          <cell r="E126" t="str">
            <v>CLOBETASOL PROPIONATO 0.05%, crema, tubo, 25g, Vía Tópica. (Corticoide súper potente).</v>
          </cell>
          <cell r="F126">
            <v>10843</v>
          </cell>
          <cell r="G126" t="str">
            <v>RG</v>
          </cell>
          <cell r="H126">
            <v>244</v>
          </cell>
          <cell r="I126" t="str">
            <v>NO</v>
          </cell>
          <cell r="J126" t="str">
            <v>MEDICAMENTO</v>
          </cell>
          <cell r="K126" t="str">
            <v>Corticosteroides: Dermatológicos, Muy potentes (Grupo IV)</v>
          </cell>
          <cell r="L126" t="str">
            <v>PRECIO UNICO</v>
          </cell>
          <cell r="M126" t="str">
            <v>PU 01-2026</v>
          </cell>
          <cell r="N126" t="str">
            <v>I CONV</v>
          </cell>
          <cell r="O126" t="str">
            <v>CAJA DE CARTÓN CON POMO DE 25 GRAMOS</v>
          </cell>
          <cell r="P126" t="str">
            <v>1 TUBO 25G X CAJA</v>
          </cell>
          <cell r="Q126">
            <v>0</v>
          </cell>
          <cell r="R126">
            <v>1.46</v>
          </cell>
          <cell r="S126">
            <v>89</v>
          </cell>
          <cell r="T126" t="str">
            <v>MEDIEQUIPOS, S.A.</v>
          </cell>
          <cell r="U126" t="str">
            <v>CHILE</v>
          </cell>
          <cell r="V126">
            <v>3539</v>
          </cell>
          <cell r="W126">
            <v>42468</v>
          </cell>
          <cell r="X126">
            <v>147295620</v>
          </cell>
          <cell r="Y126">
            <v>0.21929286871614795</v>
          </cell>
          <cell r="Z126">
            <v>215051605.19999999</v>
          </cell>
          <cell r="AA126">
            <v>823860639952.51208</v>
          </cell>
          <cell r="AB126">
            <v>4.2558312813373682E-2</v>
          </cell>
          <cell r="AC126">
            <v>5892</v>
          </cell>
          <cell r="AD126">
            <v>2366.4423076923076</v>
          </cell>
          <cell r="AE126">
            <v>534</v>
          </cell>
          <cell r="AF126">
            <v>8792.4423076923085</v>
          </cell>
          <cell r="AG126">
            <v>12836.96576923077</v>
          </cell>
          <cell r="AH126">
            <v>2295</v>
          </cell>
          <cell r="AI126">
            <v>884</v>
          </cell>
          <cell r="AJ126">
            <v>360</v>
          </cell>
          <cell r="AK126">
            <v>3539</v>
          </cell>
          <cell r="AL126">
            <v>42468</v>
          </cell>
          <cell r="AM126">
            <v>62003.28</v>
          </cell>
          <cell r="AN126">
            <v>1544</v>
          </cell>
          <cell r="AO126">
            <v>0</v>
          </cell>
          <cell r="AP126">
            <v>1560</v>
          </cell>
          <cell r="AQ126">
            <v>3104</v>
          </cell>
        </row>
        <row r="127">
          <cell r="C127">
            <v>101066201</v>
          </cell>
          <cell r="D127" t="str">
            <v>G03GB00001</v>
          </cell>
          <cell r="E127" t="str">
            <v>CLOMIFENO CITRATO 50mg, tableta, V.O.</v>
          </cell>
          <cell r="F127">
            <v>10646</v>
          </cell>
          <cell r="G127" t="str">
            <v>FM</v>
          </cell>
          <cell r="H127">
            <v>244</v>
          </cell>
          <cell r="I127" t="str">
            <v>NO APLICA</v>
          </cell>
          <cell r="J127" t="str">
            <v>MEDICAMENTO</v>
          </cell>
          <cell r="K127" t="str">
            <v>Sistema Genito Urinario y Hormonas Sexuales: Hormonas Sexuales y Moduladores del Sistema Genital: Estimulantes de la Ovulación Sintéticos</v>
          </cell>
          <cell r="L127" t="str">
            <v>TRAMITE USUAL</v>
          </cell>
          <cell r="M127" t="str">
            <v>No aplica</v>
          </cell>
          <cell r="N127" t="str">
            <v>No aplica</v>
          </cell>
          <cell r="O127" t="str">
            <v>No aplica</v>
          </cell>
          <cell r="P127">
            <v>0</v>
          </cell>
          <cell r="Q127">
            <v>0</v>
          </cell>
          <cell r="R127">
            <v>0</v>
          </cell>
          <cell r="S127" t="str">
            <v>No aplica</v>
          </cell>
          <cell r="T127" t="str">
            <v>No aplica</v>
          </cell>
          <cell r="V127">
            <v>1090</v>
          </cell>
          <cell r="W127">
            <v>13080</v>
          </cell>
          <cell r="X127">
            <v>147308700</v>
          </cell>
          <cell r="Y127">
            <v>0.21931234214463691</v>
          </cell>
          <cell r="Z127">
            <v>0</v>
          </cell>
          <cell r="AA127">
            <v>823860639952.51208</v>
          </cell>
          <cell r="AB127">
            <v>4.2558312813373682E-2</v>
          </cell>
          <cell r="AC127">
            <v>2866.4285714285716</v>
          </cell>
          <cell r="AD127">
            <v>450</v>
          </cell>
          <cell r="AE127">
            <v>680</v>
          </cell>
          <cell r="AF127">
            <v>3996.4285714285716</v>
          </cell>
          <cell r="AG127">
            <v>0</v>
          </cell>
          <cell r="AH127">
            <v>2069</v>
          </cell>
          <cell r="AI127">
            <v>22</v>
          </cell>
          <cell r="AJ127">
            <v>43</v>
          </cell>
          <cell r="AK127">
            <v>2134</v>
          </cell>
          <cell r="AL127">
            <v>25608</v>
          </cell>
          <cell r="AM127">
            <v>0</v>
          </cell>
          <cell r="AN127">
            <v>0</v>
          </cell>
          <cell r="AO127">
            <v>0</v>
          </cell>
          <cell r="AP127">
            <v>500</v>
          </cell>
          <cell r="AQ127">
            <v>500</v>
          </cell>
        </row>
        <row r="128">
          <cell r="C128">
            <v>101066401</v>
          </cell>
          <cell r="D128" t="str">
            <v>N03AE00002</v>
          </cell>
          <cell r="E128" t="str">
            <v>CLONAZEPAM 2mg, tableta, V.O.</v>
          </cell>
          <cell r="F128">
            <v>10598</v>
          </cell>
          <cell r="G128" t="str">
            <v>FM</v>
          </cell>
          <cell r="H128">
            <v>244</v>
          </cell>
          <cell r="I128" t="str">
            <v>SI</v>
          </cell>
          <cell r="J128" t="str">
            <v>MEDICAMENTO</v>
          </cell>
          <cell r="K128" t="str">
            <v>Antiepilépticos: Derivados de la Benzodiazepina</v>
          </cell>
          <cell r="L128" t="str">
            <v>TRAMITE USUAL</v>
          </cell>
          <cell r="M128" t="str">
            <v>No aplica</v>
          </cell>
          <cell r="N128" t="str">
            <v>No aplica</v>
          </cell>
          <cell r="O128" t="str">
            <v>No aplica</v>
          </cell>
          <cell r="P128">
            <v>0</v>
          </cell>
          <cell r="Q128">
            <v>0</v>
          </cell>
          <cell r="R128">
            <v>0.08</v>
          </cell>
          <cell r="S128" t="str">
            <v>No aplica</v>
          </cell>
          <cell r="T128" t="str">
            <v>No aplica</v>
          </cell>
          <cell r="V128">
            <v>170000</v>
          </cell>
          <cell r="W128">
            <v>2040000</v>
          </cell>
          <cell r="X128">
            <v>149348700</v>
          </cell>
          <cell r="Y128">
            <v>0.22234948236768592</v>
          </cell>
          <cell r="Z128">
            <v>11947896</v>
          </cell>
          <cell r="AA128">
            <v>823872587848.51208</v>
          </cell>
          <cell r="AB128">
            <v>4.2558930007921845E-2</v>
          </cell>
          <cell r="AC128">
            <v>143706.62685528758</v>
          </cell>
          <cell r="AD128">
            <v>73008.217821782178</v>
          </cell>
          <cell r="AE128">
            <v>23620</v>
          </cell>
          <cell r="AF128">
            <v>240334.84467706975</v>
          </cell>
          <cell r="AG128">
            <v>19226.787574165581</v>
          </cell>
          <cell r="AH128">
            <v>120000</v>
          </cell>
          <cell r="AI128">
            <v>40000</v>
          </cell>
          <cell r="AJ128">
            <v>10000</v>
          </cell>
          <cell r="AK128">
            <v>170000</v>
          </cell>
          <cell r="AL128">
            <v>2040000</v>
          </cell>
          <cell r="AM128">
            <v>163200</v>
          </cell>
          <cell r="AN128">
            <v>0</v>
          </cell>
          <cell r="AO128">
            <v>0</v>
          </cell>
          <cell r="AP128">
            <v>0</v>
          </cell>
          <cell r="AQ128">
            <v>0</v>
          </cell>
        </row>
        <row r="129">
          <cell r="C129">
            <v>103042901</v>
          </cell>
          <cell r="D129" t="str">
            <v>N03AE00001</v>
          </cell>
          <cell r="E129" t="str">
            <v>CLONAZEPAM, 2.5MG/ML, SOLUCIÓN, FRASCO, 10ML, V.O.</v>
          </cell>
          <cell r="F129">
            <v>12173</v>
          </cell>
          <cell r="G129" t="str">
            <v>RG</v>
          </cell>
          <cell r="H129">
            <v>244</v>
          </cell>
          <cell r="I129" t="str">
            <v>NO</v>
          </cell>
          <cell r="J129" t="str">
            <v>MEDICAMENTO</v>
          </cell>
          <cell r="K129" t="str">
            <v>Antiepilépticos: Derivados de la Benzodiazepina</v>
          </cell>
          <cell r="L129" t="str">
            <v>PRECIO UNICO</v>
          </cell>
          <cell r="M129" t="str">
            <v>PU 11-2026</v>
          </cell>
          <cell r="N129" t="str">
            <v>I CONV</v>
          </cell>
          <cell r="O129" t="str">
            <v>F X 10ML</v>
          </cell>
          <cell r="P129">
            <v>0</v>
          </cell>
          <cell r="Q129">
            <v>0</v>
          </cell>
          <cell r="R129">
            <v>2.69</v>
          </cell>
          <cell r="S129">
            <v>32</v>
          </cell>
          <cell r="T129" t="str">
            <v>PHARMA SUPPLIES CORP</v>
          </cell>
          <cell r="U129" t="str">
            <v>COSTA RICA</v>
          </cell>
          <cell r="V129">
            <v>1752</v>
          </cell>
          <cell r="W129">
            <v>21024</v>
          </cell>
          <cell r="X129">
            <v>149369724</v>
          </cell>
          <cell r="Y129">
            <v>0.22238078277751405</v>
          </cell>
          <cell r="Z129">
            <v>401804557.56</v>
          </cell>
          <cell r="AA129">
            <v>824274392406.07214</v>
          </cell>
          <cell r="AB129">
            <v>4.2579686096052803E-2</v>
          </cell>
          <cell r="AC129">
            <v>1501</v>
          </cell>
          <cell r="AD129">
            <v>1118.6666666666665</v>
          </cell>
          <cell r="AE129">
            <v>617</v>
          </cell>
          <cell r="AF129">
            <v>3236.6666666666665</v>
          </cell>
          <cell r="AG129">
            <v>8706.6333333333332</v>
          </cell>
          <cell r="AH129">
            <v>851</v>
          </cell>
          <cell r="AI129">
            <v>196</v>
          </cell>
          <cell r="AJ129">
            <v>108</v>
          </cell>
          <cell r="AK129">
            <v>1155</v>
          </cell>
          <cell r="AL129">
            <v>13860</v>
          </cell>
          <cell r="AM129">
            <v>37283.4</v>
          </cell>
          <cell r="AN129">
            <v>2001</v>
          </cell>
          <cell r="AO129">
            <v>386</v>
          </cell>
          <cell r="AP129">
            <v>350</v>
          </cell>
          <cell r="AQ129">
            <v>2737</v>
          </cell>
        </row>
        <row r="130">
          <cell r="C130">
            <v>101086001</v>
          </cell>
          <cell r="D130" t="str">
            <v>B01AC00004</v>
          </cell>
          <cell r="E130" t="str">
            <v>CLOPIDOGREL DISULFATO 75mg, tableta, V.O.</v>
          </cell>
          <cell r="F130">
            <v>11160</v>
          </cell>
          <cell r="G130" t="str">
            <v>DD</v>
          </cell>
          <cell r="H130">
            <v>244</v>
          </cell>
          <cell r="I130" t="str">
            <v>SI</v>
          </cell>
          <cell r="J130" t="str">
            <v>MEDICAMENTO</v>
          </cell>
          <cell r="K130" t="str">
            <v>Antitrombóticos: Inhibidores de la agregación plaquetaria excluyendo Heparina</v>
          </cell>
          <cell r="L130" t="str">
            <v>PRECIO UNICO</v>
          </cell>
          <cell r="M130" t="str">
            <v>PU 11-2026</v>
          </cell>
          <cell r="N130" t="str">
            <v>I CONV</v>
          </cell>
          <cell r="O130" t="str">
            <v>CAJA x 30</v>
          </cell>
          <cell r="P130">
            <v>0</v>
          </cell>
          <cell r="Q130">
            <v>0</v>
          </cell>
          <cell r="R130">
            <v>0.04</v>
          </cell>
          <cell r="S130">
            <v>33</v>
          </cell>
          <cell r="T130" t="str">
            <v>PHARMA CHIMIQUE DE PANAMA IMPORT EXPORT, S.A.</v>
          </cell>
          <cell r="U130" t="str">
            <v>India</v>
          </cell>
          <cell r="V130">
            <v>515923</v>
          </cell>
          <cell r="W130">
            <v>6191076</v>
          </cell>
          <cell r="X130">
            <v>155560800</v>
          </cell>
          <cell r="Y130">
            <v>0.23159802098513824</v>
          </cell>
          <cell r="Z130">
            <v>6222432</v>
          </cell>
          <cell r="AA130">
            <v>824280614838.07214</v>
          </cell>
          <cell r="AB130">
            <v>4.2580007529308232E-2</v>
          </cell>
          <cell r="AC130">
            <v>67855.551303490269</v>
          </cell>
          <cell r="AD130">
            <v>6438.3038348082591</v>
          </cell>
          <cell r="AE130">
            <v>4430</v>
          </cell>
          <cell r="AF130">
            <v>78723.855138298532</v>
          </cell>
          <cell r="AG130">
            <v>3148.9542055319412</v>
          </cell>
          <cell r="AH130">
            <v>300000</v>
          </cell>
          <cell r="AI130">
            <v>89255</v>
          </cell>
          <cell r="AJ130">
            <v>94340</v>
          </cell>
          <cell r="AK130">
            <v>483595</v>
          </cell>
          <cell r="AL130">
            <v>5803140</v>
          </cell>
          <cell r="AM130">
            <v>232125.6</v>
          </cell>
          <cell r="AN130">
            <v>0</v>
          </cell>
          <cell r="AO130">
            <v>0</v>
          </cell>
          <cell r="AP130">
            <v>107520</v>
          </cell>
          <cell r="AQ130">
            <v>107520</v>
          </cell>
        </row>
        <row r="131">
          <cell r="C131">
            <v>104014901</v>
          </cell>
          <cell r="D131" t="str">
            <v>S01AA00002</v>
          </cell>
          <cell r="E131" t="str">
            <v>CLORANFENICOL 1%, ungüento, tubo 3-5g, Vía Oftálmica.</v>
          </cell>
          <cell r="F131">
            <v>10384</v>
          </cell>
          <cell r="G131" t="str">
            <v>DD</v>
          </cell>
          <cell r="H131">
            <v>244</v>
          </cell>
          <cell r="I131" t="str">
            <v>NO</v>
          </cell>
          <cell r="J131" t="str">
            <v>MEDICAMENTO</v>
          </cell>
          <cell r="K131" t="str">
            <v>Oftalmológicos: Antiinfecciosos, Antibióticos</v>
          </cell>
          <cell r="L131" t="str">
            <v>PRECIO UNICO</v>
          </cell>
          <cell r="M131" t="str">
            <v>PU 01-2026</v>
          </cell>
          <cell r="N131" t="str">
            <v>I CONV</v>
          </cell>
          <cell r="O131" t="str">
            <v>CAJA X 1 TUBO DE 3.5 GRAMOS</v>
          </cell>
          <cell r="P131">
            <v>0</v>
          </cell>
          <cell r="Q131">
            <v>0</v>
          </cell>
          <cell r="R131">
            <v>4.0599999999999996</v>
          </cell>
          <cell r="S131">
            <v>91</v>
          </cell>
          <cell r="T131" t="str">
            <v>C.G. DE HASETH &amp; CIA., S.A.</v>
          </cell>
          <cell r="U131" t="str">
            <v>Chile</v>
          </cell>
          <cell r="V131">
            <v>252</v>
          </cell>
          <cell r="W131">
            <v>3024</v>
          </cell>
          <cell r="X131">
            <v>155563824</v>
          </cell>
          <cell r="Y131">
            <v>0.23160252309888063</v>
          </cell>
          <cell r="Z131">
            <v>631589125.43999994</v>
          </cell>
          <cell r="AA131">
            <v>824912203963.51208</v>
          </cell>
          <cell r="AB131">
            <v>4.2612633638951659E-2</v>
          </cell>
          <cell r="AC131">
            <v>2400</v>
          </cell>
          <cell r="AD131">
            <v>0</v>
          </cell>
          <cell r="AE131">
            <v>0</v>
          </cell>
          <cell r="AF131">
            <v>2400</v>
          </cell>
          <cell r="AG131">
            <v>9743.9999999999982</v>
          </cell>
          <cell r="AH131">
            <v>140</v>
          </cell>
          <cell r="AI131">
            <v>7</v>
          </cell>
          <cell r="AJ131">
            <v>46</v>
          </cell>
          <cell r="AK131">
            <v>193</v>
          </cell>
          <cell r="AL131">
            <v>2316</v>
          </cell>
          <cell r="AM131">
            <v>9402.9599999999991</v>
          </cell>
          <cell r="AN131">
            <v>273</v>
          </cell>
          <cell r="AO131">
            <v>0</v>
          </cell>
          <cell r="AP131">
            <v>197</v>
          </cell>
          <cell r="AQ131">
            <v>470</v>
          </cell>
        </row>
        <row r="132">
          <cell r="C132">
            <v>103002901</v>
          </cell>
          <cell r="D132" t="str">
            <v>S01AA00001</v>
          </cell>
          <cell r="E132" t="str">
            <v>CLORANFENICOL, 0.5%, GOTAS, SOLUCIÓN, FRASCO 5-15ML, VÍA OFTÁLMICA</v>
          </cell>
          <cell r="F132">
            <v>10467</v>
          </cell>
          <cell r="G132" t="str">
            <v>DH</v>
          </cell>
          <cell r="H132">
            <v>244</v>
          </cell>
          <cell r="I132" t="str">
            <v>NO APLICA</v>
          </cell>
          <cell r="J132" t="str">
            <v>MEDICAMENTO</v>
          </cell>
          <cell r="K132" t="str">
            <v>Oftalmológicos: Antiinfecciosos, Antibióticos</v>
          </cell>
          <cell r="L132" t="str">
            <v>TRAMITE USUAL</v>
          </cell>
          <cell r="M132" t="str">
            <v>NO APLICA</v>
          </cell>
          <cell r="N132" t="str">
            <v>NO APLICA</v>
          </cell>
          <cell r="O132" t="str">
            <v>F X 10ML</v>
          </cell>
          <cell r="P132">
            <v>0</v>
          </cell>
          <cell r="Q132">
            <v>0</v>
          </cell>
          <cell r="R132">
            <v>3.7</v>
          </cell>
          <cell r="S132" t="str">
            <v>No aplica</v>
          </cell>
          <cell r="T132" t="str">
            <v>No aplica</v>
          </cell>
          <cell r="U132" t="str">
            <v>NO</v>
          </cell>
          <cell r="V132">
            <v>323</v>
          </cell>
          <cell r="W132">
            <v>3876</v>
          </cell>
          <cell r="X132">
            <v>155567700</v>
          </cell>
          <cell r="Y132">
            <v>0.23160829366530444</v>
          </cell>
          <cell r="Z132">
            <v>575600490</v>
          </cell>
          <cell r="AA132">
            <v>825487804453.51208</v>
          </cell>
          <cell r="AB132">
            <v>4.2642367533886082E-2</v>
          </cell>
          <cell r="AC132">
            <v>331</v>
          </cell>
          <cell r="AD132">
            <v>25</v>
          </cell>
          <cell r="AE132">
            <v>116</v>
          </cell>
          <cell r="AF132">
            <v>472</v>
          </cell>
          <cell r="AG132">
            <v>1746.4</v>
          </cell>
          <cell r="AH132">
            <v>208</v>
          </cell>
          <cell r="AI132">
            <v>44</v>
          </cell>
          <cell r="AJ132">
            <v>71</v>
          </cell>
          <cell r="AK132">
            <v>323</v>
          </cell>
          <cell r="AL132">
            <v>3876</v>
          </cell>
          <cell r="AM132">
            <v>14341.2</v>
          </cell>
          <cell r="AN132">
            <v>0</v>
          </cell>
          <cell r="AO132">
            <v>0</v>
          </cell>
          <cell r="AP132">
            <v>0</v>
          </cell>
          <cell r="AQ132">
            <v>0</v>
          </cell>
        </row>
        <row r="133">
          <cell r="C133">
            <v>101008801</v>
          </cell>
          <cell r="D133" t="str">
            <v>R06AB00003</v>
          </cell>
          <cell r="E133" t="str">
            <v>CLORFENIRAMINA  MALEATO,  4MG, TABLETA, V.O.</v>
          </cell>
          <cell r="F133">
            <v>10625</v>
          </cell>
          <cell r="G133" t="str">
            <v>EM</v>
          </cell>
          <cell r="H133">
            <v>244</v>
          </cell>
          <cell r="I133" t="str">
            <v>NO</v>
          </cell>
          <cell r="J133" t="str">
            <v>MEDICAMENTO</v>
          </cell>
          <cell r="K133" t="str">
            <v>Antihistamínicos para uso Sistémico</v>
          </cell>
          <cell r="L133" t="str">
            <v>PRECIO UNICO</v>
          </cell>
          <cell r="M133" t="str">
            <v>PU 01-2026</v>
          </cell>
          <cell r="N133" t="str">
            <v>I CONV</v>
          </cell>
          <cell r="O133" t="str">
            <v>Caja por 70, 20 comprimidos</v>
          </cell>
          <cell r="P133">
            <v>0</v>
          </cell>
          <cell r="Q133">
            <v>0</v>
          </cell>
          <cell r="R133">
            <v>2.9000000000000001E-2</v>
          </cell>
          <cell r="S133">
            <v>93</v>
          </cell>
          <cell r="T133" t="str">
            <v>MEDIPAN, S.A.</v>
          </cell>
          <cell r="V133">
            <v>231064</v>
          </cell>
          <cell r="W133">
            <v>2772768</v>
          </cell>
          <cell r="X133">
            <v>158340468</v>
          </cell>
          <cell r="Y133">
            <v>0.23573637465647265</v>
          </cell>
          <cell r="Z133">
            <v>4591873.5720000006</v>
          </cell>
          <cell r="AA133">
            <v>825492396327.08411</v>
          </cell>
          <cell r="AB133">
            <v>4.2642604737100312E-2</v>
          </cell>
          <cell r="AC133">
            <v>173156</v>
          </cell>
          <cell r="AD133">
            <v>76614</v>
          </cell>
          <cell r="AE133">
            <v>40100</v>
          </cell>
          <cell r="AF133">
            <v>289870</v>
          </cell>
          <cell r="AG133">
            <v>8406.23</v>
          </cell>
          <cell r="AH133">
            <v>142617</v>
          </cell>
          <cell r="AI133">
            <v>58717</v>
          </cell>
          <cell r="AJ133">
            <v>29730</v>
          </cell>
          <cell r="AK133">
            <v>231064</v>
          </cell>
          <cell r="AL133">
            <v>2772768</v>
          </cell>
          <cell r="AM133">
            <v>80410.271999999997</v>
          </cell>
          <cell r="AN133">
            <v>647090</v>
          </cell>
          <cell r="AO133">
            <v>67000</v>
          </cell>
          <cell r="AP133">
            <v>26540</v>
          </cell>
          <cell r="AQ133">
            <v>740630</v>
          </cell>
        </row>
        <row r="134">
          <cell r="C134">
            <v>103016601</v>
          </cell>
          <cell r="D134" t="str">
            <v>R06AB00002</v>
          </cell>
          <cell r="E134" t="str">
            <v>CLORFENIRAMINA  MALEATO, 2-2.5MG/5ML, JARABE, FRASCO, 120ML,  V.O.</v>
          </cell>
          <cell r="F134">
            <v>10750</v>
          </cell>
          <cell r="G134" t="str">
            <v>RG</v>
          </cell>
          <cell r="H134">
            <v>244</v>
          </cell>
          <cell r="I134" t="str">
            <v>NO</v>
          </cell>
          <cell r="J134" t="str">
            <v>MEDICAMENTO</v>
          </cell>
          <cell r="K134" t="str">
            <v>Antihistamínicos para uso Sistémico</v>
          </cell>
          <cell r="L134" t="str">
            <v>TRAMITE USUAL</v>
          </cell>
          <cell r="M134" t="str">
            <v>No aplica</v>
          </cell>
          <cell r="N134" t="str">
            <v>No aplica</v>
          </cell>
          <cell r="O134">
            <v>0</v>
          </cell>
          <cell r="P134">
            <v>0</v>
          </cell>
          <cell r="Q134">
            <v>0</v>
          </cell>
          <cell r="R134">
            <v>0.43</v>
          </cell>
          <cell r="S134" t="str">
            <v>NO APLICA</v>
          </cell>
          <cell r="T134" t="str">
            <v>No aplica</v>
          </cell>
          <cell r="V134">
            <v>8700</v>
          </cell>
          <cell r="W134">
            <v>104400</v>
          </cell>
          <cell r="X134">
            <v>158444868</v>
          </cell>
          <cell r="Y134">
            <v>0.23589180477376986</v>
          </cell>
          <cell r="Z134">
            <v>68131293.239999995</v>
          </cell>
          <cell r="AA134">
            <v>825560527620.3241</v>
          </cell>
          <cell r="AB134">
            <v>4.2646124207201777E-2</v>
          </cell>
          <cell r="AC134">
            <v>5622</v>
          </cell>
          <cell r="AD134">
            <v>3901.3333333333335</v>
          </cell>
          <cell r="AE134">
            <v>1138.8</v>
          </cell>
          <cell r="AF134">
            <v>10662.133333333333</v>
          </cell>
          <cell r="AG134">
            <v>4584.717333333333</v>
          </cell>
          <cell r="AH134">
            <v>7000</v>
          </cell>
          <cell r="AI134">
            <v>1000</v>
          </cell>
          <cell r="AJ134">
            <v>700</v>
          </cell>
          <cell r="AK134">
            <v>8700</v>
          </cell>
          <cell r="AL134">
            <v>104400</v>
          </cell>
          <cell r="AM134">
            <v>44892</v>
          </cell>
          <cell r="AN134">
            <v>0</v>
          </cell>
          <cell r="AO134">
            <v>0</v>
          </cell>
          <cell r="AP134">
            <v>302</v>
          </cell>
          <cell r="AQ134">
            <v>302</v>
          </cell>
        </row>
        <row r="135">
          <cell r="C135">
            <v>102003801</v>
          </cell>
          <cell r="D135" t="str">
            <v>R06AB00001</v>
          </cell>
          <cell r="E135" t="str">
            <v>CLORFENIRAMINA MALEATO 10mg/ml,  solución, I.M., I.V.</v>
          </cell>
          <cell r="F135">
            <v>10105</v>
          </cell>
          <cell r="G135" t="str">
            <v>SF</v>
          </cell>
          <cell r="H135">
            <v>244</v>
          </cell>
          <cell r="I135" t="str">
            <v>NO APLICA</v>
          </cell>
          <cell r="J135" t="str">
            <v>MEDICAMENTO</v>
          </cell>
          <cell r="K135" t="str">
            <v>Antihistamínicos para uso Sistémico</v>
          </cell>
          <cell r="L135" t="str">
            <v>PRECIO UNICO</v>
          </cell>
          <cell r="M135" t="str">
            <v>PU 01-2026</v>
          </cell>
          <cell r="N135" t="str">
            <v>I CONV</v>
          </cell>
          <cell r="O135" t="str">
            <v>No aplica</v>
          </cell>
          <cell r="P135">
            <v>0</v>
          </cell>
          <cell r="Q135">
            <v>0</v>
          </cell>
          <cell r="R135">
            <v>0.33900000000000002</v>
          </cell>
          <cell r="S135">
            <v>95</v>
          </cell>
          <cell r="T135" t="str">
            <v>NUTRIMED PANAMÁ S.A.</v>
          </cell>
          <cell r="V135">
            <v>13014</v>
          </cell>
          <cell r="W135">
            <v>156168</v>
          </cell>
          <cell r="X135">
            <v>158601036</v>
          </cell>
          <cell r="Y135">
            <v>0.23612430679060961</v>
          </cell>
          <cell r="Z135">
            <v>53765751.204000004</v>
          </cell>
          <cell r="AA135">
            <v>825614293371.52808</v>
          </cell>
          <cell r="AB135">
            <v>4.2648901593991997E-2</v>
          </cell>
          <cell r="AC135">
            <v>13491.464939833497</v>
          </cell>
          <cell r="AD135">
            <v>3767.25</v>
          </cell>
          <cell r="AE135">
            <v>3040.8333333333335</v>
          </cell>
          <cell r="AF135">
            <v>20299.548273166827</v>
          </cell>
          <cell r="AG135">
            <v>6881.5468646035552</v>
          </cell>
          <cell r="AH135">
            <v>8433</v>
          </cell>
          <cell r="AI135">
            <v>2040</v>
          </cell>
          <cell r="AJ135">
            <v>2541</v>
          </cell>
          <cell r="AK135">
            <v>13014</v>
          </cell>
          <cell r="AL135">
            <v>156168</v>
          </cell>
          <cell r="AM135">
            <v>52940.952000000005</v>
          </cell>
          <cell r="AN135">
            <v>19441</v>
          </cell>
          <cell r="AO135">
            <v>0</v>
          </cell>
          <cell r="AP135">
            <v>0</v>
          </cell>
          <cell r="AQ135">
            <v>19441</v>
          </cell>
        </row>
        <row r="136">
          <cell r="C136">
            <v>104000201</v>
          </cell>
          <cell r="D136" t="str">
            <v>D03BA00001</v>
          </cell>
          <cell r="E136" t="str">
            <v>CLOSTRIDIOPEPTIDASA CON CLORANFENICOL 60UI/1g, ungüento, Vía Tópica.</v>
          </cell>
          <cell r="F136">
            <v>11574</v>
          </cell>
          <cell r="G136" t="str">
            <v>RG</v>
          </cell>
          <cell r="H136">
            <v>244</v>
          </cell>
          <cell r="I136" t="str">
            <v>NO APLICA</v>
          </cell>
          <cell r="J136" t="str">
            <v>MEDICAMENTO</v>
          </cell>
          <cell r="K136" t="str">
            <v>Dermatológicos: Preparados para el tratamiento de heridas y úlceras: Enzimas proteolíticas</v>
          </cell>
          <cell r="L136" t="str">
            <v>TRAMITE USUAL</v>
          </cell>
          <cell r="M136" t="str">
            <v>No aplica</v>
          </cell>
          <cell r="N136" t="str">
            <v>No aplica</v>
          </cell>
          <cell r="O136">
            <v>0</v>
          </cell>
          <cell r="P136">
            <v>0</v>
          </cell>
          <cell r="Q136">
            <v>0</v>
          </cell>
          <cell r="R136">
            <v>0</v>
          </cell>
          <cell r="S136" t="str">
            <v>NO APLICA</v>
          </cell>
          <cell r="T136" t="str">
            <v>No aplica</v>
          </cell>
          <cell r="V136">
            <v>0</v>
          </cell>
          <cell r="W136">
            <v>0</v>
          </cell>
          <cell r="X136">
            <v>158601036</v>
          </cell>
          <cell r="Y136">
            <v>0.23612430679060961</v>
          </cell>
          <cell r="Z136">
            <v>0</v>
          </cell>
          <cell r="AA136">
            <v>825614293371.52808</v>
          </cell>
          <cell r="AB136">
            <v>4.2648901593991997E-2</v>
          </cell>
          <cell r="AC136">
            <v>1325</v>
          </cell>
          <cell r="AD136">
            <v>0</v>
          </cell>
          <cell r="AE136">
            <v>0</v>
          </cell>
          <cell r="AF136">
            <v>1325</v>
          </cell>
          <cell r="AG136">
            <v>0</v>
          </cell>
          <cell r="AH136">
            <v>1325</v>
          </cell>
          <cell r="AI136">
            <v>0</v>
          </cell>
          <cell r="AJ136">
            <v>0</v>
          </cell>
          <cell r="AK136">
            <v>1325</v>
          </cell>
          <cell r="AL136">
            <v>15900</v>
          </cell>
          <cell r="AM136">
            <v>0</v>
          </cell>
          <cell r="AN136">
            <v>0</v>
          </cell>
          <cell r="AO136">
            <v>0</v>
          </cell>
          <cell r="AP136">
            <v>0</v>
          </cell>
          <cell r="AQ136">
            <v>0</v>
          </cell>
        </row>
        <row r="137">
          <cell r="C137">
            <v>103041201</v>
          </cell>
          <cell r="D137" t="str">
            <v>D01AC00005</v>
          </cell>
          <cell r="E137" t="str">
            <v>CLOTRIMAZOL, 1-2%, SOLUCIÓN, FRASCO, 20-30ML VÍA TÓPICA</v>
          </cell>
          <cell r="F137">
            <v>104581</v>
          </cell>
          <cell r="G137" t="str">
            <v>RG</v>
          </cell>
          <cell r="H137">
            <v>244</v>
          </cell>
          <cell r="I137" t="str">
            <v>NO</v>
          </cell>
          <cell r="J137" t="str">
            <v>MEDICAMENTO</v>
          </cell>
          <cell r="K137" t="str">
            <v>Antifúngicos para uso Dermatológico: Derivados imidazólicos y triazólicos</v>
          </cell>
          <cell r="L137" t="str">
            <v>TRAMITE USUAL</v>
          </cell>
          <cell r="M137" t="str">
            <v>No aplica</v>
          </cell>
          <cell r="N137" t="str">
            <v>No aplica</v>
          </cell>
          <cell r="O137" t="str">
            <v>CAJA X 264</v>
          </cell>
          <cell r="P137">
            <v>0</v>
          </cell>
          <cell r="Q137">
            <v>0</v>
          </cell>
          <cell r="R137">
            <v>1.1100000000000001</v>
          </cell>
          <cell r="S137" t="str">
            <v>NO APLICA</v>
          </cell>
          <cell r="T137" t="str">
            <v>No aplica</v>
          </cell>
          <cell r="V137">
            <v>10302</v>
          </cell>
          <cell r="W137">
            <v>123624</v>
          </cell>
          <cell r="X137">
            <v>158724660</v>
          </cell>
          <cell r="Y137">
            <v>0.2363083574881264</v>
          </cell>
          <cell r="Z137">
            <v>176184372.60000002</v>
          </cell>
          <cell r="AA137">
            <v>825790477744.12805</v>
          </cell>
          <cell r="AB137">
            <v>4.2658002780865505E-2</v>
          </cell>
          <cell r="AC137">
            <v>6620</v>
          </cell>
          <cell r="AD137">
            <v>1888.5833333333333</v>
          </cell>
          <cell r="AE137">
            <v>1494.9066666666668</v>
          </cell>
          <cell r="AF137">
            <v>10003.490000000002</v>
          </cell>
          <cell r="AG137">
            <v>11103.873900000002</v>
          </cell>
          <cell r="AH137">
            <v>6406</v>
          </cell>
          <cell r="AI137">
            <v>1707</v>
          </cell>
          <cell r="AJ137">
            <v>1648</v>
          </cell>
          <cell r="AK137">
            <v>9761</v>
          </cell>
          <cell r="AL137">
            <v>117132</v>
          </cell>
          <cell r="AM137">
            <v>130016.52000000002</v>
          </cell>
          <cell r="AN137">
            <v>29685</v>
          </cell>
          <cell r="AO137">
            <v>7837</v>
          </cell>
          <cell r="AP137">
            <v>4694</v>
          </cell>
          <cell r="AQ137">
            <v>42216</v>
          </cell>
        </row>
        <row r="138">
          <cell r="C138">
            <v>101080001</v>
          </cell>
          <cell r="D138" t="str">
            <v>N05AH00001</v>
          </cell>
          <cell r="E138" t="str">
            <v>CLOZAPINA 100mg, tableta ranurada, V.O.</v>
          </cell>
          <cell r="F138">
            <v>10698</v>
          </cell>
          <cell r="G138" t="str">
            <v>FM</v>
          </cell>
          <cell r="H138">
            <v>244</v>
          </cell>
          <cell r="I138" t="str">
            <v>SI</v>
          </cell>
          <cell r="J138" t="str">
            <v>MEDICAMENTO</v>
          </cell>
          <cell r="K138" t="str">
            <v>Psicolépticos: Antipsicóticos, Diazepinas, Oxazepinas, Tiazepinas y  Oxepinas</v>
          </cell>
          <cell r="L138" t="str">
            <v>PRECIO UNICO</v>
          </cell>
          <cell r="M138" t="str">
            <v>PU 11-2026</v>
          </cell>
          <cell r="N138" t="str">
            <v>I CONV</v>
          </cell>
          <cell r="O138" t="str">
            <v>Caja x 50 tabletas</v>
          </cell>
          <cell r="P138">
            <v>0</v>
          </cell>
          <cell r="Q138">
            <v>0</v>
          </cell>
          <cell r="R138">
            <v>0.39400000000000002</v>
          </cell>
          <cell r="S138">
            <v>34</v>
          </cell>
          <cell r="T138" t="str">
            <v>DROGUERIA RAMON GONZALEZ REVILLA, S.A.</v>
          </cell>
          <cell r="V138">
            <v>91916</v>
          </cell>
          <cell r="W138">
            <v>1102992</v>
          </cell>
          <cell r="X138">
            <v>159827652</v>
          </cell>
          <cell r="Y138">
            <v>0.23795048561013682</v>
          </cell>
          <cell r="Z138">
            <v>62972094.888000004</v>
          </cell>
          <cell r="AA138">
            <v>825853449839.01599</v>
          </cell>
          <cell r="AB138">
            <v>4.2661255741357595E-2</v>
          </cell>
          <cell r="AC138">
            <v>50088.275613275619</v>
          </cell>
          <cell r="AD138">
            <v>29610</v>
          </cell>
          <cell r="AE138">
            <v>20020</v>
          </cell>
          <cell r="AF138">
            <v>99718.275613275619</v>
          </cell>
          <cell r="AG138">
            <v>39289.000591630596</v>
          </cell>
          <cell r="AH138">
            <v>43724</v>
          </cell>
          <cell r="AI138">
            <v>25000</v>
          </cell>
          <cell r="AJ138">
            <v>23192</v>
          </cell>
          <cell r="AK138">
            <v>91916</v>
          </cell>
          <cell r="AL138">
            <v>1102992</v>
          </cell>
          <cell r="AM138">
            <v>434578.848</v>
          </cell>
          <cell r="AN138">
            <v>458400</v>
          </cell>
          <cell r="AO138">
            <v>68400</v>
          </cell>
          <cell r="AP138">
            <v>64710</v>
          </cell>
          <cell r="AQ138">
            <v>591510</v>
          </cell>
        </row>
        <row r="139">
          <cell r="C139">
            <v>101074301</v>
          </cell>
          <cell r="D139" t="str">
            <v>M04AC00001</v>
          </cell>
          <cell r="E139" t="str">
            <v>COLCHICINA 0.5mg-0.6mg,  tableta, V.O.</v>
          </cell>
          <cell r="F139">
            <v>10690</v>
          </cell>
          <cell r="G139" t="str">
            <v>FM</v>
          </cell>
          <cell r="H139">
            <v>244</v>
          </cell>
          <cell r="I139" t="str">
            <v>NO APLICA</v>
          </cell>
          <cell r="J139" t="str">
            <v>MEDICAMENTO</v>
          </cell>
          <cell r="K139" t="str">
            <v>Antigotosos: Sin efecto sobre el metabolismo del Ácido Úrico</v>
          </cell>
          <cell r="L139" t="str">
            <v>PRECIO UNICO</v>
          </cell>
          <cell r="M139" t="str">
            <v>PU 01-2026</v>
          </cell>
          <cell r="N139" t="str">
            <v>I CONV</v>
          </cell>
          <cell r="O139" t="str">
            <v>Cajas x 30 tabletas</v>
          </cell>
          <cell r="P139">
            <v>0</v>
          </cell>
          <cell r="Q139">
            <v>0</v>
          </cell>
          <cell r="R139">
            <v>0.19500000000000001</v>
          </cell>
          <cell r="S139">
            <v>97</v>
          </cell>
          <cell r="T139" t="str">
            <v>LABORATORIOS RIGAR, S.A.</v>
          </cell>
          <cell r="V139">
            <v>20427</v>
          </cell>
          <cell r="W139">
            <v>245124</v>
          </cell>
          <cell r="X139">
            <v>160072776</v>
          </cell>
          <cell r="Y139">
            <v>0.23831542480623225</v>
          </cell>
          <cell r="Z139">
            <v>31214191.32</v>
          </cell>
          <cell r="AA139">
            <v>825884664030.33594</v>
          </cell>
          <cell r="AB139">
            <v>4.2662868178284415E-2</v>
          </cell>
          <cell r="AC139">
            <v>19389.2</v>
          </cell>
          <cell r="AD139">
            <v>6955.304347826087</v>
          </cell>
          <cell r="AE139">
            <v>5930</v>
          </cell>
          <cell r="AF139">
            <v>32274.504347826089</v>
          </cell>
          <cell r="AG139">
            <v>6293.5283478260872</v>
          </cell>
          <cell r="AH139">
            <v>11774</v>
          </cell>
          <cell r="AI139">
            <v>3792</v>
          </cell>
          <cell r="AJ139">
            <v>2777</v>
          </cell>
          <cell r="AK139">
            <v>18343</v>
          </cell>
          <cell r="AL139">
            <v>220116</v>
          </cell>
          <cell r="AM139">
            <v>42922.62</v>
          </cell>
          <cell r="AN139">
            <v>0</v>
          </cell>
          <cell r="AO139">
            <v>0</v>
          </cell>
          <cell r="AP139">
            <v>3120</v>
          </cell>
          <cell r="AQ139">
            <v>3120</v>
          </cell>
        </row>
        <row r="140">
          <cell r="C140">
            <v>103039801</v>
          </cell>
          <cell r="D140" t="str">
            <v>C10AC00003</v>
          </cell>
          <cell r="E140" t="str">
            <v>COLESTIRAMINA RESINA, 4G, POLVO, SOBRE, V.O.</v>
          </cell>
          <cell r="F140">
            <v>10761</v>
          </cell>
          <cell r="G140" t="str">
            <v>RG</v>
          </cell>
          <cell r="H140">
            <v>244</v>
          </cell>
          <cell r="I140" t="str">
            <v>NO</v>
          </cell>
          <cell r="J140" t="str">
            <v>MEDICAMENTO</v>
          </cell>
          <cell r="K140" t="str">
            <v>Cardiovascular: Modificadores de Lípidos, Secuestradores de Ácidos Biliares</v>
          </cell>
          <cell r="L140" t="str">
            <v>PRECIO UNICO</v>
          </cell>
          <cell r="M140" t="str">
            <v>PU 01-2026</v>
          </cell>
          <cell r="N140" t="str">
            <v>I CONV</v>
          </cell>
          <cell r="O140" t="str">
            <v>CAJA CON 50 SOBRES DE 4G.</v>
          </cell>
          <cell r="P140">
            <v>0</v>
          </cell>
          <cell r="Q140">
            <v>0</v>
          </cell>
          <cell r="R140">
            <v>1.1990000000000001</v>
          </cell>
          <cell r="S140">
            <v>98</v>
          </cell>
          <cell r="T140" t="str">
            <v>PHARMA SUPPLIES, CORP.</v>
          </cell>
          <cell r="U140" t="str">
            <v>NO</v>
          </cell>
          <cell r="V140">
            <v>4462</v>
          </cell>
          <cell r="W140">
            <v>53544</v>
          </cell>
          <cell r="X140">
            <v>160126320</v>
          </cell>
          <cell r="Y140">
            <v>0.23839514080432192</v>
          </cell>
          <cell r="Z140">
            <v>191991457.68000001</v>
          </cell>
          <cell r="AA140">
            <v>826076655488.01599</v>
          </cell>
          <cell r="AB140">
            <v>4.2672785914509702E-2</v>
          </cell>
          <cell r="AC140">
            <v>6929</v>
          </cell>
          <cell r="AD140">
            <v>1010</v>
          </cell>
          <cell r="AE140">
            <v>360</v>
          </cell>
          <cell r="AF140">
            <v>8299</v>
          </cell>
          <cell r="AG140">
            <v>9950.5010000000002</v>
          </cell>
          <cell r="AH140">
            <v>2228</v>
          </cell>
          <cell r="AI140">
            <v>375</v>
          </cell>
          <cell r="AJ140">
            <v>182</v>
          </cell>
          <cell r="AK140">
            <v>2785</v>
          </cell>
          <cell r="AL140">
            <v>33420</v>
          </cell>
          <cell r="AM140">
            <v>40070.58</v>
          </cell>
          <cell r="AN140">
            <v>0</v>
          </cell>
          <cell r="AO140">
            <v>0</v>
          </cell>
          <cell r="AP140">
            <v>0</v>
          </cell>
          <cell r="AQ140">
            <v>0</v>
          </cell>
        </row>
        <row r="141">
          <cell r="C141">
            <v>103058101</v>
          </cell>
          <cell r="D141" t="str">
            <v>A11EA00002</v>
          </cell>
          <cell r="E141" t="str">
            <v>COMPLEJO B, elixir o jarabe, V.O.</v>
          </cell>
          <cell r="F141">
            <v>10703</v>
          </cell>
          <cell r="G141" t="str">
            <v>RG</v>
          </cell>
          <cell r="H141">
            <v>244</v>
          </cell>
          <cell r="I141" t="str">
            <v>NO</v>
          </cell>
          <cell r="J141" t="str">
            <v>MEDICAMENTO</v>
          </cell>
          <cell r="K141" t="str">
            <v xml:space="preserve">Vitaminas: Vitaminas del Complejo B </v>
          </cell>
          <cell r="L141" t="str">
            <v>PRECIO UNICO</v>
          </cell>
          <cell r="M141" t="str">
            <v>PU 01-2026</v>
          </cell>
          <cell r="N141" t="str">
            <v>I CONV</v>
          </cell>
          <cell r="O141" t="str">
            <v>FRASCO  120ML</v>
          </cell>
          <cell r="P141">
            <v>0</v>
          </cell>
          <cell r="Q141">
            <v>0</v>
          </cell>
          <cell r="R141">
            <v>1.94</v>
          </cell>
          <cell r="S141">
            <v>99</v>
          </cell>
          <cell r="T141" t="str">
            <v xml:space="preserve">LABORATORIOS FARMACÉUTICOS, S.A. </v>
          </cell>
          <cell r="U141" t="str">
            <v>PANAMÁ</v>
          </cell>
          <cell r="V141">
            <v>3930</v>
          </cell>
          <cell r="W141">
            <v>47160</v>
          </cell>
          <cell r="X141">
            <v>160173480</v>
          </cell>
          <cell r="Y141">
            <v>0.23846535234006652</v>
          </cell>
          <cell r="Z141">
            <v>310736551.19999999</v>
          </cell>
          <cell r="AA141">
            <v>826387392039.21594</v>
          </cell>
          <cell r="AB141">
            <v>4.2688837686747881E-2</v>
          </cell>
          <cell r="AC141">
            <v>3848</v>
          </cell>
          <cell r="AD141">
            <v>1759.75</v>
          </cell>
          <cell r="AE141">
            <v>1443</v>
          </cell>
          <cell r="AF141">
            <v>7050.75</v>
          </cell>
          <cell r="AG141">
            <v>13678.455</v>
          </cell>
          <cell r="AH141">
            <v>1800</v>
          </cell>
          <cell r="AI141">
            <v>1150</v>
          </cell>
          <cell r="AJ141">
            <v>980</v>
          </cell>
          <cell r="AK141">
            <v>3930</v>
          </cell>
          <cell r="AL141">
            <v>47160</v>
          </cell>
          <cell r="AM141">
            <v>91490.4</v>
          </cell>
          <cell r="AN141">
            <v>0</v>
          </cell>
          <cell r="AO141">
            <v>0</v>
          </cell>
          <cell r="AP141">
            <v>374</v>
          </cell>
          <cell r="AQ141">
            <v>374</v>
          </cell>
        </row>
        <row r="142">
          <cell r="C142">
            <v>101057701</v>
          </cell>
          <cell r="D142" t="str">
            <v>A11EA00001</v>
          </cell>
          <cell r="E142" t="str">
            <v>COMPLEJO B, TABLETA, V.O.</v>
          </cell>
          <cell r="F142">
            <v>10687</v>
          </cell>
          <cell r="G142" t="str">
            <v>EM</v>
          </cell>
          <cell r="H142">
            <v>244</v>
          </cell>
          <cell r="I142" t="str">
            <v>NO</v>
          </cell>
          <cell r="J142" t="str">
            <v>MEDICAMENTO</v>
          </cell>
          <cell r="K142" t="str">
            <v>Vitaminas: Vitaminas del Complejo B</v>
          </cell>
          <cell r="L142" t="str">
            <v>PRECIO UNICO</v>
          </cell>
          <cell r="M142" t="str">
            <v>PU 01-2026</v>
          </cell>
          <cell r="N142" t="str">
            <v>I CONV</v>
          </cell>
          <cell r="O142" t="str">
            <v>CAJA CON 60 TABLETAS</v>
          </cell>
          <cell r="P142">
            <v>0</v>
          </cell>
          <cell r="Q142">
            <v>0</v>
          </cell>
          <cell r="R142">
            <v>3.9E-2</v>
          </cell>
          <cell r="S142">
            <v>100</v>
          </cell>
          <cell r="T142" t="str">
            <v>QUIMIFAR, S.A.</v>
          </cell>
          <cell r="V142">
            <v>619700</v>
          </cell>
          <cell r="W142">
            <v>7436400</v>
          </cell>
          <cell r="X142">
            <v>167609880</v>
          </cell>
          <cell r="Y142">
            <v>0.24953662172961635</v>
          </cell>
          <cell r="Z142">
            <v>6536785.3200000003</v>
          </cell>
          <cell r="AA142">
            <v>826393928824.53589</v>
          </cell>
          <cell r="AB142">
            <v>4.2689175358607598E-2</v>
          </cell>
          <cell r="AC142">
            <v>750040</v>
          </cell>
          <cell r="AD142">
            <v>248031</v>
          </cell>
          <cell r="AE142">
            <v>149934</v>
          </cell>
          <cell r="AF142">
            <v>1148005</v>
          </cell>
          <cell r="AG142">
            <v>44772.195</v>
          </cell>
          <cell r="AH142">
            <v>417709</v>
          </cell>
          <cell r="AI142">
            <v>117915</v>
          </cell>
          <cell r="AJ142">
            <v>84153</v>
          </cell>
          <cell r="AK142">
            <v>619777</v>
          </cell>
          <cell r="AL142">
            <v>7437324</v>
          </cell>
          <cell r="AM142">
            <v>290055.636</v>
          </cell>
          <cell r="AN142">
            <v>0</v>
          </cell>
          <cell r="AO142">
            <v>0</v>
          </cell>
          <cell r="AP142">
            <v>1200</v>
          </cell>
          <cell r="AQ142">
            <v>1200</v>
          </cell>
        </row>
        <row r="143">
          <cell r="C143">
            <v>102074401</v>
          </cell>
          <cell r="D143" t="str">
            <v>B02BD00001</v>
          </cell>
          <cell r="E143" t="str">
            <v>COMPLEJO PROTROMBÍNICO con un mínimo de 200UI de FACTOR IX, solución o polvo liofilizado, I.V.</v>
          </cell>
          <cell r="F143">
            <v>10145</v>
          </cell>
          <cell r="G143" t="str">
            <v>DH</v>
          </cell>
          <cell r="H143">
            <v>244</v>
          </cell>
          <cell r="I143" t="str">
            <v>BIOLOGICO</v>
          </cell>
          <cell r="J143" t="str">
            <v>MEDICAMENTO</v>
          </cell>
          <cell r="K143" t="str">
            <v>Antihemorrágicos: Factores de Coagulación Sanguínea</v>
          </cell>
          <cell r="L143" t="str">
            <v>PRECIO UNICO</v>
          </cell>
          <cell r="M143" t="str">
            <v>PU 05-2026</v>
          </cell>
          <cell r="N143" t="str">
            <v>I CONV</v>
          </cell>
          <cell r="O143" t="str">
            <v>CAJA X 1 VIAL</v>
          </cell>
          <cell r="P143">
            <v>0</v>
          </cell>
          <cell r="Q143">
            <v>0</v>
          </cell>
          <cell r="R143">
            <v>166</v>
          </cell>
          <cell r="S143">
            <v>5</v>
          </cell>
          <cell r="T143" t="str">
            <v>PHARMA SUPPLIES CORP</v>
          </cell>
          <cell r="U143" t="str">
            <v>AUSTRIA</v>
          </cell>
          <cell r="V143">
            <v>138</v>
          </cell>
          <cell r="W143">
            <v>1656</v>
          </cell>
          <cell r="X143">
            <v>167611536</v>
          </cell>
          <cell r="Y143">
            <v>0.24953908717285622</v>
          </cell>
          <cell r="Z143">
            <v>27823514976</v>
          </cell>
          <cell r="AA143">
            <v>854217443800.53589</v>
          </cell>
          <cell r="AB143">
            <v>4.4126459525969261E-2</v>
          </cell>
          <cell r="AC143">
            <v>422.66666666666663</v>
          </cell>
          <cell r="AD143">
            <v>20</v>
          </cell>
          <cell r="AE143">
            <v>30</v>
          </cell>
          <cell r="AF143">
            <v>472.66666666666663</v>
          </cell>
          <cell r="AG143">
            <v>78462.666666666657</v>
          </cell>
          <cell r="AH143">
            <v>132</v>
          </cell>
          <cell r="AI143">
            <v>7</v>
          </cell>
          <cell r="AJ143">
            <v>2</v>
          </cell>
          <cell r="AK143">
            <v>141</v>
          </cell>
          <cell r="AL143">
            <v>1692</v>
          </cell>
          <cell r="AM143">
            <v>280872</v>
          </cell>
          <cell r="AN143">
            <v>660</v>
          </cell>
          <cell r="AO143">
            <v>25</v>
          </cell>
          <cell r="AP143">
            <v>64</v>
          </cell>
          <cell r="AQ143">
            <v>749</v>
          </cell>
        </row>
        <row r="144">
          <cell r="C144">
            <v>104006501</v>
          </cell>
          <cell r="D144" t="str">
            <v>D07AA00002</v>
          </cell>
          <cell r="E144" t="str">
            <v>CORTICOIDE DE BAJA POTENCIA NO FLUORINADO: DESONIDE, 0.05% o HIDROCORTISONA  0.25 -2.5%,  crema, tubo, 15-30g, Vía Tópica.</v>
          </cell>
          <cell r="F144">
            <v>10027</v>
          </cell>
          <cell r="G144" t="str">
            <v>RG</v>
          </cell>
          <cell r="H144">
            <v>244</v>
          </cell>
          <cell r="I144" t="str">
            <v>NO</v>
          </cell>
          <cell r="J144" t="str">
            <v>MEDICAMENTO</v>
          </cell>
          <cell r="K144" t="str">
            <v>Corticosteroides: Dermatológicos, De baja potencia (Grupo I)</v>
          </cell>
          <cell r="L144" t="str">
            <v>PRECIO UNICO</v>
          </cell>
          <cell r="M144" t="str">
            <v>PU 01-2026</v>
          </cell>
          <cell r="N144" t="str">
            <v>I CONV</v>
          </cell>
          <cell r="O144" t="str">
            <v>CAJA CON UN TUBO DE 15G</v>
          </cell>
          <cell r="P144" t="str">
            <v>TUBO DE 15 GREAMOS</v>
          </cell>
          <cell r="Q144">
            <v>0</v>
          </cell>
          <cell r="R144">
            <v>0.55500000000000005</v>
          </cell>
          <cell r="S144">
            <v>101</v>
          </cell>
          <cell r="T144" t="str">
            <v>PHARMA SUPPLIES, CORP.</v>
          </cell>
          <cell r="U144" t="str">
            <v>INDIA</v>
          </cell>
          <cell r="V144">
            <v>10144</v>
          </cell>
          <cell r="W144">
            <v>121728</v>
          </cell>
          <cell r="X144">
            <v>167733264</v>
          </cell>
          <cell r="Y144">
            <v>0.24972031511651863</v>
          </cell>
          <cell r="Z144">
            <v>93091961.520000011</v>
          </cell>
          <cell r="AA144">
            <v>854310535762.05591</v>
          </cell>
          <cell r="AB144">
            <v>4.4131268393666843E-2</v>
          </cell>
          <cell r="AC144">
            <v>6760</v>
          </cell>
          <cell r="AD144">
            <v>2531.5757575757575</v>
          </cell>
          <cell r="AE144">
            <v>2023.6666666666667</v>
          </cell>
          <cell r="AF144">
            <v>11315.242424242424</v>
          </cell>
          <cell r="AG144">
            <v>6279.9595454545461</v>
          </cell>
          <cell r="AH144">
            <v>6455</v>
          </cell>
          <cell r="AI144">
            <v>2122</v>
          </cell>
          <cell r="AJ144">
            <v>1567</v>
          </cell>
          <cell r="AK144">
            <v>10144</v>
          </cell>
          <cell r="AL144">
            <v>121728</v>
          </cell>
          <cell r="AM144">
            <v>67559.040000000008</v>
          </cell>
          <cell r="AN144">
            <v>0</v>
          </cell>
          <cell r="AO144">
            <v>102</v>
          </cell>
          <cell r="AP144">
            <v>1418</v>
          </cell>
          <cell r="AQ144">
            <v>1520</v>
          </cell>
        </row>
        <row r="145">
          <cell r="C145">
            <v>104014801</v>
          </cell>
          <cell r="D145" t="str">
            <v>D07AC00004</v>
          </cell>
          <cell r="E145" t="str">
            <v>CORTICOIDE POTENCIA ALTA: AMCINONIDE 0.1% o BETAMETASONA DIPROPIONATO 0.05%  o FLUOCINOLONA ACETÓNIDA 0.2%  o HALCINONIDA 1%  o MOMETASONA FUROATO 0.1%, crema, tubo, 15g, Vía Tópica.</v>
          </cell>
          <cell r="F145">
            <v>10030</v>
          </cell>
          <cell r="G145" t="str">
            <v>RG</v>
          </cell>
          <cell r="H145">
            <v>244</v>
          </cell>
          <cell r="I145" t="str">
            <v>NO</v>
          </cell>
          <cell r="J145" t="str">
            <v>MEDICAMENTO</v>
          </cell>
          <cell r="K145" t="str">
            <v xml:space="preserve">Corticosteroides: Dermatológicos, Potentes (Grupo III) </v>
          </cell>
          <cell r="L145" t="str">
            <v>PRECIO UNICO</v>
          </cell>
          <cell r="M145" t="str">
            <v>PU 01-2026</v>
          </cell>
          <cell r="N145" t="str">
            <v>I CONV</v>
          </cell>
          <cell r="O145" t="str">
            <v>CAJA CON TUBO DE 15 GRAMOS</v>
          </cell>
          <cell r="P145" t="str">
            <v>TUBO DE 15G</v>
          </cell>
          <cell r="Q145">
            <v>0</v>
          </cell>
          <cell r="R145">
            <v>1.02</v>
          </cell>
          <cell r="S145">
            <v>102</v>
          </cell>
          <cell r="T145" t="str">
            <v>MEDIEQUIPOS, S.A.</v>
          </cell>
          <cell r="U145" t="str">
            <v>CHILE</v>
          </cell>
          <cell r="V145">
            <v>7447</v>
          </cell>
          <cell r="W145">
            <v>89364</v>
          </cell>
          <cell r="X145">
            <v>167822628</v>
          </cell>
          <cell r="Y145">
            <v>0.24985335972381889</v>
          </cell>
          <cell r="Z145">
            <v>171179080.56</v>
          </cell>
          <cell r="AA145">
            <v>854481714842.61597</v>
          </cell>
          <cell r="AB145">
            <v>4.4140111021296197E-2</v>
          </cell>
          <cell r="AC145">
            <v>4210</v>
          </cell>
          <cell r="AD145">
            <v>2416.25</v>
          </cell>
          <cell r="AE145">
            <v>1529</v>
          </cell>
          <cell r="AF145">
            <v>8155.25</v>
          </cell>
          <cell r="AG145">
            <v>8318.3549999999996</v>
          </cell>
          <cell r="AH145">
            <v>4000</v>
          </cell>
          <cell r="AI145">
            <v>2171</v>
          </cell>
          <cell r="AJ145">
            <v>1276</v>
          </cell>
          <cell r="AK145">
            <v>7447</v>
          </cell>
          <cell r="AL145">
            <v>89364</v>
          </cell>
          <cell r="AM145">
            <v>91151.28</v>
          </cell>
          <cell r="AN145">
            <v>25136</v>
          </cell>
          <cell r="AO145">
            <v>7559</v>
          </cell>
          <cell r="AP145">
            <v>5251</v>
          </cell>
          <cell r="AQ145">
            <v>37946</v>
          </cell>
        </row>
        <row r="146">
          <cell r="C146">
            <v>103055001</v>
          </cell>
          <cell r="D146" t="str">
            <v>R01AC00001</v>
          </cell>
          <cell r="E146" t="str">
            <v>CROMOGLICATO SÓDICO, 4% PESO/VOLUMEN, SOLUCIÓN, FRASCO ATOMIZADOR CON DISPOSITIVO, VÍA NASAL.</v>
          </cell>
          <cell r="F146">
            <v>10368</v>
          </cell>
          <cell r="G146" t="str">
            <v>RG</v>
          </cell>
          <cell r="H146">
            <v>244</v>
          </cell>
          <cell r="I146" t="str">
            <v>NO</v>
          </cell>
          <cell r="J146" t="str">
            <v>MEDICAMENTO</v>
          </cell>
          <cell r="K146" t="str">
            <v xml:space="preserve">Nasales: Descongestionantes y otros preparados para uso Tópico, Agentes Antialérgicos excluyendo Corticosteroides </v>
          </cell>
          <cell r="L146" t="str">
            <v>TRAMITE USUAL</v>
          </cell>
          <cell r="M146" t="str">
            <v>No aplica</v>
          </cell>
          <cell r="N146" t="str">
            <v>No aplica</v>
          </cell>
          <cell r="O146" t="str">
            <v>C X 13ML X 48 F</v>
          </cell>
          <cell r="P146">
            <v>0</v>
          </cell>
          <cell r="Q146">
            <v>0</v>
          </cell>
          <cell r="R146">
            <v>1.21</v>
          </cell>
          <cell r="S146" t="str">
            <v>NO APLICA</v>
          </cell>
          <cell r="T146" t="str">
            <v>No aplica</v>
          </cell>
          <cell r="V146">
            <v>2907</v>
          </cell>
          <cell r="W146">
            <v>34884</v>
          </cell>
          <cell r="X146">
            <v>167857512</v>
          </cell>
          <cell r="Y146">
            <v>0.24990529482163304</v>
          </cell>
          <cell r="Z146">
            <v>203107589.51999998</v>
          </cell>
          <cell r="AA146">
            <v>854684822432.13599</v>
          </cell>
          <cell r="AB146">
            <v>4.4150602985483324E-2</v>
          </cell>
          <cell r="AC146">
            <v>3451</v>
          </cell>
          <cell r="AD146">
            <v>1584.25</v>
          </cell>
          <cell r="AE146">
            <v>317.66666666666663</v>
          </cell>
          <cell r="AF146">
            <v>5352.916666666667</v>
          </cell>
          <cell r="AG146">
            <v>6477.0291666666672</v>
          </cell>
          <cell r="AH146">
            <v>1859</v>
          </cell>
          <cell r="AI146">
            <v>695</v>
          </cell>
          <cell r="AJ146">
            <v>387</v>
          </cell>
          <cell r="AK146">
            <v>2941</v>
          </cell>
          <cell r="AL146">
            <v>35292</v>
          </cell>
          <cell r="AM146">
            <v>42703.32</v>
          </cell>
          <cell r="AN146">
            <v>3470</v>
          </cell>
          <cell r="AO146">
            <v>2312</v>
          </cell>
          <cell r="AP146">
            <v>859</v>
          </cell>
          <cell r="AQ146">
            <v>6641</v>
          </cell>
        </row>
        <row r="147">
          <cell r="C147">
            <v>102042601</v>
          </cell>
          <cell r="D147" t="str">
            <v>L01AX00002</v>
          </cell>
          <cell r="E147" t="str">
            <v>DACARBAZINA CITRATO  200mg, polvo liofilizado, I.V.</v>
          </cell>
          <cell r="F147">
            <v>10345</v>
          </cell>
          <cell r="G147" t="str">
            <v>SF</v>
          </cell>
          <cell r="H147">
            <v>244</v>
          </cell>
          <cell r="I147" t="str">
            <v>NO APLICA</v>
          </cell>
          <cell r="J147" t="str">
            <v>MEDICAMENTO</v>
          </cell>
          <cell r="K147" t="str">
            <v>Antineoplásicos: Agentes alquilantes, Otros</v>
          </cell>
          <cell r="L147" t="str">
            <v>PRECIO UNICO</v>
          </cell>
          <cell r="M147" t="str">
            <v>PU 01-2026</v>
          </cell>
          <cell r="N147" t="str">
            <v>I CONV</v>
          </cell>
          <cell r="O147" t="str">
            <v>No aplica</v>
          </cell>
          <cell r="P147">
            <v>0</v>
          </cell>
          <cell r="Q147">
            <v>0</v>
          </cell>
          <cell r="R147">
            <v>7.77</v>
          </cell>
          <cell r="S147">
            <v>104</v>
          </cell>
          <cell r="T147" t="str">
            <v>SEVEN PHARMA PANAMA</v>
          </cell>
          <cell r="V147">
            <v>281</v>
          </cell>
          <cell r="W147">
            <v>3372</v>
          </cell>
          <cell r="X147">
            <v>167860884</v>
          </cell>
          <cell r="Y147">
            <v>0.24991031503576644</v>
          </cell>
          <cell r="Z147">
            <v>1304279068.6799998</v>
          </cell>
          <cell r="AA147">
            <v>855989101500.81604</v>
          </cell>
          <cell r="AB147">
            <v>4.421797835688597E-2</v>
          </cell>
          <cell r="AC147">
            <v>160</v>
          </cell>
          <cell r="AD147">
            <v>0</v>
          </cell>
          <cell r="AE147">
            <v>30</v>
          </cell>
          <cell r="AF147">
            <v>190</v>
          </cell>
          <cell r="AG147">
            <v>1476.3</v>
          </cell>
          <cell r="AH147">
            <v>223</v>
          </cell>
          <cell r="AI147">
            <v>0</v>
          </cell>
          <cell r="AJ147">
            <v>58</v>
          </cell>
          <cell r="AK147">
            <v>281</v>
          </cell>
          <cell r="AL147">
            <v>3372</v>
          </cell>
          <cell r="AM147">
            <v>26200.44</v>
          </cell>
          <cell r="AN147">
            <v>1142</v>
          </cell>
          <cell r="AO147">
            <v>0</v>
          </cell>
          <cell r="AP147">
            <v>0</v>
          </cell>
          <cell r="AQ147">
            <v>1142</v>
          </cell>
        </row>
        <row r="148">
          <cell r="C148">
            <v>101074101</v>
          </cell>
          <cell r="D148" t="str">
            <v>G03XA00001</v>
          </cell>
          <cell r="E148" t="str">
            <v>DANAZOL 200mg, cápsula o tableta, V.O.</v>
          </cell>
          <cell r="F148">
            <v>10458</v>
          </cell>
          <cell r="G148" t="str">
            <v>FM</v>
          </cell>
          <cell r="H148">
            <v>244</v>
          </cell>
          <cell r="I148" t="str">
            <v>SI</v>
          </cell>
          <cell r="J148" t="str">
            <v>MEDICAMENTO</v>
          </cell>
          <cell r="K148" t="str">
            <v>Hormonas Sexuales y Moduladores del Sistema Genital: Antigonadotropinas y agentes similares</v>
          </cell>
          <cell r="L148" t="str">
            <v>TRAMITE USUAL</v>
          </cell>
          <cell r="M148" t="str">
            <v>No aplica</v>
          </cell>
          <cell r="N148" t="str">
            <v>No aplica</v>
          </cell>
          <cell r="O148" t="str">
            <v>No aplica</v>
          </cell>
          <cell r="P148">
            <v>0</v>
          </cell>
          <cell r="Q148">
            <v>0</v>
          </cell>
          <cell r="R148">
            <v>0.74</v>
          </cell>
          <cell r="S148" t="str">
            <v>No aplica</v>
          </cell>
          <cell r="T148" t="str">
            <v>No aplica</v>
          </cell>
          <cell r="V148">
            <v>1350</v>
          </cell>
          <cell r="W148">
            <v>16200</v>
          </cell>
          <cell r="X148">
            <v>167877084</v>
          </cell>
          <cell r="Y148">
            <v>0.24993443350224359</v>
          </cell>
          <cell r="Z148">
            <v>124229042.16</v>
          </cell>
          <cell r="AA148">
            <v>856113330542.97607</v>
          </cell>
          <cell r="AB148">
            <v>4.4224395678190524E-2</v>
          </cell>
          <cell r="AC148">
            <v>2920</v>
          </cell>
          <cell r="AD148">
            <v>60</v>
          </cell>
          <cell r="AE148">
            <v>3000</v>
          </cell>
          <cell r="AF148">
            <v>5980</v>
          </cell>
          <cell r="AG148">
            <v>4425.2</v>
          </cell>
          <cell r="AH148">
            <v>1350</v>
          </cell>
          <cell r="AI148">
            <v>0</v>
          </cell>
          <cell r="AJ148">
            <v>0</v>
          </cell>
          <cell r="AK148">
            <v>1350</v>
          </cell>
          <cell r="AL148">
            <v>16200</v>
          </cell>
          <cell r="AM148">
            <v>11988</v>
          </cell>
          <cell r="AN148">
            <v>0</v>
          </cell>
          <cell r="AO148">
            <v>0</v>
          </cell>
          <cell r="AP148">
            <v>2370</v>
          </cell>
          <cell r="AQ148">
            <v>2370</v>
          </cell>
        </row>
        <row r="149">
          <cell r="C149">
            <v>101000401</v>
          </cell>
          <cell r="D149" t="str">
            <v>A10BX00001</v>
          </cell>
          <cell r="E149" t="str">
            <v>DAPAGLIFLOZINA 10mg, tableta, V.O.</v>
          </cell>
          <cell r="F149">
            <v>105651</v>
          </cell>
          <cell r="G149" t="str">
            <v>EM</v>
          </cell>
          <cell r="H149">
            <v>244</v>
          </cell>
          <cell r="I149" t="str">
            <v>SI</v>
          </cell>
          <cell r="J149" t="str">
            <v>MEDICAMENTO</v>
          </cell>
          <cell r="K149" t="str">
            <v>Tracto alimentario y Metabolismo: Diabetes: Fármacos hipoglucemiantes, Inhibidores del Cotransportador Sodio-Glucosa Tipo 2 (SGLT2)</v>
          </cell>
          <cell r="L149" t="str">
            <v>PRECIO UNICO</v>
          </cell>
          <cell r="M149" t="str">
            <v>PU 11-2026</v>
          </cell>
          <cell r="N149" t="str">
            <v>I CONV</v>
          </cell>
          <cell r="O149" t="str">
            <v>CAJA DE CARTÓN X 30 COMPRIMIDOS RECUBIERTOS.</v>
          </cell>
          <cell r="P149">
            <v>0</v>
          </cell>
          <cell r="Q149">
            <v>0</v>
          </cell>
          <cell r="R149">
            <v>0.43</v>
          </cell>
          <cell r="S149">
            <v>158</v>
          </cell>
          <cell r="T149" t="str">
            <v>COMPAÑÍA ASTOR, S.A.</v>
          </cell>
          <cell r="V149">
            <v>287050</v>
          </cell>
          <cell r="W149">
            <v>3444600</v>
          </cell>
          <cell r="X149">
            <v>171321684</v>
          </cell>
          <cell r="Y149">
            <v>0.25506273409651548</v>
          </cell>
          <cell r="Z149">
            <v>73668324.120000005</v>
          </cell>
          <cell r="AA149">
            <v>856186998867.09607</v>
          </cell>
          <cell r="AB149">
            <v>4.4228201175662181E-2</v>
          </cell>
          <cell r="AC149">
            <v>663027</v>
          </cell>
          <cell r="AD149">
            <v>317785</v>
          </cell>
          <cell r="AE149">
            <v>131110</v>
          </cell>
          <cell r="AF149">
            <v>1111922</v>
          </cell>
          <cell r="AG149">
            <v>478126.46</v>
          </cell>
          <cell r="AH149">
            <v>287050</v>
          </cell>
          <cell r="AI149">
            <v>0</v>
          </cell>
          <cell r="AJ149">
            <v>0</v>
          </cell>
          <cell r="AK149">
            <v>287050</v>
          </cell>
          <cell r="AL149">
            <v>3444600</v>
          </cell>
          <cell r="AM149">
            <v>1481178</v>
          </cell>
          <cell r="AN149">
            <v>0</v>
          </cell>
          <cell r="AO149">
            <v>0</v>
          </cell>
          <cell r="AP149">
            <v>0</v>
          </cell>
          <cell r="AQ149">
            <v>0</v>
          </cell>
        </row>
        <row r="150">
          <cell r="C150">
            <v>101100201</v>
          </cell>
          <cell r="D150" t="str">
            <v>J04BA00002</v>
          </cell>
          <cell r="E150" t="str">
            <v>DAPSONA 100mg, tableta, V.O.</v>
          </cell>
          <cell r="F150">
            <v>10532</v>
          </cell>
          <cell r="G150" t="str">
            <v>DD</v>
          </cell>
          <cell r="H150">
            <v>244</v>
          </cell>
          <cell r="I150" t="str">
            <v>NO</v>
          </cell>
          <cell r="J150" t="str">
            <v>MEDICAMENTO</v>
          </cell>
          <cell r="K150" t="str">
            <v>Antimicobacterianos: Tratamiento de la Lepra</v>
          </cell>
          <cell r="L150" t="str">
            <v>TRAMITE USUAL</v>
          </cell>
          <cell r="M150" t="str">
            <v>NO APLICA</v>
          </cell>
          <cell r="N150" t="str">
            <v>No aplica</v>
          </cell>
          <cell r="O150">
            <v>0</v>
          </cell>
          <cell r="P150">
            <v>0</v>
          </cell>
          <cell r="Q150">
            <v>0</v>
          </cell>
          <cell r="R150">
            <v>0.97</v>
          </cell>
          <cell r="S150" t="str">
            <v>NO APLICA</v>
          </cell>
          <cell r="T150" t="str">
            <v>NO APLICA</v>
          </cell>
          <cell r="V150">
            <v>0</v>
          </cell>
          <cell r="W150">
            <v>0</v>
          </cell>
          <cell r="X150">
            <v>171321684</v>
          </cell>
          <cell r="Y150">
            <v>0.25506273409651548</v>
          </cell>
          <cell r="Z150">
            <v>166182033.47999999</v>
          </cell>
          <cell r="AA150">
            <v>856353180900.57605</v>
          </cell>
          <cell r="AB150">
            <v>4.4236785669958707E-2</v>
          </cell>
          <cell r="AC150">
            <v>1520</v>
          </cell>
          <cell r="AD150">
            <v>0</v>
          </cell>
          <cell r="AE150">
            <v>65</v>
          </cell>
          <cell r="AF150">
            <v>1585</v>
          </cell>
          <cell r="AG150">
            <v>1537.45</v>
          </cell>
          <cell r="AH150">
            <v>100</v>
          </cell>
          <cell r="AI150">
            <v>0</v>
          </cell>
          <cell r="AJ150">
            <v>0</v>
          </cell>
          <cell r="AK150">
            <v>100</v>
          </cell>
          <cell r="AL150">
            <v>1200</v>
          </cell>
          <cell r="AM150">
            <v>1164</v>
          </cell>
          <cell r="AN150">
            <v>0</v>
          </cell>
          <cell r="AO150">
            <v>0</v>
          </cell>
          <cell r="AP150">
            <v>0</v>
          </cell>
          <cell r="AQ150">
            <v>0</v>
          </cell>
        </row>
        <row r="151">
          <cell r="C151">
            <v>102083401</v>
          </cell>
          <cell r="D151" t="str">
            <v>L01FC00002</v>
          </cell>
          <cell r="E151" t="str">
            <v>DARATUMUMAB 20MG/ML, CO SOL VIAL 100MG/5ML</v>
          </cell>
          <cell r="F151">
            <v>106614</v>
          </cell>
          <cell r="G151" t="str">
            <v>YV</v>
          </cell>
          <cell r="H151">
            <v>244</v>
          </cell>
          <cell r="I151" t="str">
            <v>BIOTECNOLOGICO</v>
          </cell>
          <cell r="J151" t="str">
            <v>MEDICAMENTO</v>
          </cell>
          <cell r="K151" t="str">
            <v>Antineoplásicos: Anticuerpos Monoclonales y Conjugados Anticuerpo-Fármaco, Inhibidores de CD 38 (Grupo de Diferenciación 38)</v>
          </cell>
          <cell r="L151" t="str">
            <v>PRECIO UNICO</v>
          </cell>
          <cell r="M151" t="str">
            <v>PU 05-2026</v>
          </cell>
          <cell r="N151" t="str">
            <v>I CONV</v>
          </cell>
          <cell r="O151" t="str">
            <v>NO</v>
          </cell>
          <cell r="P151">
            <v>0</v>
          </cell>
          <cell r="Q151">
            <v>0</v>
          </cell>
          <cell r="R151">
            <v>442</v>
          </cell>
          <cell r="S151">
            <v>6</v>
          </cell>
          <cell r="T151" t="str">
            <v>C.G. DE HASETH &amp; CIA., S.A.</v>
          </cell>
          <cell r="U151" t="str">
            <v>SUIZA</v>
          </cell>
          <cell r="V151">
            <v>87</v>
          </cell>
          <cell r="W151">
            <v>1044</v>
          </cell>
          <cell r="X151">
            <v>171322728</v>
          </cell>
          <cell r="Y151">
            <v>0.25506428839768841</v>
          </cell>
          <cell r="Z151">
            <v>75724645776</v>
          </cell>
          <cell r="AA151">
            <v>932077826676.57605</v>
          </cell>
          <cell r="AB151">
            <v>4.8148506908155836E-2</v>
          </cell>
          <cell r="AC151">
            <v>105</v>
          </cell>
          <cell r="AD151">
            <v>0</v>
          </cell>
          <cell r="AE151">
            <v>100</v>
          </cell>
          <cell r="AF151">
            <v>205</v>
          </cell>
          <cell r="AG151">
            <v>90610</v>
          </cell>
          <cell r="AH151">
            <v>107</v>
          </cell>
          <cell r="AI151">
            <v>0</v>
          </cell>
          <cell r="AJ151">
            <v>30</v>
          </cell>
          <cell r="AK151">
            <v>137</v>
          </cell>
          <cell r="AL151">
            <v>1644</v>
          </cell>
          <cell r="AM151">
            <v>726648</v>
          </cell>
          <cell r="AN151">
            <v>26</v>
          </cell>
          <cell r="AO151">
            <v>0</v>
          </cell>
          <cell r="AP151">
            <v>82</v>
          </cell>
          <cell r="AQ151">
            <v>108</v>
          </cell>
        </row>
        <row r="152">
          <cell r="C152">
            <v>102083001</v>
          </cell>
          <cell r="D152" t="str">
            <v>L01FC00001</v>
          </cell>
          <cell r="E152" t="str">
            <v>DARATUMUMAB 20MG/ML, CO SOL VIAL 400MG/20ML</v>
          </cell>
          <cell r="F152">
            <v>106614</v>
          </cell>
          <cell r="G152" t="str">
            <v>YV</v>
          </cell>
          <cell r="H152">
            <v>244</v>
          </cell>
          <cell r="I152" t="str">
            <v>BIOTECNOLOGICO</v>
          </cell>
          <cell r="J152" t="str">
            <v>MEDICAMENTO</v>
          </cell>
          <cell r="K152" t="str">
            <v>Antineoplásicos: Anticuerpos Monoclonales y Conjugados Anticuerpo-Fármaco, Inhibidores de CD 38 (Grupo de Diferenciación 38)</v>
          </cell>
          <cell r="L152" t="str">
            <v>PRECIO UNICO</v>
          </cell>
          <cell r="M152" t="str">
            <v>PU 05-2026</v>
          </cell>
          <cell r="N152" t="str">
            <v>I CONV</v>
          </cell>
          <cell r="O152" t="str">
            <v>NO</v>
          </cell>
          <cell r="P152">
            <v>0</v>
          </cell>
          <cell r="Q152">
            <v>0</v>
          </cell>
          <cell r="R152">
            <v>1679.6</v>
          </cell>
          <cell r="S152">
            <v>6</v>
          </cell>
          <cell r="T152" t="str">
            <v>C.G. DE HASETH &amp; CIA., S.A.</v>
          </cell>
          <cell r="U152" t="str">
            <v>SUIZA</v>
          </cell>
          <cell r="V152">
            <v>104</v>
          </cell>
          <cell r="W152">
            <v>1248</v>
          </cell>
          <cell r="X152">
            <v>171323976</v>
          </cell>
          <cell r="Y152">
            <v>0.25506614641288372</v>
          </cell>
          <cell r="Z152">
            <v>287755750089.59998</v>
          </cell>
          <cell r="AA152">
            <v>1219833576766.176</v>
          </cell>
          <cell r="AB152">
            <v>6.301315589401596E-2</v>
          </cell>
          <cell r="AC152">
            <v>205</v>
          </cell>
          <cell r="AD152">
            <v>0</v>
          </cell>
          <cell r="AE152">
            <v>120</v>
          </cell>
          <cell r="AF152">
            <v>325</v>
          </cell>
          <cell r="AG152">
            <v>545870</v>
          </cell>
          <cell r="AH152">
            <v>672</v>
          </cell>
          <cell r="AI152">
            <v>0</v>
          </cell>
          <cell r="AJ152">
            <v>79</v>
          </cell>
          <cell r="AK152">
            <v>751</v>
          </cell>
          <cell r="AL152">
            <v>9012</v>
          </cell>
          <cell r="AM152">
            <v>15136555.199999999</v>
          </cell>
          <cell r="AN152">
            <v>1340</v>
          </cell>
          <cell r="AO152">
            <v>0</v>
          </cell>
          <cell r="AP152">
            <v>254</v>
          </cell>
          <cell r="AQ152">
            <v>1594</v>
          </cell>
        </row>
        <row r="153">
          <cell r="C153">
            <v>101000301</v>
          </cell>
          <cell r="D153" t="str">
            <v>J05AR00009</v>
          </cell>
          <cell r="E153" t="str">
            <v>Darunavir/ Cobicistat, 800mg /150mg tableta, V.O.</v>
          </cell>
          <cell r="F153" t="str">
            <v>108705</v>
          </cell>
          <cell r="G153" t="str">
            <v>DD</v>
          </cell>
          <cell r="H153">
            <v>244</v>
          </cell>
          <cell r="I153" t="str">
            <v>NO</v>
          </cell>
          <cell r="J153" t="str">
            <v>MEDICAMENTO</v>
          </cell>
          <cell r="K153">
            <v>0</v>
          </cell>
          <cell r="L153" t="str">
            <v>PRECIO UNICO</v>
          </cell>
          <cell r="M153" t="str">
            <v>PU 11-2026</v>
          </cell>
          <cell r="N153" t="str">
            <v>I CONV</v>
          </cell>
          <cell r="O153" t="str">
            <v>CAJA x 1 FRASCO CON 30 COMPRIMIDOS RECUBIERTOS</v>
          </cell>
          <cell r="P153">
            <v>0</v>
          </cell>
          <cell r="Q153">
            <v>0</v>
          </cell>
          <cell r="R153">
            <v>7.17</v>
          </cell>
          <cell r="S153">
            <v>36</v>
          </cell>
          <cell r="T153" t="str">
            <v>CORPORACION IMPA DOEL, S.A.</v>
          </cell>
          <cell r="U153" t="str">
            <v>Puerto Rico</v>
          </cell>
          <cell r="V153">
            <v>3330</v>
          </cell>
          <cell r="W153">
            <v>39960</v>
          </cell>
          <cell r="X153">
            <v>171363936</v>
          </cell>
          <cell r="Y153">
            <v>0.255125638630194</v>
          </cell>
          <cell r="Z153">
            <v>1228679421.1199999</v>
          </cell>
          <cell r="AA153">
            <v>1221062256187.2961</v>
          </cell>
          <cell r="AB153">
            <v>6.3076626001235064E-2</v>
          </cell>
          <cell r="AC153">
            <v>2100</v>
          </cell>
          <cell r="AD153">
            <v>60</v>
          </cell>
          <cell r="AE153">
            <v>500</v>
          </cell>
          <cell r="AF153">
            <v>2660</v>
          </cell>
          <cell r="AG153">
            <v>19072.2</v>
          </cell>
          <cell r="AH153">
            <v>3330</v>
          </cell>
          <cell r="AI153">
            <v>0</v>
          </cell>
          <cell r="AJ153">
            <v>0</v>
          </cell>
          <cell r="AK153">
            <v>3330</v>
          </cell>
          <cell r="AL153">
            <v>39960</v>
          </cell>
          <cell r="AM153">
            <v>286513.2</v>
          </cell>
          <cell r="AN153">
            <v>0</v>
          </cell>
          <cell r="AO153">
            <v>90</v>
          </cell>
          <cell r="AP153">
            <v>720</v>
          </cell>
          <cell r="AQ153">
            <v>810</v>
          </cell>
        </row>
        <row r="154">
          <cell r="C154">
            <v>101096101</v>
          </cell>
          <cell r="D154" t="str">
            <v>L01XE00001</v>
          </cell>
          <cell r="E154" t="str">
            <v>DASATINIB 70mg, tableta, V.O.</v>
          </cell>
          <cell r="F154">
            <v>12332</v>
          </cell>
          <cell r="G154" t="str">
            <v>YV</v>
          </cell>
          <cell r="H154">
            <v>244</v>
          </cell>
          <cell r="I154" t="str">
            <v>no</v>
          </cell>
          <cell r="J154" t="str">
            <v>MEDICAMENTO</v>
          </cell>
          <cell r="K154" t="str">
            <v>Antineoplásicos: Otros, Inhibidores de la Protein-quinasa</v>
          </cell>
          <cell r="L154" t="str">
            <v>PRECIO UNICO</v>
          </cell>
          <cell r="M154" t="str">
            <v>PU 01-2026</v>
          </cell>
          <cell r="N154" t="str">
            <v>I CONV</v>
          </cell>
          <cell r="O154" t="str">
            <v>caja con 60 tabletas recub.</v>
          </cell>
          <cell r="P154">
            <v>0</v>
          </cell>
          <cell r="Q154">
            <v>0</v>
          </cell>
          <cell r="R154">
            <v>8.1999999999999993</v>
          </cell>
          <cell r="S154">
            <v>107</v>
          </cell>
          <cell r="T154" t="str">
            <v>COMPAÑIA ASTOR, S.A.</v>
          </cell>
          <cell r="U154" t="str">
            <v>CHIPRE</v>
          </cell>
          <cell r="V154">
            <v>587</v>
          </cell>
          <cell r="W154">
            <v>7044</v>
          </cell>
          <cell r="X154">
            <v>171370980</v>
          </cell>
          <cell r="Y154">
            <v>0.25513612569672889</v>
          </cell>
          <cell r="Z154">
            <v>1405242035.9999998</v>
          </cell>
          <cell r="AA154">
            <v>1222467498223.2961</v>
          </cell>
          <cell r="AB154">
            <v>6.3149216834255117E-2</v>
          </cell>
          <cell r="AC154">
            <v>1680</v>
          </cell>
          <cell r="AD154">
            <v>0</v>
          </cell>
          <cell r="AE154">
            <v>480</v>
          </cell>
          <cell r="AF154">
            <v>2160</v>
          </cell>
          <cell r="AG154">
            <v>17712</v>
          </cell>
          <cell r="AH154">
            <v>826</v>
          </cell>
          <cell r="AI154">
            <v>0</v>
          </cell>
          <cell r="AJ154">
            <v>285</v>
          </cell>
          <cell r="AK154">
            <v>1111</v>
          </cell>
          <cell r="AL154">
            <v>13332</v>
          </cell>
          <cell r="AM154">
            <v>109322.4</v>
          </cell>
          <cell r="AN154">
            <v>0</v>
          </cell>
          <cell r="AO154">
            <v>0</v>
          </cell>
          <cell r="AP154">
            <v>480</v>
          </cell>
          <cell r="AQ154">
            <v>480</v>
          </cell>
        </row>
        <row r="155">
          <cell r="C155">
            <v>102091601</v>
          </cell>
          <cell r="D155" t="str">
            <v>L01DB00005</v>
          </cell>
          <cell r="E155" t="str">
            <v>DAUNORUBICINA HIDROCLORURO 20mg, polvo liofilizado, I.V.</v>
          </cell>
          <cell r="F155">
            <v>10287</v>
          </cell>
          <cell r="G155" t="str">
            <v>YV</v>
          </cell>
          <cell r="H155">
            <v>244</v>
          </cell>
          <cell r="I155" t="str">
            <v>NO APLICA</v>
          </cell>
          <cell r="J155" t="str">
            <v>MEDICAMENTO</v>
          </cell>
          <cell r="K155" t="str">
            <v>Antineoplásicos: Antibióticos Citotóxicos, Antraciclinas y sustancias relacionadas</v>
          </cell>
          <cell r="L155" t="str">
            <v>PRECIO UNICO</v>
          </cell>
          <cell r="M155" t="str">
            <v>PU 01-2026</v>
          </cell>
          <cell r="N155" t="str">
            <v>I CONV</v>
          </cell>
          <cell r="O155" t="str">
            <v xml:space="preserve">CAJA POR 1 VIAL </v>
          </cell>
          <cell r="P155">
            <v>0</v>
          </cell>
          <cell r="Q155">
            <v>0</v>
          </cell>
          <cell r="R155">
            <v>58</v>
          </cell>
          <cell r="S155">
            <v>108</v>
          </cell>
          <cell r="T155" t="str">
            <v>DROGUERÍA E IMPORTADORA ALEMANA S.A.</v>
          </cell>
          <cell r="U155" t="str">
            <v>INDIA</v>
          </cell>
          <cell r="V155">
            <v>30</v>
          </cell>
          <cell r="W155">
            <v>360</v>
          </cell>
          <cell r="X155">
            <v>171371340</v>
          </cell>
          <cell r="Y155">
            <v>0.25513666166265059</v>
          </cell>
          <cell r="Z155">
            <v>9939537720</v>
          </cell>
          <cell r="AA155">
            <v>1232407035943.2961</v>
          </cell>
          <cell r="AB155">
            <v>6.3662665268364643E-2</v>
          </cell>
          <cell r="AC155">
            <v>120</v>
          </cell>
          <cell r="AD155">
            <v>0</v>
          </cell>
          <cell r="AE155">
            <v>40</v>
          </cell>
          <cell r="AF155">
            <v>160</v>
          </cell>
          <cell r="AG155">
            <v>9280</v>
          </cell>
          <cell r="AH155">
            <v>76</v>
          </cell>
          <cell r="AI155">
            <v>0</v>
          </cell>
          <cell r="AJ155">
            <v>0</v>
          </cell>
          <cell r="AK155">
            <v>76</v>
          </cell>
          <cell r="AL155">
            <v>912</v>
          </cell>
          <cell r="AM155">
            <v>52896</v>
          </cell>
          <cell r="AN155">
            <v>0</v>
          </cell>
          <cell r="AO155">
            <v>0</v>
          </cell>
          <cell r="AP155">
            <v>4</v>
          </cell>
          <cell r="AQ155">
            <v>4</v>
          </cell>
        </row>
        <row r="156">
          <cell r="C156">
            <v>101095601</v>
          </cell>
          <cell r="D156" t="str">
            <v>V03AC00001</v>
          </cell>
          <cell r="E156" t="str">
            <v>DEFERASIROX 125mg, tableta dispersable, V.O.</v>
          </cell>
          <cell r="F156">
            <v>101322</v>
          </cell>
          <cell r="G156" t="str">
            <v>FM</v>
          </cell>
          <cell r="H156">
            <v>244</v>
          </cell>
          <cell r="I156" t="str">
            <v>NO APLICA</v>
          </cell>
          <cell r="J156" t="str">
            <v>MEDICAMENTO</v>
          </cell>
          <cell r="K156" t="str">
            <v>Todos los otros Productos Terapéuticos: Quelantes de Hierro</v>
          </cell>
          <cell r="L156" t="str">
            <v>PRECIO UNICO</v>
          </cell>
          <cell r="M156" t="str">
            <v>PU 01-2026</v>
          </cell>
          <cell r="N156" t="str">
            <v>I CONV</v>
          </cell>
          <cell r="O156" t="str">
            <v>Caja de cartón por 28 tabletas dispersables con inserto</v>
          </cell>
          <cell r="P156">
            <v>0</v>
          </cell>
          <cell r="Q156">
            <v>0</v>
          </cell>
          <cell r="R156">
            <v>9.48</v>
          </cell>
          <cell r="S156">
            <v>109</v>
          </cell>
          <cell r="T156" t="str">
            <v>IMEXSATEC,S.A.</v>
          </cell>
          <cell r="V156">
            <v>56</v>
          </cell>
          <cell r="W156">
            <v>672</v>
          </cell>
          <cell r="X156">
            <v>171372012</v>
          </cell>
          <cell r="Y156">
            <v>0.25513766213237116</v>
          </cell>
          <cell r="Z156">
            <v>1624606673.76</v>
          </cell>
          <cell r="AA156">
            <v>1234031642617.0562</v>
          </cell>
          <cell r="AB156">
            <v>6.3746587858749051E-2</v>
          </cell>
          <cell r="AC156">
            <v>56</v>
          </cell>
          <cell r="AD156">
            <v>0</v>
          </cell>
          <cell r="AE156">
            <v>0</v>
          </cell>
          <cell r="AF156">
            <v>56</v>
          </cell>
          <cell r="AG156">
            <v>530.88</v>
          </cell>
          <cell r="AH156">
            <v>150</v>
          </cell>
          <cell r="AI156">
            <v>0</v>
          </cell>
          <cell r="AJ156">
            <v>0</v>
          </cell>
          <cell r="AK156">
            <v>150</v>
          </cell>
          <cell r="AL156">
            <v>1800</v>
          </cell>
          <cell r="AM156">
            <v>17064</v>
          </cell>
          <cell r="AN156">
            <v>168</v>
          </cell>
          <cell r="AO156">
            <v>0</v>
          </cell>
          <cell r="AP156">
            <v>0</v>
          </cell>
          <cell r="AQ156">
            <v>168</v>
          </cell>
        </row>
        <row r="157">
          <cell r="C157">
            <v>101095701</v>
          </cell>
          <cell r="D157" t="str">
            <v>V03AC00002</v>
          </cell>
          <cell r="E157" t="str">
            <v>DEFERASIROX 250mg, tableta dispersable, V.O.</v>
          </cell>
          <cell r="F157">
            <v>101323</v>
          </cell>
          <cell r="G157" t="str">
            <v>DD</v>
          </cell>
          <cell r="H157">
            <v>244</v>
          </cell>
          <cell r="I157" t="str">
            <v>NO</v>
          </cell>
          <cell r="J157" t="str">
            <v>MEDICAMENTO</v>
          </cell>
          <cell r="K157" t="str">
            <v>Todos los otros Productos Terapéuticos: Quelantes de Hierro</v>
          </cell>
          <cell r="L157" t="str">
            <v>PRECIO UNICO</v>
          </cell>
          <cell r="M157" t="str">
            <v>PU 01-2026</v>
          </cell>
          <cell r="N157" t="str">
            <v>I CONV</v>
          </cell>
          <cell r="O157" t="str">
            <v>CAJA X 28</v>
          </cell>
          <cell r="P157">
            <v>0</v>
          </cell>
          <cell r="Q157">
            <v>0</v>
          </cell>
          <cell r="R157">
            <v>7.3</v>
          </cell>
          <cell r="S157">
            <v>110</v>
          </cell>
          <cell r="T157" t="str">
            <v>IMEXSATEC, S.A.</v>
          </cell>
          <cell r="U157" t="str">
            <v>Turquia</v>
          </cell>
          <cell r="V157">
            <v>129</v>
          </cell>
          <cell r="W157">
            <v>1548</v>
          </cell>
          <cell r="X157">
            <v>171373560</v>
          </cell>
          <cell r="Y157">
            <v>0.2551399667858345</v>
          </cell>
          <cell r="Z157">
            <v>1251026988</v>
          </cell>
          <cell r="AA157">
            <v>1235282669605.0562</v>
          </cell>
          <cell r="AB157">
            <v>6.3811212378129353E-2</v>
          </cell>
          <cell r="AC157">
            <v>81654.516666666663</v>
          </cell>
          <cell r="AD157">
            <v>7851.166666666667</v>
          </cell>
          <cell r="AE157">
            <v>4052</v>
          </cell>
          <cell r="AF157">
            <v>93557.683333333334</v>
          </cell>
          <cell r="AG157">
            <v>682971.08833333338</v>
          </cell>
          <cell r="AH157">
            <v>121</v>
          </cell>
          <cell r="AI157">
            <v>0</v>
          </cell>
          <cell r="AJ157">
            <v>0</v>
          </cell>
          <cell r="AK157">
            <v>121</v>
          </cell>
          <cell r="AL157">
            <v>1452</v>
          </cell>
          <cell r="AM157">
            <v>10599.6</v>
          </cell>
          <cell r="AN157">
            <v>672</v>
          </cell>
          <cell r="AO157">
            <v>0</v>
          </cell>
          <cell r="AP157">
            <v>0</v>
          </cell>
          <cell r="AQ157">
            <v>672</v>
          </cell>
        </row>
        <row r="158">
          <cell r="C158">
            <v>101095801</v>
          </cell>
          <cell r="D158" t="str">
            <v>V03AC00003</v>
          </cell>
          <cell r="E158" t="str">
            <v>DEFERASIROX 500mg, tableta dispersable, V.O.</v>
          </cell>
          <cell r="F158">
            <v>101324</v>
          </cell>
          <cell r="G158" t="str">
            <v>DD</v>
          </cell>
          <cell r="H158">
            <v>244</v>
          </cell>
          <cell r="I158" t="str">
            <v>NO</v>
          </cell>
          <cell r="J158" t="str">
            <v>MEDICAMENTO</v>
          </cell>
          <cell r="K158" t="str">
            <v>Todos los otros Productos Terapéuticos: Quelantes de Hierro</v>
          </cell>
          <cell r="L158" t="str">
            <v>PRECIO UNICO</v>
          </cell>
          <cell r="M158" t="str">
            <v>PU 01-2026</v>
          </cell>
          <cell r="N158" t="str">
            <v>I CONV</v>
          </cell>
          <cell r="O158" t="str">
            <v xml:space="preserve"> Caja x 30 tabletas (10 blister x 3 tabletas)</v>
          </cell>
          <cell r="P158">
            <v>0</v>
          </cell>
          <cell r="Q158">
            <v>0</v>
          </cell>
          <cell r="R158">
            <v>3</v>
          </cell>
          <cell r="S158">
            <v>111</v>
          </cell>
          <cell r="T158" t="str">
            <v>IMEXSATEC, S.A.</v>
          </cell>
          <cell r="U158" t="str">
            <v>Turquia</v>
          </cell>
          <cell r="V158">
            <v>3024</v>
          </cell>
          <cell r="W158">
            <v>36288</v>
          </cell>
          <cell r="X158">
            <v>171409848</v>
          </cell>
          <cell r="Y158">
            <v>0.25519399215074334</v>
          </cell>
          <cell r="Z158">
            <v>514229544</v>
          </cell>
          <cell r="AA158">
            <v>1235796899149.0562</v>
          </cell>
          <cell r="AB158">
            <v>6.3837776023399129E-2</v>
          </cell>
          <cell r="AC158">
            <v>2375.3333333333335</v>
          </cell>
          <cell r="AD158">
            <v>392</v>
          </cell>
          <cell r="AE158">
            <v>308</v>
          </cell>
          <cell r="AF158">
            <v>3075.3333333333335</v>
          </cell>
          <cell r="AG158">
            <v>9226</v>
          </cell>
          <cell r="AH158">
            <v>2595</v>
          </cell>
          <cell r="AI158">
            <v>0</v>
          </cell>
          <cell r="AJ158">
            <v>400</v>
          </cell>
          <cell r="AK158">
            <v>2995</v>
          </cell>
          <cell r="AL158">
            <v>35940</v>
          </cell>
          <cell r="AM158">
            <v>107820</v>
          </cell>
          <cell r="AN158">
            <v>2408</v>
          </cell>
          <cell r="AO158">
            <v>112</v>
          </cell>
          <cell r="AP158">
            <v>3080</v>
          </cell>
          <cell r="AQ158">
            <v>5600</v>
          </cell>
        </row>
        <row r="159">
          <cell r="C159">
            <v>101093001</v>
          </cell>
          <cell r="D159" t="str">
            <v>H02AB00001</v>
          </cell>
          <cell r="E159" t="str">
            <v>DEFLAZACORT 6mg, tableta, V.O.</v>
          </cell>
          <cell r="F159">
            <v>11597</v>
          </cell>
          <cell r="G159" t="str">
            <v>YV</v>
          </cell>
          <cell r="H159">
            <v>244</v>
          </cell>
          <cell r="I159" t="str">
            <v>no</v>
          </cell>
          <cell r="J159" t="str">
            <v>MEDICAMENTO</v>
          </cell>
          <cell r="K159" t="str">
            <v>Corticosteroides para uso sistémico: Glucocorticoide</v>
          </cell>
          <cell r="L159" t="str">
            <v>PRECIO UNICO</v>
          </cell>
          <cell r="M159" t="str">
            <v>PU 01-2026</v>
          </cell>
          <cell r="N159" t="str">
            <v>I CONV</v>
          </cell>
          <cell r="O159" t="str">
            <v>estuche x 10 y 20 tabletas</v>
          </cell>
          <cell r="P159">
            <v>0</v>
          </cell>
          <cell r="Q159">
            <v>0</v>
          </cell>
          <cell r="R159">
            <v>0.2</v>
          </cell>
          <cell r="S159">
            <v>112</v>
          </cell>
          <cell r="T159" t="str">
            <v>C.G. DE HASETH &amp; CIA., S.A.</v>
          </cell>
          <cell r="U159" t="str">
            <v>GUATEMALA</v>
          </cell>
          <cell r="V159">
            <v>2857</v>
          </cell>
          <cell r="W159">
            <v>34284</v>
          </cell>
          <cell r="X159">
            <v>171444132</v>
          </cell>
          <cell r="Y159">
            <v>0.25524503397202131</v>
          </cell>
          <cell r="Z159">
            <v>34288826.399999999</v>
          </cell>
          <cell r="AA159">
            <v>1235831187975.4561</v>
          </cell>
          <cell r="AB159">
            <v>6.3839547287286691E-2</v>
          </cell>
          <cell r="AC159">
            <v>800</v>
          </cell>
          <cell r="AD159">
            <v>140</v>
          </cell>
          <cell r="AE159">
            <v>2030</v>
          </cell>
          <cell r="AF159">
            <v>2970</v>
          </cell>
          <cell r="AG159">
            <v>594</v>
          </cell>
          <cell r="AH159">
            <v>1189</v>
          </cell>
          <cell r="AI159">
            <v>400</v>
          </cell>
          <cell r="AJ159">
            <v>594</v>
          </cell>
          <cell r="AK159">
            <v>2183</v>
          </cell>
          <cell r="AL159">
            <v>26196</v>
          </cell>
          <cell r="AM159">
            <v>5239.2000000000007</v>
          </cell>
          <cell r="AN159">
            <v>1520</v>
          </cell>
          <cell r="AO159">
            <v>2400</v>
          </cell>
          <cell r="AP159">
            <v>1860</v>
          </cell>
          <cell r="AQ159">
            <v>5780</v>
          </cell>
        </row>
        <row r="160">
          <cell r="C160">
            <v>102096001</v>
          </cell>
          <cell r="D160" t="str">
            <v>M09AX00002</v>
          </cell>
          <cell r="E160" t="str">
            <v>Derivados de Acido Hialurónico de alto peso molecular (mayor de 4 millones de Daltons), solución, uso via intra-articular.</v>
          </cell>
          <cell r="F160">
            <v>104862</v>
          </cell>
          <cell r="G160" t="str">
            <v>YV</v>
          </cell>
          <cell r="H160">
            <v>244</v>
          </cell>
          <cell r="I160" t="str">
            <v>NO APLICA</v>
          </cell>
          <cell r="J160" t="str">
            <v>MEDICAMENTO</v>
          </cell>
          <cell r="K160" t="str">
            <v>Musculoesquelético: Otros desórdenes</v>
          </cell>
          <cell r="L160" t="str">
            <v>PRECIO UNICO</v>
          </cell>
          <cell r="M160" t="str">
            <v>PU 01-2026</v>
          </cell>
          <cell r="N160" t="str">
            <v>I CONV</v>
          </cell>
          <cell r="O160" t="str">
            <v xml:space="preserve">CAJA X UNA JERINGA PRECARGADA DE 2ML, </v>
          </cell>
          <cell r="P160">
            <v>0</v>
          </cell>
          <cell r="Q160">
            <v>0</v>
          </cell>
          <cell r="R160">
            <v>53</v>
          </cell>
          <cell r="S160">
            <v>113</v>
          </cell>
          <cell r="T160" t="str">
            <v>IMEXSATEC.S.A.</v>
          </cell>
          <cell r="U160" t="str">
            <v>COREA DEL SUR</v>
          </cell>
          <cell r="V160">
            <v>4280</v>
          </cell>
          <cell r="W160">
            <v>51360</v>
          </cell>
          <cell r="X160">
            <v>171495492</v>
          </cell>
          <cell r="Y160">
            <v>0.25532149844351926</v>
          </cell>
          <cell r="Z160">
            <v>9089261076</v>
          </cell>
          <cell r="AA160">
            <v>1244920449051.4561</v>
          </cell>
          <cell r="AB160">
            <v>6.4309072832453074E-2</v>
          </cell>
          <cell r="AC160">
            <v>9901.1666666666679</v>
          </cell>
          <cell r="AD160">
            <v>5946.6</v>
          </cell>
          <cell r="AE160">
            <v>2254.4</v>
          </cell>
          <cell r="AF160">
            <v>18102.166666666668</v>
          </cell>
          <cell r="AG160">
            <v>959414.83333333337</v>
          </cell>
          <cell r="AH160">
            <v>11705</v>
          </cell>
          <cell r="AI160">
            <v>4000</v>
          </cell>
          <cell r="AJ160">
            <v>1591</v>
          </cell>
          <cell r="AK160">
            <v>17296</v>
          </cell>
          <cell r="AL160">
            <v>207552</v>
          </cell>
          <cell r="AM160">
            <v>11000256</v>
          </cell>
          <cell r="AN160">
            <v>150</v>
          </cell>
          <cell r="AO160">
            <v>5771</v>
          </cell>
          <cell r="AP160">
            <v>810</v>
          </cell>
          <cell r="AQ160">
            <v>6731</v>
          </cell>
        </row>
        <row r="161">
          <cell r="C161">
            <v>103051001</v>
          </cell>
          <cell r="D161" t="str">
            <v>H01BA00001</v>
          </cell>
          <cell r="E161" t="str">
            <v>DESMOPRESINA ACETATO 0.1mg/ml, solución, frasco, 2.5ml, Vía Nasal.</v>
          </cell>
          <cell r="F161">
            <v>10367</v>
          </cell>
          <cell r="G161" t="str">
            <v>RG</v>
          </cell>
          <cell r="H161">
            <v>244</v>
          </cell>
          <cell r="I161" t="str">
            <v>NO</v>
          </cell>
          <cell r="J161" t="str">
            <v>MEDICAMENTO</v>
          </cell>
          <cell r="K161" t="str">
            <v>Hormonas Hipofisarias: Vasopresina y análogos</v>
          </cell>
          <cell r="L161" t="str">
            <v>PRECIO UNICO</v>
          </cell>
          <cell r="M161" t="str">
            <v>PU 01-2026</v>
          </cell>
          <cell r="N161" t="str">
            <v>I CONV</v>
          </cell>
          <cell r="O161" t="str">
            <v>CAJA CON UN FRASCO CON BOMBA DOSIFICADORA CON 25 DOSIS (2.5ML)</v>
          </cell>
          <cell r="P161">
            <v>0</v>
          </cell>
          <cell r="Q161">
            <v>0</v>
          </cell>
          <cell r="R161">
            <v>37.774000000000001</v>
          </cell>
          <cell r="S161">
            <v>114</v>
          </cell>
          <cell r="T161" t="str">
            <v>PHARMA SUPPLY PANAMA, S.A.</v>
          </cell>
          <cell r="U161" t="str">
            <v>ARGENTINA</v>
          </cell>
          <cell r="V161">
            <v>280</v>
          </cell>
          <cell r="W161">
            <v>3360</v>
          </cell>
          <cell r="X161">
            <v>171498852</v>
          </cell>
          <cell r="Y161">
            <v>0.25532650079212188</v>
          </cell>
          <cell r="Z161">
            <v>6478197635.448</v>
          </cell>
          <cell r="AA161">
            <v>1251398646686.9041</v>
          </cell>
          <cell r="AB161">
            <v>6.4643718217930093E-2</v>
          </cell>
          <cell r="AC161">
            <v>195</v>
          </cell>
          <cell r="AD161">
            <v>75</v>
          </cell>
          <cell r="AE161">
            <v>45</v>
          </cell>
          <cell r="AF161">
            <v>315</v>
          </cell>
          <cell r="AG161">
            <v>11898.81</v>
          </cell>
          <cell r="AH161">
            <v>166</v>
          </cell>
          <cell r="AI161">
            <v>37</v>
          </cell>
          <cell r="AJ161">
            <v>50</v>
          </cell>
          <cell r="AK161">
            <v>253</v>
          </cell>
          <cell r="AL161">
            <v>3036</v>
          </cell>
          <cell r="AM161">
            <v>114681.864</v>
          </cell>
          <cell r="AN161">
            <v>703</v>
          </cell>
          <cell r="AO161">
            <v>240</v>
          </cell>
          <cell r="AP161">
            <v>0</v>
          </cell>
          <cell r="AQ161">
            <v>943</v>
          </cell>
        </row>
        <row r="162">
          <cell r="C162">
            <v>102095001</v>
          </cell>
          <cell r="D162" t="str">
            <v>H01BA00005</v>
          </cell>
          <cell r="E162" t="str">
            <v>Desmopresina acetato, 15 mcg/ml, solución, I.V., S.C.</v>
          </cell>
          <cell r="F162">
            <v>102260</v>
          </cell>
          <cell r="G162" t="str">
            <v>YV</v>
          </cell>
          <cell r="H162">
            <v>244</v>
          </cell>
          <cell r="I162" t="str">
            <v>NO APLICA</v>
          </cell>
          <cell r="J162" t="str">
            <v>MEDICAMENTO</v>
          </cell>
          <cell r="K162" t="str">
            <v>Hormonas Hipofisarias: Vasopresina y análogos</v>
          </cell>
          <cell r="L162" t="str">
            <v>PRECIO UNICO</v>
          </cell>
          <cell r="M162" t="str">
            <v>PU 01-2026</v>
          </cell>
          <cell r="N162" t="str">
            <v>I CONV</v>
          </cell>
          <cell r="O162" t="str">
            <v>CAJA CON 5 AMPOLLETAS</v>
          </cell>
          <cell r="P162">
            <v>0</v>
          </cell>
          <cell r="Q162">
            <v>0</v>
          </cell>
          <cell r="R162">
            <v>44.99</v>
          </cell>
          <cell r="S162">
            <v>115</v>
          </cell>
          <cell r="T162" t="str">
            <v>PISA FARMACEUTICA DE PANAMÁ, S.A.</v>
          </cell>
          <cell r="U162" t="str">
            <v>MEXICO</v>
          </cell>
          <cell r="V162">
            <v>174</v>
          </cell>
          <cell r="W162">
            <v>2088</v>
          </cell>
          <cell r="X162">
            <v>171500940</v>
          </cell>
          <cell r="Y162">
            <v>0.25532960939446786</v>
          </cell>
          <cell r="Z162">
            <v>7715827290.6000004</v>
          </cell>
          <cell r="AA162">
            <v>1259114473977.5042</v>
          </cell>
          <cell r="AB162">
            <v>6.5042296054427115E-2</v>
          </cell>
          <cell r="AC162">
            <v>341</v>
          </cell>
          <cell r="AD162">
            <v>45</v>
          </cell>
          <cell r="AE162">
            <v>110</v>
          </cell>
          <cell r="AF162">
            <v>496</v>
          </cell>
          <cell r="AG162">
            <v>22315.040000000001</v>
          </cell>
          <cell r="AH162">
            <v>141</v>
          </cell>
          <cell r="AI162">
            <v>15</v>
          </cell>
          <cell r="AJ162">
            <v>8</v>
          </cell>
          <cell r="AK162">
            <v>164</v>
          </cell>
          <cell r="AL162">
            <v>1968</v>
          </cell>
          <cell r="AM162">
            <v>88540.32</v>
          </cell>
          <cell r="AN162">
            <v>15</v>
          </cell>
          <cell r="AO162">
            <v>5</v>
          </cell>
          <cell r="AP162">
            <v>105</v>
          </cell>
          <cell r="AQ162">
            <v>125</v>
          </cell>
        </row>
        <row r="163">
          <cell r="C163">
            <v>101091101</v>
          </cell>
          <cell r="D163" t="str">
            <v>H02AB00003</v>
          </cell>
          <cell r="E163" t="str">
            <v>DEXAMETASONA 4mg, tableta, V.O.</v>
          </cell>
          <cell r="F163">
            <v>10626</v>
          </cell>
          <cell r="G163" t="str">
            <v>FM</v>
          </cell>
          <cell r="H163">
            <v>244</v>
          </cell>
          <cell r="I163" t="str">
            <v>NO APLICA</v>
          </cell>
          <cell r="J163" t="str">
            <v>MEDICAMENTO</v>
          </cell>
          <cell r="K163" t="str">
            <v>Corticosteroides para uso sistémico: Glucocorticoide</v>
          </cell>
          <cell r="L163" t="str">
            <v>TRAMITE USUAL</v>
          </cell>
          <cell r="M163" t="str">
            <v>No aplica</v>
          </cell>
          <cell r="N163" t="str">
            <v>No aplica</v>
          </cell>
          <cell r="O163" t="str">
            <v>No aplica</v>
          </cell>
          <cell r="P163">
            <v>0</v>
          </cell>
          <cell r="Q163">
            <v>0</v>
          </cell>
          <cell r="R163">
            <v>0.16</v>
          </cell>
          <cell r="S163" t="str">
            <v>No aplica</v>
          </cell>
          <cell r="T163" t="str">
            <v>No aplica</v>
          </cell>
          <cell r="V163">
            <v>9622</v>
          </cell>
          <cell r="W163">
            <v>115464</v>
          </cell>
          <cell r="X163">
            <v>171616404</v>
          </cell>
          <cell r="Y163">
            <v>0.25550151153109241</v>
          </cell>
          <cell r="Z163">
            <v>27458624.640000001</v>
          </cell>
          <cell r="AA163">
            <v>1259141932602.144</v>
          </cell>
          <cell r="AB163">
            <v>6.5043714489390725E-2</v>
          </cell>
          <cell r="AC163">
            <v>34833.333333333328</v>
          </cell>
          <cell r="AD163">
            <v>1066.6666666666667</v>
          </cell>
          <cell r="AE163">
            <v>2380</v>
          </cell>
          <cell r="AF163">
            <v>38279.999999999993</v>
          </cell>
          <cell r="AG163">
            <v>6124.7999999999993</v>
          </cell>
          <cell r="AH163">
            <v>9000</v>
          </cell>
          <cell r="AI163">
            <v>567</v>
          </cell>
          <cell r="AJ163">
            <v>55</v>
          </cell>
          <cell r="AK163">
            <v>9622</v>
          </cell>
          <cell r="AL163">
            <v>115464</v>
          </cell>
          <cell r="AM163">
            <v>18474.240000000002</v>
          </cell>
          <cell r="AN163">
            <v>0</v>
          </cell>
          <cell r="AO163">
            <v>0</v>
          </cell>
          <cell r="AP163">
            <v>0</v>
          </cell>
          <cell r="AQ163">
            <v>0</v>
          </cell>
        </row>
        <row r="164">
          <cell r="C164">
            <v>102004402</v>
          </cell>
          <cell r="D164" t="str">
            <v>H02AB00002</v>
          </cell>
          <cell r="E164" t="str">
            <v>DEXAMETASONA FOSFATO SÓDICO (LIBRE DE ALCOHOL BENCÍLICO) 4mg/ml, solución, I.M., I.V.</v>
          </cell>
          <cell r="F164">
            <v>10143</v>
          </cell>
          <cell r="G164" t="str">
            <v>SF</v>
          </cell>
          <cell r="H164">
            <v>244</v>
          </cell>
          <cell r="I164" t="str">
            <v>NO APLICA</v>
          </cell>
          <cell r="J164" t="str">
            <v>MEDICAMENTO</v>
          </cell>
          <cell r="K164" t="str">
            <v>Corticosteroides para uso sistémico: Glucocorticoide</v>
          </cell>
          <cell r="L164" t="str">
            <v>PRECIO UNICO</v>
          </cell>
          <cell r="M164" t="str">
            <v>PU 01-2026</v>
          </cell>
          <cell r="N164" t="str">
            <v>I CONV</v>
          </cell>
          <cell r="O164" t="str">
            <v>No aplica</v>
          </cell>
          <cell r="P164">
            <v>0</v>
          </cell>
          <cell r="Q164">
            <v>0</v>
          </cell>
          <cell r="R164">
            <v>0.221</v>
          </cell>
          <cell r="S164">
            <v>117</v>
          </cell>
          <cell r="T164" t="str">
            <v>SERFASA, S.A.</v>
          </cell>
          <cell r="V164">
            <v>23007</v>
          </cell>
          <cell r="W164">
            <v>276084</v>
          </cell>
          <cell r="X164">
            <v>171892488</v>
          </cell>
          <cell r="Y164">
            <v>0.25591254379645528</v>
          </cell>
          <cell r="Z164">
            <v>37988239.847999997</v>
          </cell>
          <cell r="AA164">
            <v>1259179920841.9919</v>
          </cell>
          <cell r="AB164">
            <v>6.5045676854524184E-2</v>
          </cell>
          <cell r="AC164">
            <v>50325.512066714138</v>
          </cell>
          <cell r="AD164">
            <v>10798.25</v>
          </cell>
          <cell r="AE164">
            <v>12927.666666666668</v>
          </cell>
          <cell r="AF164">
            <v>74051.428733380802</v>
          </cell>
          <cell r="AG164">
            <v>16365.365750077157</v>
          </cell>
          <cell r="AH164">
            <v>15996</v>
          </cell>
          <cell r="AI164">
            <v>2784</v>
          </cell>
          <cell r="AJ164">
            <v>4227</v>
          </cell>
          <cell r="AK164">
            <v>23007</v>
          </cell>
          <cell r="AL164">
            <v>276084</v>
          </cell>
          <cell r="AM164">
            <v>61014.563999999998</v>
          </cell>
          <cell r="AN164">
            <v>0</v>
          </cell>
          <cell r="AO164">
            <v>0</v>
          </cell>
          <cell r="AP164">
            <v>0</v>
          </cell>
          <cell r="AQ164">
            <v>0</v>
          </cell>
        </row>
        <row r="165">
          <cell r="C165">
            <v>102100001</v>
          </cell>
          <cell r="D165" t="str">
            <v>M01AE00004</v>
          </cell>
          <cell r="E165" t="str">
            <v>DEXKETOPROFENO 25mg/ml, solución para perfusión, I.V., I.M.</v>
          </cell>
          <cell r="F165">
            <v>12033</v>
          </cell>
          <cell r="G165" t="str">
            <v>DH</v>
          </cell>
          <cell r="H165">
            <v>244</v>
          </cell>
          <cell r="I165" t="str">
            <v>NO APLICA</v>
          </cell>
          <cell r="J165" t="str">
            <v>MEDICAMENTO</v>
          </cell>
          <cell r="K165" t="str">
            <v>Antiinflamatorios y Antirreumáticos No Esteroideos</v>
          </cell>
          <cell r="L165" t="str">
            <v>TRAMITE USUAL</v>
          </cell>
          <cell r="M165" t="str">
            <v>NO APLICA</v>
          </cell>
          <cell r="N165" t="str">
            <v>NO APLICA</v>
          </cell>
          <cell r="O165" t="str">
            <v xml:space="preserve">caja x 6 ampollas </v>
          </cell>
          <cell r="P165">
            <v>0</v>
          </cell>
          <cell r="Q165">
            <v>0</v>
          </cell>
          <cell r="R165">
            <v>0.26</v>
          </cell>
          <cell r="S165">
            <v>161</v>
          </cell>
          <cell r="T165" t="str">
            <v>C.G. DE HASETH &amp; CIA., S.A.</v>
          </cell>
          <cell r="U165" t="str">
            <v>ESPAÑA</v>
          </cell>
          <cell r="V165">
            <v>59543</v>
          </cell>
          <cell r="W165">
            <v>714516</v>
          </cell>
          <cell r="X165">
            <v>172607004</v>
          </cell>
          <cell r="Y165">
            <v>0.25697631109234359</v>
          </cell>
          <cell r="Z165">
            <v>44877821.039999999</v>
          </cell>
          <cell r="AA165">
            <v>1259224798663.032</v>
          </cell>
          <cell r="AB165">
            <v>6.5047995115955284E-2</v>
          </cell>
          <cell r="AC165">
            <v>36784.471729957804</v>
          </cell>
          <cell r="AD165">
            <v>10635</v>
          </cell>
          <cell r="AE165">
            <v>10073</v>
          </cell>
          <cell r="AF165">
            <v>57492.471729957804</v>
          </cell>
          <cell r="AG165">
            <v>14948.042649789029</v>
          </cell>
          <cell r="AH165">
            <v>43976</v>
          </cell>
          <cell r="AI165">
            <v>6872</v>
          </cell>
          <cell r="AJ165">
            <v>10569</v>
          </cell>
          <cell r="AK165">
            <v>61417</v>
          </cell>
          <cell r="AL165">
            <v>737004</v>
          </cell>
          <cell r="AM165">
            <v>191621.04</v>
          </cell>
          <cell r="AN165">
            <v>0</v>
          </cell>
          <cell r="AO165">
            <v>2372</v>
          </cell>
          <cell r="AP165">
            <v>14784</v>
          </cell>
          <cell r="AQ165">
            <v>17156</v>
          </cell>
        </row>
        <row r="166">
          <cell r="C166">
            <v>102098901</v>
          </cell>
          <cell r="D166" t="str">
            <v>N05CM00004</v>
          </cell>
          <cell r="E166" t="str">
            <v>DEXMEDETOMIDINA CLORHIDRATO 100mcg a 400mcg, solución, I.V.</v>
          </cell>
          <cell r="F166" t="str">
            <v>11843 (100mcg) 108339 (400mcg)</v>
          </cell>
          <cell r="G166" t="str">
            <v>SF</v>
          </cell>
          <cell r="H166">
            <v>244</v>
          </cell>
          <cell r="I166" t="str">
            <v>NO APLICA</v>
          </cell>
          <cell r="J166" t="str">
            <v>MEDICAMENTO</v>
          </cell>
          <cell r="K166" t="str">
            <v>Psicolépticos: Hipnóticos y Sedantes, Otros</v>
          </cell>
          <cell r="L166" t="str">
            <v>PRECIO UNICO</v>
          </cell>
          <cell r="M166" t="str">
            <v>PU 01-2026</v>
          </cell>
          <cell r="N166" t="str">
            <v>I CONV</v>
          </cell>
          <cell r="O166" t="str">
            <v>No aplica</v>
          </cell>
          <cell r="P166">
            <v>0</v>
          </cell>
          <cell r="Q166">
            <v>0</v>
          </cell>
          <cell r="R166">
            <v>2.78</v>
          </cell>
          <cell r="S166">
            <v>119</v>
          </cell>
          <cell r="T166" t="str">
            <v>IMEXSATEC,S.A.</v>
          </cell>
          <cell r="V166">
            <v>3541</v>
          </cell>
          <cell r="W166">
            <v>42492</v>
          </cell>
          <cell r="X166">
            <v>172649496</v>
          </cell>
          <cell r="Y166">
            <v>0.2570395729366366</v>
          </cell>
          <cell r="Z166">
            <v>479965598.88</v>
          </cell>
          <cell r="AA166">
            <v>1259704764261.9119</v>
          </cell>
          <cell r="AB166">
            <v>6.5072788782634117E-2</v>
          </cell>
          <cell r="AC166">
            <v>6075</v>
          </cell>
          <cell r="AD166">
            <v>460</v>
          </cell>
          <cell r="AE166">
            <v>1470</v>
          </cell>
          <cell r="AF166">
            <v>8005</v>
          </cell>
          <cell r="AG166">
            <v>22253.899999999998</v>
          </cell>
          <cell r="AH166">
            <v>3000</v>
          </cell>
          <cell r="AI166">
            <v>200</v>
          </cell>
          <cell r="AJ166">
            <v>1300</v>
          </cell>
          <cell r="AK166">
            <v>4500</v>
          </cell>
          <cell r="AL166">
            <v>54000</v>
          </cell>
          <cell r="AM166">
            <v>150120</v>
          </cell>
          <cell r="AN166">
            <v>0</v>
          </cell>
          <cell r="AO166">
            <v>0</v>
          </cell>
          <cell r="AP166">
            <v>0</v>
          </cell>
          <cell r="AQ166">
            <v>0</v>
          </cell>
        </row>
        <row r="167">
          <cell r="C167">
            <v>103000602</v>
          </cell>
          <cell r="D167" t="str">
            <v>R05DA00004</v>
          </cell>
          <cell r="E167" t="str">
            <v>DEXTROMETORFANO BROMHIDRATO 10mg/5ml, jarabe, frasco, 120ml, V.O.</v>
          </cell>
          <cell r="F167">
            <v>10749</v>
          </cell>
          <cell r="G167" t="str">
            <v>YV</v>
          </cell>
          <cell r="H167">
            <v>244</v>
          </cell>
          <cell r="I167" t="str">
            <v>no</v>
          </cell>
          <cell r="J167" t="str">
            <v>MEDICAMENTO</v>
          </cell>
          <cell r="K167" t="str">
            <v>Tos y Resfriado: Supresores de la Tos excluyendo combinaciones con Expectorantes, Alcaloides del Opio y derivados</v>
          </cell>
          <cell r="L167" t="str">
            <v>TRAMITE USUAL</v>
          </cell>
          <cell r="M167" t="str">
            <v>No aplica</v>
          </cell>
          <cell r="N167" t="str">
            <v>NO APLICA</v>
          </cell>
          <cell r="O167" t="str">
            <v>NO APLICA</v>
          </cell>
          <cell r="P167">
            <v>0</v>
          </cell>
          <cell r="Q167">
            <v>0</v>
          </cell>
          <cell r="R167">
            <v>0.6</v>
          </cell>
          <cell r="S167" t="str">
            <v>No aplica</v>
          </cell>
          <cell r="T167" t="str">
            <v>No aplica</v>
          </cell>
          <cell r="U167" t="str">
            <v>No aplica</v>
          </cell>
          <cell r="V167">
            <v>47708</v>
          </cell>
          <cell r="W167">
            <v>572496</v>
          </cell>
          <cell r="X167">
            <v>173221992</v>
          </cell>
          <cell r="Y167">
            <v>0.25789190167640852</v>
          </cell>
          <cell r="Z167">
            <v>103933195.2</v>
          </cell>
          <cell r="AA167">
            <v>1259808697457.1118</v>
          </cell>
          <cell r="AB167">
            <v>6.507815767783133E-2</v>
          </cell>
          <cell r="AC167">
            <v>40977.790919833627</v>
          </cell>
          <cell r="AD167">
            <v>12752.5</v>
          </cell>
          <cell r="AE167">
            <v>7388</v>
          </cell>
          <cell r="AF167">
            <v>61118.290919833627</v>
          </cell>
          <cell r="AG167">
            <v>36670.974551900174</v>
          </cell>
          <cell r="AH167">
            <v>21949</v>
          </cell>
          <cell r="AI167">
            <v>10499</v>
          </cell>
          <cell r="AJ167">
            <v>9506</v>
          </cell>
          <cell r="AK167">
            <v>41954</v>
          </cell>
          <cell r="AL167">
            <v>503448</v>
          </cell>
          <cell r="AM167">
            <v>302068.8</v>
          </cell>
          <cell r="AN167">
            <v>59567</v>
          </cell>
          <cell r="AO167">
            <v>0</v>
          </cell>
          <cell r="AP167">
            <v>153</v>
          </cell>
          <cell r="AQ167">
            <v>59720</v>
          </cell>
        </row>
        <row r="168">
          <cell r="C168">
            <v>103062001</v>
          </cell>
          <cell r="D168" t="str">
            <v>V04CA00002</v>
          </cell>
          <cell r="E168" t="str">
            <v>DEXTROSA 37.5g cada 100ml, solución oral, 200ml.</v>
          </cell>
          <cell r="F168">
            <v>104696</v>
          </cell>
          <cell r="G168" t="str">
            <v>RG</v>
          </cell>
          <cell r="H168">
            <v>244</v>
          </cell>
          <cell r="I168" t="str">
            <v>NO</v>
          </cell>
          <cell r="J168" t="str">
            <v>MEDICAMENTO</v>
          </cell>
          <cell r="K168" t="str">
            <v>Diagnósticos Agentes: Otros, Pruebas para Diabetes</v>
          </cell>
          <cell r="L168" t="str">
            <v>TRAMITE USUAL</v>
          </cell>
          <cell r="M168" t="str">
            <v>No aplica</v>
          </cell>
          <cell r="N168" t="str">
            <v>No aplica</v>
          </cell>
          <cell r="O168">
            <v>0</v>
          </cell>
          <cell r="P168">
            <v>0</v>
          </cell>
          <cell r="Q168">
            <v>0</v>
          </cell>
          <cell r="R168">
            <v>5.92</v>
          </cell>
          <cell r="S168" t="str">
            <v>NO APLICA</v>
          </cell>
          <cell r="T168" t="str">
            <v>No aplica</v>
          </cell>
          <cell r="V168">
            <v>230</v>
          </cell>
          <cell r="W168">
            <v>2760</v>
          </cell>
          <cell r="X168">
            <v>173224752</v>
          </cell>
          <cell r="Y168">
            <v>0.25789601074847496</v>
          </cell>
          <cell r="Z168">
            <v>1025490531.84</v>
          </cell>
          <cell r="AA168">
            <v>1260834187988.9519</v>
          </cell>
          <cell r="AB168">
            <v>6.513113162114742E-2</v>
          </cell>
          <cell r="AC168">
            <v>100</v>
          </cell>
          <cell r="AD168">
            <v>5</v>
          </cell>
          <cell r="AE168">
            <v>10</v>
          </cell>
          <cell r="AF168">
            <v>115</v>
          </cell>
          <cell r="AG168">
            <v>680.8</v>
          </cell>
          <cell r="AH168">
            <v>400</v>
          </cell>
          <cell r="AI168">
            <v>54</v>
          </cell>
          <cell r="AJ168">
            <v>131</v>
          </cell>
          <cell r="AK168">
            <v>585</v>
          </cell>
          <cell r="AL168">
            <v>7020</v>
          </cell>
          <cell r="AM168">
            <v>41558.400000000001</v>
          </cell>
          <cell r="AN168">
            <v>1673</v>
          </cell>
          <cell r="AO168">
            <v>0</v>
          </cell>
          <cell r="AP168">
            <v>0</v>
          </cell>
          <cell r="AQ168">
            <v>1673</v>
          </cell>
        </row>
        <row r="169">
          <cell r="C169">
            <v>102005302</v>
          </cell>
          <cell r="D169" t="str">
            <v>B05BA00014</v>
          </cell>
          <cell r="E169" t="str">
            <v>DEXTROSA al 50%, solución, vial o frasco o bolsa, 50-100ml, I.V.</v>
          </cell>
          <cell r="F169">
            <v>10204</v>
          </cell>
          <cell r="G169" t="str">
            <v>SF</v>
          </cell>
          <cell r="H169">
            <v>244</v>
          </cell>
          <cell r="I169" t="str">
            <v>NO APLICA</v>
          </cell>
          <cell r="J169" t="str">
            <v>MEDICAMENTO</v>
          </cell>
          <cell r="K169" t="str">
            <v>Sustitutos sanguíneos y Soluciones de Perfusión: Soluciones para Nutrición Parenteral</v>
          </cell>
          <cell r="L169" t="str">
            <v>PRECIO UNICO</v>
          </cell>
          <cell r="M169" t="str">
            <v>PU 01-2026</v>
          </cell>
          <cell r="N169" t="str">
            <v>I CONV</v>
          </cell>
          <cell r="O169" t="str">
            <v>No aplica</v>
          </cell>
          <cell r="P169">
            <v>0</v>
          </cell>
          <cell r="Q169">
            <v>0</v>
          </cell>
          <cell r="R169">
            <v>0.77</v>
          </cell>
          <cell r="S169">
            <v>122</v>
          </cell>
          <cell r="T169" t="str">
            <v>PISA FARMACEUTICA DE PANAMA,S.A.</v>
          </cell>
          <cell r="V169">
            <v>8101</v>
          </cell>
          <cell r="W169">
            <v>97212</v>
          </cell>
          <cell r="X169">
            <v>173321964</v>
          </cell>
          <cell r="Y169">
            <v>0.25804073941286865</v>
          </cell>
          <cell r="Z169">
            <v>133457912.28</v>
          </cell>
          <cell r="AA169">
            <v>1260967645901.2319</v>
          </cell>
          <cell r="AB169">
            <v>6.513802567980588E-2</v>
          </cell>
          <cell r="AC169">
            <v>6596.5570098039207</v>
          </cell>
          <cell r="AD169">
            <v>1056.9000000000001</v>
          </cell>
          <cell r="AE169">
            <v>1243.0392156862745</v>
          </cell>
          <cell r="AF169">
            <v>8896.4962254901948</v>
          </cell>
          <cell r="AG169">
            <v>6850.3020936274497</v>
          </cell>
          <cell r="AH169">
            <v>10008</v>
          </cell>
          <cell r="AI169">
            <v>901</v>
          </cell>
          <cell r="AJ169">
            <v>463</v>
          </cell>
          <cell r="AK169">
            <v>11372</v>
          </cell>
          <cell r="AL169">
            <v>136464</v>
          </cell>
          <cell r="AM169">
            <v>105077.28</v>
          </cell>
          <cell r="AN169">
            <v>47812</v>
          </cell>
          <cell r="AO169">
            <v>349</v>
          </cell>
          <cell r="AP169">
            <v>4606</v>
          </cell>
          <cell r="AQ169">
            <v>52767</v>
          </cell>
        </row>
        <row r="170">
          <cell r="C170">
            <v>102094701</v>
          </cell>
          <cell r="D170" t="str">
            <v>B05BA00022</v>
          </cell>
          <cell r="E170" t="str">
            <v>DEXTROSA EN AGUA al 5%, solución, bolsa plástica con dos salidas, con equipo adaptable desechable para Infusión Intravenosa, 100ml.</v>
          </cell>
          <cell r="F170">
            <v>11861</v>
          </cell>
          <cell r="G170" t="str">
            <v>RG</v>
          </cell>
          <cell r="H170">
            <v>244</v>
          </cell>
          <cell r="I170" t="str">
            <v>NO</v>
          </cell>
          <cell r="J170" t="str">
            <v>MEDICAMENTO</v>
          </cell>
          <cell r="K170" t="str">
            <v>Sustitutos sanguíneos y Soluciones de Perfusión: Soluciones para Nutrición Parenteral</v>
          </cell>
          <cell r="L170" t="str">
            <v>TRAMITE USUAL</v>
          </cell>
          <cell r="M170" t="str">
            <v>No aplica</v>
          </cell>
          <cell r="N170" t="str">
            <v>No aplica</v>
          </cell>
          <cell r="O170" t="str">
            <v>CAJA X 72 BOLSAS/ BOLSA VIAFLEX DE 100ML/ BOLSA PLASTICA SEMITRANSPARENTE CONTENIENDO OTRA BOLSA PLASTICA SEMITRANSPARENTE CON DOS ADAPTADORES/ SOLUCION INYECTABLE.</v>
          </cell>
          <cell r="P170" t="str">
            <v>CAJA POR 60 BOLSAS DE 100 ML</v>
          </cell>
          <cell r="Q170">
            <v>0</v>
          </cell>
          <cell r="R170">
            <v>0.9</v>
          </cell>
          <cell r="S170" t="str">
            <v>NO APLICA</v>
          </cell>
          <cell r="T170" t="str">
            <v>No aplica</v>
          </cell>
          <cell r="V170">
            <v>11880</v>
          </cell>
          <cell r="W170">
            <v>142560</v>
          </cell>
          <cell r="X170">
            <v>173464524</v>
          </cell>
          <cell r="Y170">
            <v>0.25825298191786761</v>
          </cell>
          <cell r="Z170">
            <v>156118071.59999999</v>
          </cell>
          <cell r="AA170">
            <v>1261123763972.832</v>
          </cell>
          <cell r="AB170">
            <v>6.5146090298267761E-2</v>
          </cell>
          <cell r="AC170">
            <v>46596</v>
          </cell>
          <cell r="AD170">
            <v>9992</v>
          </cell>
          <cell r="AE170">
            <v>5095</v>
          </cell>
          <cell r="AF170">
            <v>61683</v>
          </cell>
          <cell r="AG170">
            <v>55514.700000000004</v>
          </cell>
          <cell r="AH170">
            <v>10768</v>
          </cell>
          <cell r="AI170">
            <v>143</v>
          </cell>
          <cell r="AJ170">
            <v>969</v>
          </cell>
          <cell r="AK170">
            <v>11880</v>
          </cell>
          <cell r="AL170">
            <v>142560</v>
          </cell>
          <cell r="AM170">
            <v>128304</v>
          </cell>
          <cell r="AN170">
            <v>0</v>
          </cell>
          <cell r="AO170">
            <v>0</v>
          </cell>
          <cell r="AP170">
            <v>4360</v>
          </cell>
          <cell r="AQ170">
            <v>4360</v>
          </cell>
        </row>
        <row r="171">
          <cell r="C171">
            <v>102094601</v>
          </cell>
          <cell r="D171" t="str">
            <v>B05BA00021</v>
          </cell>
          <cell r="E171" t="str">
            <v>DEXTROSA EN AGUA al 5%, solución, bolsa plástica con dos salidas, con equipo adaptable desechable para Infusión Intravenosa, 50ml.</v>
          </cell>
          <cell r="F171">
            <v>100969</v>
          </cell>
          <cell r="G171" t="str">
            <v>RG</v>
          </cell>
          <cell r="H171">
            <v>244</v>
          </cell>
          <cell r="I171" t="str">
            <v>NO</v>
          </cell>
          <cell r="J171" t="str">
            <v>MEDICAMENTO</v>
          </cell>
          <cell r="K171" t="str">
            <v>Sustitutos sanguíneos y Soluciones de Perfusión: Soluciones para Nutrición Parenteral</v>
          </cell>
          <cell r="L171" t="str">
            <v>TRAMITE USUAL</v>
          </cell>
          <cell r="M171" t="str">
            <v>No aplica</v>
          </cell>
          <cell r="N171" t="str">
            <v>No aplica</v>
          </cell>
          <cell r="O171" t="str">
            <v>CAJA X 116 BOLSA/ BOLSA VIAFLEX DE 50ML, BOLSA PLASTICA SEMITRANSPARENTE CONTENIENDO OTRA BOLSA PLASTICA SEMITRANSPARENTE CON DOS ADAPTADORES/SOLUCION IONYECTABLE</v>
          </cell>
          <cell r="P171" t="str">
            <v>116 BOLSA/ BOLSA VIAFLEX DE 50ML</v>
          </cell>
          <cell r="Q171">
            <v>0</v>
          </cell>
          <cell r="R171">
            <v>0.52</v>
          </cell>
          <cell r="S171" t="str">
            <v>NO APLICA</v>
          </cell>
          <cell r="T171" t="str">
            <v>No aplica</v>
          </cell>
          <cell r="V171">
            <v>11728</v>
          </cell>
          <cell r="W171">
            <v>140736</v>
          </cell>
          <cell r="X171">
            <v>173605260</v>
          </cell>
          <cell r="Y171">
            <v>0.25846250886219652</v>
          </cell>
          <cell r="Z171">
            <v>90274735.200000003</v>
          </cell>
          <cell r="AA171">
            <v>1261214038708.032</v>
          </cell>
          <cell r="AB171">
            <v>6.5150753636013831E-2</v>
          </cell>
          <cell r="AC171">
            <v>10378</v>
          </cell>
          <cell r="AD171">
            <v>12533</v>
          </cell>
          <cell r="AE171">
            <v>12</v>
          </cell>
          <cell r="AF171">
            <v>22923</v>
          </cell>
          <cell r="AG171">
            <v>11919.960000000001</v>
          </cell>
          <cell r="AH171">
            <v>6430</v>
          </cell>
          <cell r="AI171">
            <v>5298</v>
          </cell>
          <cell r="AJ171">
            <v>0</v>
          </cell>
          <cell r="AK171">
            <v>11728</v>
          </cell>
          <cell r="AL171">
            <v>140736</v>
          </cell>
          <cell r="AM171">
            <v>73182.720000000001</v>
          </cell>
          <cell r="AN171">
            <v>0</v>
          </cell>
          <cell r="AO171">
            <v>0</v>
          </cell>
          <cell r="AP171">
            <v>0</v>
          </cell>
          <cell r="AQ171">
            <v>0</v>
          </cell>
        </row>
        <row r="172">
          <cell r="C172">
            <v>102005001</v>
          </cell>
          <cell r="D172" t="str">
            <v>B05BA00009</v>
          </cell>
          <cell r="E172" t="str">
            <v>DEXTROSA EN AGUA, al 10%, solución, envase plástico (bolsa o frasco), con equipo adaptable desechable para Infusión Intravenosa, 500 ml. I.V.</v>
          </cell>
          <cell r="F172">
            <v>10271</v>
          </cell>
          <cell r="G172" t="str">
            <v>SF</v>
          </cell>
          <cell r="H172">
            <v>244</v>
          </cell>
          <cell r="I172" t="str">
            <v>NO APLICA</v>
          </cell>
          <cell r="J172" t="str">
            <v>MEDICAMENTO</v>
          </cell>
          <cell r="K172" t="str">
            <v>Sustitutos sanguíneos y Soluciones de Perfusión: Soluciones para Nutrición Parenteral</v>
          </cell>
          <cell r="L172" t="str">
            <v>TRAMITE USUAL</v>
          </cell>
          <cell r="M172" t="str">
            <v>No aplica</v>
          </cell>
          <cell r="N172" t="str">
            <v>No aplica</v>
          </cell>
          <cell r="O172" t="str">
            <v>No aplica</v>
          </cell>
          <cell r="P172">
            <v>0</v>
          </cell>
          <cell r="Q172">
            <v>0</v>
          </cell>
          <cell r="R172">
            <v>0.78</v>
          </cell>
          <cell r="S172" t="str">
            <v>No aplica</v>
          </cell>
          <cell r="T172" t="str">
            <v>No aplica</v>
          </cell>
          <cell r="V172">
            <v>22458</v>
          </cell>
          <cell r="W172">
            <v>269496</v>
          </cell>
          <cell r="X172">
            <v>173874756</v>
          </cell>
          <cell r="Y172">
            <v>0.25886373295119203</v>
          </cell>
          <cell r="Z172">
            <v>135622309.68000001</v>
          </cell>
          <cell r="AA172">
            <v>1261349661017.7119</v>
          </cell>
          <cell r="AB172">
            <v>6.5157759501326393E-2</v>
          </cell>
          <cell r="AC172">
            <v>1597.8328282081609</v>
          </cell>
          <cell r="AD172">
            <v>158.16666666666666</v>
          </cell>
          <cell r="AE172">
            <v>425.34285714285716</v>
          </cell>
          <cell r="AF172">
            <v>2181.3423520176848</v>
          </cell>
          <cell r="AG172">
            <v>1701.4470345737941</v>
          </cell>
          <cell r="AH172">
            <v>2013</v>
          </cell>
          <cell r="AI172">
            <v>273</v>
          </cell>
          <cell r="AJ172">
            <v>172</v>
          </cell>
          <cell r="AK172">
            <v>2458</v>
          </cell>
          <cell r="AL172">
            <v>29496</v>
          </cell>
          <cell r="AM172">
            <v>23006.880000000001</v>
          </cell>
          <cell r="AN172">
            <v>6688</v>
          </cell>
          <cell r="AO172">
            <v>0</v>
          </cell>
          <cell r="AP172">
            <v>425</v>
          </cell>
          <cell r="AQ172">
            <v>7113</v>
          </cell>
        </row>
        <row r="173">
          <cell r="C173">
            <v>102079201</v>
          </cell>
          <cell r="D173" t="str">
            <v>B05BB00001</v>
          </cell>
          <cell r="E173" t="str">
            <v>DEXTROSA EN AGUA, AL 5% EN SOLUCIÓN SALINA AL 0.33%, SOLUCIÓN, ENVASE PLÁSTICO (BOLSA O FRASCO), CON EQUIPO ADAPTABLE DESECHABLE PARA INFUSIÓN INTRAVENOSA, 500ML.</v>
          </cell>
          <cell r="F173">
            <v>11500</v>
          </cell>
          <cell r="G173" t="str">
            <v>SF</v>
          </cell>
          <cell r="H173">
            <v>244</v>
          </cell>
          <cell r="I173" t="str">
            <v>NO APLICA</v>
          </cell>
          <cell r="J173" t="str">
            <v>MEDICAMENTO</v>
          </cell>
          <cell r="K173" t="str">
            <v>Sustitutos sanguíneos y Soluciones de Perfusión: Soluciones que afectan el balance electrolítico</v>
          </cell>
          <cell r="L173" t="str">
            <v>PRECIO UNICO</v>
          </cell>
          <cell r="M173" t="str">
            <v>PU 01-2026</v>
          </cell>
          <cell r="N173" t="str">
            <v>I CONV</v>
          </cell>
          <cell r="O173" t="str">
            <v>No aplica</v>
          </cell>
          <cell r="P173" t="str">
            <v>500 ML</v>
          </cell>
          <cell r="R173">
            <v>1.1399999999999999</v>
          </cell>
          <cell r="S173">
            <v>126</v>
          </cell>
          <cell r="T173" t="str">
            <v>LABORATORIO JAYOR PANAMA S.A.</v>
          </cell>
          <cell r="V173">
            <v>2567</v>
          </cell>
          <cell r="W173">
            <v>30804</v>
          </cell>
          <cell r="X173">
            <v>173905560</v>
          </cell>
          <cell r="Y173">
            <v>0.25890959376856004</v>
          </cell>
          <cell r="Z173">
            <v>198252338.39999998</v>
          </cell>
          <cell r="AA173">
            <v>1261547913356.1118</v>
          </cell>
          <cell r="AB173">
            <v>6.5168000656959324E-2</v>
          </cell>
          <cell r="AC173">
            <v>882</v>
          </cell>
          <cell r="AD173">
            <v>620</v>
          </cell>
          <cell r="AE173">
            <v>426</v>
          </cell>
          <cell r="AF173">
            <v>1928</v>
          </cell>
          <cell r="AG173">
            <v>2197.9199999999996</v>
          </cell>
          <cell r="AH173">
            <v>3466</v>
          </cell>
          <cell r="AI173">
            <v>674</v>
          </cell>
          <cell r="AJ173">
            <v>674.29979253112037</v>
          </cell>
          <cell r="AK173">
            <v>4814.2997925311201</v>
          </cell>
          <cell r="AL173">
            <v>57771.597510373438</v>
          </cell>
          <cell r="AM173">
            <v>65859.621161825708</v>
          </cell>
          <cell r="AN173">
            <v>4912</v>
          </cell>
          <cell r="AO173">
            <v>48</v>
          </cell>
          <cell r="AP173">
            <v>233</v>
          </cell>
          <cell r="AQ173">
            <v>5193</v>
          </cell>
        </row>
        <row r="174">
          <cell r="C174">
            <v>102080201</v>
          </cell>
          <cell r="D174" t="str">
            <v>B05BB00002</v>
          </cell>
          <cell r="E174" t="str">
            <v>DEXTROSA EN AGUA, AL 5% EN SOLUCIÓN SALINA AL 0.45%, SOLUCIÓN, ENVASE PLÁSTICO (BOLSA O FRASCO), CON EQUIPO ADAPTABLE DESECHABLE PARA INFUSIÓN INTRAVENOSA, 500ML.</v>
          </cell>
          <cell r="F174">
            <v>10274</v>
          </cell>
          <cell r="G174" t="str">
            <v>RG</v>
          </cell>
          <cell r="H174">
            <v>244</v>
          </cell>
          <cell r="I174" t="str">
            <v>NO</v>
          </cell>
          <cell r="J174" t="str">
            <v>MEDICAMENTO</v>
          </cell>
          <cell r="K174" t="str">
            <v>Sustitutos sanguíneos y Soluciones de Perfusión: Soluciones que afectan el balance electrolítico</v>
          </cell>
          <cell r="L174" t="str">
            <v>TRAMITE USUAL</v>
          </cell>
          <cell r="M174" t="str">
            <v>No aplica</v>
          </cell>
          <cell r="N174" t="str">
            <v>No aplica</v>
          </cell>
          <cell r="O174" t="str">
            <v>CAJA X 24 UNIDADES 500ML</v>
          </cell>
          <cell r="P174" t="str">
            <v>500ML</v>
          </cell>
          <cell r="Q174">
            <v>0</v>
          </cell>
          <cell r="R174">
            <v>0.89</v>
          </cell>
          <cell r="S174" t="str">
            <v>NO APLICA</v>
          </cell>
          <cell r="T174" t="str">
            <v>No aplica</v>
          </cell>
          <cell r="V174">
            <v>1883</v>
          </cell>
          <cell r="W174">
            <v>22596</v>
          </cell>
          <cell r="X174">
            <v>173928156</v>
          </cell>
          <cell r="Y174">
            <v>0.25894323456291302</v>
          </cell>
          <cell r="Z174">
            <v>154796058.84</v>
          </cell>
          <cell r="AA174">
            <v>1261702709414.9519</v>
          </cell>
          <cell r="AB174">
            <v>6.5175996983977427E-2</v>
          </cell>
          <cell r="AC174">
            <v>1296</v>
          </cell>
          <cell r="AD174">
            <v>100</v>
          </cell>
          <cell r="AE174">
            <v>310</v>
          </cell>
          <cell r="AF174">
            <v>1706</v>
          </cell>
          <cell r="AG174">
            <v>1518.34</v>
          </cell>
          <cell r="AH174">
            <v>1600</v>
          </cell>
          <cell r="AI174">
            <v>43</v>
          </cell>
          <cell r="AJ174">
            <v>240</v>
          </cell>
          <cell r="AK174">
            <v>1883</v>
          </cell>
          <cell r="AL174">
            <v>22596</v>
          </cell>
          <cell r="AM174">
            <v>20110.439999999999</v>
          </cell>
          <cell r="AN174">
            <v>2365</v>
          </cell>
          <cell r="AO174">
            <v>0</v>
          </cell>
          <cell r="AP174">
            <v>504</v>
          </cell>
          <cell r="AQ174">
            <v>2869</v>
          </cell>
        </row>
        <row r="175">
          <cell r="C175">
            <v>102004601</v>
          </cell>
          <cell r="D175" t="str">
            <v>B05BB00004</v>
          </cell>
          <cell r="E175" t="str">
            <v>DEXTROSA EN AGUA, al 5% en SOLUCIÓN SALINA al 0.9%, solución, envase plástico (bolsa o frasco) con equipo adaptable desechable para Infusión Intravenosa, 500ml.</v>
          </cell>
          <cell r="F175">
            <v>10272</v>
          </cell>
          <cell r="G175" t="str">
            <v>SF</v>
          </cell>
          <cell r="H175">
            <v>244</v>
          </cell>
          <cell r="I175" t="str">
            <v>NO APLICA</v>
          </cell>
          <cell r="J175" t="str">
            <v>MEDICAMENTO</v>
          </cell>
          <cell r="K175" t="str">
            <v>Sustitutos sanguíneos y Soluciones de Perfusión: Soluciones que afectan el balance electrolítico</v>
          </cell>
          <cell r="L175" t="str">
            <v>PRECIO UNICO</v>
          </cell>
          <cell r="M175" t="str">
            <v>PU 01-2026</v>
          </cell>
          <cell r="N175" t="str">
            <v>I CONV</v>
          </cell>
          <cell r="O175" t="str">
            <v>No aplica</v>
          </cell>
          <cell r="P175">
            <v>0</v>
          </cell>
          <cell r="Q175">
            <v>0</v>
          </cell>
          <cell r="R175">
            <v>0.97</v>
          </cell>
          <cell r="S175">
            <v>128</v>
          </cell>
          <cell r="T175" t="str">
            <v>CONSORCIO PISA FARMACEUTICA DE PANAMÁ, S.A. Y PHARMA TRADE &amp; SERVICE, S.A.</v>
          </cell>
          <cell r="V175">
            <v>9715</v>
          </cell>
          <cell r="W175">
            <v>116580</v>
          </cell>
          <cell r="X175">
            <v>174044736</v>
          </cell>
          <cell r="Y175">
            <v>0.25911679819389488</v>
          </cell>
          <cell r="Z175">
            <v>168823393.91999999</v>
          </cell>
          <cell r="AA175">
            <v>1261871532808.8718</v>
          </cell>
          <cell r="AB175">
            <v>6.5184717923491023E-2</v>
          </cell>
          <cell r="AC175">
            <v>7389.5093864468863</v>
          </cell>
          <cell r="AD175">
            <v>1847.5</v>
          </cell>
          <cell r="AE175">
            <v>2064.4</v>
          </cell>
          <cell r="AF175">
            <v>11301.409386446887</v>
          </cell>
          <cell r="AG175">
            <v>10962.36710485348</v>
          </cell>
          <cell r="AH175">
            <v>6100</v>
          </cell>
          <cell r="AI175">
            <v>1160</v>
          </cell>
          <cell r="AJ175">
            <v>2455</v>
          </cell>
          <cell r="AK175">
            <v>9715</v>
          </cell>
          <cell r="AL175">
            <v>116580</v>
          </cell>
          <cell r="AM175">
            <v>113082.59999999999</v>
          </cell>
          <cell r="AN175">
            <v>47731</v>
          </cell>
          <cell r="AO175">
            <v>0</v>
          </cell>
          <cell r="AP175">
            <v>243</v>
          </cell>
          <cell r="AQ175">
            <v>47974</v>
          </cell>
        </row>
        <row r="176">
          <cell r="C176">
            <v>102004701</v>
          </cell>
          <cell r="D176" t="str">
            <v>B05BB00003</v>
          </cell>
          <cell r="E176" t="str">
            <v>DEXTROSA EN AGUA, al 5% en SOLUCIÓN SALINA al 0.9%, solución, envase plástico (bolsa o frasco), con equipo adaptable desechable para Infusión Intravenosa, 1,000ml.</v>
          </cell>
          <cell r="F176">
            <v>10273</v>
          </cell>
          <cell r="G176" t="str">
            <v>SF</v>
          </cell>
          <cell r="H176">
            <v>244</v>
          </cell>
          <cell r="I176" t="str">
            <v>NO APLICA</v>
          </cell>
          <cell r="J176" t="str">
            <v>MEDICAMENTO</v>
          </cell>
          <cell r="K176" t="str">
            <v>Sustitutos sanguíneos y Soluciones de Perfusión: Soluciones que afectan el balance electrolítico</v>
          </cell>
          <cell r="L176" t="str">
            <v>TRAMITE USUAL</v>
          </cell>
          <cell r="M176" t="str">
            <v>No aplica</v>
          </cell>
          <cell r="N176" t="str">
            <v>No aplica</v>
          </cell>
          <cell r="O176" t="str">
            <v>No aplica</v>
          </cell>
          <cell r="P176">
            <v>0</v>
          </cell>
          <cell r="Q176">
            <v>0</v>
          </cell>
          <cell r="R176">
            <v>0.92</v>
          </cell>
          <cell r="S176" t="str">
            <v>No aplica</v>
          </cell>
          <cell r="T176" t="str">
            <v>No aplica</v>
          </cell>
          <cell r="V176">
            <v>6582</v>
          </cell>
          <cell r="W176">
            <v>78984</v>
          </cell>
          <cell r="X176">
            <v>174123720</v>
          </cell>
          <cell r="Y176">
            <v>0.25923438911711905</v>
          </cell>
          <cell r="Z176">
            <v>160193822.40000001</v>
          </cell>
          <cell r="AA176">
            <v>1262031726631.2717</v>
          </cell>
          <cell r="AB176">
            <v>6.5192993083723047E-2</v>
          </cell>
          <cell r="AC176">
            <v>6148.83144569449</v>
          </cell>
          <cell r="AD176">
            <v>1150</v>
          </cell>
          <cell r="AE176">
            <v>1476.6</v>
          </cell>
          <cell r="AF176">
            <v>8775.4314456944903</v>
          </cell>
          <cell r="AG176">
            <v>8073.3969300389317</v>
          </cell>
          <cell r="AH176">
            <v>4837</v>
          </cell>
          <cell r="AI176">
            <v>620</v>
          </cell>
          <cell r="AJ176">
            <v>1125</v>
          </cell>
          <cell r="AK176">
            <v>6582</v>
          </cell>
          <cell r="AL176">
            <v>78984</v>
          </cell>
          <cell r="AM176">
            <v>72665.279999999999</v>
          </cell>
          <cell r="AN176">
            <v>13824</v>
          </cell>
          <cell r="AO176">
            <v>128</v>
          </cell>
          <cell r="AP176">
            <v>3780</v>
          </cell>
          <cell r="AQ176">
            <v>17732</v>
          </cell>
        </row>
        <row r="177">
          <cell r="C177">
            <v>102004901</v>
          </cell>
          <cell r="D177" t="str">
            <v>B05BA00011</v>
          </cell>
          <cell r="E177" t="str">
            <v>DEXTROSA EN AGUA, al 5%, solución, envase plástico (bolsa o frasco), con equipo adaptable desechable para Infusión intravenosa, 1,000ml.</v>
          </cell>
          <cell r="F177">
            <v>10267</v>
          </cell>
          <cell r="G177" t="str">
            <v>SF</v>
          </cell>
          <cell r="H177">
            <v>244</v>
          </cell>
          <cell r="I177" t="str">
            <v>NO APLICA</v>
          </cell>
          <cell r="J177" t="str">
            <v>MEDICAMENTO</v>
          </cell>
          <cell r="K177" t="str">
            <v>Sustitutos sanguíneos y Soluciones de Perfusión: Soluciones para Nutrición Parenteral</v>
          </cell>
          <cell r="L177" t="str">
            <v>TRAMITE USUAL</v>
          </cell>
          <cell r="M177" t="str">
            <v>No aplica</v>
          </cell>
          <cell r="N177" t="str">
            <v>No aplica</v>
          </cell>
          <cell r="O177" t="str">
            <v>No aplica</v>
          </cell>
          <cell r="P177">
            <v>0</v>
          </cell>
          <cell r="Q177">
            <v>0</v>
          </cell>
          <cell r="R177">
            <v>0.88</v>
          </cell>
          <cell r="S177" t="str">
            <v>No aplica</v>
          </cell>
          <cell r="T177" t="str">
            <v>No aplica</v>
          </cell>
          <cell r="V177">
            <v>10012</v>
          </cell>
          <cell r="W177">
            <v>120144</v>
          </cell>
          <cell r="X177">
            <v>174243864</v>
          </cell>
          <cell r="Y177">
            <v>0.25941325881072591</v>
          </cell>
          <cell r="Z177">
            <v>153334600.31999999</v>
          </cell>
          <cell r="AA177">
            <v>1262185061231.5918</v>
          </cell>
          <cell r="AB177">
            <v>6.5200913915923392E-2</v>
          </cell>
          <cell r="AC177">
            <v>3641.7814329738057</v>
          </cell>
          <cell r="AD177">
            <v>545</v>
          </cell>
          <cell r="AE177">
            <v>1042.5142857142857</v>
          </cell>
          <cell r="AF177">
            <v>5229.2957186880913</v>
          </cell>
          <cell r="AG177">
            <v>4601.7802324455206</v>
          </cell>
          <cell r="AH177">
            <v>7962</v>
          </cell>
          <cell r="AI177">
            <v>707</v>
          </cell>
          <cell r="AJ177">
            <v>1343</v>
          </cell>
          <cell r="AK177">
            <v>10012</v>
          </cell>
          <cell r="AL177">
            <v>120144</v>
          </cell>
          <cell r="AM177">
            <v>105726.72</v>
          </cell>
          <cell r="AN177">
            <v>27837</v>
          </cell>
          <cell r="AO177">
            <v>1556</v>
          </cell>
          <cell r="AP177">
            <v>6816</v>
          </cell>
          <cell r="AQ177">
            <v>36209</v>
          </cell>
        </row>
        <row r="178">
          <cell r="C178">
            <v>102004801</v>
          </cell>
          <cell r="D178" t="str">
            <v>B05BA00013</v>
          </cell>
          <cell r="E178" t="str">
            <v>DEXTROSA EN AGUA, al 5%, solución, envase plástico (bolsa o frasco), con equipo adaptable desechable para Infusión Intravenosa, 500ml.</v>
          </cell>
          <cell r="F178">
            <v>10266</v>
          </cell>
          <cell r="G178" t="str">
            <v>SF</v>
          </cell>
          <cell r="H178">
            <v>244</v>
          </cell>
          <cell r="I178" t="str">
            <v>NO APLICA</v>
          </cell>
          <cell r="J178" t="str">
            <v>MEDICAMENTO</v>
          </cell>
          <cell r="K178" t="str">
            <v>Sustitutos sanguíneos y Soluciones de Perfusión: Soluciones para Nutrición Parenteral</v>
          </cell>
          <cell r="L178" t="str">
            <v>PRECIO UNICO</v>
          </cell>
          <cell r="M178" t="str">
            <v>PU 01-2026</v>
          </cell>
          <cell r="N178" t="str">
            <v>I CONV</v>
          </cell>
          <cell r="O178" t="str">
            <v>No aplica</v>
          </cell>
          <cell r="P178">
            <v>0</v>
          </cell>
          <cell r="Q178">
            <v>0</v>
          </cell>
          <cell r="R178">
            <v>1.02</v>
          </cell>
          <cell r="S178">
            <v>131</v>
          </cell>
          <cell r="T178" t="str">
            <v>CONSORCIO PISA FARMACEUTICA DE PANAMÁ, S.A. Y PHARMA TRADE &amp; SERVICE, S.A.</v>
          </cell>
          <cell r="V178">
            <v>6630</v>
          </cell>
          <cell r="W178">
            <v>79560</v>
          </cell>
          <cell r="X178">
            <v>174323424</v>
          </cell>
          <cell r="Y178">
            <v>0.25953170727942482</v>
          </cell>
          <cell r="Z178">
            <v>177809892.47999999</v>
          </cell>
          <cell r="AA178">
            <v>1262362871124.0718</v>
          </cell>
          <cell r="AB178">
            <v>6.5210099072560937E-2</v>
          </cell>
          <cell r="AC178">
            <v>6560.3194209039548</v>
          </cell>
          <cell r="AD178">
            <v>1305</v>
          </cell>
          <cell r="AE178">
            <v>1920.8095238095239</v>
          </cell>
          <cell r="AF178">
            <v>9786.1289447134786</v>
          </cell>
          <cell r="AG178">
            <v>9981.8515236077492</v>
          </cell>
          <cell r="AH178">
            <v>4885</v>
          </cell>
          <cell r="AI178">
            <v>620</v>
          </cell>
          <cell r="AJ178">
            <v>1125</v>
          </cell>
          <cell r="AK178">
            <v>6630</v>
          </cell>
          <cell r="AL178">
            <v>79560</v>
          </cell>
          <cell r="AM178">
            <v>81151.199999999997</v>
          </cell>
          <cell r="AN178">
            <v>30088</v>
          </cell>
          <cell r="AO178">
            <v>468</v>
          </cell>
          <cell r="AP178">
            <v>621</v>
          </cell>
          <cell r="AQ178">
            <v>31177</v>
          </cell>
        </row>
        <row r="179">
          <cell r="C179">
            <v>102078201</v>
          </cell>
          <cell r="D179" t="str">
            <v>B05BA00008</v>
          </cell>
          <cell r="E179" t="str">
            <v>DEXTROSA HIPERTÓNICA 50% a 70%, solución, 500ml a 2,000ml, I.V.</v>
          </cell>
          <cell r="F179">
            <v>10201</v>
          </cell>
          <cell r="G179" t="str">
            <v>DH</v>
          </cell>
          <cell r="H179">
            <v>244</v>
          </cell>
          <cell r="I179" t="str">
            <v>NO APLICA</v>
          </cell>
          <cell r="J179" t="str">
            <v>MEDICAMENTO</v>
          </cell>
          <cell r="K179" t="str">
            <v>Sustitutos sanguíneos y Soluciones de Perfusión: Soluciones para Nutrición Parenteral</v>
          </cell>
          <cell r="L179" t="str">
            <v>PRECIO UNICO</v>
          </cell>
          <cell r="M179" t="str">
            <v>PU 01-2026</v>
          </cell>
          <cell r="N179" t="str">
            <v>I CONV</v>
          </cell>
          <cell r="O179" t="str">
            <v xml:space="preserve">FRASCO DE VIDRIO </v>
          </cell>
          <cell r="P179">
            <v>0</v>
          </cell>
          <cell r="Q179">
            <v>0</v>
          </cell>
          <cell r="R179">
            <v>9</v>
          </cell>
          <cell r="S179">
            <v>132</v>
          </cell>
          <cell r="T179" t="str">
            <v>PISA FARMACEUTICA DE PANAMA, S.A.</v>
          </cell>
          <cell r="U179" t="str">
            <v>MEXICO</v>
          </cell>
          <cell r="V179">
            <v>291</v>
          </cell>
          <cell r="W179">
            <v>3492</v>
          </cell>
          <cell r="X179">
            <v>174326916</v>
          </cell>
          <cell r="Y179">
            <v>0.25953690614886549</v>
          </cell>
          <cell r="Z179">
            <v>1568942244</v>
          </cell>
          <cell r="AA179">
            <v>1263931813368.0718</v>
          </cell>
          <cell r="AB179">
            <v>6.5291146195785715E-2</v>
          </cell>
          <cell r="AC179">
            <v>214</v>
          </cell>
          <cell r="AD179">
            <v>0</v>
          </cell>
          <cell r="AE179">
            <v>400</v>
          </cell>
          <cell r="AF179">
            <v>614</v>
          </cell>
          <cell r="AG179">
            <v>5526</v>
          </cell>
          <cell r="AH179">
            <v>208</v>
          </cell>
          <cell r="AI179">
            <v>23</v>
          </cell>
          <cell r="AJ179">
            <v>60</v>
          </cell>
          <cell r="AK179">
            <v>291</v>
          </cell>
          <cell r="AL179">
            <v>3492</v>
          </cell>
          <cell r="AM179">
            <v>31428</v>
          </cell>
          <cell r="AN179">
            <v>236</v>
          </cell>
          <cell r="AO179">
            <v>50</v>
          </cell>
          <cell r="AP179">
            <v>192</v>
          </cell>
          <cell r="AQ179">
            <v>478</v>
          </cell>
        </row>
        <row r="180">
          <cell r="C180">
            <v>102059401</v>
          </cell>
          <cell r="D180" t="str">
            <v>N05BA00003</v>
          </cell>
          <cell r="E180" t="str">
            <v>DIAZEPAM 5mg/ml, solución, I.M., I.V.</v>
          </cell>
          <cell r="F180">
            <v>10122</v>
          </cell>
          <cell r="G180" t="str">
            <v>DH</v>
          </cell>
          <cell r="H180">
            <v>244</v>
          </cell>
          <cell r="I180" t="str">
            <v>NO APLICA</v>
          </cell>
          <cell r="J180" t="str">
            <v>MEDICAMENTO</v>
          </cell>
          <cell r="K180" t="str">
            <v>Psicolépticos: Ansiolíticos, Derivados de la Benzodiazepina</v>
          </cell>
          <cell r="L180" t="str">
            <v>PRECIO UNICO</v>
          </cell>
          <cell r="M180" t="str">
            <v>PU 11-2026</v>
          </cell>
          <cell r="N180" t="str">
            <v>I CONV</v>
          </cell>
          <cell r="O180" t="str">
            <v>CAJA X 100 AMPOLLAS</v>
          </cell>
          <cell r="P180">
            <v>0</v>
          </cell>
          <cell r="Q180">
            <v>0</v>
          </cell>
          <cell r="R180">
            <v>0.98899999999999999</v>
          </cell>
          <cell r="S180">
            <v>37</v>
          </cell>
          <cell r="T180" t="str">
            <v>NUTRIMED PANAMA, S.A.</v>
          </cell>
          <cell r="U180" t="str">
            <v>CHILE</v>
          </cell>
          <cell r="V180">
            <v>2612</v>
          </cell>
          <cell r="W180">
            <v>31344</v>
          </cell>
          <cell r="X180">
            <v>174358260</v>
          </cell>
          <cell r="Y180">
            <v>0.25958357091511608</v>
          </cell>
          <cell r="Z180">
            <v>172440319.13999999</v>
          </cell>
          <cell r="AA180">
            <v>1264104253687.2117</v>
          </cell>
          <cell r="AB180">
            <v>6.5300053975436423E-2</v>
          </cell>
          <cell r="AC180">
            <v>3761.644764755411</v>
          </cell>
          <cell r="AD180">
            <v>394</v>
          </cell>
          <cell r="AE180">
            <v>536</v>
          </cell>
          <cell r="AF180">
            <v>4691.6447647554105</v>
          </cell>
          <cell r="AG180">
            <v>4640.0366723431007</v>
          </cell>
          <cell r="AH180">
            <v>1821</v>
          </cell>
          <cell r="AI180">
            <v>380</v>
          </cell>
          <cell r="AJ180">
            <v>200</v>
          </cell>
          <cell r="AK180">
            <v>2401</v>
          </cell>
          <cell r="AL180">
            <v>28812</v>
          </cell>
          <cell r="AM180">
            <v>28495.067999999999</v>
          </cell>
          <cell r="AN180">
            <v>6514</v>
          </cell>
          <cell r="AO180">
            <v>561</v>
          </cell>
          <cell r="AP180">
            <v>1191</v>
          </cell>
          <cell r="AQ180">
            <v>8266</v>
          </cell>
        </row>
        <row r="181">
          <cell r="C181">
            <v>101043501</v>
          </cell>
          <cell r="D181" t="str">
            <v>N05BA00004</v>
          </cell>
          <cell r="E181" t="str">
            <v>DIAZEPAM, 5MG, TABLETA, V.O.</v>
          </cell>
          <cell r="F181">
            <v>10657</v>
          </cell>
          <cell r="G181" t="str">
            <v>EM</v>
          </cell>
          <cell r="H181">
            <v>244</v>
          </cell>
          <cell r="I181" t="str">
            <v>NO</v>
          </cell>
          <cell r="J181" t="str">
            <v>MEDICAMENTO</v>
          </cell>
          <cell r="K181" t="str">
            <v>Psicolépticos: Ansiolíticos, Derivados de la Benzodiazepina</v>
          </cell>
          <cell r="L181" t="str">
            <v>PRECIO UNICO</v>
          </cell>
          <cell r="M181" t="str">
            <v>PU 11-2026</v>
          </cell>
          <cell r="N181" t="str">
            <v>I CONV</v>
          </cell>
          <cell r="O181" t="str">
            <v>caja x 1000 comprimidos</v>
          </cell>
          <cell r="P181">
            <v>0</v>
          </cell>
          <cell r="Q181">
            <v>0</v>
          </cell>
          <cell r="R181">
            <v>0.125</v>
          </cell>
          <cell r="S181">
            <v>38</v>
          </cell>
          <cell r="T181" t="str">
            <v>Medipan, S.A.</v>
          </cell>
          <cell r="V181">
            <v>209566</v>
          </cell>
          <cell r="W181">
            <v>2514792</v>
          </cell>
          <cell r="X181">
            <v>176873052</v>
          </cell>
          <cell r="Y181">
            <v>0.26332757872678364</v>
          </cell>
          <cell r="Z181">
            <v>22109131.5</v>
          </cell>
          <cell r="AA181">
            <v>1264126362818.7117</v>
          </cell>
          <cell r="AB181">
            <v>6.5301196070699605E-2</v>
          </cell>
          <cell r="AC181">
            <v>204850</v>
          </cell>
          <cell r="AD181">
            <v>85173</v>
          </cell>
          <cell r="AE181">
            <v>50133</v>
          </cell>
          <cell r="AF181">
            <v>340156</v>
          </cell>
          <cell r="AG181">
            <v>42519.5</v>
          </cell>
          <cell r="AH181">
            <v>119000</v>
          </cell>
          <cell r="AI181">
            <v>60483</v>
          </cell>
          <cell r="AJ181">
            <v>30083</v>
          </cell>
          <cell r="AK181">
            <v>209566</v>
          </cell>
          <cell r="AL181">
            <v>2514792</v>
          </cell>
          <cell r="AM181">
            <v>314349</v>
          </cell>
          <cell r="AN181">
            <v>1039000</v>
          </cell>
          <cell r="AO181">
            <v>0</v>
          </cell>
          <cell r="AP181">
            <v>69000</v>
          </cell>
          <cell r="AQ181">
            <v>1108000</v>
          </cell>
        </row>
        <row r="182">
          <cell r="C182">
            <v>103054801</v>
          </cell>
          <cell r="D182" t="str">
            <v>S01BC00001</v>
          </cell>
          <cell r="E182" t="str">
            <v>DICLOFENACO 0.1%, O FLURBIPROFEN 0.03%, O SUPROFEN 1%, GOTAS, SOLUCIÓN, FRASCO, 2.5-10 ML, VÍA OFTÁLMICA. 5ml</v>
          </cell>
          <cell r="F182">
            <v>10084</v>
          </cell>
          <cell r="G182" t="str">
            <v>RG</v>
          </cell>
          <cell r="H182">
            <v>244</v>
          </cell>
          <cell r="I182" t="str">
            <v>NO</v>
          </cell>
          <cell r="J182" t="str">
            <v>MEDICAMENTO</v>
          </cell>
          <cell r="K182" t="str">
            <v>Oftalmológicos: Antiinflamatorios,  No Esteroideos</v>
          </cell>
          <cell r="L182" t="str">
            <v>PRECIO UNICO</v>
          </cell>
          <cell r="M182" t="str">
            <v>PU 01-2026</v>
          </cell>
          <cell r="N182" t="str">
            <v>I CONV</v>
          </cell>
          <cell r="O182" t="str">
            <v>FRASCO GOTERO CON 5ML</v>
          </cell>
          <cell r="P182">
            <v>0</v>
          </cell>
          <cell r="Q182">
            <v>0</v>
          </cell>
          <cell r="R182">
            <v>1.39</v>
          </cell>
          <cell r="S182">
            <v>133</v>
          </cell>
          <cell r="T182" t="str">
            <v>DROGUERIA RAMON GONZALEZ REVILLA, S.A.</v>
          </cell>
          <cell r="U182" t="str">
            <v>CHILE</v>
          </cell>
          <cell r="V182">
            <v>2520</v>
          </cell>
          <cell r="W182">
            <v>30240</v>
          </cell>
          <cell r="X182">
            <v>176903292</v>
          </cell>
          <cell r="Y182">
            <v>0.26337259986420769</v>
          </cell>
          <cell r="Z182">
            <v>245895575.88</v>
          </cell>
          <cell r="AA182">
            <v>1264372258394.5916</v>
          </cell>
          <cell r="AB182">
            <v>6.5313898341363155E-2</v>
          </cell>
          <cell r="AC182">
            <v>3175</v>
          </cell>
          <cell r="AD182">
            <v>735.96236559139788</v>
          </cell>
          <cell r="AE182">
            <v>650.6</v>
          </cell>
          <cell r="AF182">
            <v>4561.5623655913978</v>
          </cell>
          <cell r="AG182">
            <v>6340.5716881720427</v>
          </cell>
          <cell r="AH182">
            <v>1790</v>
          </cell>
          <cell r="AI182">
            <v>458</v>
          </cell>
          <cell r="AJ182">
            <v>272</v>
          </cell>
          <cell r="AK182">
            <v>2520</v>
          </cell>
          <cell r="AL182">
            <v>30240</v>
          </cell>
          <cell r="AM182">
            <v>42033.599999999999</v>
          </cell>
          <cell r="AN182">
            <v>4226</v>
          </cell>
          <cell r="AO182">
            <v>279</v>
          </cell>
          <cell r="AP182">
            <v>349</v>
          </cell>
          <cell r="AQ182">
            <v>4854</v>
          </cell>
        </row>
        <row r="183">
          <cell r="C183">
            <v>102044501</v>
          </cell>
          <cell r="D183" t="str">
            <v>M01AB00001</v>
          </cell>
          <cell r="E183" t="str">
            <v>DICLOFENACO SÓDICO 25mg/ml, solución, I.M. o I.M./I.V.</v>
          </cell>
          <cell r="F183">
            <v>11004</v>
          </cell>
          <cell r="G183" t="str">
            <v>SF</v>
          </cell>
          <cell r="H183">
            <v>244</v>
          </cell>
          <cell r="I183" t="str">
            <v>NO APLICA</v>
          </cell>
          <cell r="J183" t="str">
            <v>MEDICAMENTO</v>
          </cell>
          <cell r="K183" t="str">
            <v>Antiinflamatorios y Antirreumáticos No Esteroideos</v>
          </cell>
          <cell r="L183" t="str">
            <v>PRECIO UNICO</v>
          </cell>
          <cell r="M183" t="str">
            <v>PU 01-2026</v>
          </cell>
          <cell r="N183" t="str">
            <v>I CONV</v>
          </cell>
          <cell r="O183" t="str">
            <v>No aplica</v>
          </cell>
          <cell r="P183">
            <v>0</v>
          </cell>
          <cell r="Q183">
            <v>0</v>
          </cell>
          <cell r="R183">
            <v>0.17</v>
          </cell>
          <cell r="S183">
            <v>134</v>
          </cell>
          <cell r="T183" t="str">
            <v>VITALIS DE PANAMÁ, S.A.</v>
          </cell>
          <cell r="V183">
            <v>8500</v>
          </cell>
          <cell r="W183">
            <v>102000</v>
          </cell>
          <cell r="X183">
            <v>177005292</v>
          </cell>
          <cell r="Y183">
            <v>0.26352445687536014</v>
          </cell>
          <cell r="Z183">
            <v>30090899.640000001</v>
          </cell>
          <cell r="AA183">
            <v>1264402349294.2314</v>
          </cell>
          <cell r="AB183">
            <v>6.5315452752215675E-2</v>
          </cell>
          <cell r="AC183">
            <v>469350.55863936263</v>
          </cell>
          <cell r="AD183">
            <v>7084.590909090909</v>
          </cell>
          <cell r="AE183">
            <v>6060</v>
          </cell>
          <cell r="AF183">
            <v>482495.14954845351</v>
          </cell>
          <cell r="AG183">
            <v>82024.175423237102</v>
          </cell>
          <cell r="AH183">
            <v>5000</v>
          </cell>
          <cell r="AI183">
            <v>2000</v>
          </cell>
          <cell r="AJ183">
            <v>1500</v>
          </cell>
          <cell r="AK183">
            <v>8500</v>
          </cell>
          <cell r="AL183">
            <v>102000</v>
          </cell>
          <cell r="AM183">
            <v>17340</v>
          </cell>
          <cell r="AN183">
            <v>50</v>
          </cell>
          <cell r="AO183">
            <v>2580</v>
          </cell>
          <cell r="AP183">
            <v>2700</v>
          </cell>
          <cell r="AQ183">
            <v>5330</v>
          </cell>
        </row>
        <row r="184">
          <cell r="C184">
            <v>105007201</v>
          </cell>
          <cell r="D184" t="str">
            <v>M01AB00002</v>
          </cell>
          <cell r="E184" t="str">
            <v>DICLOFENACO SÓDICO 50mg,  supositorio, Vía Rectal.</v>
          </cell>
          <cell r="F184">
            <v>10817</v>
          </cell>
          <cell r="G184" t="str">
            <v>RG</v>
          </cell>
          <cell r="H184">
            <v>244</v>
          </cell>
          <cell r="I184" t="str">
            <v>NO</v>
          </cell>
          <cell r="J184" t="str">
            <v>MEDICAMENTO</v>
          </cell>
          <cell r="K184" t="str">
            <v>Antiinflamatorios y Antirreumáticos No Esteroideos</v>
          </cell>
          <cell r="L184" t="str">
            <v>TRAMITE USUAL</v>
          </cell>
          <cell r="M184" t="str">
            <v>No aplica</v>
          </cell>
          <cell r="N184" t="str">
            <v>No aplica</v>
          </cell>
          <cell r="O184" t="str">
            <v>NO</v>
          </cell>
          <cell r="P184" t="str">
            <v>CAJA DE CARTON POR 100 SUPOSITORIO</v>
          </cell>
          <cell r="Q184">
            <v>0</v>
          </cell>
          <cell r="R184">
            <v>0.49</v>
          </cell>
          <cell r="S184" t="str">
            <v>NO APLICA</v>
          </cell>
          <cell r="T184" t="str">
            <v>No aplica</v>
          </cell>
          <cell r="V184">
            <v>11183</v>
          </cell>
          <cell r="W184">
            <v>134196</v>
          </cell>
          <cell r="X184">
            <v>177139488</v>
          </cell>
          <cell r="Y184">
            <v>0.26372424710544456</v>
          </cell>
          <cell r="Z184">
            <v>86798349.120000005</v>
          </cell>
          <cell r="AA184">
            <v>1264489147643.3516</v>
          </cell>
          <cell r="AB184">
            <v>6.5319936509679502E-2</v>
          </cell>
          <cell r="AC184">
            <v>8032</v>
          </cell>
          <cell r="AD184">
            <v>2140</v>
          </cell>
          <cell r="AE184">
            <v>1710</v>
          </cell>
          <cell r="AF184">
            <v>11882</v>
          </cell>
          <cell r="AG184">
            <v>5822.18</v>
          </cell>
          <cell r="AH184">
            <v>13500</v>
          </cell>
          <cell r="AI184">
            <v>8032</v>
          </cell>
          <cell r="AJ184">
            <v>2140</v>
          </cell>
          <cell r="AK184">
            <v>23672</v>
          </cell>
          <cell r="AL184">
            <v>284064</v>
          </cell>
          <cell r="AM184">
            <v>139191.35999999999</v>
          </cell>
          <cell r="AN184">
            <v>0</v>
          </cell>
          <cell r="AO184">
            <v>0</v>
          </cell>
          <cell r="AP184">
            <v>0</v>
          </cell>
          <cell r="AQ184">
            <v>0</v>
          </cell>
        </row>
        <row r="185">
          <cell r="C185">
            <v>101065401</v>
          </cell>
          <cell r="D185" t="str">
            <v>M01AB00003</v>
          </cell>
          <cell r="E185" t="str">
            <v>DICLOFENACO SÓDICO, 50mg, cápsula o tableta, de liberación convencional o con capa entérica, V.O.</v>
          </cell>
          <cell r="F185">
            <v>10501</v>
          </cell>
          <cell r="G185" t="str">
            <v>FM</v>
          </cell>
          <cell r="H185">
            <v>244</v>
          </cell>
          <cell r="I185" t="str">
            <v>NO APLICA</v>
          </cell>
          <cell r="J185" t="str">
            <v>MEDICAMENTO</v>
          </cell>
          <cell r="K185" t="str">
            <v>Antiinflamatorios y Antirreumáticos No Esteroideos</v>
          </cell>
          <cell r="L185" t="str">
            <v>PRECIO UNICO</v>
          </cell>
          <cell r="M185" t="str">
            <v>PU 01-2026</v>
          </cell>
          <cell r="N185" t="str">
            <v>I CONV</v>
          </cell>
          <cell r="O185" t="str">
            <v>CAJA X 100 TABLETAS</v>
          </cell>
          <cell r="P185">
            <v>0</v>
          </cell>
          <cell r="Q185">
            <v>0</v>
          </cell>
          <cell r="R185">
            <v>1.4E-2</v>
          </cell>
          <cell r="S185">
            <v>136</v>
          </cell>
          <cell r="T185" t="str">
            <v>INVERSIONES TAGORE PANAMÁ, S.A. (INTAPASA)</v>
          </cell>
          <cell r="V185">
            <v>717815</v>
          </cell>
          <cell r="W185">
            <v>8613780</v>
          </cell>
          <cell r="X185">
            <v>185753268</v>
          </cell>
          <cell r="Y185">
            <v>0.27654839304196177</v>
          </cell>
          <cell r="Z185">
            <v>2600545.7519999999</v>
          </cell>
          <cell r="AA185">
            <v>1264491748189.1035</v>
          </cell>
          <cell r="AB185">
            <v>6.5320070846525108E-2</v>
          </cell>
          <cell r="AC185">
            <v>532455.8823529412</v>
          </cell>
          <cell r="AD185">
            <v>150020.83333333331</v>
          </cell>
          <cell r="AE185">
            <v>135501</v>
          </cell>
          <cell r="AF185">
            <v>817977.71568627446</v>
          </cell>
          <cell r="AG185">
            <v>11451.688019607842</v>
          </cell>
          <cell r="AH185">
            <v>526617</v>
          </cell>
          <cell r="AI185">
            <v>80483</v>
          </cell>
          <cell r="AJ185">
            <v>110715</v>
          </cell>
          <cell r="AK185">
            <v>717815</v>
          </cell>
          <cell r="AL185">
            <v>8613780</v>
          </cell>
          <cell r="AM185">
            <v>120592.92</v>
          </cell>
          <cell r="AN185">
            <v>0</v>
          </cell>
          <cell r="AO185">
            <v>59000</v>
          </cell>
          <cell r="AP185">
            <v>24000</v>
          </cell>
          <cell r="AQ185">
            <v>83000</v>
          </cell>
        </row>
        <row r="186">
          <cell r="C186">
            <v>103022101</v>
          </cell>
          <cell r="D186" t="str">
            <v>J01CF00002</v>
          </cell>
          <cell r="E186" t="str">
            <v>DICLOXACILINA, 250MG/5ML, POLVO PARA SUSPENSIÓN, FRASCO,  60–100ML, V.O.</v>
          </cell>
          <cell r="F186">
            <v>10762</v>
          </cell>
          <cell r="G186" t="str">
            <v>RG</v>
          </cell>
          <cell r="H186">
            <v>244</v>
          </cell>
          <cell r="I186" t="str">
            <v>NO</v>
          </cell>
          <cell r="J186" t="str">
            <v>MEDICAMENTO</v>
          </cell>
          <cell r="K186" t="str">
            <v>Antibacterianos para uso sistémico: Beta-lactámicos, Penicilinas Resistentes a Beta-lactamasas</v>
          </cell>
          <cell r="L186" t="str">
            <v>TRAMITE USUAL</v>
          </cell>
          <cell r="M186" t="str">
            <v>No aplica</v>
          </cell>
          <cell r="N186" t="str">
            <v>No aplica</v>
          </cell>
          <cell r="O186" t="str">
            <v>CAJA X 1 FRASCO</v>
          </cell>
          <cell r="P186">
            <v>0</v>
          </cell>
          <cell r="Q186">
            <v>0</v>
          </cell>
          <cell r="R186">
            <v>1.23</v>
          </cell>
          <cell r="S186" t="str">
            <v>NO APLICA</v>
          </cell>
          <cell r="T186" t="str">
            <v>No aplica</v>
          </cell>
          <cell r="V186">
            <v>4015</v>
          </cell>
          <cell r="W186">
            <v>48180</v>
          </cell>
          <cell r="X186">
            <v>185801448</v>
          </cell>
          <cell r="Y186">
            <v>0.27662012314781792</v>
          </cell>
          <cell r="Z186">
            <v>228535781.03999999</v>
          </cell>
          <cell r="AA186">
            <v>1264720283970.1436</v>
          </cell>
          <cell r="AB186">
            <v>6.5331876359237928E-2</v>
          </cell>
          <cell r="AC186">
            <v>2308</v>
          </cell>
          <cell r="AD186">
            <v>574.41666666666674</v>
          </cell>
          <cell r="AE186">
            <v>682</v>
          </cell>
          <cell r="AF186">
            <v>3564.416666666667</v>
          </cell>
          <cell r="AG186">
            <v>4384.2325000000001</v>
          </cell>
          <cell r="AH186">
            <v>1988</v>
          </cell>
          <cell r="AI186">
            <v>334</v>
          </cell>
          <cell r="AJ186">
            <v>424</v>
          </cell>
          <cell r="AK186">
            <v>2746</v>
          </cell>
          <cell r="AL186">
            <v>32952</v>
          </cell>
          <cell r="AM186">
            <v>40530.959999999999</v>
          </cell>
          <cell r="AN186">
            <v>6031</v>
          </cell>
          <cell r="AO186">
            <v>0</v>
          </cell>
          <cell r="AP186">
            <v>0</v>
          </cell>
          <cell r="AQ186">
            <v>6031</v>
          </cell>
        </row>
        <row r="187">
          <cell r="C187">
            <v>101061701</v>
          </cell>
          <cell r="D187" t="str">
            <v>J01CF00003</v>
          </cell>
          <cell r="E187" t="str">
            <v>DICLOXACILINA, 500MG, CÁPSULA, V.O.</v>
          </cell>
          <cell r="F187">
            <v>10426</v>
          </cell>
          <cell r="G187" t="str">
            <v>EM</v>
          </cell>
          <cell r="H187">
            <v>244</v>
          </cell>
          <cell r="I187" t="str">
            <v>NO</v>
          </cell>
          <cell r="J187" t="str">
            <v>MEDICAMENTO</v>
          </cell>
          <cell r="K187" t="str">
            <v>Antibacterianos para uso sistémico: Beta-lactámicos, Penicilinas Resistentes a Beta-lactamasas</v>
          </cell>
          <cell r="L187" t="str">
            <v>PRECIO UNICO</v>
          </cell>
          <cell r="M187" t="str">
            <v>PU 01-2026</v>
          </cell>
          <cell r="N187" t="str">
            <v>I CONV</v>
          </cell>
          <cell r="O187" t="str">
            <v>CAJA X 100 CÁPSULAS</v>
          </cell>
          <cell r="P187">
            <v>0</v>
          </cell>
          <cell r="Q187">
            <v>0</v>
          </cell>
          <cell r="R187">
            <v>9.9000000000000005E-2</v>
          </cell>
          <cell r="S187">
            <v>138</v>
          </cell>
          <cell r="T187" t="str">
            <v>LANCO MEDICAL GROUP, S.A.</v>
          </cell>
          <cell r="V187">
            <v>199063</v>
          </cell>
          <cell r="W187">
            <v>2388756</v>
          </cell>
          <cell r="X187">
            <v>188190204</v>
          </cell>
          <cell r="Y187">
            <v>0.28017648929029321</v>
          </cell>
          <cell r="Z187">
            <v>18630830.196000002</v>
          </cell>
          <cell r="AA187">
            <v>1264738914800.3396</v>
          </cell>
          <cell r="AB187">
            <v>6.5332838775283814E-2</v>
          </cell>
          <cell r="AC187">
            <v>131344</v>
          </cell>
          <cell r="AD187">
            <v>31533</v>
          </cell>
          <cell r="AE187">
            <v>28563</v>
          </cell>
          <cell r="AF187">
            <v>191440</v>
          </cell>
          <cell r="AG187">
            <v>18952.560000000001</v>
          </cell>
          <cell r="AH187">
            <v>138614</v>
          </cell>
          <cell r="AI187">
            <v>37404</v>
          </cell>
          <cell r="AJ187">
            <v>23045</v>
          </cell>
          <cell r="AK187">
            <v>199063</v>
          </cell>
          <cell r="AL187">
            <v>2388756</v>
          </cell>
          <cell r="AM187">
            <v>236486.84400000001</v>
          </cell>
          <cell r="AN187">
            <v>804400</v>
          </cell>
          <cell r="AO187">
            <v>165300</v>
          </cell>
          <cell r="AP187">
            <v>52300</v>
          </cell>
          <cell r="AQ187">
            <v>1022000</v>
          </cell>
        </row>
        <row r="188">
          <cell r="C188">
            <v>102002101</v>
          </cell>
          <cell r="D188" t="str">
            <v>R06AA00002</v>
          </cell>
          <cell r="E188" t="str">
            <v>DIFENHIDRAMINA 10mg/ml, solución, I.M., I.V.</v>
          </cell>
          <cell r="F188">
            <v>104937</v>
          </cell>
          <cell r="G188" t="str">
            <v>SF</v>
          </cell>
          <cell r="H188">
            <v>244</v>
          </cell>
          <cell r="I188" t="str">
            <v>NO APLICA</v>
          </cell>
          <cell r="J188" t="str">
            <v>MEDICAMENTO</v>
          </cell>
          <cell r="K188" t="str">
            <v>Antihistamínicos para uso Sistémico</v>
          </cell>
          <cell r="L188" t="str">
            <v>PRECIO UNICO</v>
          </cell>
          <cell r="M188" t="str">
            <v>PU 01-2026</v>
          </cell>
          <cell r="N188" t="str">
            <v>I CONV</v>
          </cell>
          <cell r="O188" t="str">
            <v>No aplica</v>
          </cell>
          <cell r="P188">
            <v>0</v>
          </cell>
          <cell r="Q188">
            <v>0</v>
          </cell>
          <cell r="R188">
            <v>0.67</v>
          </cell>
          <cell r="S188">
            <v>139</v>
          </cell>
          <cell r="T188" t="str">
            <v>DROGUERIA SARO, S.A.</v>
          </cell>
          <cell r="V188">
            <v>9739</v>
          </cell>
          <cell r="W188">
            <v>116868</v>
          </cell>
          <cell r="X188">
            <v>188307072</v>
          </cell>
          <cell r="Y188">
            <v>0.2803504816940125</v>
          </cell>
          <cell r="Z188">
            <v>126165738.24000001</v>
          </cell>
          <cell r="AA188">
            <v>1264865080538.5796</v>
          </cell>
          <cell r="AB188">
            <v>6.533935614083565E-2</v>
          </cell>
          <cell r="AC188">
            <v>8797.5411564625829</v>
          </cell>
          <cell r="AD188">
            <v>1012.9496855345911</v>
          </cell>
          <cell r="AE188">
            <v>3610.8571428571431</v>
          </cell>
          <cell r="AF188">
            <v>13421.347984854317</v>
          </cell>
          <cell r="AG188">
            <v>8992.3031498523924</v>
          </cell>
          <cell r="AH188">
            <v>6886</v>
          </cell>
          <cell r="AI188">
            <v>1081</v>
          </cell>
          <cell r="AJ188">
            <v>1772</v>
          </cell>
          <cell r="AK188">
            <v>9739</v>
          </cell>
          <cell r="AL188">
            <v>116868</v>
          </cell>
          <cell r="AM188">
            <v>78301.56</v>
          </cell>
          <cell r="AN188">
            <v>32652</v>
          </cell>
          <cell r="AO188">
            <v>105</v>
          </cell>
          <cell r="AP188">
            <v>4527</v>
          </cell>
          <cell r="AQ188">
            <v>37284</v>
          </cell>
        </row>
        <row r="189">
          <cell r="C189">
            <v>103036001</v>
          </cell>
          <cell r="D189" t="str">
            <v>R06AA00001</v>
          </cell>
          <cell r="E189" t="str">
            <v>DIFENHIDRAMINA, 12.5MG/5ML, JARABE, FRASCO 120ML, V.O.</v>
          </cell>
          <cell r="F189">
            <v>10748</v>
          </cell>
          <cell r="G189" t="str">
            <v>RG</v>
          </cell>
          <cell r="H189">
            <v>244</v>
          </cell>
          <cell r="I189" t="str">
            <v>NO</v>
          </cell>
          <cell r="J189" t="str">
            <v>MEDICAMENTO</v>
          </cell>
          <cell r="K189" t="str">
            <v>Antihistamínicos para uso Sistémico</v>
          </cell>
          <cell r="L189" t="str">
            <v>PRECIO UNICO</v>
          </cell>
          <cell r="M189" t="str">
            <v>PU 01-2026</v>
          </cell>
          <cell r="N189" t="str">
            <v>I CONV</v>
          </cell>
          <cell r="O189" t="str">
            <v>Frascos x 120ml</v>
          </cell>
          <cell r="P189">
            <v>0</v>
          </cell>
          <cell r="Q189">
            <v>0</v>
          </cell>
          <cell r="R189">
            <v>0.61</v>
          </cell>
          <cell r="S189">
            <v>140</v>
          </cell>
          <cell r="T189" t="str">
            <v>LABORATORIOS RIGAR, S.A.</v>
          </cell>
          <cell r="U189" t="str">
            <v>PANAMÁ</v>
          </cell>
          <cell r="V189">
            <v>8141</v>
          </cell>
          <cell r="W189">
            <v>97692</v>
          </cell>
          <cell r="X189">
            <v>188404764</v>
          </cell>
          <cell r="Y189">
            <v>0.2804959249796351</v>
          </cell>
          <cell r="Z189">
            <v>114926906.03999999</v>
          </cell>
          <cell r="AA189">
            <v>1264980007444.6196</v>
          </cell>
          <cell r="AB189">
            <v>6.5345292940071756E-2</v>
          </cell>
          <cell r="AC189">
            <v>4603</v>
          </cell>
          <cell r="AD189">
            <v>1772.8333333333335</v>
          </cell>
          <cell r="AE189">
            <v>1345</v>
          </cell>
          <cell r="AF189">
            <v>7720.8333333333339</v>
          </cell>
          <cell r="AG189">
            <v>4709.7083333333339</v>
          </cell>
          <cell r="AH189">
            <v>5200</v>
          </cell>
          <cell r="AI189">
            <v>1501</v>
          </cell>
          <cell r="AJ189">
            <v>1546</v>
          </cell>
          <cell r="AK189">
            <v>8247</v>
          </cell>
          <cell r="AL189">
            <v>98964</v>
          </cell>
          <cell r="AM189">
            <v>60368.04</v>
          </cell>
          <cell r="AN189">
            <v>25267</v>
          </cell>
          <cell r="AO189">
            <v>5534</v>
          </cell>
          <cell r="AP189">
            <v>7038</v>
          </cell>
          <cell r="AQ189">
            <v>37839</v>
          </cell>
        </row>
        <row r="190">
          <cell r="C190">
            <v>101003101</v>
          </cell>
          <cell r="D190" t="str">
            <v>R06AA00003</v>
          </cell>
          <cell r="E190" t="str">
            <v>DIFENHIDRAMINA, 25MG, CÁPSULA, V.O.</v>
          </cell>
          <cell r="F190">
            <v>10424</v>
          </cell>
          <cell r="G190" t="str">
            <v>EM</v>
          </cell>
          <cell r="H190">
            <v>244</v>
          </cell>
          <cell r="I190" t="str">
            <v>NO</v>
          </cell>
          <cell r="J190" t="str">
            <v>MEDICAMENTO</v>
          </cell>
          <cell r="K190" t="str">
            <v>Antihistamínicos para uso Sistémico</v>
          </cell>
          <cell r="L190" t="str">
            <v>PRECIO UNICO</v>
          </cell>
          <cell r="M190" t="str">
            <v>PU 01-2026</v>
          </cell>
          <cell r="N190" t="str">
            <v>I CONV</v>
          </cell>
          <cell r="O190" t="str">
            <v>Caja por 30 cápsulas</v>
          </cell>
          <cell r="P190">
            <v>0</v>
          </cell>
          <cell r="Q190">
            <v>0</v>
          </cell>
          <cell r="R190">
            <v>5.8000000000000003E-2</v>
          </cell>
          <cell r="S190">
            <v>141</v>
          </cell>
          <cell r="T190" t="str">
            <v>MEDIPAN, S.A.</v>
          </cell>
          <cell r="V190">
            <v>109725</v>
          </cell>
          <cell r="W190">
            <v>1316700</v>
          </cell>
          <cell r="X190">
            <v>189721464</v>
          </cell>
          <cell r="Y190">
            <v>0.28245622033830597</v>
          </cell>
          <cell r="Z190">
            <v>11003844.912</v>
          </cell>
          <cell r="AA190">
            <v>1264991011289.5317</v>
          </cell>
          <cell r="AB190">
            <v>6.5345861367608171E-2</v>
          </cell>
          <cell r="AC190">
            <v>104544</v>
          </cell>
          <cell r="AD190">
            <v>24318</v>
          </cell>
          <cell r="AE190">
            <v>25206</v>
          </cell>
          <cell r="AF190">
            <v>154068</v>
          </cell>
          <cell r="AG190">
            <v>8935.9440000000013</v>
          </cell>
          <cell r="AH190">
            <v>69850</v>
          </cell>
          <cell r="AI190">
            <v>22000</v>
          </cell>
          <cell r="AJ190">
            <v>17875</v>
          </cell>
          <cell r="AK190">
            <v>109725</v>
          </cell>
          <cell r="AL190">
            <v>1316700</v>
          </cell>
          <cell r="AM190">
            <v>76368.600000000006</v>
          </cell>
          <cell r="AN190">
            <v>402000</v>
          </cell>
          <cell r="AO190">
            <v>76000</v>
          </cell>
          <cell r="AP190">
            <v>76000</v>
          </cell>
          <cell r="AQ190">
            <v>554000</v>
          </cell>
        </row>
        <row r="191">
          <cell r="C191">
            <v>101008501</v>
          </cell>
          <cell r="D191" t="str">
            <v>C01AA00003</v>
          </cell>
          <cell r="E191" t="str">
            <v>DIGOXINA 0.25mg, tableta, V.O.</v>
          </cell>
          <cell r="F191">
            <v>10522</v>
          </cell>
          <cell r="G191" t="str">
            <v>FM</v>
          </cell>
          <cell r="H191">
            <v>244</v>
          </cell>
          <cell r="I191" t="str">
            <v>SI</v>
          </cell>
          <cell r="J191" t="str">
            <v>MEDICAMENTO</v>
          </cell>
          <cell r="K191" t="str">
            <v>Terapia Cardíaca: Glucósidos Digitálicos</v>
          </cell>
          <cell r="L191" t="str">
            <v>PRECIO UNICO</v>
          </cell>
          <cell r="M191" t="str">
            <v>PU 11-2026</v>
          </cell>
          <cell r="N191" t="str">
            <v>I CONV</v>
          </cell>
          <cell r="O191" t="str">
            <v>CAJA POR 50 COMPRIMIDOS</v>
          </cell>
          <cell r="P191">
            <v>0</v>
          </cell>
          <cell r="Q191">
            <v>0</v>
          </cell>
          <cell r="R191">
            <v>0.25</v>
          </cell>
          <cell r="S191">
            <v>39</v>
          </cell>
          <cell r="T191" t="str">
            <v>LANCO MEDICAL GROUP, S.A.</v>
          </cell>
          <cell r="V191">
            <v>53900</v>
          </cell>
          <cell r="W191">
            <v>646800</v>
          </cell>
          <cell r="X191">
            <v>190368264</v>
          </cell>
          <cell r="Y191">
            <v>0.28341917244431974</v>
          </cell>
          <cell r="Z191">
            <v>47592066</v>
          </cell>
          <cell r="AA191">
            <v>1265038603355.5317</v>
          </cell>
          <cell r="AB191">
            <v>6.5348319839264715E-2</v>
          </cell>
          <cell r="AC191">
            <v>38465.42424242424</v>
          </cell>
          <cell r="AD191">
            <v>18393.833333333332</v>
          </cell>
          <cell r="AE191">
            <v>18667.142857142855</v>
          </cell>
          <cell r="AF191">
            <v>75526.400432900424</v>
          </cell>
          <cell r="AG191">
            <v>18881.600108225106</v>
          </cell>
          <cell r="AH191">
            <v>39273</v>
          </cell>
          <cell r="AI191">
            <v>14791</v>
          </cell>
          <cell r="AJ191">
            <v>24692</v>
          </cell>
          <cell r="AK191">
            <v>78756</v>
          </cell>
          <cell r="AL191">
            <v>945072</v>
          </cell>
          <cell r="AM191">
            <v>236268</v>
          </cell>
          <cell r="AN191">
            <v>308300</v>
          </cell>
          <cell r="AO191">
            <v>0</v>
          </cell>
          <cell r="AP191">
            <v>5200</v>
          </cell>
          <cell r="AQ191">
            <v>313500</v>
          </cell>
        </row>
        <row r="192">
          <cell r="C192">
            <v>102049301</v>
          </cell>
          <cell r="D192" t="str">
            <v>C01AA00002</v>
          </cell>
          <cell r="E192" t="str">
            <v>DIGOXINA 0.25mg/ml, solución, I.V.</v>
          </cell>
          <cell r="F192">
            <v>10103</v>
          </cell>
          <cell r="G192" t="str">
            <v>DD</v>
          </cell>
          <cell r="H192">
            <v>244</v>
          </cell>
          <cell r="I192" t="str">
            <v>NO</v>
          </cell>
          <cell r="J192" t="str">
            <v>MEDICAMENTO</v>
          </cell>
          <cell r="K192" t="str">
            <v>Terapia Cardíaca: Glucósidos Digitálicos</v>
          </cell>
          <cell r="L192" t="str">
            <v>PRECIO UNICO</v>
          </cell>
          <cell r="M192" t="str">
            <v>PU 01-2026</v>
          </cell>
          <cell r="N192" t="str">
            <v>I CONV</v>
          </cell>
          <cell r="O192" t="str">
            <v>CAJA x 6 AMPOLLAS DE 2ML</v>
          </cell>
          <cell r="P192">
            <v>0</v>
          </cell>
          <cell r="Q192">
            <v>0</v>
          </cell>
          <cell r="R192">
            <v>2.5</v>
          </cell>
          <cell r="S192">
            <v>142</v>
          </cell>
          <cell r="T192" t="str">
            <v>PISA FARMACEUTICA DE PANAMA, S.A.</v>
          </cell>
          <cell r="U192" t="str">
            <v>México</v>
          </cell>
          <cell r="V192">
            <v>1801</v>
          </cell>
          <cell r="W192">
            <v>21612</v>
          </cell>
          <cell r="X192">
            <v>190389876</v>
          </cell>
          <cell r="Y192">
            <v>0.28345134826515334</v>
          </cell>
          <cell r="Z192">
            <v>475974690</v>
          </cell>
          <cell r="AA192">
            <v>1265514578045.5317</v>
          </cell>
          <cell r="AB192">
            <v>6.5372907346867265E-2</v>
          </cell>
          <cell r="AC192">
            <v>200</v>
          </cell>
          <cell r="AD192">
            <v>19</v>
          </cell>
          <cell r="AE192">
            <v>30</v>
          </cell>
          <cell r="AF192">
            <v>249</v>
          </cell>
          <cell r="AG192">
            <v>622.5</v>
          </cell>
          <cell r="AH192">
            <v>599</v>
          </cell>
          <cell r="AI192">
            <v>116</v>
          </cell>
          <cell r="AJ192">
            <v>185</v>
          </cell>
          <cell r="AK192">
            <v>900</v>
          </cell>
          <cell r="AL192">
            <v>10800</v>
          </cell>
          <cell r="AM192">
            <v>27000</v>
          </cell>
          <cell r="AN192">
            <v>2766</v>
          </cell>
          <cell r="AO192">
            <v>320</v>
          </cell>
          <cell r="AP192">
            <v>354</v>
          </cell>
          <cell r="AQ192">
            <v>3440</v>
          </cell>
        </row>
        <row r="193">
          <cell r="C193">
            <v>101087001</v>
          </cell>
          <cell r="D193" t="str">
            <v>C08DB00001</v>
          </cell>
          <cell r="E193" t="str">
            <v>DILTIAZEM 180mg, cápsula o tableta, de liberación modificada, V.O.</v>
          </cell>
          <cell r="F193">
            <v>10453</v>
          </cell>
          <cell r="G193" t="str">
            <v>FM</v>
          </cell>
          <cell r="H193">
            <v>244</v>
          </cell>
          <cell r="I193" t="str">
            <v>SI</v>
          </cell>
          <cell r="J193" t="str">
            <v>MEDICAMENTO</v>
          </cell>
          <cell r="K193" t="str">
            <v xml:space="preserve">Cardiovascular: Bloqueadores de los Canales de Calcio, Selectivos con efectos cardíacos directos </v>
          </cell>
          <cell r="L193" t="str">
            <v>PRECIO UNICO</v>
          </cell>
          <cell r="M193" t="str">
            <v>PU 01-2026</v>
          </cell>
          <cell r="N193" t="str">
            <v>I CONV</v>
          </cell>
          <cell r="O193" t="str">
            <v>CAJA DE CARTON X 100 CAPSULAS</v>
          </cell>
          <cell r="P193">
            <v>0</v>
          </cell>
          <cell r="Q193">
            <v>0</v>
          </cell>
          <cell r="R193">
            <v>0.11</v>
          </cell>
          <cell r="S193">
            <v>351</v>
          </cell>
          <cell r="T193" t="str">
            <v>INVERSIONES TAGORE PANAMÁ, S.A. (INTAPASA)</v>
          </cell>
          <cell r="V193">
            <v>38320</v>
          </cell>
          <cell r="W193">
            <v>459840</v>
          </cell>
          <cell r="X193">
            <v>190849716</v>
          </cell>
          <cell r="Y193">
            <v>0.28413595540249004</v>
          </cell>
          <cell r="Z193">
            <v>20993468.760000002</v>
          </cell>
          <cell r="AA193">
            <v>1265535571514.2917</v>
          </cell>
          <cell r="AB193">
            <v>6.5373991810145637E-2</v>
          </cell>
          <cell r="AC193">
            <v>67855.551303490269</v>
          </cell>
          <cell r="AD193">
            <v>6438.3038348082591</v>
          </cell>
          <cell r="AE193">
            <v>4430</v>
          </cell>
          <cell r="AF193">
            <v>78723.855138298532</v>
          </cell>
          <cell r="AG193">
            <v>8659.6240652128381</v>
          </cell>
          <cell r="AH193">
            <v>13232</v>
          </cell>
          <cell r="AI193">
            <v>4725</v>
          </cell>
          <cell r="AJ193">
            <v>4580</v>
          </cell>
          <cell r="AK193">
            <v>22537</v>
          </cell>
          <cell r="AL193">
            <v>270444</v>
          </cell>
          <cell r="AM193">
            <v>29748.84</v>
          </cell>
          <cell r="AN193">
            <v>55000</v>
          </cell>
          <cell r="AO193">
            <v>1600</v>
          </cell>
          <cell r="AP193">
            <v>4200</v>
          </cell>
          <cell r="AQ193">
            <v>60800</v>
          </cell>
        </row>
        <row r="194">
          <cell r="C194">
            <v>101087201</v>
          </cell>
          <cell r="D194" t="str">
            <v>C08DB00002</v>
          </cell>
          <cell r="E194" t="str">
            <v>DILTIAZEM 60mg, cápsula o tableta, V.O.</v>
          </cell>
          <cell r="F194">
            <v>10509</v>
          </cell>
          <cell r="G194" t="str">
            <v>EM</v>
          </cell>
          <cell r="H194">
            <v>244</v>
          </cell>
          <cell r="I194" t="str">
            <v>NO</v>
          </cell>
          <cell r="J194" t="str">
            <v>MEDICAMENTO</v>
          </cell>
          <cell r="K194" t="str">
            <v xml:space="preserve">Cardiovascular: Bloqueadores de los Canales de Calcio, Selectivos con efectos cardíacos directos </v>
          </cell>
          <cell r="L194" t="str">
            <v>PRECIO UNICO</v>
          </cell>
          <cell r="M194" t="str">
            <v>PU 01-2026</v>
          </cell>
          <cell r="N194" t="str">
            <v>I CONV</v>
          </cell>
          <cell r="O194" t="str">
            <v>CAJA CON 100 TABLETAS</v>
          </cell>
          <cell r="P194">
            <v>0</v>
          </cell>
          <cell r="Q194">
            <v>0</v>
          </cell>
          <cell r="R194">
            <v>0.08</v>
          </cell>
          <cell r="S194">
            <v>352</v>
          </cell>
          <cell r="T194" t="str">
            <v>INVERSIONES TAGORE PANAMÁ, S.A. (INTAPASA)</v>
          </cell>
          <cell r="V194">
            <v>39500</v>
          </cell>
          <cell r="W194">
            <v>474000</v>
          </cell>
          <cell r="X194">
            <v>191323716</v>
          </cell>
          <cell r="Y194">
            <v>0.28484164386608085</v>
          </cell>
          <cell r="Z194">
            <v>15305897.280000001</v>
          </cell>
          <cell r="AA194">
            <v>1265550877411.5718</v>
          </cell>
          <cell r="AB194">
            <v>6.5374782469551779E-2</v>
          </cell>
          <cell r="AC194">
            <v>12660</v>
          </cell>
          <cell r="AD194">
            <v>11375</v>
          </cell>
          <cell r="AE194">
            <v>12650</v>
          </cell>
          <cell r="AF194">
            <v>36685</v>
          </cell>
          <cell r="AG194">
            <v>2934.8</v>
          </cell>
          <cell r="AH194">
            <v>11875</v>
          </cell>
          <cell r="AI194">
            <v>8400</v>
          </cell>
          <cell r="AJ194">
            <v>9413</v>
          </cell>
          <cell r="AK194">
            <v>29688</v>
          </cell>
          <cell r="AL194">
            <v>356256</v>
          </cell>
          <cell r="AM194">
            <v>28500.48</v>
          </cell>
          <cell r="AN194">
            <v>75990</v>
          </cell>
          <cell r="AO194">
            <v>0</v>
          </cell>
          <cell r="AP194">
            <v>0</v>
          </cell>
          <cell r="AQ194">
            <v>75990</v>
          </cell>
        </row>
        <row r="195">
          <cell r="C195">
            <v>102052401</v>
          </cell>
          <cell r="D195" t="str">
            <v>R06AA00008</v>
          </cell>
          <cell r="E195" t="str">
            <v>DIMENHIDRINATO 10mg/ml, solución, I.V.</v>
          </cell>
          <cell r="F195">
            <v>10128</v>
          </cell>
          <cell r="G195" t="str">
            <v>DH</v>
          </cell>
          <cell r="H195">
            <v>244</v>
          </cell>
          <cell r="I195" t="str">
            <v>NO APLICA</v>
          </cell>
          <cell r="J195" t="str">
            <v>MEDICAMENTO</v>
          </cell>
          <cell r="K195" t="str">
            <v>Antihistamínicos para uso Sistémico</v>
          </cell>
          <cell r="L195" t="str">
            <v>PRECIO UNICO</v>
          </cell>
          <cell r="M195" t="str">
            <v>PU 01-2026</v>
          </cell>
          <cell r="N195" t="str">
            <v>I CONV</v>
          </cell>
          <cell r="O195" t="str">
            <v>CAJA X 100 AMPOLLAS</v>
          </cell>
          <cell r="P195">
            <v>0</v>
          </cell>
          <cell r="Q195">
            <v>0</v>
          </cell>
          <cell r="R195">
            <v>1.79</v>
          </cell>
          <cell r="S195">
            <v>143</v>
          </cell>
          <cell r="T195" t="str">
            <v xml:space="preserve">REPRICO, S.A. </v>
          </cell>
          <cell r="U195" t="str">
            <v>EL SALVADOR</v>
          </cell>
          <cell r="V195">
            <v>21116</v>
          </cell>
          <cell r="W195">
            <v>253392</v>
          </cell>
          <cell r="X195">
            <v>191577108</v>
          </cell>
          <cell r="Y195">
            <v>0.28521889241284498</v>
          </cell>
          <cell r="Z195">
            <v>342923023.31999999</v>
          </cell>
          <cell r="AA195">
            <v>1265893800434.8918</v>
          </cell>
          <cell r="AB195">
            <v>6.5392496903995692E-2</v>
          </cell>
          <cell r="AC195">
            <v>19284.146988795517</v>
          </cell>
          <cell r="AD195">
            <v>4712</v>
          </cell>
          <cell r="AE195">
            <v>3658</v>
          </cell>
          <cell r="AF195">
            <v>27654.146988795517</v>
          </cell>
          <cell r="AG195">
            <v>49500.923109943978</v>
          </cell>
          <cell r="AH195">
            <v>13655</v>
          </cell>
          <cell r="AI195">
            <v>3913</v>
          </cell>
          <cell r="AJ195">
            <v>3548</v>
          </cell>
          <cell r="AK195">
            <v>21116</v>
          </cell>
          <cell r="AL195">
            <v>253392</v>
          </cell>
          <cell r="AM195">
            <v>453571.68</v>
          </cell>
          <cell r="AN195">
            <v>100</v>
          </cell>
          <cell r="AO195">
            <v>100</v>
          </cell>
          <cell r="AP195">
            <v>8200</v>
          </cell>
          <cell r="AQ195">
            <v>8400</v>
          </cell>
        </row>
        <row r="196">
          <cell r="C196">
            <v>101009501</v>
          </cell>
          <cell r="D196" t="str">
            <v>R06AA00007</v>
          </cell>
          <cell r="E196" t="str">
            <v>DIMENHIDRINATO, 50MG, TABLETA, V.O.</v>
          </cell>
          <cell r="F196">
            <v>10649</v>
          </cell>
          <cell r="G196" t="str">
            <v>EM</v>
          </cell>
          <cell r="H196">
            <v>244</v>
          </cell>
          <cell r="I196" t="str">
            <v>NO</v>
          </cell>
          <cell r="J196" t="str">
            <v>MEDICAMENTO</v>
          </cell>
          <cell r="K196" t="str">
            <v>Antihistamínicos para uso Sistémico</v>
          </cell>
          <cell r="L196" t="str">
            <v>TRAMITE USUAL</v>
          </cell>
          <cell r="M196" t="str">
            <v>No aplica</v>
          </cell>
          <cell r="N196" t="str">
            <v>No aplica</v>
          </cell>
          <cell r="O196" t="str">
            <v>No aplica</v>
          </cell>
          <cell r="P196">
            <v>0</v>
          </cell>
          <cell r="Q196">
            <v>0</v>
          </cell>
          <cell r="R196">
            <v>0.01</v>
          </cell>
          <cell r="S196" t="str">
            <v>No aplica</v>
          </cell>
          <cell r="T196" t="str">
            <v>No aplica</v>
          </cell>
          <cell r="V196">
            <v>312592</v>
          </cell>
          <cell r="W196">
            <v>3751104</v>
          </cell>
          <cell r="X196">
            <v>195328212</v>
          </cell>
          <cell r="Y196">
            <v>0.29080351439286461</v>
          </cell>
          <cell r="Z196">
            <v>1953282.12</v>
          </cell>
          <cell r="AA196">
            <v>1265895753717.012</v>
          </cell>
          <cell r="AB196">
            <v>6.5392597805030955E-2</v>
          </cell>
          <cell r="AC196">
            <v>231179</v>
          </cell>
          <cell r="AD196">
            <v>70937</v>
          </cell>
          <cell r="AE196">
            <v>48940</v>
          </cell>
          <cell r="AF196">
            <v>351056</v>
          </cell>
          <cell r="AG196">
            <v>3510.56</v>
          </cell>
          <cell r="AH196">
            <v>190002</v>
          </cell>
          <cell r="AI196">
            <v>77220</v>
          </cell>
          <cell r="AJ196">
            <v>45370</v>
          </cell>
          <cell r="AK196">
            <v>312592</v>
          </cell>
          <cell r="AL196">
            <v>3751104</v>
          </cell>
          <cell r="AM196">
            <v>37511.040000000001</v>
          </cell>
          <cell r="AN196">
            <v>1000</v>
          </cell>
          <cell r="AO196">
            <v>52000</v>
          </cell>
          <cell r="AP196">
            <v>4000</v>
          </cell>
          <cell r="AQ196">
            <v>57000</v>
          </cell>
        </row>
        <row r="197">
          <cell r="C197">
            <v>105007801</v>
          </cell>
          <cell r="D197" t="str">
            <v>G02AD00001</v>
          </cell>
          <cell r="E197" t="str">
            <v>DINOPROSTONE, 2MG/3G, GEL, TUBO CON APLICADOR PRECARGADO O JERINGA, VÍA VAGINAL.</v>
          </cell>
          <cell r="F197">
            <v>10893</v>
          </cell>
          <cell r="G197" t="str">
            <v>RG</v>
          </cell>
          <cell r="H197">
            <v>244</v>
          </cell>
          <cell r="I197" t="str">
            <v>NO</v>
          </cell>
          <cell r="J197" t="str">
            <v>MEDICAMENTO</v>
          </cell>
          <cell r="K197" t="str">
            <v>Ginecológicos: Otros, Uterotónicos, Prostaglandinas</v>
          </cell>
          <cell r="L197" t="str">
            <v>PRECIO UNICO</v>
          </cell>
          <cell r="M197" t="str">
            <v>PU 01-2026</v>
          </cell>
          <cell r="N197" t="str">
            <v>I CONV</v>
          </cell>
          <cell r="O197" t="str">
            <v>CAJA CON JERINGA DE 2 MG- 3G</v>
          </cell>
          <cell r="P197" t="str">
            <v>2MG/3G</v>
          </cell>
          <cell r="Q197">
            <v>0</v>
          </cell>
          <cell r="R197">
            <v>37.799999999999997</v>
          </cell>
          <cell r="S197">
            <v>145</v>
          </cell>
          <cell r="T197" t="str">
            <v>REPRICO, S.A.</v>
          </cell>
          <cell r="U197" t="str">
            <v>BELGICA</v>
          </cell>
          <cell r="V197">
            <v>1200</v>
          </cell>
          <cell r="W197">
            <v>14400</v>
          </cell>
          <cell r="X197">
            <v>195342612</v>
          </cell>
          <cell r="Y197">
            <v>0.29082495302973316</v>
          </cell>
          <cell r="Z197">
            <v>7383950733.5999994</v>
          </cell>
          <cell r="AA197">
            <v>1273279704450.6121</v>
          </cell>
          <cell r="AB197">
            <v>6.5774031836321981E-2</v>
          </cell>
          <cell r="AC197">
            <v>837</v>
          </cell>
          <cell r="AD197">
            <v>270</v>
          </cell>
          <cell r="AE197">
            <v>210</v>
          </cell>
          <cell r="AF197">
            <v>1317</v>
          </cell>
          <cell r="AG197">
            <v>49782.6</v>
          </cell>
          <cell r="AH197">
            <v>990</v>
          </cell>
          <cell r="AI197">
            <v>151</v>
          </cell>
          <cell r="AJ197">
            <v>180</v>
          </cell>
          <cell r="AK197">
            <v>1321</v>
          </cell>
          <cell r="AL197">
            <v>15852</v>
          </cell>
          <cell r="AM197">
            <v>599205.6</v>
          </cell>
          <cell r="AN197">
            <v>0</v>
          </cell>
          <cell r="AO197">
            <v>0</v>
          </cell>
          <cell r="AP197">
            <v>0</v>
          </cell>
          <cell r="AQ197">
            <v>0</v>
          </cell>
        </row>
        <row r="198">
          <cell r="C198">
            <v>102094201</v>
          </cell>
          <cell r="D198" t="str">
            <v>B05XB00002</v>
          </cell>
          <cell r="E198" t="str">
            <v>Dipéptido Alanina-Glutamina, al 20%, solución, frasco, 100ml, I.V.</v>
          </cell>
          <cell r="F198">
            <v>104357</v>
          </cell>
          <cell r="G198" t="str">
            <v>RG</v>
          </cell>
          <cell r="H198">
            <v>244</v>
          </cell>
          <cell r="I198" t="str">
            <v>NO</v>
          </cell>
          <cell r="J198" t="str">
            <v>MEDICAMENTO</v>
          </cell>
          <cell r="K198" t="str">
            <v>Sustitutos sanguíneos y Soluciones de Perfusión: Aminoácidos</v>
          </cell>
          <cell r="L198" t="str">
            <v>PRECIO UNICO</v>
          </cell>
          <cell r="M198" t="str">
            <v>PU 01-2026</v>
          </cell>
          <cell r="N198" t="str">
            <v>I CONV</v>
          </cell>
          <cell r="O198" t="str">
            <v>CAJA CON UN VIAL DE 100 ML</v>
          </cell>
          <cell r="P198" t="str">
            <v>10 FRASCO DE 100</v>
          </cell>
          <cell r="Q198">
            <v>0</v>
          </cell>
          <cell r="R198">
            <v>37.75</v>
          </cell>
          <cell r="S198">
            <v>146</v>
          </cell>
          <cell r="T198" t="str">
            <v>PHARMA SUPPLIES, CORP.</v>
          </cell>
          <cell r="U198" t="str">
            <v>AUSTRIA</v>
          </cell>
          <cell r="V198">
            <v>135</v>
          </cell>
          <cell r="W198">
            <v>1620</v>
          </cell>
          <cell r="X198">
            <v>195344232</v>
          </cell>
          <cell r="Y198">
            <v>0.29082736487638089</v>
          </cell>
          <cell r="Z198">
            <v>7374244758</v>
          </cell>
          <cell r="AA198">
            <v>1280653949208.6121</v>
          </cell>
          <cell r="AB198">
            <v>6.615496448433808E-2</v>
          </cell>
          <cell r="AC198">
            <v>85</v>
          </cell>
          <cell r="AD198">
            <v>20</v>
          </cell>
          <cell r="AE198">
            <v>0</v>
          </cell>
          <cell r="AF198">
            <v>105</v>
          </cell>
          <cell r="AG198">
            <v>3963.75</v>
          </cell>
          <cell r="AH198">
            <v>35</v>
          </cell>
          <cell r="AI198">
            <v>17</v>
          </cell>
          <cell r="AJ198">
            <v>0</v>
          </cell>
          <cell r="AK198">
            <v>52</v>
          </cell>
          <cell r="AL198">
            <v>624</v>
          </cell>
          <cell r="AM198">
            <v>23556</v>
          </cell>
          <cell r="AN198">
            <v>0</v>
          </cell>
          <cell r="AO198">
            <v>0</v>
          </cell>
          <cell r="AP198">
            <v>0</v>
          </cell>
          <cell r="AQ198">
            <v>0</v>
          </cell>
        </row>
        <row r="199">
          <cell r="C199">
            <v>102047001</v>
          </cell>
          <cell r="D199" t="str">
            <v>N02BB00001</v>
          </cell>
          <cell r="E199" t="str">
            <v>DIPIRONA CON SALES MAGNÉSICAS 2g/5ml, solución, I.M., I.V.</v>
          </cell>
          <cell r="F199">
            <v>10131</v>
          </cell>
          <cell r="G199" t="str">
            <v>SF</v>
          </cell>
          <cell r="H199">
            <v>244</v>
          </cell>
          <cell r="I199" t="str">
            <v>NO APLICA</v>
          </cell>
          <cell r="J199" t="str">
            <v>MEDICAMENTO</v>
          </cell>
          <cell r="K199" t="str">
            <v>Analgésicos y Antipiréticos: Otros</v>
          </cell>
          <cell r="L199" t="str">
            <v>PRECIO UNICO</v>
          </cell>
          <cell r="M199" t="str">
            <v>PU 01-2026</v>
          </cell>
          <cell r="N199" t="str">
            <v>I CONV</v>
          </cell>
          <cell r="O199" t="str">
            <v>No aplica</v>
          </cell>
          <cell r="P199">
            <v>0</v>
          </cell>
          <cell r="Q199">
            <v>0</v>
          </cell>
          <cell r="R199">
            <v>0.38</v>
          </cell>
          <cell r="S199">
            <v>147</v>
          </cell>
          <cell r="T199" t="str">
            <v>VITALIS DE PANAMÁ, S.A.</v>
          </cell>
          <cell r="V199">
            <v>61390</v>
          </cell>
          <cell r="W199">
            <v>736680</v>
          </cell>
          <cell r="X199">
            <v>196080912</v>
          </cell>
          <cell r="Y199">
            <v>0.29192412980751603</v>
          </cell>
          <cell r="Z199">
            <v>74510746.560000002</v>
          </cell>
          <cell r="AA199">
            <v>1280728459955.1721</v>
          </cell>
          <cell r="AB199">
            <v>6.6158813498972693E-2</v>
          </cell>
          <cell r="AC199">
            <v>54100.88578431373</v>
          </cell>
          <cell r="AD199">
            <v>15969.166666666668</v>
          </cell>
          <cell r="AE199">
            <v>11634.666666666668</v>
          </cell>
          <cell r="AF199">
            <v>81704.719117647066</v>
          </cell>
          <cell r="AG199">
            <v>31047.793264705884</v>
          </cell>
          <cell r="AH199">
            <v>35435</v>
          </cell>
          <cell r="AI199">
            <v>9601</v>
          </cell>
          <cell r="AJ199">
            <v>16354</v>
          </cell>
          <cell r="AK199">
            <v>61390</v>
          </cell>
          <cell r="AL199">
            <v>736680</v>
          </cell>
          <cell r="AM199">
            <v>279938.40000000002</v>
          </cell>
          <cell r="AN199">
            <v>0</v>
          </cell>
          <cell r="AO199">
            <v>16880</v>
          </cell>
          <cell r="AP199">
            <v>29350</v>
          </cell>
          <cell r="AQ199">
            <v>46230</v>
          </cell>
        </row>
        <row r="200">
          <cell r="C200">
            <v>102063001</v>
          </cell>
          <cell r="D200" t="str">
            <v>C01CA00001</v>
          </cell>
          <cell r="E200" t="str">
            <v>DOBUTAMINA 250mg, solución, I.V.</v>
          </cell>
          <cell r="F200">
            <v>10344</v>
          </cell>
          <cell r="G200" t="str">
            <v>DH</v>
          </cell>
          <cell r="H200">
            <v>244</v>
          </cell>
          <cell r="I200" t="str">
            <v>NO APLICA</v>
          </cell>
          <cell r="J200" t="str">
            <v>MEDICAMENTO</v>
          </cell>
          <cell r="K200" t="str">
            <v>Terapia Cardíaca: Estimulantes Cardíacos,  Agentes adrenérgicos y dopaminérgicos</v>
          </cell>
          <cell r="L200" t="str">
            <v>PRECIO UNICO</v>
          </cell>
          <cell r="M200" t="str">
            <v>PU 01-2026</v>
          </cell>
          <cell r="N200" t="str">
            <v>I CONV</v>
          </cell>
          <cell r="O200" t="str">
            <v>CAJA X 25 VIALES</v>
          </cell>
          <cell r="P200">
            <v>0</v>
          </cell>
          <cell r="Q200">
            <v>0</v>
          </cell>
          <cell r="R200">
            <v>4.3</v>
          </cell>
          <cell r="S200">
            <v>148</v>
          </cell>
          <cell r="T200" t="str">
            <v>GRUPO QUINSAJO, S.A.</v>
          </cell>
          <cell r="U200" t="str">
            <v>COLOMBIA</v>
          </cell>
          <cell r="V200">
            <v>1124</v>
          </cell>
          <cell r="W200">
            <v>13488</v>
          </cell>
          <cell r="X200">
            <v>196094400</v>
          </cell>
          <cell r="Y200">
            <v>0.29194421066404963</v>
          </cell>
          <cell r="Z200">
            <v>843205920</v>
          </cell>
          <cell r="AA200">
            <v>1281571665875.1721</v>
          </cell>
          <cell r="AB200">
            <v>6.6202371134292573E-2</v>
          </cell>
          <cell r="AC200">
            <v>778.87500000000011</v>
          </cell>
          <cell r="AD200">
            <v>102</v>
          </cell>
          <cell r="AE200">
            <v>222</v>
          </cell>
          <cell r="AF200">
            <v>1102.875</v>
          </cell>
          <cell r="AG200">
            <v>4742.3625000000002</v>
          </cell>
          <cell r="AH200">
            <v>769</v>
          </cell>
          <cell r="AI200">
            <v>74</v>
          </cell>
          <cell r="AJ200">
            <v>281</v>
          </cell>
          <cell r="AK200">
            <v>1124</v>
          </cell>
          <cell r="AL200">
            <v>13488</v>
          </cell>
          <cell r="AM200">
            <v>57998.399999999994</v>
          </cell>
          <cell r="AN200">
            <v>838</v>
          </cell>
          <cell r="AO200">
            <v>147</v>
          </cell>
          <cell r="AP200">
            <v>376</v>
          </cell>
          <cell r="AQ200">
            <v>1361</v>
          </cell>
        </row>
        <row r="201">
          <cell r="C201">
            <v>101001501</v>
          </cell>
          <cell r="D201" t="str">
            <v>J05AX00007</v>
          </cell>
          <cell r="E201" t="str">
            <v>DOLUTEGRAVIR 50mg, cápsula o tableta, V.O.</v>
          </cell>
          <cell r="F201">
            <v>105700</v>
          </cell>
          <cell r="G201" t="str">
            <v>DD</v>
          </cell>
          <cell r="H201">
            <v>244</v>
          </cell>
          <cell r="I201" t="str">
            <v>SI</v>
          </cell>
          <cell r="J201" t="str">
            <v>MEDICAMENTO</v>
          </cell>
          <cell r="K201" t="str">
            <v>Antiinfecciosos de Uso Sistémico: Antivirales para uso sistémico: De Acción Directa, Inhibidores de la Integrasa</v>
          </cell>
          <cell r="L201" t="str">
            <v>PRECIO UNICO</v>
          </cell>
          <cell r="M201" t="str">
            <v>PU 11-2026</v>
          </cell>
          <cell r="N201" t="str">
            <v>I CONV</v>
          </cell>
          <cell r="O201" t="str">
            <v>FRASCO X 30 TABLETAS</v>
          </cell>
          <cell r="P201">
            <v>0</v>
          </cell>
          <cell r="Q201">
            <v>0</v>
          </cell>
          <cell r="R201">
            <v>1.4</v>
          </cell>
          <cell r="S201">
            <v>42</v>
          </cell>
          <cell r="T201" t="str">
            <v>Compañia Astor, S.A.</v>
          </cell>
          <cell r="U201" t="str">
            <v>India</v>
          </cell>
          <cell r="V201">
            <v>500</v>
          </cell>
          <cell r="W201">
            <v>6000</v>
          </cell>
          <cell r="X201">
            <v>196100400</v>
          </cell>
          <cell r="Y201">
            <v>0.29195314342941153</v>
          </cell>
          <cell r="Z201">
            <v>274540560</v>
          </cell>
          <cell r="AA201">
            <v>1281846206435.1721</v>
          </cell>
          <cell r="AB201">
            <v>6.6216553123898375E-2</v>
          </cell>
          <cell r="AC201">
            <v>31</v>
          </cell>
          <cell r="AD201">
            <v>0</v>
          </cell>
          <cell r="AE201">
            <v>0</v>
          </cell>
          <cell r="AF201">
            <v>31</v>
          </cell>
          <cell r="AG201">
            <v>43.4</v>
          </cell>
          <cell r="AH201">
            <v>1000</v>
          </cell>
          <cell r="AI201">
            <v>0</v>
          </cell>
          <cell r="AJ201">
            <v>90</v>
          </cell>
          <cell r="AK201">
            <v>1090</v>
          </cell>
          <cell r="AL201">
            <v>13080</v>
          </cell>
          <cell r="AM201">
            <v>18312</v>
          </cell>
          <cell r="AN201">
            <v>1110</v>
          </cell>
          <cell r="AO201">
            <v>0</v>
          </cell>
          <cell r="AP201">
            <v>0</v>
          </cell>
          <cell r="AQ201">
            <v>1110</v>
          </cell>
        </row>
        <row r="202">
          <cell r="C202">
            <v>102045101</v>
          </cell>
          <cell r="D202" t="str">
            <v>C01CA00002</v>
          </cell>
          <cell r="E202" t="str">
            <v>DOPAMINA CLORHIDRATO 4050mg/ml, solución, I.V.</v>
          </cell>
          <cell r="F202">
            <v>10259</v>
          </cell>
          <cell r="G202" t="str">
            <v>SF</v>
          </cell>
          <cell r="H202">
            <v>244</v>
          </cell>
          <cell r="I202" t="str">
            <v>NO APLICA</v>
          </cell>
          <cell r="J202" t="str">
            <v>MEDICAMENTO</v>
          </cell>
          <cell r="K202" t="str">
            <v>Terapia Cardíaca: Estimulantes Cardíacos:  Agentes adrenérgicos y dopaminérgicos</v>
          </cell>
          <cell r="L202" t="str">
            <v>PRECIO UNICO</v>
          </cell>
          <cell r="M202" t="str">
            <v>PU 01-2026</v>
          </cell>
          <cell r="N202" t="str">
            <v>I CONV</v>
          </cell>
          <cell r="O202" t="str">
            <v>No aplica</v>
          </cell>
          <cell r="P202">
            <v>0</v>
          </cell>
          <cell r="Q202">
            <v>0</v>
          </cell>
          <cell r="R202">
            <v>0.43</v>
          </cell>
          <cell r="S202">
            <v>149</v>
          </cell>
          <cell r="T202" t="str">
            <v>PISA FARMACEUTICA DE PANAMA,S.A.</v>
          </cell>
          <cell r="V202">
            <v>1162</v>
          </cell>
          <cell r="W202">
            <v>13944</v>
          </cell>
          <cell r="X202">
            <v>196114344</v>
          </cell>
          <cell r="Y202">
            <v>0.2919739031761126</v>
          </cell>
          <cell r="Z202">
            <v>84329167.920000002</v>
          </cell>
          <cell r="AA202">
            <v>1281930535603.092</v>
          </cell>
          <cell r="AB202">
            <v>6.6220909330438157E-2</v>
          </cell>
          <cell r="AC202">
            <v>1085.4533333333334</v>
          </cell>
          <cell r="AD202">
            <v>159.23529411764707</v>
          </cell>
          <cell r="AE202">
            <v>222</v>
          </cell>
          <cell r="AF202">
            <v>1466.6886274509804</v>
          </cell>
          <cell r="AG202">
            <v>630.67610980392158</v>
          </cell>
          <cell r="AH202">
            <v>529</v>
          </cell>
          <cell r="AI202">
            <v>400</v>
          </cell>
          <cell r="AJ202">
            <v>233</v>
          </cell>
          <cell r="AK202">
            <v>1162</v>
          </cell>
          <cell r="AL202">
            <v>13944</v>
          </cell>
          <cell r="AM202">
            <v>5995.92</v>
          </cell>
          <cell r="AN202">
            <v>445</v>
          </cell>
          <cell r="AO202">
            <v>0</v>
          </cell>
          <cell r="AP202">
            <v>0</v>
          </cell>
          <cell r="AQ202">
            <v>445</v>
          </cell>
        </row>
        <row r="203">
          <cell r="C203">
            <v>102094501</v>
          </cell>
          <cell r="D203" t="str">
            <v>R05CB00001</v>
          </cell>
          <cell r="E203" t="str">
            <v>Dornase Alfa (Desoxirribonucleasa), 1mg/ml, solución, nebulización</v>
          </cell>
          <cell r="F203">
            <v>11498</v>
          </cell>
          <cell r="G203" t="str">
            <v>YV</v>
          </cell>
          <cell r="H203">
            <v>244</v>
          </cell>
          <cell r="I203" t="str">
            <v>BIOTECNOLOGICO</v>
          </cell>
          <cell r="J203" t="str">
            <v>MEDICAMENTO</v>
          </cell>
          <cell r="K203" t="str">
            <v>Tos y Resfriado: Expectorantes excluyendo combinaciones con supresores de la Tos, Mucolíticos</v>
          </cell>
          <cell r="L203" t="str">
            <v>PRECIO UNICO</v>
          </cell>
          <cell r="M203" t="str">
            <v>PU 05-2026</v>
          </cell>
          <cell r="N203" t="str">
            <v>I CONV</v>
          </cell>
          <cell r="O203" t="str">
            <v>CAJA DE CARTON CON 6 AMPOLLAS</v>
          </cell>
          <cell r="P203">
            <v>0</v>
          </cell>
          <cell r="Q203">
            <v>0</v>
          </cell>
          <cell r="R203">
            <v>43.33</v>
          </cell>
          <cell r="S203">
            <v>8</v>
          </cell>
          <cell r="T203" t="str">
            <v>CORPORACION IMPA-DOEL, S.A.</v>
          </cell>
          <cell r="U203" t="str">
            <v>ESTADOS UNIDOS</v>
          </cell>
          <cell r="V203">
            <v>484</v>
          </cell>
          <cell r="W203">
            <v>5808</v>
          </cell>
          <cell r="X203">
            <v>196120152</v>
          </cell>
          <cell r="Y203">
            <v>0.29198255009298296</v>
          </cell>
          <cell r="Z203">
            <v>8497886186.1599998</v>
          </cell>
          <cell r="AA203">
            <v>1290428421789.252</v>
          </cell>
          <cell r="AB203">
            <v>6.6659886119745493E-2</v>
          </cell>
          <cell r="AC203">
            <v>360</v>
          </cell>
          <cell r="AD203">
            <v>0</v>
          </cell>
          <cell r="AE203">
            <v>0</v>
          </cell>
          <cell r="AF203">
            <v>360</v>
          </cell>
          <cell r="AG203">
            <v>15598.8</v>
          </cell>
          <cell r="AH203">
            <v>359</v>
          </cell>
          <cell r="AI203">
            <v>0</v>
          </cell>
          <cell r="AJ203">
            <v>0</v>
          </cell>
          <cell r="AK203">
            <v>359</v>
          </cell>
          <cell r="AL203">
            <v>4308</v>
          </cell>
          <cell r="AM203">
            <v>186665.63999999998</v>
          </cell>
          <cell r="AN203">
            <v>18</v>
          </cell>
          <cell r="AO203">
            <v>0</v>
          </cell>
          <cell r="AP203">
            <v>0</v>
          </cell>
          <cell r="AQ203">
            <v>18</v>
          </cell>
        </row>
        <row r="204">
          <cell r="C204">
            <v>103057401</v>
          </cell>
          <cell r="D204" t="str">
            <v>S01EC00003</v>
          </cell>
          <cell r="E204" t="str">
            <v>DORZOLAMIDA CLORHIDRATO, 2%, GOTAS, SOLUCIÓN, FRASCO, 5-10ML, VÍA OFTÁLMICA.</v>
          </cell>
          <cell r="F204">
            <v>11520</v>
          </cell>
          <cell r="G204" t="str">
            <v>RG</v>
          </cell>
          <cell r="H204">
            <v>244</v>
          </cell>
          <cell r="I204" t="str">
            <v>NO</v>
          </cell>
          <cell r="J204" t="str">
            <v>MEDICAMENTO</v>
          </cell>
          <cell r="K204" t="str">
            <v>Oftalmológicos: Antiglaucoma y Mióticos, Inhibidores de la Anhidrasa Carbónica</v>
          </cell>
          <cell r="L204" t="str">
            <v>PRECIO UNICO</v>
          </cell>
          <cell r="M204" t="str">
            <v>PU 01-2026</v>
          </cell>
          <cell r="N204" t="str">
            <v>I CONV</v>
          </cell>
          <cell r="O204" t="str">
            <v>CAJA DE CARTON CON FRASCO DE 5ML</v>
          </cell>
          <cell r="P204">
            <v>0</v>
          </cell>
          <cell r="Q204">
            <v>0</v>
          </cell>
          <cell r="R204">
            <v>1.98</v>
          </cell>
          <cell r="S204">
            <v>150</v>
          </cell>
          <cell r="T204" t="str">
            <v>REPRICO, S.A.</v>
          </cell>
          <cell r="U204" t="str">
            <v>COSTA RICA</v>
          </cell>
          <cell r="V204">
            <v>4789</v>
          </cell>
          <cell r="W204">
            <v>57468</v>
          </cell>
          <cell r="X204">
            <v>196177620</v>
          </cell>
          <cell r="Y204">
            <v>0.29206810811961931</v>
          </cell>
          <cell r="Z204">
            <v>388431687.60000002</v>
          </cell>
          <cell r="AA204">
            <v>1290816853476.8521</v>
          </cell>
          <cell r="AB204">
            <v>6.6679951403199822E-2</v>
          </cell>
          <cell r="AC204">
            <v>6288</v>
          </cell>
          <cell r="AD204">
            <v>1119.5833333333335</v>
          </cell>
          <cell r="AE204">
            <v>1125</v>
          </cell>
          <cell r="AF204">
            <v>8532.5833333333339</v>
          </cell>
          <cell r="AG204">
            <v>16894.514999999999</v>
          </cell>
          <cell r="AH204">
            <v>3500</v>
          </cell>
          <cell r="AI204">
            <v>500</v>
          </cell>
          <cell r="AJ204">
            <v>789</v>
          </cell>
          <cell r="AK204">
            <v>4789</v>
          </cell>
          <cell r="AL204">
            <v>57468</v>
          </cell>
          <cell r="AM204">
            <v>113786.64</v>
          </cell>
          <cell r="AN204">
            <v>0</v>
          </cell>
          <cell r="AO204">
            <v>0</v>
          </cell>
          <cell r="AP204">
            <v>500</v>
          </cell>
          <cell r="AQ204">
            <v>500</v>
          </cell>
        </row>
        <row r="205">
          <cell r="C205">
            <v>101085801</v>
          </cell>
          <cell r="D205" t="str">
            <v>J01AA00001</v>
          </cell>
          <cell r="E205" t="str">
            <v>DOXICICLINA 100mg, base clorhidrato o hiclato, cápsula o tableta, V.O.</v>
          </cell>
          <cell r="F205">
            <v>10995</v>
          </cell>
          <cell r="G205" t="str">
            <v>DD</v>
          </cell>
          <cell r="H205">
            <v>244</v>
          </cell>
          <cell r="I205" t="str">
            <v>NO</v>
          </cell>
          <cell r="J205" t="str">
            <v>MEDICAMENTO</v>
          </cell>
          <cell r="K205" t="str">
            <v>Antibacterianos para uso sistémico: Tetraciclinas</v>
          </cell>
          <cell r="L205" t="str">
            <v>PRECIO UNICO</v>
          </cell>
          <cell r="M205" t="str">
            <v>PU 01-2026</v>
          </cell>
          <cell r="N205" t="str">
            <v>I CONV</v>
          </cell>
          <cell r="O205" t="str">
            <v>CAJA X 100</v>
          </cell>
          <cell r="P205">
            <v>0</v>
          </cell>
          <cell r="Q205">
            <v>0</v>
          </cell>
          <cell r="R205">
            <v>0.17</v>
          </cell>
          <cell r="S205">
            <v>151</v>
          </cell>
          <cell r="T205" t="str">
            <v>COMPAÑÍA PANAMEÑA DE MEDICAMENTOS S.A. (PANAMED, S.A.)</v>
          </cell>
          <cell r="U205" t="str">
            <v>Ecuador</v>
          </cell>
          <cell r="V205">
            <v>23538</v>
          </cell>
          <cell r="W205">
            <v>282456</v>
          </cell>
          <cell r="X205">
            <v>196460076</v>
          </cell>
          <cell r="Y205">
            <v>0.29248862698179651</v>
          </cell>
          <cell r="Z205">
            <v>33398212.920000002</v>
          </cell>
          <cell r="AA205">
            <v>1290850251689.772</v>
          </cell>
          <cell r="AB205">
            <v>6.668167666051146E-2</v>
          </cell>
          <cell r="AC205">
            <v>3060</v>
          </cell>
          <cell r="AD205">
            <v>0</v>
          </cell>
          <cell r="AE205">
            <v>0</v>
          </cell>
          <cell r="AF205">
            <v>3060</v>
          </cell>
          <cell r="AG205">
            <v>520.20000000000005</v>
          </cell>
          <cell r="AH205">
            <v>10303</v>
          </cell>
          <cell r="AI205">
            <v>1200</v>
          </cell>
          <cell r="AJ205">
            <v>4047</v>
          </cell>
          <cell r="AK205">
            <v>15550</v>
          </cell>
          <cell r="AL205">
            <v>186600</v>
          </cell>
          <cell r="AM205">
            <v>31722.000000000004</v>
          </cell>
          <cell r="AN205">
            <v>0</v>
          </cell>
          <cell r="AO205">
            <v>225</v>
          </cell>
          <cell r="AP205">
            <v>1470</v>
          </cell>
          <cell r="AQ205">
            <v>1695</v>
          </cell>
        </row>
        <row r="206">
          <cell r="C206">
            <v>102008901</v>
          </cell>
          <cell r="D206" t="str">
            <v>L01DB00001</v>
          </cell>
          <cell r="E206" t="str">
            <v>DOXORUBICINA CLORHIDRATO 10mg-50mg, polvo liofilizado o solución, I.V.</v>
          </cell>
          <cell r="F206">
            <v>10296</v>
          </cell>
          <cell r="G206" t="str">
            <v>DD</v>
          </cell>
          <cell r="H206">
            <v>244</v>
          </cell>
          <cell r="I206" t="str">
            <v>NO</v>
          </cell>
          <cell r="J206" t="str">
            <v>MEDICAMENTO</v>
          </cell>
          <cell r="K206" t="str">
            <v>Antineoplásicos: Antibióticos Citotóxicos, Antraciclinas y sustancias relacionadas</v>
          </cell>
          <cell r="L206" t="str">
            <v>TRAMITE USUAL</v>
          </cell>
          <cell r="M206" t="str">
            <v>NO APLICA</v>
          </cell>
          <cell r="N206" t="str">
            <v>No aplica</v>
          </cell>
          <cell r="P206">
            <v>0</v>
          </cell>
          <cell r="Q206">
            <v>0</v>
          </cell>
          <cell r="R206">
            <v>7.25</v>
          </cell>
          <cell r="S206" t="str">
            <v>NO APLICA</v>
          </cell>
          <cell r="T206" t="str">
            <v>NO APLICA</v>
          </cell>
          <cell r="V206">
            <v>200</v>
          </cell>
          <cell r="W206">
            <v>2400</v>
          </cell>
          <cell r="X206">
            <v>196462476</v>
          </cell>
          <cell r="Y206">
            <v>0.2924922000879413</v>
          </cell>
          <cell r="Z206">
            <v>1424352951</v>
          </cell>
          <cell r="AA206">
            <v>1292274604640.772</v>
          </cell>
          <cell r="AB206">
            <v>6.6755254709401871E-2</v>
          </cell>
          <cell r="AC206">
            <v>3045</v>
          </cell>
          <cell r="AD206">
            <v>441</v>
          </cell>
          <cell r="AE206">
            <v>630</v>
          </cell>
          <cell r="AF206">
            <v>4116</v>
          </cell>
          <cell r="AG206">
            <v>29841</v>
          </cell>
          <cell r="AH206">
            <v>518</v>
          </cell>
          <cell r="AI206">
            <v>0</v>
          </cell>
          <cell r="AJ206">
            <v>100</v>
          </cell>
          <cell r="AK206">
            <v>618</v>
          </cell>
          <cell r="AL206">
            <v>7416</v>
          </cell>
          <cell r="AM206">
            <v>53766</v>
          </cell>
          <cell r="AN206">
            <v>0</v>
          </cell>
          <cell r="AO206">
            <v>0</v>
          </cell>
          <cell r="AP206">
            <v>0</v>
          </cell>
          <cell r="AQ206">
            <v>0</v>
          </cell>
        </row>
        <row r="207">
          <cell r="C207">
            <v>101100901</v>
          </cell>
          <cell r="D207" t="str">
            <v>N06AX00005</v>
          </cell>
          <cell r="E207" t="str">
            <v>DULOXETINA, 60mg, capsula o tableta, V.O.</v>
          </cell>
          <cell r="F207">
            <v>101840</v>
          </cell>
          <cell r="G207" t="str">
            <v>EM</v>
          </cell>
          <cell r="H207">
            <v>244</v>
          </cell>
          <cell r="I207" t="str">
            <v>SI</v>
          </cell>
          <cell r="J207" t="str">
            <v>MEDICAMENTO</v>
          </cell>
          <cell r="K207" t="str">
            <v>Psicoanalépticos: Antidepresivos, Otros</v>
          </cell>
          <cell r="L207" t="str">
            <v>PRECIO UNICO</v>
          </cell>
          <cell r="M207" t="str">
            <v>PU 11-2026</v>
          </cell>
          <cell r="N207" t="str">
            <v>I CONV</v>
          </cell>
          <cell r="O207" t="str">
            <v>CAJA X 28 CÁPSULAS DURAS GASTRORRESISTENTES, CAJA X 56 CÁPSULAS DURAS GASTRORRESISTENTES.</v>
          </cell>
          <cell r="P207">
            <v>0</v>
          </cell>
          <cell r="Q207">
            <v>0</v>
          </cell>
          <cell r="R207">
            <v>0.249</v>
          </cell>
          <cell r="S207">
            <v>43</v>
          </cell>
          <cell r="T207" t="str">
            <v>C.G. DE HASETH &amp; CÍA., S.A.</v>
          </cell>
          <cell r="V207">
            <v>82187</v>
          </cell>
          <cell r="W207">
            <v>986244</v>
          </cell>
          <cell r="X207">
            <v>197448720</v>
          </cell>
          <cell r="Y207">
            <v>0.2939605144615397</v>
          </cell>
          <cell r="Z207">
            <v>49164731.280000001</v>
          </cell>
          <cell r="AA207">
            <v>1292323769372.052</v>
          </cell>
          <cell r="AB207">
            <v>6.6757794420503155E-2</v>
          </cell>
          <cell r="AC207">
            <v>63897</v>
          </cell>
          <cell r="AD207">
            <v>34765</v>
          </cell>
          <cell r="AE207">
            <v>13103</v>
          </cell>
          <cell r="AF207">
            <v>111765</v>
          </cell>
          <cell r="AG207">
            <v>27829.485000000001</v>
          </cell>
          <cell r="AH207">
            <v>30921</v>
          </cell>
          <cell r="AI207">
            <v>16528</v>
          </cell>
          <cell r="AJ207">
            <v>10778</v>
          </cell>
          <cell r="AK207">
            <v>58227</v>
          </cell>
          <cell r="AL207">
            <v>698724</v>
          </cell>
          <cell r="AM207">
            <v>173982.27600000001</v>
          </cell>
          <cell r="AN207">
            <v>103572</v>
          </cell>
          <cell r="AO207">
            <v>37492</v>
          </cell>
          <cell r="AP207">
            <v>4424</v>
          </cell>
          <cell r="AQ207">
            <v>145488</v>
          </cell>
        </row>
        <row r="208">
          <cell r="C208">
            <v>102000801</v>
          </cell>
          <cell r="D208" t="str">
            <v>D11AH00002</v>
          </cell>
          <cell r="E208" t="str">
            <v>DUPILUMAB 300mg solución subcutánea (s.c.)</v>
          </cell>
          <cell r="F208">
            <v>108441</v>
          </cell>
          <cell r="G208" t="str">
            <v>SF</v>
          </cell>
          <cell r="H208">
            <v>244</v>
          </cell>
          <cell r="I208" t="str">
            <v>BIOTECNOLOGICO</v>
          </cell>
          <cell r="J208" t="str">
            <v>MEDICAMENTO</v>
          </cell>
          <cell r="K208">
            <v>0</v>
          </cell>
          <cell r="L208" t="str">
            <v>PRECIO UNICO</v>
          </cell>
          <cell r="M208" t="str">
            <v>PU 05-2026</v>
          </cell>
          <cell r="N208" t="str">
            <v>I CONV</v>
          </cell>
          <cell r="O208" t="str">
            <v>No aplica</v>
          </cell>
          <cell r="P208">
            <v>0</v>
          </cell>
          <cell r="Q208">
            <v>0</v>
          </cell>
          <cell r="R208">
            <v>856.82</v>
          </cell>
          <cell r="S208">
            <v>9</v>
          </cell>
          <cell r="T208" t="str">
            <v>CORPORACIÓN IMPA-DOEL, S.A.</v>
          </cell>
          <cell r="V208">
            <v>50</v>
          </cell>
          <cell r="W208">
            <v>600</v>
          </cell>
          <cell r="X208">
            <v>197449320</v>
          </cell>
          <cell r="Y208">
            <v>0.29396140773807589</v>
          </cell>
          <cell r="Z208">
            <v>169178526362.40002</v>
          </cell>
          <cell r="AA208">
            <v>1461502295734.4521</v>
          </cell>
          <cell r="AB208">
            <v>7.5497079072639986E-2</v>
          </cell>
          <cell r="AC208">
            <v>242</v>
          </cell>
          <cell r="AD208">
            <v>0</v>
          </cell>
          <cell r="AE208">
            <v>157</v>
          </cell>
          <cell r="AF208">
            <v>399</v>
          </cell>
          <cell r="AG208">
            <v>341871.18</v>
          </cell>
          <cell r="AH208">
            <v>180</v>
          </cell>
          <cell r="AI208">
            <v>0</v>
          </cell>
          <cell r="AJ208">
            <v>0</v>
          </cell>
          <cell r="AK208">
            <v>180</v>
          </cell>
          <cell r="AL208">
            <v>2160</v>
          </cell>
          <cell r="AM208">
            <v>1850731.2000000002</v>
          </cell>
          <cell r="AN208">
            <v>0</v>
          </cell>
          <cell r="AO208">
            <v>0</v>
          </cell>
          <cell r="AP208">
            <v>0</v>
          </cell>
          <cell r="AQ208">
            <v>0</v>
          </cell>
        </row>
        <row r="209">
          <cell r="C209">
            <v>102005901</v>
          </cell>
          <cell r="D209" t="str">
            <v>R03CA00002</v>
          </cell>
          <cell r="E209" t="str">
            <v>EFEDRINA SULFATO 25-60mg/ml, solución,  I.V.</v>
          </cell>
          <cell r="F209">
            <v>10251</v>
          </cell>
          <cell r="G209" t="str">
            <v>SF</v>
          </cell>
          <cell r="H209">
            <v>244</v>
          </cell>
          <cell r="I209" t="str">
            <v>SI</v>
          </cell>
          <cell r="J209" t="str">
            <v>MEDICAMENTO</v>
          </cell>
          <cell r="K209" t="str">
            <v>Vías Respiratorias: Enfermedades Obstructivas, Agonistas de receptores adrenérgicos alfa y beta, Uso Sistémico</v>
          </cell>
          <cell r="L209" t="str">
            <v>TRAMITE USUAL</v>
          </cell>
          <cell r="M209" t="str">
            <v>No aplica</v>
          </cell>
          <cell r="N209" t="str">
            <v>No aplica</v>
          </cell>
          <cell r="O209" t="str">
            <v>No aplica</v>
          </cell>
          <cell r="P209">
            <v>0</v>
          </cell>
          <cell r="Q209">
            <v>0</v>
          </cell>
          <cell r="R209">
            <v>5.35</v>
          </cell>
          <cell r="S209" t="str">
            <v>No aplica</v>
          </cell>
          <cell r="T209" t="str">
            <v>No aplica</v>
          </cell>
          <cell r="V209">
            <v>0</v>
          </cell>
          <cell r="W209">
            <v>0</v>
          </cell>
          <cell r="X209">
            <v>197449320</v>
          </cell>
          <cell r="Y209">
            <v>0.29396140773807589</v>
          </cell>
          <cell r="Z209">
            <v>1056353861.9999999</v>
          </cell>
          <cell r="AA209">
            <v>1462558649596.4521</v>
          </cell>
          <cell r="AB209">
            <v>7.5551647328386734E-2</v>
          </cell>
          <cell r="AC209">
            <v>1022.9666666666667</v>
          </cell>
          <cell r="AD209">
            <v>402.83333333333331</v>
          </cell>
          <cell r="AE209">
            <v>180</v>
          </cell>
          <cell r="AF209">
            <v>1605.8</v>
          </cell>
          <cell r="AG209">
            <v>8591.0299999999988</v>
          </cell>
          <cell r="AH209">
            <v>1133</v>
          </cell>
          <cell r="AI209">
            <v>139</v>
          </cell>
          <cell r="AJ209">
            <v>172</v>
          </cell>
          <cell r="AK209">
            <v>1444</v>
          </cell>
          <cell r="AL209">
            <v>17328</v>
          </cell>
          <cell r="AM209">
            <v>92704.799999999988</v>
          </cell>
          <cell r="AN209">
            <v>0</v>
          </cell>
          <cell r="AO209">
            <v>0</v>
          </cell>
          <cell r="AP209">
            <v>0</v>
          </cell>
          <cell r="AQ209">
            <v>0</v>
          </cell>
        </row>
        <row r="210">
          <cell r="C210">
            <v>101000601</v>
          </cell>
          <cell r="D210" t="str">
            <v>B02BX0006</v>
          </cell>
          <cell r="E210" t="str">
            <v>ELTROMBOPAG OLAMINA 50 MG TABLETA V.O</v>
          </cell>
          <cell r="F210">
            <v>109051</v>
          </cell>
          <cell r="G210" t="str">
            <v>DD</v>
          </cell>
          <cell r="H210">
            <v>244</v>
          </cell>
          <cell r="I210" t="str">
            <v>NO</v>
          </cell>
          <cell r="J210" t="str">
            <v>MEDICAMENTO</v>
          </cell>
          <cell r="K210" t="str">
            <v>tratamiento de trombocitopenia inmune primaria refractaria a corticoides</v>
          </cell>
          <cell r="L210" t="str">
            <v>PRECIO UNICO</v>
          </cell>
          <cell r="M210" t="str">
            <v>PU 01-2026</v>
          </cell>
          <cell r="N210" t="str">
            <v>I CONV</v>
          </cell>
          <cell r="O210" t="str">
            <v>CAJA CON 14 COMPRIMIDOS</v>
          </cell>
          <cell r="P210">
            <v>0</v>
          </cell>
          <cell r="Q210">
            <v>0</v>
          </cell>
          <cell r="R210">
            <v>8.16</v>
          </cell>
          <cell r="S210">
            <v>153</v>
          </cell>
          <cell r="T210" t="str">
            <v>BioPlus Care Panamá, S.A. </v>
          </cell>
          <cell r="U210" t="str">
            <v>España</v>
          </cell>
          <cell r="V210">
            <v>1080</v>
          </cell>
          <cell r="W210">
            <v>12960</v>
          </cell>
          <cell r="X210">
            <v>197462280</v>
          </cell>
          <cell r="Y210">
            <v>0.29398070251125763</v>
          </cell>
          <cell r="Z210">
            <v>1611292204.8</v>
          </cell>
          <cell r="AA210">
            <v>1464169941801.2522</v>
          </cell>
          <cell r="AB210">
            <v>7.563488213092516E-2</v>
          </cell>
          <cell r="AC210">
            <v>526.86206896551721</v>
          </cell>
          <cell r="AD210">
            <v>197</v>
          </cell>
          <cell r="AE210">
            <v>416.66666666666669</v>
          </cell>
          <cell r="AF210">
            <v>1140.528735632184</v>
          </cell>
          <cell r="AG210">
            <v>9306.7144827586217</v>
          </cell>
          <cell r="AH210">
            <v>1800</v>
          </cell>
          <cell r="AI210">
            <v>27</v>
          </cell>
          <cell r="AJ210">
            <v>356</v>
          </cell>
          <cell r="AK210">
            <v>2183</v>
          </cell>
          <cell r="AL210">
            <v>26196</v>
          </cell>
          <cell r="AM210">
            <v>213759.36000000002</v>
          </cell>
          <cell r="AN210">
            <v>0</v>
          </cell>
          <cell r="AO210">
            <v>0</v>
          </cell>
          <cell r="AP210">
            <v>560</v>
          </cell>
          <cell r="AQ210">
            <v>560</v>
          </cell>
        </row>
        <row r="211">
          <cell r="C211">
            <v>101001201</v>
          </cell>
          <cell r="D211" t="str">
            <v>B02BX00007</v>
          </cell>
          <cell r="E211" t="str">
            <v>ELTROMBOPAG OLAMINA, 25 MG, TAB., V.O.</v>
          </cell>
          <cell r="F211">
            <v>103106</v>
          </cell>
          <cell r="G211" t="str">
            <v>FM</v>
          </cell>
          <cell r="H211">
            <v>244</v>
          </cell>
          <cell r="I211" t="str">
            <v>NO APLICA</v>
          </cell>
          <cell r="J211" t="str">
            <v>MEDICAMENTO</v>
          </cell>
          <cell r="K211" t="str">
            <v>Sangre y Órgano Formadores de Sangre:</v>
          </cell>
          <cell r="L211" t="str">
            <v>PRECIO UNICO</v>
          </cell>
          <cell r="M211" t="str">
            <v>PU 01-2026</v>
          </cell>
          <cell r="N211" t="str">
            <v>I CONV</v>
          </cell>
          <cell r="O211" t="str">
            <v>CAJA CON 14 COMPRIMIDOS RECUBIERTOS / CAJA CON 28 COMPRIMIDOS RECUBIERTOS</v>
          </cell>
          <cell r="P211">
            <v>0</v>
          </cell>
          <cell r="Q211">
            <v>0</v>
          </cell>
          <cell r="R211">
            <v>5.99</v>
          </cell>
          <cell r="S211">
            <v>154</v>
          </cell>
          <cell r="T211" t="str">
            <v>BIOPLUS CARE PANAMA, S.A.</v>
          </cell>
          <cell r="V211">
            <v>3600</v>
          </cell>
          <cell r="W211">
            <v>43200</v>
          </cell>
          <cell r="X211">
            <v>197505480</v>
          </cell>
          <cell r="Y211">
            <v>0.29404501842186337</v>
          </cell>
          <cell r="Z211">
            <v>1183057825.2</v>
          </cell>
          <cell r="AA211">
            <v>1465352999626.4521</v>
          </cell>
          <cell r="AB211">
            <v>7.5695995555404419E-2</v>
          </cell>
          <cell r="AC211">
            <v>14004</v>
          </cell>
          <cell r="AD211">
            <v>362</v>
          </cell>
          <cell r="AE211">
            <v>500</v>
          </cell>
          <cell r="AF211">
            <v>14866</v>
          </cell>
          <cell r="AG211">
            <v>89047.34</v>
          </cell>
          <cell r="AH211">
            <v>3600</v>
          </cell>
          <cell r="AI211">
            <v>0</v>
          </cell>
          <cell r="AJ211">
            <v>0</v>
          </cell>
          <cell r="AK211">
            <v>3600</v>
          </cell>
          <cell r="AL211">
            <v>43200</v>
          </cell>
          <cell r="AM211">
            <v>258768</v>
          </cell>
          <cell r="AN211">
            <v>8134</v>
          </cell>
          <cell r="AO211">
            <v>140</v>
          </cell>
          <cell r="AP211">
            <v>1008</v>
          </cell>
          <cell r="AQ211">
            <v>9282</v>
          </cell>
        </row>
        <row r="212">
          <cell r="C212">
            <v>102083601</v>
          </cell>
          <cell r="D212" t="str">
            <v>B02BX00009</v>
          </cell>
          <cell r="E212" t="str">
            <v xml:space="preserve">EMICIZUMAB 150mg/ml, solución, S.C. </v>
          </cell>
          <cell r="F212">
            <v>108132</v>
          </cell>
          <cell r="G212" t="str">
            <v>SF</v>
          </cell>
          <cell r="H212">
            <v>244</v>
          </cell>
          <cell r="I212" t="str">
            <v>BIOTECNOLOGICO</v>
          </cell>
          <cell r="J212" t="str">
            <v>MEDICAMENTO</v>
          </cell>
          <cell r="K212" t="str">
            <v xml:space="preserve">Sangre y Órgano Formadores de Sangre: Antihemorrágicos: Otros hemostáticos sistémicos </v>
          </cell>
          <cell r="L212" t="str">
            <v>PRECIO UNICO</v>
          </cell>
          <cell r="M212" t="str">
            <v>PU 05-2026</v>
          </cell>
          <cell r="N212" t="str">
            <v>I CONV</v>
          </cell>
          <cell r="O212" t="str">
            <v>No aplica</v>
          </cell>
          <cell r="P212" t="str">
            <v>NO</v>
          </cell>
          <cell r="R212">
            <v>4890.8999999999996</v>
          </cell>
          <cell r="S212">
            <v>10</v>
          </cell>
          <cell r="T212" t="str">
            <v>CORPORACIÓN IMPA-DOEL, S.A.</v>
          </cell>
          <cell r="V212">
            <v>141</v>
          </cell>
          <cell r="W212">
            <v>1692</v>
          </cell>
          <cell r="X212">
            <v>197507172</v>
          </cell>
          <cell r="Y212">
            <v>0.29404753746169543</v>
          </cell>
          <cell r="Z212">
            <v>965987827534.79993</v>
          </cell>
          <cell r="AA212">
            <v>2431340827161.252</v>
          </cell>
          <cell r="AB212">
            <v>0.12559619729402241</v>
          </cell>
          <cell r="AC212">
            <v>140</v>
          </cell>
          <cell r="AD212">
            <v>0</v>
          </cell>
          <cell r="AE212">
            <v>0</v>
          </cell>
          <cell r="AF212">
            <v>140</v>
          </cell>
          <cell r="AG212">
            <v>684726</v>
          </cell>
          <cell r="AH212">
            <v>141</v>
          </cell>
          <cell r="AI212">
            <v>0</v>
          </cell>
          <cell r="AJ212">
            <v>0</v>
          </cell>
          <cell r="AK212">
            <v>141</v>
          </cell>
          <cell r="AL212">
            <v>1692</v>
          </cell>
          <cell r="AM212">
            <v>8275402.7999999998</v>
          </cell>
          <cell r="AN212">
            <v>0</v>
          </cell>
          <cell r="AO212">
            <v>0</v>
          </cell>
          <cell r="AP212">
            <v>0</v>
          </cell>
          <cell r="AQ212">
            <v>0</v>
          </cell>
        </row>
        <row r="213">
          <cell r="C213">
            <v>102083501</v>
          </cell>
          <cell r="D213" t="str">
            <v>B02BX00008</v>
          </cell>
          <cell r="E213" t="str">
            <v xml:space="preserve">EMICIZUMAB 30mg/ml, solución, S.C. </v>
          </cell>
          <cell r="F213">
            <v>107220</v>
          </cell>
          <cell r="G213" t="str">
            <v>SF</v>
          </cell>
          <cell r="H213">
            <v>244</v>
          </cell>
          <cell r="I213" t="str">
            <v>BIOTECNOLOGICO</v>
          </cell>
          <cell r="J213" t="str">
            <v>MEDICAMENTO</v>
          </cell>
          <cell r="K213" t="str">
            <v xml:space="preserve">Sangre y Órgano Formadores de Sangre: Antihemorrágicos: Otros hemostáticos sistémicos </v>
          </cell>
          <cell r="L213" t="str">
            <v>PRECIO UNICO</v>
          </cell>
          <cell r="M213" t="str">
            <v>PU 05-2026</v>
          </cell>
          <cell r="N213" t="str">
            <v>I CONV</v>
          </cell>
          <cell r="O213" t="str">
            <v>No aplica</v>
          </cell>
          <cell r="P213" t="str">
            <v>NO</v>
          </cell>
          <cell r="R213">
            <v>1397.4</v>
          </cell>
          <cell r="S213">
            <v>11</v>
          </cell>
          <cell r="T213" t="str">
            <v>CORPORACIÓN IMPA-DOEL, S.A.</v>
          </cell>
          <cell r="V213">
            <v>70</v>
          </cell>
          <cell r="W213">
            <v>840</v>
          </cell>
          <cell r="X213">
            <v>197508012</v>
          </cell>
          <cell r="Y213">
            <v>0.2940487880488461</v>
          </cell>
          <cell r="Z213">
            <v>275997695968.79999</v>
          </cell>
          <cell r="AA213">
            <v>2707338523130.0518</v>
          </cell>
          <cell r="AB213">
            <v>0.13985345842678831</v>
          </cell>
          <cell r="AC213">
            <v>45</v>
          </cell>
          <cell r="AD213">
            <v>0</v>
          </cell>
          <cell r="AE213">
            <v>0</v>
          </cell>
          <cell r="AF213">
            <v>45</v>
          </cell>
          <cell r="AG213">
            <v>62883.000000000007</v>
          </cell>
          <cell r="AH213">
            <v>104</v>
          </cell>
          <cell r="AI213">
            <v>0</v>
          </cell>
          <cell r="AJ213">
            <v>0</v>
          </cell>
          <cell r="AK213">
            <v>104</v>
          </cell>
          <cell r="AL213">
            <v>1248</v>
          </cell>
          <cell r="AM213">
            <v>1743955.2000000002</v>
          </cell>
          <cell r="AN213">
            <v>40</v>
          </cell>
          <cell r="AO213">
            <v>0</v>
          </cell>
          <cell r="AP213">
            <v>0</v>
          </cell>
          <cell r="AQ213">
            <v>40</v>
          </cell>
        </row>
        <row r="214">
          <cell r="C214">
            <v>101097001</v>
          </cell>
          <cell r="D214" t="str">
            <v>J05AR00005</v>
          </cell>
          <cell r="E214" t="str">
            <v>EMTRICITABINA 200mg/ TENOFOVIR 300mg, tableta, V.O.</v>
          </cell>
          <cell r="F214">
            <v>102028</v>
          </cell>
          <cell r="G214" t="str">
            <v>DD</v>
          </cell>
          <cell r="H214">
            <v>244</v>
          </cell>
          <cell r="I214" t="str">
            <v>SI</v>
          </cell>
          <cell r="J214" t="str">
            <v>MEDICAMENTO</v>
          </cell>
          <cell r="K214" t="str">
            <v>Antivirales para uso sistémico: De Acción Directa, Infecciones por VIH, Combinaciones</v>
          </cell>
          <cell r="L214" t="str">
            <v>TRAMITE USUAL</v>
          </cell>
          <cell r="M214" t="str">
            <v>NO APLICA</v>
          </cell>
          <cell r="N214" t="str">
            <v>NO APLICA</v>
          </cell>
          <cell r="O214" t="str">
            <v>CAJA DE CARTON CON UNA BOTELLA DE HDPE CON TREINTA TABLETAS RECUBIERTAS/  BOTELLA DE HDPE OPACA Y BLANCA CON TAPA DE POLIPROPILENO, OPACA Y BLANCA CON TREINTA TABLETAS RWECUBIERTAS. / TABLETA RECUBIERTAS</v>
          </cell>
          <cell r="P214">
            <v>0</v>
          </cell>
          <cell r="Q214">
            <v>0</v>
          </cell>
          <cell r="R214">
            <v>0.25</v>
          </cell>
          <cell r="S214" t="str">
            <v>NO APLICA</v>
          </cell>
          <cell r="T214" t="str">
            <v>NO APLICA</v>
          </cell>
          <cell r="V214">
            <v>11800</v>
          </cell>
          <cell r="W214">
            <v>141600</v>
          </cell>
          <cell r="X214">
            <v>197649612</v>
          </cell>
          <cell r="Y214">
            <v>0.29425960131138712</v>
          </cell>
          <cell r="Z214">
            <v>49412403</v>
          </cell>
          <cell r="AA214">
            <v>2707387935533.0518</v>
          </cell>
          <cell r="AB214">
            <v>0.13985601093191083</v>
          </cell>
          <cell r="AC214">
            <v>226544.39393939392</v>
          </cell>
          <cell r="AD214">
            <v>33000</v>
          </cell>
          <cell r="AE214">
            <v>18400</v>
          </cell>
          <cell r="AF214">
            <v>277944.39393939392</v>
          </cell>
          <cell r="AG214">
            <v>69486.09848484848</v>
          </cell>
          <cell r="AH214">
            <v>2294</v>
          </cell>
          <cell r="AI214">
            <v>109</v>
          </cell>
          <cell r="AJ214">
            <v>218</v>
          </cell>
          <cell r="AK214">
            <v>2621</v>
          </cell>
          <cell r="AL214">
            <v>31452</v>
          </cell>
          <cell r="AM214">
            <v>7863</v>
          </cell>
          <cell r="AN214">
            <v>3600</v>
          </cell>
          <cell r="AO214">
            <v>0</v>
          </cell>
          <cell r="AP214">
            <v>300</v>
          </cell>
          <cell r="AQ214">
            <v>3900</v>
          </cell>
        </row>
        <row r="215">
          <cell r="C215">
            <v>102070601</v>
          </cell>
          <cell r="D215" t="str">
            <v>B05BA00016</v>
          </cell>
          <cell r="E215" t="str">
            <v>EMULSIÓN DE LÍPIDOS DE CUARTA GENERACIÓN: ACEITE DE SOYA 40-60g/1000ml, TRIGLICÉRIDOS DE CADENA MEDIA 40-60g/1000ml, ACEITE DE OLIVA 40-60g/1000ml, ACEITE DE PESCADO RICO EN OMEGA-3 20-30g/1000ml, bolsa plástica o frasco, 500ml, I.V.</v>
          </cell>
          <cell r="F215">
            <v>103383</v>
          </cell>
          <cell r="G215" t="str">
            <v>DH</v>
          </cell>
          <cell r="H215">
            <v>244</v>
          </cell>
          <cell r="I215" t="str">
            <v>NO APLICA</v>
          </cell>
          <cell r="J215" t="str">
            <v>MEDICAMENTO</v>
          </cell>
          <cell r="K215" t="str">
            <v>Sustitutos sanguíneos y Soluciones de Perfusión: Soluciones para Nutrición Parenteral</v>
          </cell>
          <cell r="L215" t="str">
            <v>PRECIO UNICO</v>
          </cell>
          <cell r="M215" t="str">
            <v>PU 01-2026</v>
          </cell>
          <cell r="N215" t="str">
            <v>I CONV</v>
          </cell>
          <cell r="O215" t="str">
            <v xml:space="preserve">CAJA X 10 FRASCOS  </v>
          </cell>
          <cell r="P215">
            <v>0</v>
          </cell>
          <cell r="Q215">
            <v>0</v>
          </cell>
          <cell r="R215">
            <v>42</v>
          </cell>
          <cell r="S215">
            <v>155</v>
          </cell>
          <cell r="T215" t="str">
            <v>PROMED, S.A.</v>
          </cell>
          <cell r="U215" t="str">
            <v>AUSTRIA</v>
          </cell>
          <cell r="V215">
            <v>393</v>
          </cell>
          <cell r="W215">
            <v>4716</v>
          </cell>
          <cell r="X215">
            <v>197654328</v>
          </cell>
          <cell r="Y215">
            <v>0.2942666224649616</v>
          </cell>
          <cell r="Z215">
            <v>8301481776</v>
          </cell>
          <cell r="AA215">
            <v>2715689417309.0518</v>
          </cell>
          <cell r="AB215">
            <v>0.14028484202433672</v>
          </cell>
          <cell r="AC215">
            <v>201</v>
          </cell>
          <cell r="AD215">
            <v>35</v>
          </cell>
          <cell r="AE215">
            <v>154</v>
          </cell>
          <cell r="AF215">
            <v>390</v>
          </cell>
          <cell r="AG215">
            <v>16380</v>
          </cell>
          <cell r="AH215">
            <v>338</v>
          </cell>
          <cell r="AI215">
            <v>12</v>
          </cell>
          <cell r="AJ215">
            <v>137</v>
          </cell>
          <cell r="AK215">
            <v>487</v>
          </cell>
          <cell r="AL215">
            <v>5844</v>
          </cell>
          <cell r="AM215">
            <v>245448</v>
          </cell>
          <cell r="AN215">
            <v>839</v>
          </cell>
          <cell r="AO215">
            <v>417</v>
          </cell>
          <cell r="AP215">
            <v>150</v>
          </cell>
          <cell r="AQ215">
            <v>1406</v>
          </cell>
        </row>
        <row r="216">
          <cell r="C216">
            <v>102080901</v>
          </cell>
          <cell r="D216" t="str">
            <v>B03XA00003</v>
          </cell>
          <cell r="E216" t="str">
            <v>EPOETINA  (ERITROPOYETINA)  20,000-50,000UI, solución o polvo, S.C., I.V.</v>
          </cell>
          <cell r="F216">
            <v>10364</v>
          </cell>
          <cell r="G216" t="str">
            <v>DD</v>
          </cell>
          <cell r="H216">
            <v>244</v>
          </cell>
          <cell r="I216" t="str">
            <v>BIOTECNOLOGICO</v>
          </cell>
          <cell r="J216" t="str">
            <v>MEDICAMENTO</v>
          </cell>
          <cell r="K216" t="str">
            <v xml:space="preserve">Antianémicos: Otros preparados </v>
          </cell>
          <cell r="L216" t="str">
            <v>PRECIO UNICO</v>
          </cell>
          <cell r="M216" t="str">
            <v>PU 05-2026</v>
          </cell>
          <cell r="N216" t="str">
            <v>I CONV</v>
          </cell>
          <cell r="O216" t="str">
            <v>CAJA X UNA JERINGA PRECARGADA DE 0.06ML</v>
          </cell>
          <cell r="P216">
            <v>0</v>
          </cell>
          <cell r="Q216">
            <v>0</v>
          </cell>
          <cell r="R216">
            <v>90</v>
          </cell>
          <cell r="S216">
            <v>12</v>
          </cell>
          <cell r="T216" t="str">
            <v>CORPORACION IMPA DOEL, S.A.</v>
          </cell>
          <cell r="U216" t="str">
            <v>Alemania</v>
          </cell>
          <cell r="V216">
            <v>2620</v>
          </cell>
          <cell r="W216">
            <v>31440</v>
          </cell>
          <cell r="X216">
            <v>197685768</v>
          </cell>
          <cell r="Y216">
            <v>0.29431343015545797</v>
          </cell>
          <cell r="Z216">
            <v>17791719120</v>
          </cell>
          <cell r="AA216">
            <v>2733481136429.0518</v>
          </cell>
          <cell r="AB216">
            <v>0.14120391196296164</v>
          </cell>
          <cell r="AC216">
            <v>25</v>
          </cell>
          <cell r="AD216">
            <v>0</v>
          </cell>
          <cell r="AE216">
            <v>10</v>
          </cell>
          <cell r="AF216">
            <v>35</v>
          </cell>
          <cell r="AG216">
            <v>3150</v>
          </cell>
          <cell r="AH216">
            <v>570</v>
          </cell>
          <cell r="AI216">
            <v>0</v>
          </cell>
          <cell r="AJ216">
            <v>0</v>
          </cell>
          <cell r="AK216">
            <v>570</v>
          </cell>
          <cell r="AL216">
            <v>6840</v>
          </cell>
          <cell r="AM216">
            <v>615600</v>
          </cell>
          <cell r="AN216">
            <v>10</v>
          </cell>
          <cell r="AO216">
            <v>70</v>
          </cell>
          <cell r="AP216">
            <v>0</v>
          </cell>
          <cell r="AQ216">
            <v>80</v>
          </cell>
        </row>
        <row r="217">
          <cell r="C217">
            <v>104000101</v>
          </cell>
          <cell r="D217" t="str">
            <v>S01AA00011</v>
          </cell>
          <cell r="E217" t="str">
            <v>ERITROMICINA 0.5%, UNGÜENTO, OFTALMICO</v>
          </cell>
          <cell r="F217">
            <v>12199</v>
          </cell>
          <cell r="G217" t="str">
            <v>RG</v>
          </cell>
          <cell r="H217">
            <v>244</v>
          </cell>
          <cell r="I217" t="str">
            <v>NO</v>
          </cell>
          <cell r="J217" t="str">
            <v>MEDICAMENTO</v>
          </cell>
          <cell r="K217" t="str">
            <v>Uso Restringido, prevención de la oftalmia en el recién nacido.</v>
          </cell>
          <cell r="L217" t="str">
            <v>PRECIO UNICO</v>
          </cell>
          <cell r="M217" t="str">
            <v>PU 01-2026</v>
          </cell>
          <cell r="N217" t="str">
            <v>I CONV</v>
          </cell>
          <cell r="O217" t="str">
            <v>Caja por 20 viales e inserto / Caja por 100</v>
          </cell>
          <cell r="P217" t="str">
            <v>CAJA X 20 VIALES</v>
          </cell>
          <cell r="Q217">
            <v>0</v>
          </cell>
          <cell r="R217">
            <v>23</v>
          </cell>
          <cell r="S217">
            <v>156</v>
          </cell>
          <cell r="T217" t="str">
            <v>IMEXSATEC,S.A.</v>
          </cell>
          <cell r="U217" t="str">
            <v>ARGENTINA</v>
          </cell>
          <cell r="V217">
            <v>190</v>
          </cell>
          <cell r="W217">
            <v>2280</v>
          </cell>
          <cell r="X217">
            <v>197688048</v>
          </cell>
          <cell r="Y217">
            <v>0.29431682460629549</v>
          </cell>
          <cell r="Z217">
            <v>4546825104</v>
          </cell>
          <cell r="AA217">
            <v>2738027961533.0518</v>
          </cell>
          <cell r="AB217">
            <v>0.14143878810062357</v>
          </cell>
          <cell r="AC217">
            <v>60</v>
          </cell>
          <cell r="AD217">
            <v>0</v>
          </cell>
          <cell r="AE217">
            <v>0</v>
          </cell>
          <cell r="AF217">
            <v>60</v>
          </cell>
          <cell r="AG217">
            <v>1380</v>
          </cell>
          <cell r="AH217">
            <v>60</v>
          </cell>
          <cell r="AI217">
            <v>0</v>
          </cell>
          <cell r="AJ217">
            <v>0</v>
          </cell>
          <cell r="AK217">
            <v>60</v>
          </cell>
          <cell r="AL217">
            <v>720</v>
          </cell>
          <cell r="AM217">
            <v>16560</v>
          </cell>
          <cell r="AN217">
            <v>0</v>
          </cell>
          <cell r="AO217">
            <v>0</v>
          </cell>
          <cell r="AP217">
            <v>0</v>
          </cell>
          <cell r="AQ217">
            <v>0</v>
          </cell>
        </row>
        <row r="218">
          <cell r="C218">
            <v>102073401</v>
          </cell>
          <cell r="D218" t="str">
            <v>B03XA00001</v>
          </cell>
          <cell r="E218" t="str">
            <v>ERITROPOYETINA 2,000UI, solución, polvo liofilizado, S.C., I.V.</v>
          </cell>
          <cell r="F218">
            <v>10361</v>
          </cell>
          <cell r="G218" t="str">
            <v>DH</v>
          </cell>
          <cell r="H218">
            <v>244</v>
          </cell>
          <cell r="I218" t="str">
            <v>BIOTECNOLOGICO</v>
          </cell>
          <cell r="J218" t="str">
            <v>MEDICAMENTO</v>
          </cell>
          <cell r="K218" t="str">
            <v xml:space="preserve">Antianémicos: Otros preparados </v>
          </cell>
          <cell r="L218" t="str">
            <v>PRECIO UNICO</v>
          </cell>
          <cell r="M218" t="str">
            <v>PU 05-2026</v>
          </cell>
          <cell r="N218" t="str">
            <v>I CONV</v>
          </cell>
          <cell r="O218" t="str">
            <v xml:space="preserve">CAJA X 10 VIALES </v>
          </cell>
          <cell r="P218">
            <v>0</v>
          </cell>
          <cell r="Q218">
            <v>0</v>
          </cell>
          <cell r="R218">
            <v>1.6</v>
          </cell>
          <cell r="S218">
            <v>13</v>
          </cell>
          <cell r="T218" t="str">
            <v>MEDICINAS GENERALES, S.A.</v>
          </cell>
          <cell r="U218" t="str">
            <v>CUBA</v>
          </cell>
          <cell r="V218">
            <v>164387</v>
          </cell>
          <cell r="W218">
            <v>1972644</v>
          </cell>
          <cell r="X218">
            <v>199660692</v>
          </cell>
          <cell r="Y218">
            <v>0.29725368560539173</v>
          </cell>
          <cell r="Z218">
            <v>319457107.19999999</v>
          </cell>
          <cell r="AA218">
            <v>2738347418640.252</v>
          </cell>
          <cell r="AB218">
            <v>0.14145529035214449</v>
          </cell>
          <cell r="AC218">
            <v>111798.66666666666</v>
          </cell>
          <cell r="AD218">
            <v>56562</v>
          </cell>
          <cell r="AE218">
            <v>13044</v>
          </cell>
          <cell r="AF218">
            <v>181404.66666666666</v>
          </cell>
          <cell r="AG218">
            <v>290247.46666666667</v>
          </cell>
          <cell r="AH218">
            <v>94387</v>
          </cell>
          <cell r="AI218">
            <v>38666</v>
          </cell>
          <cell r="AJ218">
            <v>9566</v>
          </cell>
          <cell r="AK218">
            <v>142619</v>
          </cell>
          <cell r="AL218">
            <v>1711428</v>
          </cell>
          <cell r="AM218">
            <v>2738284.8000000003</v>
          </cell>
          <cell r="AN218">
            <v>24000</v>
          </cell>
          <cell r="AO218">
            <v>0</v>
          </cell>
          <cell r="AP218">
            <v>6370</v>
          </cell>
          <cell r="AQ218">
            <v>30370</v>
          </cell>
        </row>
        <row r="219">
          <cell r="C219">
            <v>102082401</v>
          </cell>
          <cell r="D219" t="str">
            <v>J01DH00003</v>
          </cell>
          <cell r="E219" t="str">
            <v>Ertapenem, 1g, polvo liofilizado para solución inyectable, I.M., I.V.</v>
          </cell>
          <cell r="F219">
            <v>12091</v>
          </cell>
          <cell r="G219" t="str">
            <v>YV</v>
          </cell>
          <cell r="H219">
            <v>244</v>
          </cell>
          <cell r="I219" t="str">
            <v>NO</v>
          </cell>
          <cell r="J219" t="str">
            <v>MEDICAMENTO</v>
          </cell>
          <cell r="K219" t="str">
            <v>Antibacterianos para uso sistémico: Otros Antibacterianos Beta-lactámicos, Carbapenems</v>
          </cell>
          <cell r="L219" t="str">
            <v>PRECIO UNICO</v>
          </cell>
          <cell r="M219" t="str">
            <v>PU 01-2026</v>
          </cell>
          <cell r="N219" t="str">
            <v>I CONV</v>
          </cell>
          <cell r="O219" t="str">
            <v>CAJA POR UN VIAL</v>
          </cell>
          <cell r="P219">
            <v>0</v>
          </cell>
          <cell r="Q219">
            <v>0</v>
          </cell>
          <cell r="R219">
            <v>14.7</v>
          </cell>
          <cell r="S219">
            <v>157</v>
          </cell>
          <cell r="T219" t="str">
            <v>INTERNACIONAL BIOFARMACEUTICA S.A.</v>
          </cell>
          <cell r="V219">
            <v>2586</v>
          </cell>
          <cell r="W219">
            <v>31032</v>
          </cell>
          <cell r="X219">
            <v>199691724</v>
          </cell>
          <cell r="Y219">
            <v>0.29729988586784351</v>
          </cell>
          <cell r="Z219">
            <v>2935468342.7999997</v>
          </cell>
          <cell r="AA219">
            <v>2741282886983.0518</v>
          </cell>
          <cell r="AB219">
            <v>0.14160692835246677</v>
          </cell>
          <cell r="AC219">
            <v>3295.3333333333335</v>
          </cell>
          <cell r="AD219">
            <v>325</v>
          </cell>
          <cell r="AE219">
            <v>670</v>
          </cell>
          <cell r="AF219">
            <v>4290.3333333333339</v>
          </cell>
          <cell r="AG219">
            <v>63067.900000000009</v>
          </cell>
          <cell r="AH219">
            <v>3000</v>
          </cell>
          <cell r="AI219">
            <v>300</v>
          </cell>
          <cell r="AJ219">
            <v>384</v>
          </cell>
          <cell r="AK219">
            <v>3684</v>
          </cell>
          <cell r="AL219">
            <v>44208</v>
          </cell>
          <cell r="AM219">
            <v>649857.6</v>
          </cell>
          <cell r="AN219">
            <v>14634</v>
          </cell>
          <cell r="AO219">
            <v>0</v>
          </cell>
          <cell r="AP219">
            <v>800</v>
          </cell>
          <cell r="AQ219">
            <v>15434</v>
          </cell>
        </row>
        <row r="220">
          <cell r="C220">
            <v>101101001</v>
          </cell>
          <cell r="D220" t="str">
            <v>N06AB00004</v>
          </cell>
          <cell r="E220" t="str">
            <v>ESCITALOPRAM 10mg, tableta, V.O</v>
          </cell>
          <cell r="F220">
            <v>12115</v>
          </cell>
          <cell r="G220" t="str">
            <v>FM</v>
          </cell>
          <cell r="H220">
            <v>244</v>
          </cell>
          <cell r="I220" t="str">
            <v>NO APLICA</v>
          </cell>
          <cell r="J220" t="str">
            <v>MEDICAMENTO</v>
          </cell>
          <cell r="K220" t="str">
            <v>Psicoanalépticos: Antidepresivos,  Inhibidores selectivos de la recaptura de Serotonina</v>
          </cell>
          <cell r="L220" t="str">
            <v>PRECIO UNICO</v>
          </cell>
          <cell r="M220" t="str">
            <v>PU 01-2026</v>
          </cell>
          <cell r="N220" t="str">
            <v>I CONV</v>
          </cell>
          <cell r="O220" t="str">
            <v>CAJA CON 30 TABLETAS</v>
          </cell>
          <cell r="P220">
            <v>0</v>
          </cell>
          <cell r="Q220">
            <v>0</v>
          </cell>
          <cell r="R220">
            <v>4.2000000000000003E-2</v>
          </cell>
          <cell r="S220">
            <v>158</v>
          </cell>
          <cell r="T220" t="str">
            <v>SEVEN PHARMA PANAMA</v>
          </cell>
          <cell r="V220">
            <v>72182</v>
          </cell>
          <cell r="W220">
            <v>866184</v>
          </cell>
          <cell r="X220">
            <v>200557908</v>
          </cell>
          <cell r="Y220">
            <v>0.29858945560655015</v>
          </cell>
          <cell r="Z220">
            <v>8423432.1359999999</v>
          </cell>
          <cell r="AA220">
            <v>2741291310415.188</v>
          </cell>
          <cell r="AB220">
            <v>0.14160736348317024</v>
          </cell>
          <cell r="AC220">
            <v>117664.25997531881</v>
          </cell>
          <cell r="AD220">
            <v>44146.36363636364</v>
          </cell>
          <cell r="AE220">
            <v>15300</v>
          </cell>
          <cell r="AF220">
            <v>177110.62361168244</v>
          </cell>
          <cell r="AG220">
            <v>7438.6461916906628</v>
          </cell>
          <cell r="AH220">
            <v>82229</v>
          </cell>
          <cell r="AI220">
            <v>18645</v>
          </cell>
          <cell r="AJ220">
            <v>11336</v>
          </cell>
          <cell r="AK220">
            <v>112210</v>
          </cell>
          <cell r="AL220">
            <v>1346520</v>
          </cell>
          <cell r="AM220">
            <v>56553.840000000004</v>
          </cell>
          <cell r="AN220">
            <v>36210</v>
          </cell>
          <cell r="AO220">
            <v>0</v>
          </cell>
          <cell r="AP220">
            <v>0</v>
          </cell>
          <cell r="AQ220">
            <v>36210</v>
          </cell>
        </row>
        <row r="221">
          <cell r="C221">
            <v>102002701</v>
          </cell>
          <cell r="D221" t="str">
            <v>A04AD00002</v>
          </cell>
          <cell r="E221" t="str">
            <v>ESCOPOLAMINA BUTILBROMURO (HIOSCINA) 20mg/ml, solución, I.M., I.V.</v>
          </cell>
          <cell r="F221">
            <v>10108</v>
          </cell>
          <cell r="G221" t="str">
            <v>SF</v>
          </cell>
          <cell r="H221">
            <v>244</v>
          </cell>
          <cell r="I221" t="str">
            <v>NO APLICA</v>
          </cell>
          <cell r="J221" t="str">
            <v>MEDICAMENTO</v>
          </cell>
          <cell r="K221" t="str">
            <v>Antieméticos y Antinauseosos: Otros Antieméticos</v>
          </cell>
          <cell r="L221" t="str">
            <v>PRECIO UNICO</v>
          </cell>
          <cell r="M221" t="str">
            <v>PU 01-2026</v>
          </cell>
          <cell r="N221" t="str">
            <v>I CONV</v>
          </cell>
          <cell r="O221" t="str">
            <v>No aplica</v>
          </cell>
          <cell r="P221">
            <v>0</v>
          </cell>
          <cell r="Q221">
            <v>0</v>
          </cell>
          <cell r="R221">
            <v>0.2</v>
          </cell>
          <cell r="S221">
            <v>159</v>
          </cell>
          <cell r="T221" t="str">
            <v>PISA FARMACEUTICA DE PANAMA,S.A.</v>
          </cell>
          <cell r="V221">
            <v>10000</v>
          </cell>
          <cell r="W221">
            <v>120000</v>
          </cell>
          <cell r="X221">
            <v>200677908</v>
          </cell>
          <cell r="Y221">
            <v>0.2987681109137883</v>
          </cell>
          <cell r="Z221">
            <v>40135581.600000001</v>
          </cell>
          <cell r="AA221">
            <v>2741331445996.7881</v>
          </cell>
          <cell r="AB221">
            <v>0.14160943677391122</v>
          </cell>
          <cell r="AC221">
            <v>20723.528629032258</v>
          </cell>
          <cell r="AD221">
            <v>5577.5333333333328</v>
          </cell>
          <cell r="AE221">
            <v>10681.4</v>
          </cell>
          <cell r="AF221">
            <v>36982.461962365589</v>
          </cell>
          <cell r="AG221">
            <v>7396.4923924731183</v>
          </cell>
          <cell r="AH221">
            <v>3000</v>
          </cell>
          <cell r="AI221">
            <v>3206</v>
          </cell>
          <cell r="AJ221">
            <v>3794</v>
          </cell>
          <cell r="AK221">
            <v>10000</v>
          </cell>
          <cell r="AL221">
            <v>120000</v>
          </cell>
          <cell r="AM221">
            <v>24000</v>
          </cell>
          <cell r="AN221">
            <v>12390</v>
          </cell>
          <cell r="AO221">
            <v>0</v>
          </cell>
          <cell r="AP221">
            <v>13989</v>
          </cell>
          <cell r="AQ221">
            <v>26379</v>
          </cell>
        </row>
        <row r="222">
          <cell r="C222">
            <v>101002601</v>
          </cell>
          <cell r="D222" t="str">
            <v>A04AD00001</v>
          </cell>
          <cell r="E222" t="str">
            <v>ESCOPOLAMINA BUTILBROMURO (HIOSCINA), 10MG, TABLETA, V.O.</v>
          </cell>
          <cell r="F222">
            <v>10540</v>
          </cell>
          <cell r="G222" t="str">
            <v>EM</v>
          </cell>
          <cell r="H222">
            <v>244</v>
          </cell>
          <cell r="I222" t="str">
            <v>NO</v>
          </cell>
          <cell r="J222" t="str">
            <v>MEDICAMENTO</v>
          </cell>
          <cell r="K222" t="str">
            <v>Antieméticos y Antinauseosos: Otros Antieméticos</v>
          </cell>
          <cell r="L222" t="str">
            <v>PRECIO UNICO</v>
          </cell>
          <cell r="M222" t="str">
            <v>PU 01-2026</v>
          </cell>
          <cell r="N222" t="str">
            <v>I CONV</v>
          </cell>
          <cell r="O222" t="str">
            <v>CAJA CON 10 TABLETAS</v>
          </cell>
          <cell r="P222">
            <v>0</v>
          </cell>
          <cell r="Q222">
            <v>0</v>
          </cell>
          <cell r="R222">
            <v>0.04</v>
          </cell>
          <cell r="S222">
            <v>160</v>
          </cell>
          <cell r="T222" t="str">
            <v>PISA FARMACEUTICA DE PANAMA,S.A.</v>
          </cell>
          <cell r="V222">
            <v>386589</v>
          </cell>
          <cell r="W222">
            <v>4639068</v>
          </cell>
          <cell r="X222">
            <v>205316976</v>
          </cell>
          <cell r="Y222">
            <v>0.30567472857077826</v>
          </cell>
          <cell r="Z222">
            <v>8212679.04</v>
          </cell>
          <cell r="AA222">
            <v>2741339658675.8281</v>
          </cell>
          <cell r="AB222">
            <v>0.14160986101770523</v>
          </cell>
          <cell r="AC222">
            <v>336170</v>
          </cell>
          <cell r="AD222">
            <v>91245</v>
          </cell>
          <cell r="AE222">
            <v>75848</v>
          </cell>
          <cell r="AF222">
            <v>503263</v>
          </cell>
          <cell r="AG222">
            <v>20130.52</v>
          </cell>
          <cell r="AH222">
            <v>230725</v>
          </cell>
          <cell r="AI222">
            <v>79493</v>
          </cell>
          <cell r="AJ222">
            <v>76371</v>
          </cell>
          <cell r="AK222">
            <v>386589</v>
          </cell>
          <cell r="AL222">
            <v>4639068</v>
          </cell>
          <cell r="AM222">
            <v>185562.72</v>
          </cell>
          <cell r="AN222">
            <v>1001500</v>
          </cell>
          <cell r="AO222">
            <v>0</v>
          </cell>
          <cell r="AP222">
            <v>50300</v>
          </cell>
          <cell r="AQ222">
            <v>1051800</v>
          </cell>
        </row>
        <row r="223">
          <cell r="C223">
            <v>101068401</v>
          </cell>
          <cell r="D223" t="str">
            <v>J01FA00008</v>
          </cell>
          <cell r="E223" t="str">
            <v>ESPIRAMICINA 1.0-1.5 millones UI, cápsula o tableta, V.O.</v>
          </cell>
          <cell r="F223">
            <v>10449</v>
          </cell>
          <cell r="G223" t="str">
            <v>FM</v>
          </cell>
          <cell r="H223">
            <v>244</v>
          </cell>
          <cell r="I223" t="str">
            <v>NO APLICA</v>
          </cell>
          <cell r="J223" t="str">
            <v>MEDICAMENTO</v>
          </cell>
          <cell r="K223" t="str">
            <v>Antibacterianos para uso sistémico: Macrólidos</v>
          </cell>
          <cell r="L223" t="str">
            <v>TRAMITE USUAL</v>
          </cell>
          <cell r="M223" t="str">
            <v>No aplica</v>
          </cell>
          <cell r="N223" t="str">
            <v>No aplica</v>
          </cell>
          <cell r="O223" t="str">
            <v>No aplica</v>
          </cell>
          <cell r="P223">
            <v>0</v>
          </cell>
          <cell r="Q223">
            <v>0</v>
          </cell>
          <cell r="R223">
            <v>0</v>
          </cell>
          <cell r="S223" t="str">
            <v>No aplica</v>
          </cell>
          <cell r="T223" t="str">
            <v>No aplica</v>
          </cell>
          <cell r="V223">
            <v>180</v>
          </cell>
          <cell r="W223">
            <v>2160</v>
          </cell>
          <cell r="X223">
            <v>205319136</v>
          </cell>
          <cell r="Y223">
            <v>0.30567794436630857</v>
          </cell>
          <cell r="Z223">
            <v>0</v>
          </cell>
          <cell r="AA223">
            <v>2741339658675.8281</v>
          </cell>
          <cell r="AB223">
            <v>0.14160986101770523</v>
          </cell>
          <cell r="AC223">
            <v>5150</v>
          </cell>
          <cell r="AD223">
            <v>0</v>
          </cell>
          <cell r="AE223">
            <v>300</v>
          </cell>
          <cell r="AF223">
            <v>5450</v>
          </cell>
          <cell r="AG223">
            <v>0</v>
          </cell>
          <cell r="AH223">
            <v>5000</v>
          </cell>
          <cell r="AI223">
            <v>1000</v>
          </cell>
          <cell r="AJ223">
            <v>2000</v>
          </cell>
          <cell r="AK223">
            <v>8000</v>
          </cell>
          <cell r="AL223">
            <v>96000</v>
          </cell>
          <cell r="AM223">
            <v>0</v>
          </cell>
          <cell r="AN223">
            <v>0</v>
          </cell>
          <cell r="AO223">
            <v>0</v>
          </cell>
          <cell r="AP223">
            <v>0</v>
          </cell>
          <cell r="AQ223">
            <v>0</v>
          </cell>
        </row>
        <row r="224">
          <cell r="C224">
            <v>101037701</v>
          </cell>
          <cell r="D224" t="str">
            <v>C03DA00001</v>
          </cell>
          <cell r="E224" t="str">
            <v>ESPIRONOLACTONA, 25MG, TABLETA, V.O.</v>
          </cell>
          <cell r="F224">
            <v>10588</v>
          </cell>
          <cell r="G224" t="str">
            <v>EM</v>
          </cell>
          <cell r="H224">
            <v>244</v>
          </cell>
          <cell r="I224" t="str">
            <v>SI</v>
          </cell>
          <cell r="J224" t="str">
            <v>MEDICAMENTO</v>
          </cell>
          <cell r="K224" t="str">
            <v>Cardiovascular: Diuréticos, Ahorradores de Potasio, Antagonistas de Aldosterona</v>
          </cell>
          <cell r="L224" t="str">
            <v>PRECIO UNICO</v>
          </cell>
          <cell r="M224" t="str">
            <v>PU 11-2026</v>
          </cell>
          <cell r="N224" t="str">
            <v>I CONV</v>
          </cell>
          <cell r="O224" t="str">
            <v>caja x 30 unidades</v>
          </cell>
          <cell r="P224">
            <v>0</v>
          </cell>
          <cell r="Q224">
            <v>0</v>
          </cell>
          <cell r="R224">
            <v>5.8999999999999997E-2</v>
          </cell>
          <cell r="S224">
            <v>46</v>
          </cell>
          <cell r="T224" t="str">
            <v>Best Medical</v>
          </cell>
          <cell r="V224">
            <v>385000</v>
          </cell>
          <cell r="W224">
            <v>4620000</v>
          </cell>
          <cell r="X224">
            <v>209939136</v>
          </cell>
          <cell r="Y224">
            <v>0.31255617369497835</v>
          </cell>
          <cell r="Z224">
            <v>12386409.024</v>
          </cell>
          <cell r="AA224">
            <v>2741352045084.8521</v>
          </cell>
          <cell r="AB224">
            <v>0.14161050086459717</v>
          </cell>
          <cell r="AC224">
            <v>423738</v>
          </cell>
          <cell r="AD224">
            <v>88848</v>
          </cell>
          <cell r="AE224">
            <v>69990</v>
          </cell>
          <cell r="AF224">
            <v>582576</v>
          </cell>
          <cell r="AG224">
            <v>34371.983999999997</v>
          </cell>
          <cell r="AH224">
            <v>250000</v>
          </cell>
          <cell r="AI224">
            <v>75000</v>
          </cell>
          <cell r="AJ224">
            <v>60000</v>
          </cell>
          <cell r="AK224">
            <v>385000</v>
          </cell>
          <cell r="AL224">
            <v>4620000</v>
          </cell>
          <cell r="AM224">
            <v>272580</v>
          </cell>
          <cell r="AN224">
            <v>0</v>
          </cell>
          <cell r="AO224">
            <v>106920</v>
          </cell>
          <cell r="AP224">
            <v>0</v>
          </cell>
          <cell r="AQ224">
            <v>106920</v>
          </cell>
        </row>
        <row r="225">
          <cell r="C225">
            <v>105001401</v>
          </cell>
          <cell r="D225" t="str">
            <v>G03CA00001</v>
          </cell>
          <cell r="E225" t="str">
            <v>ESTROGENO CONJUGADOS NATURALES DE ORIGEN EQUINO, 0.625MG/G, CREMA TUBO CON APLICADOR, 40-45 G  V. VAGINAL.</v>
          </cell>
          <cell r="F225">
            <v>10526</v>
          </cell>
          <cell r="G225" t="str">
            <v>RG</v>
          </cell>
          <cell r="H225">
            <v>244</v>
          </cell>
          <cell r="I225" t="str">
            <v>NO</v>
          </cell>
          <cell r="J225" t="str">
            <v>MEDICAMENTO</v>
          </cell>
          <cell r="K225" t="str">
            <v>Hormonas Sexuales y Moduladores del Sistema Genital: Estrógenos Naturales y semisintéticos</v>
          </cell>
          <cell r="L225" t="str">
            <v>PRECIO UNICO</v>
          </cell>
          <cell r="M225" t="str">
            <v>PU 01-2026</v>
          </cell>
          <cell r="N225" t="str">
            <v>I CONV</v>
          </cell>
          <cell r="O225" t="str">
            <v>CAJA CON UN TUBO DE 42.5 G DE CREMA</v>
          </cell>
          <cell r="P225" t="str">
            <v>42.5G DE CREMA</v>
          </cell>
          <cell r="Q225">
            <v>0</v>
          </cell>
          <cell r="R225">
            <v>6.87</v>
          </cell>
          <cell r="S225">
            <v>162</v>
          </cell>
          <cell r="T225" t="str">
            <v>PHARMA SUPPLIES, CORP.</v>
          </cell>
          <cell r="U225" t="str">
            <v>INDIA</v>
          </cell>
          <cell r="V225">
            <v>3387</v>
          </cell>
          <cell r="W225">
            <v>40644</v>
          </cell>
          <cell r="X225">
            <v>209979780</v>
          </cell>
          <cell r="Y225">
            <v>0.31261668424753991</v>
          </cell>
          <cell r="Z225">
            <v>1442561088.5999999</v>
          </cell>
          <cell r="AA225">
            <v>2742794606173.4521</v>
          </cell>
          <cell r="AB225">
            <v>0.1416850194944283</v>
          </cell>
          <cell r="AC225">
            <v>2915</v>
          </cell>
          <cell r="AD225">
            <v>941.92857142857144</v>
          </cell>
          <cell r="AE225">
            <v>598.83333333333326</v>
          </cell>
          <cell r="AF225">
            <v>4455.7619047619046</v>
          </cell>
          <cell r="AG225">
            <v>30611.084285714285</v>
          </cell>
          <cell r="AH225">
            <v>2309</v>
          </cell>
          <cell r="AI225">
            <v>676</v>
          </cell>
          <cell r="AJ225">
            <v>402</v>
          </cell>
          <cell r="AK225">
            <v>3387</v>
          </cell>
          <cell r="AL225">
            <v>40644</v>
          </cell>
          <cell r="AM225">
            <v>279224.28000000003</v>
          </cell>
          <cell r="AN225">
            <v>13418</v>
          </cell>
          <cell r="AO225">
            <v>1750</v>
          </cell>
          <cell r="AP225">
            <v>1212</v>
          </cell>
          <cell r="AQ225">
            <v>16380</v>
          </cell>
        </row>
        <row r="226">
          <cell r="C226">
            <v>101011401</v>
          </cell>
          <cell r="D226" t="str">
            <v>G03CA00003</v>
          </cell>
          <cell r="E226" t="str">
            <v>ESTRÓGENOS CONJUGADOS NATURALES DE ORIGEN EQUINO, 0.625-1MG, TABLETA O TABLETA DE LIBERACIÓN PROLONGADA, V.O.</v>
          </cell>
          <cell r="F226">
            <v>10892</v>
          </cell>
          <cell r="G226" t="str">
            <v>EM</v>
          </cell>
          <cell r="H226">
            <v>244</v>
          </cell>
          <cell r="I226" t="str">
            <v>NO</v>
          </cell>
          <cell r="J226" t="str">
            <v>MEDICAMENTO</v>
          </cell>
          <cell r="K226" t="str">
            <v>Hormonas Sexuales y Moduladores del Sistema Genital: Estrógenos Naturales y semisintéticos</v>
          </cell>
          <cell r="L226" t="str">
            <v>PRECIO UNICO</v>
          </cell>
          <cell r="M226" t="str">
            <v>PU 01-2026</v>
          </cell>
          <cell r="N226" t="str">
            <v>I CONV</v>
          </cell>
          <cell r="O226" t="str">
            <v>CAJA POR 28 TABLETAS</v>
          </cell>
          <cell r="P226">
            <v>0</v>
          </cell>
          <cell r="Q226">
            <v>0</v>
          </cell>
          <cell r="R226">
            <v>0.36</v>
          </cell>
          <cell r="S226">
            <v>163</v>
          </cell>
          <cell r="T226" t="str">
            <v>COMPAÑÍA ASTOR, S.A.</v>
          </cell>
          <cell r="V226">
            <v>23001</v>
          </cell>
          <cell r="W226">
            <v>276012</v>
          </cell>
          <cell r="X226">
            <v>210255792</v>
          </cell>
          <cell r="Y226">
            <v>0.31302760931971846</v>
          </cell>
          <cell r="Z226">
            <v>75692085.11999999</v>
          </cell>
          <cell r="AA226">
            <v>2742870298258.5723</v>
          </cell>
          <cell r="AB226">
            <v>0.14168892953367501</v>
          </cell>
          <cell r="AC226">
            <v>12143</v>
          </cell>
          <cell r="AD226">
            <v>2885</v>
          </cell>
          <cell r="AE226">
            <v>3170</v>
          </cell>
          <cell r="AF226">
            <v>18198</v>
          </cell>
          <cell r="AG226">
            <v>6551.28</v>
          </cell>
          <cell r="AH226">
            <v>21202</v>
          </cell>
          <cell r="AI226">
            <v>8692</v>
          </cell>
          <cell r="AJ226">
            <v>3522</v>
          </cell>
          <cell r="AK226">
            <v>33416</v>
          </cell>
          <cell r="AL226">
            <v>400992</v>
          </cell>
          <cell r="AM226">
            <v>144357.12</v>
          </cell>
          <cell r="AN226">
            <v>144424</v>
          </cell>
          <cell r="AO226">
            <v>47824</v>
          </cell>
          <cell r="AP226">
            <v>8484</v>
          </cell>
          <cell r="AQ226">
            <v>200732</v>
          </cell>
        </row>
        <row r="227">
          <cell r="C227">
            <v>102091701</v>
          </cell>
          <cell r="D227" t="str">
            <v>L04AB00001</v>
          </cell>
          <cell r="E227" t="str">
            <v>Etanercept,  50mg, S.C.</v>
          </cell>
          <cell r="F227">
            <v>103703</v>
          </cell>
          <cell r="G227" t="str">
            <v>YV</v>
          </cell>
          <cell r="H227">
            <v>244</v>
          </cell>
          <cell r="I227" t="str">
            <v>BIOTECNOLOGICO</v>
          </cell>
          <cell r="J227" t="str">
            <v>MEDICAMENTO</v>
          </cell>
          <cell r="K227" t="str">
            <v>Inmunosupresores: Inhibidores del Factor de Necrosis Tumoral Alfa (TNF-α)</v>
          </cell>
          <cell r="L227" t="str">
            <v>PRECIO UNICO</v>
          </cell>
          <cell r="M227" t="str">
            <v>PU 05-2026</v>
          </cell>
          <cell r="N227" t="str">
            <v>I CONV</v>
          </cell>
          <cell r="O227" t="str">
            <v>CAJA X 4 JERINGA</v>
          </cell>
          <cell r="P227">
            <v>0</v>
          </cell>
          <cell r="Q227">
            <v>0</v>
          </cell>
          <cell r="R227">
            <v>58.84</v>
          </cell>
          <cell r="S227">
            <v>14</v>
          </cell>
          <cell r="T227" t="str">
            <v>DROGUERIA RAMON GONZALEZ REVILLA, S.A.</v>
          </cell>
          <cell r="U227" t="str">
            <v>BELGICA</v>
          </cell>
          <cell r="V227">
            <v>4216</v>
          </cell>
          <cell r="W227">
            <v>50592</v>
          </cell>
          <cell r="X227">
            <v>210306384</v>
          </cell>
          <cell r="Y227">
            <v>0.31310293039725007</v>
          </cell>
          <cell r="Z227">
            <v>12374427634.560001</v>
          </cell>
          <cell r="AA227">
            <v>2755244725893.1323</v>
          </cell>
          <cell r="AB227">
            <v>0.14232815750090549</v>
          </cell>
          <cell r="AC227">
            <v>5388.1075965715627</v>
          </cell>
          <cell r="AD227">
            <v>2369</v>
          </cell>
          <cell r="AE227">
            <v>1680.6971428571428</v>
          </cell>
          <cell r="AF227">
            <v>9437.8047394287059</v>
          </cell>
          <cell r="AG227">
            <v>555320.43086798512</v>
          </cell>
          <cell r="AH227">
            <v>4200</v>
          </cell>
          <cell r="AI227">
            <v>2498</v>
          </cell>
          <cell r="AJ227">
            <v>1300</v>
          </cell>
          <cell r="AK227">
            <v>7998</v>
          </cell>
          <cell r="AL227">
            <v>95976</v>
          </cell>
          <cell r="AM227">
            <v>5647227.8400000008</v>
          </cell>
          <cell r="AN227">
            <v>2396</v>
          </cell>
          <cell r="AO227">
            <v>0</v>
          </cell>
          <cell r="AP227">
            <v>1088</v>
          </cell>
          <cell r="AQ227">
            <v>3484</v>
          </cell>
        </row>
        <row r="228">
          <cell r="C228">
            <v>105000101</v>
          </cell>
          <cell r="D228" t="str">
            <v>G03AC00001</v>
          </cell>
          <cell r="E228" t="str">
            <v>ETONOGESTREL 68MG, IMPLANTE, S.C.</v>
          </cell>
          <cell r="F228">
            <v>105130</v>
          </cell>
          <cell r="G228" t="str">
            <v>RG</v>
          </cell>
          <cell r="H228">
            <v>244</v>
          </cell>
          <cell r="I228" t="str">
            <v>NO</v>
          </cell>
          <cell r="J228" t="str">
            <v>MEDICAMENTO</v>
          </cell>
          <cell r="K228" t="str">
            <v>SISTEMA GENITO URINARIO Y HORMONAS SEXUALES</v>
          </cell>
          <cell r="L228" t="str">
            <v>PRECIO UNICO</v>
          </cell>
          <cell r="M228" t="str">
            <v>PU 01-2026</v>
          </cell>
          <cell r="N228" t="str">
            <v>I CONV</v>
          </cell>
          <cell r="O228" t="str">
            <v>CAJA POR UN APLICADOR CON UN IMPLANTE</v>
          </cell>
          <cell r="P228" t="str">
            <v>UN APLICADOR CON UN IMPLANTE</v>
          </cell>
          <cell r="Q228">
            <v>0</v>
          </cell>
          <cell r="R228">
            <v>92</v>
          </cell>
          <cell r="S228">
            <v>164</v>
          </cell>
          <cell r="T228" t="str">
            <v>DROGUERIA RAMON GONZALEZ REVILLA, S.A.</v>
          </cell>
          <cell r="U228" t="str">
            <v>PAISES BAJOS</v>
          </cell>
          <cell r="V228">
            <v>30</v>
          </cell>
          <cell r="W228">
            <v>360</v>
          </cell>
          <cell r="X228">
            <v>210306744</v>
          </cell>
          <cell r="Y228">
            <v>0.31310346636317177</v>
          </cell>
          <cell r="Z228">
            <v>19348220448</v>
          </cell>
          <cell r="AA228">
            <v>2774592946341.1323</v>
          </cell>
          <cell r="AB228">
            <v>0.14332763190018688</v>
          </cell>
          <cell r="AC228">
            <v>167</v>
          </cell>
          <cell r="AD228">
            <v>43.666666666666664</v>
          </cell>
          <cell r="AE228">
            <v>24</v>
          </cell>
          <cell r="AF228">
            <v>234.66666666666666</v>
          </cell>
          <cell r="AG228">
            <v>21589.333333333332</v>
          </cell>
          <cell r="AH228">
            <v>58</v>
          </cell>
          <cell r="AI228">
            <v>3</v>
          </cell>
          <cell r="AJ228">
            <v>12</v>
          </cell>
          <cell r="AK228">
            <v>73</v>
          </cell>
          <cell r="AL228">
            <v>876</v>
          </cell>
          <cell r="AM228">
            <v>80592</v>
          </cell>
          <cell r="AN228">
            <v>0</v>
          </cell>
          <cell r="AO228">
            <v>5</v>
          </cell>
          <cell r="AP228">
            <v>5</v>
          </cell>
          <cell r="AQ228">
            <v>10</v>
          </cell>
        </row>
        <row r="229">
          <cell r="C229">
            <v>102064701</v>
          </cell>
          <cell r="D229" t="str">
            <v>L01CB00001</v>
          </cell>
          <cell r="E229" t="str">
            <v>ETOPÓSIDO 20mg/ml, solución, I.V.</v>
          </cell>
          <cell r="F229">
            <v>10290</v>
          </cell>
          <cell r="G229" t="str">
            <v>DH</v>
          </cell>
          <cell r="H229">
            <v>244</v>
          </cell>
          <cell r="I229" t="str">
            <v>NO APLICA</v>
          </cell>
          <cell r="J229" t="str">
            <v>MEDICAMENTO</v>
          </cell>
          <cell r="K229" t="str">
            <v>Antineoplásicos: Alcaloides de Plantas y otros Productos Naturales, Derivados de la Podofilotoxina</v>
          </cell>
          <cell r="L229" t="str">
            <v>TRAMITE USUAL</v>
          </cell>
          <cell r="M229" t="str">
            <v>NO APLICA</v>
          </cell>
          <cell r="N229" t="str">
            <v>NO APLICA</v>
          </cell>
          <cell r="O229" t="str">
            <v>NO</v>
          </cell>
          <cell r="P229">
            <v>0</v>
          </cell>
          <cell r="Q229">
            <v>0</v>
          </cell>
          <cell r="R229">
            <v>20.03</v>
          </cell>
          <cell r="S229" t="str">
            <v>No aplica</v>
          </cell>
          <cell r="T229" t="str">
            <v>No aplica</v>
          </cell>
          <cell r="U229" t="str">
            <v>NO</v>
          </cell>
          <cell r="V229">
            <v>130</v>
          </cell>
          <cell r="W229">
            <v>1560</v>
          </cell>
          <cell r="X229">
            <v>210308304</v>
          </cell>
          <cell r="Y229">
            <v>0.31310578888216589</v>
          </cell>
          <cell r="Z229">
            <v>4212475329.1200004</v>
          </cell>
          <cell r="AA229">
            <v>2778805421670.2524</v>
          </cell>
          <cell r="AB229">
            <v>0.14354523647319531</v>
          </cell>
          <cell r="AC229">
            <v>350</v>
          </cell>
          <cell r="AD229">
            <v>0</v>
          </cell>
          <cell r="AE229">
            <v>50</v>
          </cell>
          <cell r="AF229">
            <v>400</v>
          </cell>
          <cell r="AG229">
            <v>8012</v>
          </cell>
          <cell r="AH229">
            <v>126</v>
          </cell>
          <cell r="AI229">
            <v>0</v>
          </cell>
          <cell r="AJ229">
            <v>10</v>
          </cell>
          <cell r="AK229">
            <v>136</v>
          </cell>
          <cell r="AL229">
            <v>1632</v>
          </cell>
          <cell r="AM229">
            <v>32688.960000000003</v>
          </cell>
          <cell r="AN229">
            <v>0</v>
          </cell>
          <cell r="AO229">
            <v>0</v>
          </cell>
          <cell r="AP229">
            <v>0</v>
          </cell>
          <cell r="AQ229">
            <v>0</v>
          </cell>
        </row>
        <row r="230">
          <cell r="C230">
            <v>101099501</v>
          </cell>
          <cell r="D230" t="str">
            <v>L04AA00027</v>
          </cell>
          <cell r="E230" t="str">
            <v>EVEROLIMUS 0.5mg, tableta, V.O.</v>
          </cell>
          <cell r="F230">
            <v>104992</v>
          </cell>
          <cell r="G230" t="str">
            <v>FM</v>
          </cell>
          <cell r="H230">
            <v>244</v>
          </cell>
          <cell r="I230" t="str">
            <v>NO APLICA</v>
          </cell>
          <cell r="J230" t="str">
            <v>MEDICAMENTO</v>
          </cell>
          <cell r="K230" t="str">
            <v>Inmunosupresores: Selectivos</v>
          </cell>
          <cell r="L230" t="str">
            <v>PRECIO UNICO</v>
          </cell>
          <cell r="M230" t="str">
            <v>PU 11-2026</v>
          </cell>
          <cell r="N230" t="str">
            <v>I CONV</v>
          </cell>
          <cell r="O230" t="str">
            <v>CAJA X 60 COMPRIMIDOS</v>
          </cell>
          <cell r="P230">
            <v>0</v>
          </cell>
          <cell r="Q230">
            <v>0</v>
          </cell>
          <cell r="R230">
            <v>6.08</v>
          </cell>
          <cell r="S230">
            <v>47</v>
          </cell>
          <cell r="T230" t="str">
            <v>CORPORACION IMPA-DOEL, S. A.-Oficina Principal</v>
          </cell>
          <cell r="V230">
            <v>6180</v>
          </cell>
          <cell r="W230">
            <v>74160</v>
          </cell>
          <cell r="X230">
            <v>210382464</v>
          </cell>
          <cell r="Y230">
            <v>0.31321619786203908</v>
          </cell>
          <cell r="Z230">
            <v>1279125381.1200001</v>
          </cell>
          <cell r="AA230">
            <v>2780084547051.3726</v>
          </cell>
          <cell r="AB230">
            <v>0.1436113124761712</v>
          </cell>
          <cell r="AC230">
            <v>3040</v>
          </cell>
          <cell r="AD230">
            <v>4800</v>
          </cell>
          <cell r="AE230">
            <v>60</v>
          </cell>
          <cell r="AF230">
            <v>7900</v>
          </cell>
          <cell r="AG230">
            <v>48032</v>
          </cell>
          <cell r="AH230">
            <v>3900</v>
          </cell>
          <cell r="AI230">
            <v>2160</v>
          </cell>
          <cell r="AJ230">
            <v>120</v>
          </cell>
          <cell r="AK230">
            <v>6180</v>
          </cell>
          <cell r="AL230">
            <v>74160</v>
          </cell>
          <cell r="AM230">
            <v>450892.79999999999</v>
          </cell>
          <cell r="AN230">
            <v>2400</v>
          </cell>
          <cell r="AO230">
            <v>0</v>
          </cell>
          <cell r="AP230">
            <v>300</v>
          </cell>
          <cell r="AQ230">
            <v>2700</v>
          </cell>
        </row>
        <row r="231">
          <cell r="C231">
            <v>102077801</v>
          </cell>
          <cell r="D231" t="str">
            <v>L03AA00001</v>
          </cell>
          <cell r="E231" t="str">
            <v>FACTOR ESTIMULANTE DE COLONIAS DE GRANULOCITOS (G-CSF): FILGRASTIM 300mcg, solución, S.C., I.V.</v>
          </cell>
          <cell r="F231" t="str">
            <v>11476 (1ml)                                101094 (0.5ml)</v>
          </cell>
          <cell r="G231" t="str">
            <v>DH</v>
          </cell>
          <cell r="H231">
            <v>244</v>
          </cell>
          <cell r="I231" t="str">
            <v>BIOTECNOLOGICO</v>
          </cell>
          <cell r="J231" t="str">
            <v>MEDICAMENTO</v>
          </cell>
          <cell r="K231" t="str">
            <v>Inmunoestimulantes: Factores Estimulantes de Colonias</v>
          </cell>
          <cell r="L231" t="str">
            <v>PRECIO UNICO</v>
          </cell>
          <cell r="M231" t="str">
            <v>PU 05-2026</v>
          </cell>
          <cell r="N231" t="str">
            <v>I CONV</v>
          </cell>
          <cell r="O231" t="str">
            <v xml:space="preserve">CAJA X 10 VIALES </v>
          </cell>
          <cell r="P231">
            <v>0</v>
          </cell>
          <cell r="Q231">
            <v>0</v>
          </cell>
          <cell r="R231">
            <v>13</v>
          </cell>
          <cell r="S231">
            <v>15</v>
          </cell>
          <cell r="T231" t="str">
            <v>MEDICINAS GENERALES, S.A.</v>
          </cell>
          <cell r="U231" t="str">
            <v>CUBA</v>
          </cell>
          <cell r="V231">
            <v>2399</v>
          </cell>
          <cell r="W231">
            <v>28788</v>
          </cell>
          <cell r="X231">
            <v>210411252</v>
          </cell>
          <cell r="Y231">
            <v>0.3132590572702455</v>
          </cell>
          <cell r="Z231">
            <v>2735346276</v>
          </cell>
          <cell r="AA231">
            <v>2782819893327.3726</v>
          </cell>
          <cell r="AB231">
            <v>0.14375261273597439</v>
          </cell>
          <cell r="AC231">
            <v>2343.3333333333335</v>
          </cell>
          <cell r="AD231">
            <v>49</v>
          </cell>
          <cell r="AE231">
            <v>1500</v>
          </cell>
          <cell r="AF231">
            <v>3892.3333333333335</v>
          </cell>
          <cell r="AG231">
            <v>50600.333333333336</v>
          </cell>
          <cell r="AH231">
            <v>1824</v>
          </cell>
          <cell r="AI231">
            <v>52</v>
          </cell>
          <cell r="AJ231">
            <v>523</v>
          </cell>
          <cell r="AK231">
            <v>2399</v>
          </cell>
          <cell r="AL231">
            <v>28788</v>
          </cell>
          <cell r="AM231">
            <v>374244</v>
          </cell>
          <cell r="AN231">
            <v>6460</v>
          </cell>
          <cell r="AO231">
            <v>65</v>
          </cell>
          <cell r="AP231">
            <v>3200</v>
          </cell>
          <cell r="AQ231">
            <v>9725</v>
          </cell>
        </row>
        <row r="232">
          <cell r="C232">
            <v>102096101</v>
          </cell>
          <cell r="D232" t="str">
            <v>B02BD00006</v>
          </cell>
          <cell r="E232" t="str">
            <v>FACTOR IX 50-600UI/ml, polvo y disolvente para solución inyectable o para perfusión, I.V.</v>
          </cell>
          <cell r="F232">
            <v>104271</v>
          </cell>
          <cell r="G232" t="str">
            <v>DD</v>
          </cell>
          <cell r="H232">
            <v>244</v>
          </cell>
          <cell r="I232" t="str">
            <v>BIOLOGICO</v>
          </cell>
          <cell r="J232" t="str">
            <v>MEDICAMENTO</v>
          </cell>
          <cell r="K232" t="str">
            <v>Antihemorrágicos: Factores de Coagulación Sanguínea</v>
          </cell>
          <cell r="L232" t="str">
            <v>PRECIO UNICO</v>
          </cell>
          <cell r="M232" t="str">
            <v>PU 05-2026</v>
          </cell>
          <cell r="N232" t="str">
            <v>I CONV</v>
          </cell>
          <cell r="O232" t="str">
            <v>CAJA CON VIAL CON POLVO + SOLVENTE DE 5ML</v>
          </cell>
          <cell r="P232" t="str">
            <v>VIAL DE 500 UI</v>
          </cell>
          <cell r="R232">
            <v>153</v>
          </cell>
          <cell r="S232">
            <v>16</v>
          </cell>
          <cell r="T232" t="str">
            <v>PHARMA SUPPLIES CORP.</v>
          </cell>
          <cell r="U232" t="str">
            <v>AUTRIA</v>
          </cell>
          <cell r="V232">
            <v>265</v>
          </cell>
          <cell r="W232">
            <v>3180</v>
          </cell>
          <cell r="X232">
            <v>210414432</v>
          </cell>
          <cell r="Y232">
            <v>0.31326379163588736</v>
          </cell>
          <cell r="Z232">
            <v>32193408096</v>
          </cell>
          <cell r="AA232">
            <v>2815013301423.3726</v>
          </cell>
          <cell r="AB232">
            <v>0.14541563323463194</v>
          </cell>
          <cell r="AC232">
            <v>1180</v>
          </cell>
          <cell r="AD232">
            <v>0</v>
          </cell>
          <cell r="AE232">
            <v>200</v>
          </cell>
          <cell r="AF232">
            <v>1380</v>
          </cell>
          <cell r="AG232">
            <v>211140</v>
          </cell>
          <cell r="AH232">
            <v>230</v>
          </cell>
          <cell r="AI232">
            <v>90</v>
          </cell>
          <cell r="AJ232">
            <v>0</v>
          </cell>
          <cell r="AK232">
            <v>320</v>
          </cell>
          <cell r="AL232">
            <v>3840</v>
          </cell>
          <cell r="AM232">
            <v>587520</v>
          </cell>
          <cell r="AN232">
            <v>238</v>
          </cell>
          <cell r="AO232">
            <v>150</v>
          </cell>
          <cell r="AP232">
            <v>0</v>
          </cell>
          <cell r="AQ232">
            <v>388</v>
          </cell>
        </row>
        <row r="233">
          <cell r="C233">
            <v>102099301</v>
          </cell>
          <cell r="D233" t="str">
            <v>B02BD00015</v>
          </cell>
          <cell r="E233" t="str">
            <v>FACTOR VII A RECOMBINANTE HUMANO 1mg a 2mg, I.V.</v>
          </cell>
          <cell r="F233" t="str">
            <v xml:space="preserve">103067 (1mg)                103068 (2mg)  </v>
          </cell>
          <cell r="G233" t="str">
            <v>DH</v>
          </cell>
          <cell r="H233">
            <v>244</v>
          </cell>
          <cell r="I233" t="str">
            <v>BIOTECNOLOGICO</v>
          </cell>
          <cell r="J233" t="str">
            <v>MEDICAMENTO</v>
          </cell>
          <cell r="K233" t="str">
            <v>Antihemorrágicos: Factores de Coagulación Sanguínea</v>
          </cell>
          <cell r="L233" t="str">
            <v>PRECIO UNICO</v>
          </cell>
          <cell r="M233" t="str">
            <v>PU 05-2026</v>
          </cell>
          <cell r="N233" t="str">
            <v>I CONV</v>
          </cell>
          <cell r="O233" t="str">
            <v>CAJA X 1 VIAL</v>
          </cell>
          <cell r="P233">
            <v>0</v>
          </cell>
          <cell r="Q233">
            <v>0</v>
          </cell>
          <cell r="R233">
            <v>1500</v>
          </cell>
          <cell r="S233">
            <v>17</v>
          </cell>
          <cell r="T233" t="str">
            <v>DROGUERIA RAMON GONZALEZ REVILLA, S.A.</v>
          </cell>
          <cell r="U233" t="str">
            <v>ALEMANIA</v>
          </cell>
          <cell r="V233">
            <v>478</v>
          </cell>
          <cell r="W233">
            <v>5736</v>
          </cell>
          <cell r="X233">
            <v>210420168</v>
          </cell>
          <cell r="Y233">
            <v>0.31327233135957333</v>
          </cell>
          <cell r="Z233">
            <v>315630252000</v>
          </cell>
          <cell r="AA233">
            <v>3130643553423.3726</v>
          </cell>
          <cell r="AB233">
            <v>0.1617202002288195</v>
          </cell>
          <cell r="AC233">
            <v>710</v>
          </cell>
          <cell r="AD233">
            <v>0</v>
          </cell>
          <cell r="AE233">
            <v>30</v>
          </cell>
          <cell r="AF233">
            <v>740</v>
          </cell>
          <cell r="AG233">
            <v>1110000</v>
          </cell>
          <cell r="AH233">
            <v>474</v>
          </cell>
          <cell r="AI233">
            <v>0</v>
          </cell>
          <cell r="AJ233">
            <v>4</v>
          </cell>
          <cell r="AK233">
            <v>478</v>
          </cell>
          <cell r="AL233">
            <v>5736</v>
          </cell>
          <cell r="AM233">
            <v>8604000</v>
          </cell>
          <cell r="AN233">
            <v>160</v>
          </cell>
          <cell r="AO233">
            <v>0</v>
          </cell>
          <cell r="AP233">
            <v>30</v>
          </cell>
          <cell r="AQ233">
            <v>190</v>
          </cell>
        </row>
        <row r="234">
          <cell r="C234">
            <v>102074202</v>
          </cell>
          <cell r="D234" t="str">
            <v>B02BD00002</v>
          </cell>
          <cell r="E234" t="str">
            <v>FACTOR VIII ANTIHEMOFÍLICO HUMANO DE ORIGEN PLASMÁTICO CON O SIN FACTOR DE VON WILLEBRAND, con doble inactivación viral o inactivación viral y eliminación viral 250-1,000UI, solución o polvo, vial,  I.V.</v>
          </cell>
          <cell r="F234">
            <v>12303</v>
          </cell>
          <cell r="G234" t="str">
            <v>DH</v>
          </cell>
          <cell r="H234">
            <v>244</v>
          </cell>
          <cell r="I234" t="str">
            <v>BIOLOGICO</v>
          </cell>
          <cell r="J234" t="str">
            <v>MEDICAMENTO</v>
          </cell>
          <cell r="K234" t="str">
            <v>Antihemorrágicos: Factores de Coagulación Sanguínea</v>
          </cell>
          <cell r="L234" t="str">
            <v>PRECIO UNICO</v>
          </cell>
          <cell r="M234" t="str">
            <v>PU 05-2026</v>
          </cell>
          <cell r="N234" t="str">
            <v>I CONV</v>
          </cell>
          <cell r="O234" t="str">
            <v xml:space="preserve">Caja por 1 vial </v>
          </cell>
          <cell r="P234">
            <v>0</v>
          </cell>
          <cell r="Q234">
            <v>0</v>
          </cell>
          <cell r="R234">
            <v>57.91</v>
          </cell>
          <cell r="S234">
            <v>18</v>
          </cell>
          <cell r="T234" t="str">
            <v>DROGUERIA RAMON GONZALEZ REVILLA, S.A.</v>
          </cell>
          <cell r="U234" t="str">
            <v>ALEMANIA</v>
          </cell>
          <cell r="V234">
            <v>1654</v>
          </cell>
          <cell r="W234">
            <v>19848</v>
          </cell>
          <cell r="X234">
            <v>210440016</v>
          </cell>
          <cell r="Y234">
            <v>0.31330188094739053</v>
          </cell>
          <cell r="Z234">
            <v>12186581326.559999</v>
          </cell>
          <cell r="AA234">
            <v>3142830134749.9326</v>
          </cell>
          <cell r="AB234">
            <v>0.16234972458654492</v>
          </cell>
          <cell r="AC234">
            <v>435</v>
          </cell>
          <cell r="AD234">
            <v>61</v>
          </cell>
          <cell r="AE234">
            <v>302</v>
          </cell>
          <cell r="AF234">
            <v>798</v>
          </cell>
          <cell r="AG234">
            <v>46212.18</v>
          </cell>
          <cell r="AH234">
            <v>435</v>
          </cell>
          <cell r="AI234">
            <v>61</v>
          </cell>
          <cell r="AJ234">
            <v>302</v>
          </cell>
          <cell r="AK234">
            <v>798</v>
          </cell>
          <cell r="AL234">
            <v>9576</v>
          </cell>
          <cell r="AM234">
            <v>554546.15999999992</v>
          </cell>
          <cell r="AN234">
            <v>3231</v>
          </cell>
          <cell r="AO234">
            <v>27</v>
          </cell>
          <cell r="AP234">
            <v>50</v>
          </cell>
          <cell r="AQ234">
            <v>3308</v>
          </cell>
        </row>
        <row r="235">
          <cell r="C235">
            <v>102091801</v>
          </cell>
          <cell r="D235" t="str">
            <v>B02BD00003</v>
          </cell>
          <cell r="E235" t="str">
            <v>Factor VIII rico en Factor Von Willebrand, 250-500UI, polvo liofilizado, vial, I.V.</v>
          </cell>
          <cell r="F235">
            <v>11929</v>
          </cell>
          <cell r="G235" t="str">
            <v>YV</v>
          </cell>
          <cell r="H235">
            <v>244</v>
          </cell>
          <cell r="I235" t="str">
            <v>BIOLOGICO</v>
          </cell>
          <cell r="J235" t="str">
            <v>MEDICAMENTO</v>
          </cell>
          <cell r="K235" t="str">
            <v>Antihemorrágicos: Factores de Coagulación Sanguínea</v>
          </cell>
          <cell r="L235" t="str">
            <v>TRAMITE USUAL</v>
          </cell>
          <cell r="M235" t="str">
            <v>No aplica</v>
          </cell>
          <cell r="N235" t="str">
            <v>NO APLICA</v>
          </cell>
          <cell r="O235" t="str">
            <v>CAJA X 1 VIAL CON POLVO + VIAL CON DILUYENTE POR 5ML POLVO LIOFILIZADO PARA SOLUCION INYECTABLE</v>
          </cell>
          <cell r="P235">
            <v>0</v>
          </cell>
          <cell r="Q235">
            <v>0</v>
          </cell>
          <cell r="R235">
            <v>79.489999999999995</v>
          </cell>
          <cell r="S235" t="str">
            <v>No aplica</v>
          </cell>
          <cell r="T235" t="str">
            <v>No aplica</v>
          </cell>
          <cell r="U235" t="str">
            <v>No aplica</v>
          </cell>
          <cell r="V235">
            <v>833</v>
          </cell>
          <cell r="W235">
            <v>9996</v>
          </cell>
          <cell r="X235">
            <v>210450012</v>
          </cell>
          <cell r="Y235">
            <v>0.31331676293448346</v>
          </cell>
          <cell r="Z235">
            <v>16728671453.879999</v>
          </cell>
          <cell r="AA235">
            <v>3159558806203.8125</v>
          </cell>
          <cell r="AB235">
            <v>0.16321388048641583</v>
          </cell>
          <cell r="AC235">
            <v>360</v>
          </cell>
          <cell r="AD235">
            <v>1.6666666666666665</v>
          </cell>
          <cell r="AE235">
            <v>40</v>
          </cell>
          <cell r="AF235">
            <v>401.66666666666669</v>
          </cell>
          <cell r="AG235">
            <v>31928.483333333334</v>
          </cell>
          <cell r="AH235">
            <v>632</v>
          </cell>
          <cell r="AI235">
            <v>8</v>
          </cell>
          <cell r="AJ235">
            <v>0</v>
          </cell>
          <cell r="AK235">
            <v>640</v>
          </cell>
          <cell r="AL235">
            <v>7680</v>
          </cell>
          <cell r="AM235">
            <v>610483.19999999995</v>
          </cell>
          <cell r="AN235">
            <v>3751</v>
          </cell>
          <cell r="AO235">
            <v>0</v>
          </cell>
          <cell r="AP235">
            <v>0</v>
          </cell>
          <cell r="AQ235">
            <v>3751</v>
          </cell>
        </row>
        <row r="236">
          <cell r="C236">
            <v>102001401</v>
          </cell>
          <cell r="D236" t="str">
            <v>S01LA00003</v>
          </cell>
          <cell r="E236" t="str">
            <v>FARICIMAB 120mg/ml (6mg/0.05ml) solución inyectable intravítrea.</v>
          </cell>
          <cell r="F236">
            <v>109052</v>
          </cell>
          <cell r="G236" t="str">
            <v>RG</v>
          </cell>
          <cell r="H236">
            <v>244</v>
          </cell>
          <cell r="I236" t="str">
            <v>NO</v>
          </cell>
          <cell r="J236" t="str">
            <v>MEDICAMENTO</v>
          </cell>
          <cell r="K236" t="str">
            <v>RETINOLOGIA ( USO INSTITUCIONAL)</v>
          </cell>
          <cell r="L236" t="str">
            <v>TRAMITE USUAL</v>
          </cell>
          <cell r="M236" t="str">
            <v>No aplica</v>
          </cell>
          <cell r="N236" t="str">
            <v>No aplica</v>
          </cell>
          <cell r="P236">
            <v>0</v>
          </cell>
          <cell r="Q236">
            <v>0</v>
          </cell>
          <cell r="R236">
            <v>0</v>
          </cell>
          <cell r="S236" t="str">
            <v>NO APLICA</v>
          </cell>
          <cell r="T236" t="str">
            <v>No aplica</v>
          </cell>
          <cell r="V236">
            <v>150</v>
          </cell>
          <cell r="W236">
            <v>1800</v>
          </cell>
          <cell r="X236">
            <v>210451812</v>
          </cell>
          <cell r="Y236">
            <v>0.31331944276409202</v>
          </cell>
          <cell r="Z236">
            <v>0</v>
          </cell>
          <cell r="AA236">
            <v>3159558806203.8125</v>
          </cell>
          <cell r="AB236">
            <v>0.16321388048641583</v>
          </cell>
          <cell r="AC236">
            <v>150</v>
          </cell>
          <cell r="AD236">
            <v>0</v>
          </cell>
          <cell r="AE236">
            <v>0</v>
          </cell>
          <cell r="AF236">
            <v>150</v>
          </cell>
          <cell r="AG236">
            <v>0</v>
          </cell>
          <cell r="AH236">
            <v>150</v>
          </cell>
          <cell r="AI236">
            <v>0</v>
          </cell>
          <cell r="AJ236">
            <v>0</v>
          </cell>
          <cell r="AK236">
            <v>150</v>
          </cell>
          <cell r="AL236">
            <v>1800</v>
          </cell>
          <cell r="AM236">
            <v>0</v>
          </cell>
          <cell r="AN236">
            <v>0</v>
          </cell>
          <cell r="AO236">
            <v>0</v>
          </cell>
          <cell r="AP236">
            <v>0</v>
          </cell>
          <cell r="AQ236">
            <v>0</v>
          </cell>
        </row>
        <row r="237">
          <cell r="C237">
            <v>101008601</v>
          </cell>
          <cell r="D237" t="str">
            <v>N03AB00002</v>
          </cell>
          <cell r="E237" t="str">
            <v>FENITOINA SODICA 100mg, capsula o tableta, de liberacion modificada, V.O.</v>
          </cell>
          <cell r="F237">
            <v>101320</v>
          </cell>
          <cell r="G237" t="str">
            <v>FM</v>
          </cell>
          <cell r="H237">
            <v>244</v>
          </cell>
          <cell r="I237" t="str">
            <v>SI</v>
          </cell>
          <cell r="J237" t="str">
            <v>MEDICAMENTO</v>
          </cell>
          <cell r="K237" t="str">
            <v>Antiepilépticos: Derivados de la Hidantoína</v>
          </cell>
          <cell r="L237" t="str">
            <v>PRECIO UNICO</v>
          </cell>
          <cell r="M237" t="str">
            <v>PU 11-2026</v>
          </cell>
          <cell r="N237" t="str">
            <v>I CONV</v>
          </cell>
          <cell r="O237" t="str">
            <v>Frasco por 100 capsulas</v>
          </cell>
          <cell r="P237">
            <v>0</v>
          </cell>
          <cell r="Q237">
            <v>0</v>
          </cell>
          <cell r="R237">
            <v>0.11899999999999999</v>
          </cell>
          <cell r="S237">
            <v>48</v>
          </cell>
          <cell r="T237" t="str">
            <v>DROGUERIA RAMON GONZALEZ REVILLA, S.A.</v>
          </cell>
          <cell r="V237">
            <v>315539</v>
          </cell>
          <cell r="W237">
            <v>3786468</v>
          </cell>
          <cell r="X237">
            <v>214238280</v>
          </cell>
          <cell r="Y237">
            <v>0.31895671446315471</v>
          </cell>
          <cell r="Z237">
            <v>25494355.32</v>
          </cell>
          <cell r="AA237">
            <v>3159584300559.1323</v>
          </cell>
          <cell r="AB237">
            <v>0.16321519745277646</v>
          </cell>
          <cell r="AC237">
            <v>225011.06060606058</v>
          </cell>
          <cell r="AD237">
            <v>84898.333333333343</v>
          </cell>
          <cell r="AE237">
            <v>53943.333333333336</v>
          </cell>
          <cell r="AF237">
            <v>363852.72727272724</v>
          </cell>
          <cell r="AG237">
            <v>43298.474545454541</v>
          </cell>
          <cell r="AH237">
            <v>180000</v>
          </cell>
          <cell r="AI237">
            <v>78865</v>
          </cell>
          <cell r="AJ237">
            <v>56674</v>
          </cell>
          <cell r="AK237">
            <v>315539</v>
          </cell>
          <cell r="AL237">
            <v>3786468</v>
          </cell>
          <cell r="AM237">
            <v>450589.69199999998</v>
          </cell>
          <cell r="AN237">
            <v>619600</v>
          </cell>
          <cell r="AO237">
            <v>119700</v>
          </cell>
          <cell r="AP237">
            <v>180500</v>
          </cell>
          <cell r="AQ237">
            <v>919800</v>
          </cell>
        </row>
        <row r="238">
          <cell r="C238">
            <v>102047601</v>
          </cell>
          <cell r="D238" t="str">
            <v>N03AB00001</v>
          </cell>
          <cell r="E238" t="str">
            <v>FENITOÍNA SÓDICA 50mg/ml, solución, I.V.</v>
          </cell>
          <cell r="F238">
            <v>10146</v>
          </cell>
          <cell r="G238" t="str">
            <v>DD</v>
          </cell>
          <cell r="H238">
            <v>244</v>
          </cell>
          <cell r="I238" t="str">
            <v>NO</v>
          </cell>
          <cell r="J238" t="str">
            <v>MEDICAMENTO</v>
          </cell>
          <cell r="K238" t="str">
            <v>Antiepilépticos: Derivados de la Hidantoína</v>
          </cell>
          <cell r="L238" t="str">
            <v>PRECIO UNICO</v>
          </cell>
          <cell r="M238" t="str">
            <v>PU 01-2026</v>
          </cell>
          <cell r="N238" t="str">
            <v>I CONV</v>
          </cell>
          <cell r="O238" t="str">
            <v>CAJA x 50 AMPOLLAS DE 5ML</v>
          </cell>
          <cell r="P238">
            <v>0</v>
          </cell>
          <cell r="Q238">
            <v>0</v>
          </cell>
          <cell r="R238">
            <v>0.61</v>
          </cell>
          <cell r="S238">
            <v>166</v>
          </cell>
          <cell r="T238" t="str">
            <v>PISA FARMACEUTICA DE PANAMA, S.A.</v>
          </cell>
          <cell r="U238" t="str">
            <v>México</v>
          </cell>
          <cell r="V238">
            <v>7913</v>
          </cell>
          <cell r="W238">
            <v>94956</v>
          </cell>
          <cell r="X238">
            <v>214333236</v>
          </cell>
          <cell r="Y238">
            <v>0.31909808440777232</v>
          </cell>
          <cell r="Z238">
            <v>130743273.95999999</v>
          </cell>
          <cell r="AA238">
            <v>3159715043833.0923</v>
          </cell>
          <cell r="AB238">
            <v>0.16322195128088962</v>
          </cell>
          <cell r="AC238">
            <v>217.66666666666666</v>
          </cell>
          <cell r="AD238">
            <v>30.333333333333336</v>
          </cell>
          <cell r="AE238">
            <v>25</v>
          </cell>
          <cell r="AF238">
            <v>273</v>
          </cell>
          <cell r="AG238">
            <v>166.53</v>
          </cell>
          <cell r="AH238">
            <v>6000</v>
          </cell>
          <cell r="AI238">
            <v>1000</v>
          </cell>
          <cell r="AJ238">
            <v>1413</v>
          </cell>
          <cell r="AK238">
            <v>8413</v>
          </cell>
          <cell r="AL238">
            <v>100956</v>
          </cell>
          <cell r="AM238">
            <v>61583.159999999996</v>
          </cell>
          <cell r="AN238">
            <v>18395</v>
          </cell>
          <cell r="AO238">
            <v>971</v>
          </cell>
          <cell r="AP238">
            <v>3453</v>
          </cell>
          <cell r="AQ238">
            <v>22819</v>
          </cell>
        </row>
        <row r="239">
          <cell r="C239">
            <v>101012201</v>
          </cell>
          <cell r="D239" t="str">
            <v>N03AA00002</v>
          </cell>
          <cell r="E239" t="str">
            <v>FENOBARBITAL 32mg, tableta, V.O.</v>
          </cell>
          <cell r="F239">
            <v>10608</v>
          </cell>
          <cell r="G239" t="str">
            <v>FM</v>
          </cell>
          <cell r="H239">
            <v>244</v>
          </cell>
          <cell r="I239" t="str">
            <v>SI</v>
          </cell>
          <cell r="J239" t="str">
            <v>MEDICAMENTO</v>
          </cell>
          <cell r="K239" t="str">
            <v>Antiepilépticos: Barbitúricos y derivados</v>
          </cell>
          <cell r="L239" t="str">
            <v>TRAMITE USUAL</v>
          </cell>
          <cell r="M239" t="str">
            <v>No aplica</v>
          </cell>
          <cell r="N239" t="str">
            <v>No aplica</v>
          </cell>
          <cell r="O239" t="str">
            <v>No aplica</v>
          </cell>
          <cell r="P239">
            <v>0</v>
          </cell>
          <cell r="Q239">
            <v>0</v>
          </cell>
          <cell r="R239">
            <v>0.3</v>
          </cell>
          <cell r="S239" t="str">
            <v>No aplica</v>
          </cell>
          <cell r="T239" t="str">
            <v>No aplica</v>
          </cell>
          <cell r="V239">
            <v>9000</v>
          </cell>
          <cell r="W239">
            <v>108000</v>
          </cell>
          <cell r="X239">
            <v>214441236</v>
          </cell>
          <cell r="Y239">
            <v>0.31925887418428667</v>
          </cell>
          <cell r="Z239">
            <v>64332370.799999997</v>
          </cell>
          <cell r="AA239">
            <v>3159779376203.8921</v>
          </cell>
          <cell r="AB239">
            <v>0.16322527450939181</v>
          </cell>
          <cell r="AC239">
            <v>4380</v>
          </cell>
          <cell r="AD239">
            <v>5533.333333333333</v>
          </cell>
          <cell r="AE239">
            <v>2900</v>
          </cell>
          <cell r="AF239">
            <v>12813.333333333332</v>
          </cell>
          <cell r="AG239">
            <v>3843.9999999999995</v>
          </cell>
          <cell r="AH239">
            <v>3000</v>
          </cell>
          <cell r="AI239">
            <v>4000</v>
          </cell>
          <cell r="AJ239">
            <v>2000</v>
          </cell>
          <cell r="AK239">
            <v>9000</v>
          </cell>
          <cell r="AL239">
            <v>108000</v>
          </cell>
          <cell r="AM239">
            <v>32400</v>
          </cell>
          <cell r="AN239">
            <v>13400</v>
          </cell>
          <cell r="AO239">
            <v>7000</v>
          </cell>
          <cell r="AP239">
            <v>5000</v>
          </cell>
          <cell r="AQ239">
            <v>25400</v>
          </cell>
        </row>
        <row r="240">
          <cell r="C240">
            <v>101012301</v>
          </cell>
          <cell r="D240" t="str">
            <v>N03AA00003</v>
          </cell>
          <cell r="E240" t="str">
            <v>FENOBARBITAL 64mg, tableta, V.O.</v>
          </cell>
          <cell r="F240">
            <v>10677</v>
          </cell>
          <cell r="G240" t="str">
            <v>FM</v>
          </cell>
          <cell r="H240">
            <v>244</v>
          </cell>
          <cell r="I240" t="str">
            <v>SI</v>
          </cell>
          <cell r="J240" t="str">
            <v>MEDICAMENTO</v>
          </cell>
          <cell r="K240" t="str">
            <v>Antiepilépticos: Barbitúricos y derivados</v>
          </cell>
          <cell r="L240" t="str">
            <v>TRAMITE USUAL</v>
          </cell>
          <cell r="M240" t="str">
            <v>No aplica</v>
          </cell>
          <cell r="N240" t="str">
            <v>No aplica</v>
          </cell>
          <cell r="O240" t="str">
            <v>No aplica</v>
          </cell>
          <cell r="P240">
            <v>0</v>
          </cell>
          <cell r="Q240">
            <v>0</v>
          </cell>
          <cell r="R240">
            <v>0.54</v>
          </cell>
          <cell r="S240" t="str">
            <v>No aplica</v>
          </cell>
          <cell r="T240" t="str">
            <v>No aplica</v>
          </cell>
          <cell r="V240">
            <v>225117</v>
          </cell>
          <cell r="W240">
            <v>2701404</v>
          </cell>
          <cell r="X240">
            <v>217142640</v>
          </cell>
          <cell r="Y240">
            <v>0.32328070886424032</v>
          </cell>
          <cell r="Z240">
            <v>117257025.60000001</v>
          </cell>
          <cell r="AA240">
            <v>3159896633229.4922</v>
          </cell>
          <cell r="AB240">
            <v>0.16323133167602055</v>
          </cell>
          <cell r="AC240">
            <v>160886.66796452523</v>
          </cell>
          <cell r="AD240">
            <v>103928.33333333333</v>
          </cell>
          <cell r="AE240">
            <v>33100</v>
          </cell>
          <cell r="AF240">
            <v>297915.00129785854</v>
          </cell>
          <cell r="AG240">
            <v>160874.10070084361</v>
          </cell>
          <cell r="AH240">
            <v>109917</v>
          </cell>
          <cell r="AI240">
            <v>78083</v>
          </cell>
          <cell r="AJ240">
            <v>32411</v>
          </cell>
          <cell r="AK240">
            <v>220411</v>
          </cell>
          <cell r="AL240">
            <v>2644932</v>
          </cell>
          <cell r="AM240">
            <v>1428263.28</v>
          </cell>
          <cell r="AN240">
            <v>150000</v>
          </cell>
          <cell r="AO240">
            <v>70000</v>
          </cell>
          <cell r="AP240">
            <v>71000</v>
          </cell>
          <cell r="AQ240">
            <v>291000</v>
          </cell>
        </row>
        <row r="241">
          <cell r="C241">
            <v>101086201</v>
          </cell>
          <cell r="D241" t="str">
            <v>C10AB00002</v>
          </cell>
          <cell r="E241" t="str">
            <v xml:space="preserve">FENOFIBRATO 200-250mg, cápsula de liberación prolongada, V.O. </v>
          </cell>
          <cell r="F241">
            <v>104032</v>
          </cell>
          <cell r="G241" t="str">
            <v>EM</v>
          </cell>
          <cell r="H241">
            <v>244</v>
          </cell>
          <cell r="I241" t="str">
            <v>SI</v>
          </cell>
          <cell r="J241" t="str">
            <v>MEDICAMENTO</v>
          </cell>
          <cell r="K241" t="str">
            <v>Cardiovascular: Modificadores de Lípidos, Fibratos</v>
          </cell>
          <cell r="L241" t="str">
            <v>PRECIO UNICO</v>
          </cell>
          <cell r="M241" t="str">
            <v>PU 11-2026</v>
          </cell>
          <cell r="N241" t="str">
            <v>I CONV</v>
          </cell>
          <cell r="O241" t="str">
            <v>CAJA POR 15 CAPSULAS DE LIBERACION PROLONGADA ó CAJA POR 100 CAPSULAS DE LIBERACION PROLONGADA</v>
          </cell>
          <cell r="P241">
            <v>0</v>
          </cell>
          <cell r="Q241">
            <v>0</v>
          </cell>
          <cell r="R241">
            <v>0.18</v>
          </cell>
          <cell r="S241">
            <v>51</v>
          </cell>
          <cell r="T241" t="str">
            <v>REPRICO, S.A.</v>
          </cell>
          <cell r="V241">
            <v>653330</v>
          </cell>
          <cell r="W241">
            <v>7839960</v>
          </cell>
          <cell r="X241">
            <v>224982600</v>
          </cell>
          <cell r="Y241">
            <v>0.33495279605203215</v>
          </cell>
          <cell r="Z241">
            <v>40496868</v>
          </cell>
          <cell r="AA241">
            <v>3159937130097.4922</v>
          </cell>
          <cell r="AB241">
            <v>0.16323342362979615</v>
          </cell>
          <cell r="AC241">
            <v>441239</v>
          </cell>
          <cell r="AD241">
            <v>172643</v>
          </cell>
          <cell r="AE241">
            <v>107003</v>
          </cell>
          <cell r="AF241">
            <v>720885</v>
          </cell>
          <cell r="AG241">
            <v>129759.29999999999</v>
          </cell>
          <cell r="AH241">
            <v>355468</v>
          </cell>
          <cell r="AI241">
            <v>146173</v>
          </cell>
          <cell r="AJ241">
            <v>114794</v>
          </cell>
          <cell r="AK241">
            <v>616435</v>
          </cell>
          <cell r="AL241">
            <v>7397220</v>
          </cell>
          <cell r="AM241">
            <v>1331499.5999999999</v>
          </cell>
          <cell r="AN241">
            <v>1252680</v>
          </cell>
          <cell r="AO241">
            <v>697320</v>
          </cell>
          <cell r="AP241">
            <v>156960</v>
          </cell>
          <cell r="AQ241">
            <v>2106960</v>
          </cell>
        </row>
        <row r="242">
          <cell r="C242">
            <v>102030701</v>
          </cell>
          <cell r="D242" t="str">
            <v>N01AH00001</v>
          </cell>
          <cell r="E242" t="str">
            <v>FENTANILO 0.05mg/ml, I.M., I.V.</v>
          </cell>
          <cell r="F242">
            <v>10115</v>
          </cell>
          <cell r="G242" t="str">
            <v>DD</v>
          </cell>
          <cell r="H242">
            <v>244</v>
          </cell>
          <cell r="I242" t="str">
            <v>NO</v>
          </cell>
          <cell r="J242" t="str">
            <v>MEDICAMENTO</v>
          </cell>
          <cell r="K242" t="str">
            <v>Anestésicos Generales: Opioides</v>
          </cell>
          <cell r="L242" t="str">
            <v>PRECIO UNICO</v>
          </cell>
          <cell r="M242" t="str">
            <v>PU 11-2026</v>
          </cell>
          <cell r="N242" t="str">
            <v>I CONV</v>
          </cell>
          <cell r="O242" t="str">
            <v>CAJA X 10 AMPOLLAS</v>
          </cell>
          <cell r="P242">
            <v>0</v>
          </cell>
          <cell r="Q242">
            <v>0</v>
          </cell>
          <cell r="R242">
            <v>0.59899999999999998</v>
          </cell>
          <cell r="S242">
            <v>52</v>
          </cell>
          <cell r="T242" t="str">
            <v>NUTRIMED PANAMA, S.A.</v>
          </cell>
          <cell r="U242" t="str">
            <v>China</v>
          </cell>
          <cell r="V242">
            <v>47815</v>
          </cell>
          <cell r="W242">
            <v>573780</v>
          </cell>
          <cell r="X242">
            <v>225556380</v>
          </cell>
          <cell r="Y242">
            <v>0.3358070364035915</v>
          </cell>
          <cell r="Z242">
            <v>135108271.62</v>
          </cell>
          <cell r="AA242">
            <v>3160072238369.1123</v>
          </cell>
          <cell r="AB242">
            <v>0.16324040294135497</v>
          </cell>
          <cell r="AC242">
            <v>145.96411564625851</v>
          </cell>
          <cell r="AD242">
            <v>24.75</v>
          </cell>
          <cell r="AE242">
            <v>20</v>
          </cell>
          <cell r="AF242">
            <v>190.71411564625851</v>
          </cell>
          <cell r="AG242">
            <v>114.23775527210884</v>
          </cell>
          <cell r="AH242">
            <v>43000</v>
          </cell>
          <cell r="AI242">
            <v>4363</v>
          </cell>
          <cell r="AJ242">
            <v>2185</v>
          </cell>
          <cell r="AK242">
            <v>49548</v>
          </cell>
          <cell r="AL242">
            <v>594576</v>
          </cell>
          <cell r="AM242">
            <v>356151.02399999998</v>
          </cell>
          <cell r="AN242">
            <v>178085</v>
          </cell>
          <cell r="AO242">
            <v>0</v>
          </cell>
          <cell r="AP242">
            <v>0</v>
          </cell>
          <cell r="AQ242">
            <v>178085</v>
          </cell>
        </row>
        <row r="243">
          <cell r="C243">
            <v>103060601</v>
          </cell>
          <cell r="D243" t="str">
            <v>N02AB00001</v>
          </cell>
          <cell r="E243" t="str">
            <v>FENTANILO, 25MCG, PARCHE TRANSDÉRMICO, VÍA TÓPICA.</v>
          </cell>
          <cell r="F243">
            <v>11899</v>
          </cell>
          <cell r="G243" t="str">
            <v>RG</v>
          </cell>
          <cell r="H243">
            <v>244</v>
          </cell>
          <cell r="I243" t="str">
            <v>NO/NARCÓTICO</v>
          </cell>
          <cell r="J243" t="str">
            <v>MEDICAMENTO</v>
          </cell>
          <cell r="K243" t="str">
            <v>Analgésicos: Opioides</v>
          </cell>
          <cell r="L243" t="str">
            <v>TRAMITE USUAL</v>
          </cell>
          <cell r="M243" t="str">
            <v>No aplica</v>
          </cell>
          <cell r="N243" t="str">
            <v>No aplica</v>
          </cell>
          <cell r="O243" t="str">
            <v>C X 3 P</v>
          </cell>
          <cell r="P243">
            <v>0</v>
          </cell>
          <cell r="Q243">
            <v>0</v>
          </cell>
          <cell r="R243">
            <v>4.51</v>
          </cell>
          <cell r="S243" t="str">
            <v>NO APLICA</v>
          </cell>
          <cell r="T243" t="str">
            <v>No aplica</v>
          </cell>
          <cell r="V243">
            <v>1207</v>
          </cell>
          <cell r="W243">
            <v>14484</v>
          </cell>
          <cell r="X243">
            <v>225570864</v>
          </cell>
          <cell r="Y243">
            <v>0.33582860009917515</v>
          </cell>
          <cell r="Z243">
            <v>1017324596.64</v>
          </cell>
          <cell r="AA243">
            <v>3161089562965.7524</v>
          </cell>
          <cell r="AB243">
            <v>0.16329295505553176</v>
          </cell>
          <cell r="AC243">
            <v>910</v>
          </cell>
          <cell r="AD243">
            <v>298</v>
          </cell>
          <cell r="AE243">
            <v>310</v>
          </cell>
          <cell r="AF243">
            <v>1518</v>
          </cell>
          <cell r="AG243">
            <v>6846.1799999999994</v>
          </cell>
          <cell r="AH243">
            <v>916</v>
          </cell>
          <cell r="AI243">
            <v>212</v>
          </cell>
          <cell r="AJ243">
            <v>79</v>
          </cell>
          <cell r="AK243">
            <v>1207</v>
          </cell>
          <cell r="AL243">
            <v>14484</v>
          </cell>
          <cell r="AM243">
            <v>65322.84</v>
          </cell>
          <cell r="AN243">
            <v>0</v>
          </cell>
          <cell r="AO243">
            <v>0</v>
          </cell>
          <cell r="AP243">
            <v>0</v>
          </cell>
          <cell r="AQ243">
            <v>0</v>
          </cell>
        </row>
        <row r="244">
          <cell r="C244">
            <v>103025101</v>
          </cell>
          <cell r="D244" t="str">
            <v>B03AA00001</v>
          </cell>
          <cell r="E244" t="str">
            <v>FERROSO FUMARATO, 140MG/5ML,  SUSPENSIÓN, FRASCO, 150-200ML, V.O.</v>
          </cell>
          <cell r="F244">
            <v>10742</v>
          </cell>
          <cell r="G244" t="str">
            <v>RG</v>
          </cell>
          <cell r="H244">
            <v>244</v>
          </cell>
          <cell r="I244" t="str">
            <v>NO</v>
          </cell>
          <cell r="J244" t="str">
            <v>MEDICAMENTO</v>
          </cell>
          <cell r="K244" t="str">
            <v>Antianémicos: Hierro, Preparados orales</v>
          </cell>
          <cell r="L244" t="str">
            <v>PRECIO UNICO</v>
          </cell>
          <cell r="M244" t="str">
            <v>PU 01-2026</v>
          </cell>
          <cell r="N244" t="str">
            <v>I CONV</v>
          </cell>
          <cell r="O244" t="str">
            <v>Caja con frasco por 200 Ml</v>
          </cell>
          <cell r="P244">
            <v>0</v>
          </cell>
          <cell r="Q244">
            <v>0</v>
          </cell>
          <cell r="R244">
            <v>3.165</v>
          </cell>
          <cell r="S244">
            <v>167</v>
          </cell>
          <cell r="T244" t="str">
            <v>MEDIPAN, S.A.</v>
          </cell>
          <cell r="U244" t="str">
            <v>PANAMÁ</v>
          </cell>
          <cell r="V244">
            <v>1933</v>
          </cell>
          <cell r="W244">
            <v>23196</v>
          </cell>
          <cell r="X244">
            <v>225594060</v>
          </cell>
          <cell r="Y244">
            <v>0.33586313417006425</v>
          </cell>
          <cell r="Z244">
            <v>714005199.89999998</v>
          </cell>
          <cell r="AA244">
            <v>3161803568165.6523</v>
          </cell>
          <cell r="AB244">
            <v>0.16332983854671235</v>
          </cell>
          <cell r="AC244">
            <v>1053</v>
          </cell>
          <cell r="AD244">
            <v>354.33333333333331</v>
          </cell>
          <cell r="AE244">
            <v>705.4</v>
          </cell>
          <cell r="AF244">
            <v>2112.7333333333331</v>
          </cell>
          <cell r="AG244">
            <v>6686.8009999999995</v>
          </cell>
          <cell r="AH244">
            <v>1215</v>
          </cell>
          <cell r="AI244">
            <v>290</v>
          </cell>
          <cell r="AJ244">
            <v>390</v>
          </cell>
          <cell r="AK244">
            <v>1895</v>
          </cell>
          <cell r="AL244">
            <v>22740</v>
          </cell>
          <cell r="AM244">
            <v>71972.100000000006</v>
          </cell>
          <cell r="AN244">
            <v>5117</v>
          </cell>
          <cell r="AO244">
            <v>816</v>
          </cell>
          <cell r="AP244">
            <v>173</v>
          </cell>
          <cell r="AQ244">
            <v>6106</v>
          </cell>
        </row>
        <row r="245">
          <cell r="C245">
            <v>101001801</v>
          </cell>
          <cell r="D245" t="str">
            <v>G04CB00001</v>
          </cell>
          <cell r="E245" t="str">
            <v>FINASTERIDA, 5 MG, TABLETA, V.O.</v>
          </cell>
          <cell r="F245">
            <v>10505</v>
          </cell>
          <cell r="G245" t="str">
            <v>EM</v>
          </cell>
          <cell r="H245">
            <v>244</v>
          </cell>
          <cell r="I245" t="str">
            <v>SI</v>
          </cell>
          <cell r="J245" t="str">
            <v>MEDICAMENTO</v>
          </cell>
          <cell r="K245" t="str">
            <v>Urológicos: Hipertrofia Prostática Benigna, Inhibidores de la testosterona-5-alfa reductasa</v>
          </cell>
          <cell r="L245" t="str">
            <v>PRECIO UNICO</v>
          </cell>
          <cell r="M245" t="str">
            <v>PU 11-2026</v>
          </cell>
          <cell r="N245" t="str">
            <v>I CONV</v>
          </cell>
          <cell r="O245" t="str">
            <v>CAJA X 30 TABLETAS RECUBIERTAS</v>
          </cell>
          <cell r="P245">
            <v>0</v>
          </cell>
          <cell r="Q245">
            <v>0</v>
          </cell>
          <cell r="R245">
            <v>5.3999999999999999E-2</v>
          </cell>
          <cell r="S245">
            <v>54</v>
          </cell>
          <cell r="T245" t="str">
            <v>PHARMA SUPPLIES, CORP.</v>
          </cell>
          <cell r="V245">
            <v>154138</v>
          </cell>
          <cell r="W245">
            <v>1849656</v>
          </cell>
          <cell r="X245">
            <v>227443716</v>
          </cell>
          <cell r="Y245">
            <v>0.33861689134477208</v>
          </cell>
          <cell r="Z245">
            <v>12281960.663999999</v>
          </cell>
          <cell r="AA245">
            <v>3161815850126.3164</v>
          </cell>
          <cell r="AB245">
            <v>0.16333047299809714</v>
          </cell>
          <cell r="AC245">
            <v>200697</v>
          </cell>
          <cell r="AD245">
            <v>118123</v>
          </cell>
          <cell r="AE245">
            <v>38670</v>
          </cell>
          <cell r="AF245">
            <v>357490</v>
          </cell>
          <cell r="AG245">
            <v>19304.46</v>
          </cell>
          <cell r="AH245">
            <v>69750</v>
          </cell>
          <cell r="AI245">
            <v>61580</v>
          </cell>
          <cell r="AJ245">
            <v>22808</v>
          </cell>
          <cell r="AK245">
            <v>154138</v>
          </cell>
          <cell r="AL245">
            <v>1849656</v>
          </cell>
          <cell r="AM245">
            <v>99881.423999999999</v>
          </cell>
          <cell r="AN245">
            <v>317100</v>
          </cell>
          <cell r="AO245">
            <v>0</v>
          </cell>
          <cell r="AP245">
            <v>56640</v>
          </cell>
          <cell r="AQ245">
            <v>373740</v>
          </cell>
        </row>
        <row r="246">
          <cell r="C246">
            <v>101098901</v>
          </cell>
          <cell r="D246" t="str">
            <v>L04AA00017</v>
          </cell>
          <cell r="E246" t="str">
            <v>FINGOLIMOD 0.5mg, cápsula, V.O.</v>
          </cell>
          <cell r="F246">
            <v>103108</v>
          </cell>
          <cell r="G246" t="str">
            <v>DD</v>
          </cell>
          <cell r="H246">
            <v>244</v>
          </cell>
          <cell r="I246" t="str">
            <v>SI</v>
          </cell>
          <cell r="J246" t="str">
            <v>MEDICAMENTO</v>
          </cell>
          <cell r="K246" t="str">
            <v>Inmunosupresores: Selectivos</v>
          </cell>
          <cell r="L246" t="str">
            <v>PRECIO UNICO</v>
          </cell>
          <cell r="M246" t="str">
            <v>PU 11-2026</v>
          </cell>
          <cell r="N246" t="str">
            <v>I CONV</v>
          </cell>
          <cell r="O246" t="str">
            <v>CAJA x 30 TABLETAS</v>
          </cell>
          <cell r="P246">
            <v>0</v>
          </cell>
          <cell r="Q246">
            <v>0</v>
          </cell>
          <cell r="R246">
            <v>5.48</v>
          </cell>
          <cell r="S246">
            <v>55</v>
          </cell>
          <cell r="T246" t="str">
            <v>SEVEN PHARMA PANAMÁ, S.A.</v>
          </cell>
          <cell r="U246" t="str">
            <v>India</v>
          </cell>
          <cell r="V246">
            <v>4200</v>
          </cell>
          <cell r="W246">
            <v>50400</v>
          </cell>
          <cell r="X246">
            <v>227494116</v>
          </cell>
          <cell r="Y246">
            <v>0.33869192657381214</v>
          </cell>
          <cell r="Z246">
            <v>1246667755.6800001</v>
          </cell>
          <cell r="AA246">
            <v>3163062517881.9966</v>
          </cell>
          <cell r="AB246">
            <v>0.16339487233185296</v>
          </cell>
          <cell r="AC246">
            <v>2375.3333333333335</v>
          </cell>
          <cell r="AD246">
            <v>392</v>
          </cell>
          <cell r="AE246">
            <v>308</v>
          </cell>
          <cell r="AF246">
            <v>3075.3333333333335</v>
          </cell>
          <cell r="AG246">
            <v>16852.826666666668</v>
          </cell>
          <cell r="AH246">
            <v>1703</v>
          </cell>
          <cell r="AI246">
            <v>400</v>
          </cell>
          <cell r="AJ246">
            <v>287</v>
          </cell>
          <cell r="AK246">
            <v>2390</v>
          </cell>
          <cell r="AL246">
            <v>28680</v>
          </cell>
          <cell r="AM246">
            <v>157166.40000000002</v>
          </cell>
          <cell r="AN246">
            <v>3600</v>
          </cell>
          <cell r="AO246">
            <v>180</v>
          </cell>
          <cell r="AP246">
            <v>0</v>
          </cell>
          <cell r="AQ246">
            <v>3780</v>
          </cell>
        </row>
        <row r="247">
          <cell r="C247">
            <v>102052601</v>
          </cell>
          <cell r="D247" t="str">
            <v>B02BA00001</v>
          </cell>
          <cell r="E247" t="str">
            <v>FITOMENADIONA (VITAMINA K) 10mg/ml, solución, I.M., I.V.</v>
          </cell>
          <cell r="F247">
            <v>10106</v>
          </cell>
          <cell r="G247" t="str">
            <v>DH</v>
          </cell>
          <cell r="H247">
            <v>244</v>
          </cell>
          <cell r="I247" t="str">
            <v>NO APLICA</v>
          </cell>
          <cell r="J247" t="str">
            <v>MEDICAMENTO</v>
          </cell>
          <cell r="K247" t="str">
            <v xml:space="preserve">Antihemorrágicos: Vitamina K </v>
          </cell>
          <cell r="L247" t="str">
            <v>PRECIO UNICO</v>
          </cell>
          <cell r="M247" t="str">
            <v>PU 01-2026</v>
          </cell>
          <cell r="N247" t="str">
            <v>I CONV</v>
          </cell>
          <cell r="O247" t="str">
            <v>CAJA X 100 AMPOLLAS</v>
          </cell>
          <cell r="P247">
            <v>0</v>
          </cell>
          <cell r="Q247">
            <v>0</v>
          </cell>
          <cell r="R247">
            <v>0.95899999999999996</v>
          </cell>
          <cell r="S247">
            <v>168</v>
          </cell>
          <cell r="T247" t="str">
            <v>NUTRIMED PANAMA, S.A.</v>
          </cell>
          <cell r="U247" t="str">
            <v>CHILE</v>
          </cell>
          <cell r="V247">
            <v>1069</v>
          </cell>
          <cell r="W247">
            <v>12828</v>
          </cell>
          <cell r="X247">
            <v>227506944</v>
          </cell>
          <cell r="Y247">
            <v>0.33871102482615589</v>
          </cell>
          <cell r="Z247">
            <v>218179159.296</v>
          </cell>
          <cell r="AA247">
            <v>3163280697041.2925</v>
          </cell>
          <cell r="AB247">
            <v>0.16340614285074948</v>
          </cell>
          <cell r="AC247">
            <v>2142.5158273381294</v>
          </cell>
          <cell r="AD247">
            <v>547</v>
          </cell>
          <cell r="AE247">
            <v>936</v>
          </cell>
          <cell r="AF247">
            <v>3625.5158273381294</v>
          </cell>
          <cell r="AG247">
            <v>3476.8696784172657</v>
          </cell>
          <cell r="AH247">
            <v>681</v>
          </cell>
          <cell r="AI247">
            <v>85</v>
          </cell>
          <cell r="AJ247">
            <v>303</v>
          </cell>
          <cell r="AK247">
            <v>1069</v>
          </cell>
          <cell r="AL247">
            <v>12828</v>
          </cell>
          <cell r="AM247">
            <v>12302.052</v>
          </cell>
          <cell r="AN247">
            <v>600</v>
          </cell>
          <cell r="AO247">
            <v>489</v>
          </cell>
          <cell r="AP247">
            <v>547</v>
          </cell>
          <cell r="AQ247">
            <v>1636</v>
          </cell>
        </row>
        <row r="248">
          <cell r="C248">
            <v>101104601</v>
          </cell>
          <cell r="D248" t="str">
            <v>J02AC00009</v>
          </cell>
          <cell r="E248" t="str">
            <v>FLUCONAZOL 150-200mg, tableta o cápsula, V.O.</v>
          </cell>
          <cell r="F248" t="str">
            <v>102164 (200mg) 11522 (150mg)</v>
          </cell>
          <cell r="G248" t="str">
            <v>FM</v>
          </cell>
          <cell r="H248">
            <v>244</v>
          </cell>
          <cell r="I248" t="str">
            <v>SI</v>
          </cell>
          <cell r="J248" t="str">
            <v>MEDICAMENTO</v>
          </cell>
          <cell r="K248" t="str">
            <v>Antimicóticos para uso sistémico: Derivados Triazólicos</v>
          </cell>
          <cell r="L248" t="str">
            <v>PRECIO UNICO</v>
          </cell>
          <cell r="M248" t="str">
            <v>PU 11-2026</v>
          </cell>
          <cell r="N248" t="str">
            <v>I CONV</v>
          </cell>
          <cell r="O248" t="str">
            <v>CAJA POR 1 Y 10 CÁPSULAS</v>
          </cell>
          <cell r="P248">
            <v>0</v>
          </cell>
          <cell r="Q248">
            <v>0</v>
          </cell>
          <cell r="R248">
            <v>0.18099999999999999</v>
          </cell>
          <cell r="S248">
            <v>56</v>
          </cell>
          <cell r="T248" t="str">
            <v>LANCO MEDICAL GROUP, S.A.</v>
          </cell>
          <cell r="V248">
            <v>13685</v>
          </cell>
          <cell r="W248">
            <v>164220</v>
          </cell>
          <cell r="X248">
            <v>227671164</v>
          </cell>
          <cell r="Y248">
            <v>0.33895551461411133</v>
          </cell>
          <cell r="Z248">
            <v>41208480.684</v>
          </cell>
          <cell r="AA248">
            <v>3163321905521.9766</v>
          </cell>
          <cell r="AB248">
            <v>0.16340827156442564</v>
          </cell>
          <cell r="AC248">
            <v>34225.718898268322</v>
          </cell>
          <cell r="AD248">
            <v>7810.25</v>
          </cell>
          <cell r="AE248">
            <v>6810</v>
          </cell>
          <cell r="AF248">
            <v>48845.968898268322</v>
          </cell>
          <cell r="AG248">
            <v>8841.1203705865664</v>
          </cell>
          <cell r="AH248">
            <v>11685</v>
          </cell>
          <cell r="AI248">
            <v>1000</v>
          </cell>
          <cell r="AJ248">
            <v>1000</v>
          </cell>
          <cell r="AK248">
            <v>13685</v>
          </cell>
          <cell r="AL248">
            <v>164220</v>
          </cell>
          <cell r="AM248">
            <v>29723.82</v>
          </cell>
          <cell r="AN248">
            <v>0</v>
          </cell>
          <cell r="AO248">
            <v>460</v>
          </cell>
          <cell r="AP248">
            <v>3100</v>
          </cell>
          <cell r="AQ248">
            <v>3560</v>
          </cell>
        </row>
        <row r="249">
          <cell r="C249">
            <v>102077201</v>
          </cell>
          <cell r="D249" t="str">
            <v>J02AC00001</v>
          </cell>
          <cell r="E249" t="str">
            <v>FLUCONAZOL 2mg/ml, solución, I.V.</v>
          </cell>
          <cell r="F249">
            <v>10337</v>
          </cell>
          <cell r="G249" t="str">
            <v>DH</v>
          </cell>
          <cell r="H249">
            <v>244</v>
          </cell>
          <cell r="I249" t="str">
            <v>NO APLICA</v>
          </cell>
          <cell r="J249" t="str">
            <v>MEDICAMENTO</v>
          </cell>
          <cell r="K249" t="str">
            <v>Antimicóticos para uso sistémico: Derivados Triazólicos</v>
          </cell>
          <cell r="L249" t="str">
            <v>PRECIO UNICO</v>
          </cell>
          <cell r="M249" t="str">
            <v>PU 01-2026</v>
          </cell>
          <cell r="N249" t="str">
            <v>I CONV</v>
          </cell>
          <cell r="O249" t="str">
            <v xml:space="preserve">CAJA CON UN FRASCO  </v>
          </cell>
          <cell r="P249">
            <v>0</v>
          </cell>
          <cell r="Q249">
            <v>0</v>
          </cell>
          <cell r="R249">
            <v>0.79900000000000004</v>
          </cell>
          <cell r="S249">
            <v>169</v>
          </cell>
          <cell r="T249" t="str">
            <v>PHARMA SUPPLIES CORP</v>
          </cell>
          <cell r="U249" t="str">
            <v>INDIA</v>
          </cell>
          <cell r="V249">
            <v>2496</v>
          </cell>
          <cell r="W249">
            <v>29952</v>
          </cell>
          <cell r="X249">
            <v>227701116</v>
          </cell>
          <cell r="Y249">
            <v>0.33900010697879795</v>
          </cell>
          <cell r="Z249">
            <v>181933191.68400002</v>
          </cell>
          <cell r="AA249">
            <v>3163503838713.6606</v>
          </cell>
          <cell r="AB249">
            <v>0.16341766971904953</v>
          </cell>
          <cell r="AC249">
            <v>2426</v>
          </cell>
          <cell r="AD249">
            <v>180</v>
          </cell>
          <cell r="AE249">
            <v>1438</v>
          </cell>
          <cell r="AF249">
            <v>4044</v>
          </cell>
          <cell r="AG249">
            <v>3231.1559999999999</v>
          </cell>
          <cell r="AH249">
            <v>1575</v>
          </cell>
          <cell r="AI249">
            <v>87</v>
          </cell>
          <cell r="AJ249">
            <v>752</v>
          </cell>
          <cell r="AK249">
            <v>2414</v>
          </cell>
          <cell r="AL249">
            <v>28968</v>
          </cell>
          <cell r="AM249">
            <v>23145.432000000001</v>
          </cell>
          <cell r="AN249">
            <v>4955</v>
          </cell>
          <cell r="AO249">
            <v>920</v>
          </cell>
          <cell r="AP249">
            <v>3075</v>
          </cell>
          <cell r="AQ249">
            <v>8950</v>
          </cell>
        </row>
        <row r="250">
          <cell r="C250">
            <v>103064601</v>
          </cell>
          <cell r="D250" t="str">
            <v>J02AC00008</v>
          </cell>
          <cell r="E250" t="str">
            <v>FLUCONAZOL, 50mg/5ml, suspensión o solución, V.O.</v>
          </cell>
          <cell r="F250">
            <v>106109</v>
          </cell>
          <cell r="G250" t="str">
            <v>YV</v>
          </cell>
          <cell r="H250">
            <v>244</v>
          </cell>
          <cell r="I250" t="str">
            <v>SI</v>
          </cell>
          <cell r="J250" t="str">
            <v>MEDICAMENTO</v>
          </cell>
          <cell r="K250" t="str">
            <v>Antimicóticos para uso sistémico: Derivados Triazólicos</v>
          </cell>
          <cell r="L250" t="str">
            <v>RECIENTE INCLUSION</v>
          </cell>
          <cell r="M250" t="str">
            <v>No aplica</v>
          </cell>
          <cell r="N250" t="str">
            <v>NO APLICA</v>
          </cell>
          <cell r="O250">
            <v>0</v>
          </cell>
          <cell r="P250">
            <v>0</v>
          </cell>
          <cell r="Q250">
            <v>0</v>
          </cell>
          <cell r="R250">
            <v>10.08</v>
          </cell>
          <cell r="S250">
            <v>12</v>
          </cell>
          <cell r="T250" t="str">
            <v>NOZOMI DEL ISTMO,S.A.</v>
          </cell>
          <cell r="U250" t="str">
            <v>COLOMBIA</v>
          </cell>
          <cell r="V250">
            <v>20</v>
          </cell>
          <cell r="W250">
            <v>240</v>
          </cell>
          <cell r="X250">
            <v>227701356</v>
          </cell>
          <cell r="Y250">
            <v>0.33900046428941244</v>
          </cell>
          <cell r="Z250">
            <v>2295229668.48</v>
          </cell>
          <cell r="AA250">
            <v>3165799068382.1406</v>
          </cell>
          <cell r="AB250">
            <v>0.16353623479847285</v>
          </cell>
          <cell r="AC250">
            <v>21</v>
          </cell>
          <cell r="AD250">
            <v>50</v>
          </cell>
          <cell r="AE250">
            <v>3</v>
          </cell>
          <cell r="AF250">
            <v>74</v>
          </cell>
          <cell r="AG250">
            <v>745.92</v>
          </cell>
          <cell r="AH250">
            <v>51</v>
          </cell>
          <cell r="AI250">
            <v>0</v>
          </cell>
          <cell r="AJ250">
            <v>0</v>
          </cell>
          <cell r="AK250">
            <v>51</v>
          </cell>
          <cell r="AL250">
            <v>612</v>
          </cell>
          <cell r="AM250">
            <v>6168.96</v>
          </cell>
          <cell r="AN250">
            <v>0</v>
          </cell>
          <cell r="AO250">
            <v>0</v>
          </cell>
          <cell r="AP250">
            <v>0</v>
          </cell>
          <cell r="AQ250">
            <v>0</v>
          </cell>
        </row>
        <row r="251">
          <cell r="C251">
            <v>102091901</v>
          </cell>
          <cell r="D251" t="str">
            <v>L01BB00009</v>
          </cell>
          <cell r="E251" t="str">
            <v>FLUDARABINA FOSFATO  50mg,  polvo liofilizado, vial, I.V.</v>
          </cell>
          <cell r="F251">
            <v>10322</v>
          </cell>
          <cell r="G251" t="str">
            <v>DD</v>
          </cell>
          <cell r="H251">
            <v>244</v>
          </cell>
          <cell r="I251" t="str">
            <v>NO</v>
          </cell>
          <cell r="J251" t="str">
            <v>MEDICAMENTO</v>
          </cell>
          <cell r="K251" t="str">
            <v>Antineoplásicos: Antimetabolitos, Análogos de las Purinas</v>
          </cell>
          <cell r="L251" t="str">
            <v>PRECIO UNICO</v>
          </cell>
          <cell r="M251" t="str">
            <v>PU 01-2026</v>
          </cell>
          <cell r="N251" t="str">
            <v>I CONV</v>
          </cell>
          <cell r="O251" t="str">
            <v>CAJA PLEGADIZA CON 1, 5 Y 10 FRASCOS</v>
          </cell>
          <cell r="P251">
            <v>0</v>
          </cell>
          <cell r="Q251">
            <v>0</v>
          </cell>
          <cell r="R251">
            <v>74</v>
          </cell>
          <cell r="S251">
            <v>171</v>
          </cell>
          <cell r="T251" t="str">
            <v>IMEXSATEC, S.A.</v>
          </cell>
          <cell r="U251" t="str">
            <v>No aplica</v>
          </cell>
          <cell r="V251">
            <v>54</v>
          </cell>
          <cell r="W251">
            <v>648</v>
          </cell>
          <cell r="X251">
            <v>227702004</v>
          </cell>
          <cell r="Y251">
            <v>0.33900142902807151</v>
          </cell>
          <cell r="Z251">
            <v>16849948296</v>
          </cell>
          <cell r="AA251">
            <v>3182649016678.1406</v>
          </cell>
          <cell r="AB251">
            <v>0.16440665551733577</v>
          </cell>
          <cell r="AC251">
            <v>195012</v>
          </cell>
          <cell r="AD251">
            <v>126495.2</v>
          </cell>
          <cell r="AE251">
            <v>49770</v>
          </cell>
          <cell r="AF251">
            <v>371277.2</v>
          </cell>
          <cell r="AG251">
            <v>27474512.800000001</v>
          </cell>
          <cell r="AH251">
            <v>40</v>
          </cell>
          <cell r="AI251">
            <v>0</v>
          </cell>
          <cell r="AJ251">
            <v>0</v>
          </cell>
          <cell r="AK251">
            <v>40</v>
          </cell>
          <cell r="AL251">
            <v>480</v>
          </cell>
          <cell r="AM251">
            <v>35520</v>
          </cell>
          <cell r="AN251">
            <v>124</v>
          </cell>
          <cell r="AO251">
            <v>0</v>
          </cell>
          <cell r="AP251">
            <v>30</v>
          </cell>
          <cell r="AQ251">
            <v>154</v>
          </cell>
        </row>
        <row r="252">
          <cell r="C252">
            <v>102001302</v>
          </cell>
          <cell r="D252" t="str">
            <v>N05AB00001</v>
          </cell>
          <cell r="E252" t="str">
            <v>FLUFENAZINA DECANOATO 25mg/ml, solución, I.M.</v>
          </cell>
          <cell r="F252">
            <v>10069</v>
          </cell>
          <cell r="G252" t="str">
            <v>SF</v>
          </cell>
          <cell r="H252">
            <v>244</v>
          </cell>
          <cell r="I252" t="str">
            <v>NO APLICA</v>
          </cell>
          <cell r="J252" t="str">
            <v>MEDICAMENTO</v>
          </cell>
          <cell r="K252" t="str">
            <v>Psicolépticos: Antipsicóticos, Fenotiazinas</v>
          </cell>
          <cell r="L252" t="str">
            <v>PRECIO UNICO</v>
          </cell>
          <cell r="M252" t="str">
            <v>PU 01-2026</v>
          </cell>
          <cell r="N252" t="str">
            <v>I CONV</v>
          </cell>
          <cell r="O252" t="str">
            <v>No aplica</v>
          </cell>
          <cell r="P252">
            <v>0</v>
          </cell>
          <cell r="Q252">
            <v>0</v>
          </cell>
          <cell r="R252">
            <v>3.99</v>
          </cell>
          <cell r="S252">
            <v>172</v>
          </cell>
          <cell r="T252" t="str">
            <v>PHARMA SUPPLIES, CORP.</v>
          </cell>
          <cell r="V252">
            <v>609</v>
          </cell>
          <cell r="W252">
            <v>7308</v>
          </cell>
          <cell r="X252">
            <v>227709312</v>
          </cell>
          <cell r="Y252">
            <v>0.33901230913628233</v>
          </cell>
          <cell r="Z252">
            <v>908560154.88</v>
          </cell>
          <cell r="AA252">
            <v>3183557576833.0205</v>
          </cell>
          <cell r="AB252">
            <v>0.16445358916776889</v>
          </cell>
          <cell r="AC252">
            <v>1197.3833333333334</v>
          </cell>
          <cell r="AD252">
            <v>131.08333333333331</v>
          </cell>
          <cell r="AE252">
            <v>257</v>
          </cell>
          <cell r="AF252">
            <v>1585.4666666666667</v>
          </cell>
          <cell r="AG252">
            <v>6326.0120000000006</v>
          </cell>
          <cell r="AH252">
            <v>373</v>
          </cell>
          <cell r="AI252">
            <v>82</v>
          </cell>
          <cell r="AJ252">
            <v>154</v>
          </cell>
          <cell r="AK252">
            <v>609</v>
          </cell>
          <cell r="AL252">
            <v>7308</v>
          </cell>
          <cell r="AM252">
            <v>29158.920000000002</v>
          </cell>
          <cell r="AN252">
            <v>815</v>
          </cell>
          <cell r="AO252">
            <v>15</v>
          </cell>
          <cell r="AP252">
            <v>0</v>
          </cell>
          <cell r="AQ252">
            <v>830</v>
          </cell>
        </row>
        <row r="253">
          <cell r="C253">
            <v>102075901</v>
          </cell>
          <cell r="D253" t="str">
            <v>V03AB00001</v>
          </cell>
          <cell r="E253" t="str">
            <v>FLUMAZENIL 0.1mg/ml, solución, I.V.</v>
          </cell>
          <cell r="F253">
            <v>10229</v>
          </cell>
          <cell r="G253" t="str">
            <v>DH</v>
          </cell>
          <cell r="H253">
            <v>244</v>
          </cell>
          <cell r="I253" t="str">
            <v>NO APLICA</v>
          </cell>
          <cell r="J253" t="str">
            <v>MEDICAMENTO</v>
          </cell>
          <cell r="K253" t="str">
            <v>Todos los otros Productos Terapéuticos: Antídotos</v>
          </cell>
          <cell r="L253" t="str">
            <v>PRECIO UNICO</v>
          </cell>
          <cell r="M253" t="str">
            <v>PU 01-2026</v>
          </cell>
          <cell r="N253" t="str">
            <v>I CONV</v>
          </cell>
          <cell r="O253" t="str">
            <v xml:space="preserve">CAJA X 5 AMPOLLAS </v>
          </cell>
          <cell r="P253">
            <v>0</v>
          </cell>
          <cell r="Q253">
            <v>0</v>
          </cell>
          <cell r="R253">
            <v>3.51</v>
          </cell>
          <cell r="S253">
            <v>173</v>
          </cell>
          <cell r="T253" t="str">
            <v>PHARMA SUPPLIES CORP</v>
          </cell>
          <cell r="U253" t="str">
            <v>ARGENTINA</v>
          </cell>
          <cell r="V253">
            <v>695</v>
          </cell>
          <cell r="W253">
            <v>8340</v>
          </cell>
          <cell r="X253">
            <v>227717652</v>
          </cell>
          <cell r="Y253">
            <v>0.33902472568013542</v>
          </cell>
          <cell r="Z253">
            <v>799288958.51999998</v>
          </cell>
          <cell r="AA253">
            <v>3184356865791.5405</v>
          </cell>
          <cell r="AB253">
            <v>0.16449487817694761</v>
          </cell>
          <cell r="AC253">
            <v>1081.3560606060605</v>
          </cell>
          <cell r="AD253">
            <v>292</v>
          </cell>
          <cell r="AE253">
            <v>196</v>
          </cell>
          <cell r="AF253">
            <v>1569.3560606060605</v>
          </cell>
          <cell r="AG253">
            <v>5508.4397727272717</v>
          </cell>
          <cell r="AH253">
            <v>542</v>
          </cell>
          <cell r="AI253">
            <v>79</v>
          </cell>
          <cell r="AJ253">
            <v>74</v>
          </cell>
          <cell r="AK253">
            <v>695</v>
          </cell>
          <cell r="AL253">
            <v>8340</v>
          </cell>
          <cell r="AM253">
            <v>29273.399999999998</v>
          </cell>
          <cell r="AN253">
            <v>1900</v>
          </cell>
          <cell r="AO253">
            <v>50</v>
          </cell>
          <cell r="AP253">
            <v>155</v>
          </cell>
          <cell r="AQ253">
            <v>2105</v>
          </cell>
        </row>
        <row r="254">
          <cell r="C254">
            <v>104017701</v>
          </cell>
          <cell r="D254" t="str">
            <v>L01BC00006</v>
          </cell>
          <cell r="E254" t="str">
            <v>FLUORACILO 5%, crema, tubo, 15-30g, Vía Tópica.</v>
          </cell>
          <cell r="F254">
            <v>11679</v>
          </cell>
          <cell r="G254" t="str">
            <v>RG</v>
          </cell>
          <cell r="H254">
            <v>244</v>
          </cell>
          <cell r="I254" t="str">
            <v>NO</v>
          </cell>
          <cell r="J254" t="str">
            <v>MEDICAMENTO</v>
          </cell>
          <cell r="K254" t="str">
            <v>Antineoplásicos: Antimetabolitos, Análogos de las Pirimidinas</v>
          </cell>
          <cell r="L254" t="str">
            <v>PRECIO UNICO</v>
          </cell>
          <cell r="M254" t="str">
            <v>PU 01-2026</v>
          </cell>
          <cell r="N254" t="str">
            <v>I CONV</v>
          </cell>
          <cell r="O254" t="str">
            <v>EFUDIX 5% CREMA TOPICA</v>
          </cell>
          <cell r="P254" t="str">
            <v>TUBO DE 20 G</v>
          </cell>
          <cell r="Q254">
            <v>0</v>
          </cell>
          <cell r="R254">
            <v>12.71</v>
          </cell>
          <cell r="S254">
            <v>174</v>
          </cell>
          <cell r="T254" t="str">
            <v>REPRICO, S.A.</v>
          </cell>
          <cell r="U254" t="str">
            <v>BRASIL</v>
          </cell>
          <cell r="V254">
            <v>20</v>
          </cell>
          <cell r="W254">
            <v>240</v>
          </cell>
          <cell r="X254">
            <v>227717892</v>
          </cell>
          <cell r="Y254">
            <v>0.33902508299074985</v>
          </cell>
          <cell r="Z254">
            <v>2894294407.3200002</v>
          </cell>
          <cell r="AA254">
            <v>3187251160198.8604</v>
          </cell>
          <cell r="AB254">
            <v>0.16464438924810135</v>
          </cell>
          <cell r="AC254">
            <v>31</v>
          </cell>
          <cell r="AD254">
            <v>30</v>
          </cell>
          <cell r="AE254">
            <v>0</v>
          </cell>
          <cell r="AF254">
            <v>61</v>
          </cell>
          <cell r="AG254">
            <v>775.31000000000006</v>
          </cell>
          <cell r="AH254">
            <v>20</v>
          </cell>
          <cell r="AI254">
            <v>4</v>
          </cell>
          <cell r="AJ254">
            <v>0</v>
          </cell>
          <cell r="AK254">
            <v>24</v>
          </cell>
          <cell r="AL254">
            <v>288</v>
          </cell>
          <cell r="AM254">
            <v>3660.4800000000005</v>
          </cell>
          <cell r="AN254">
            <v>28</v>
          </cell>
          <cell r="AO254">
            <v>0</v>
          </cell>
          <cell r="AP254">
            <v>0</v>
          </cell>
          <cell r="AQ254">
            <v>28</v>
          </cell>
        </row>
        <row r="255">
          <cell r="C255">
            <v>101032001</v>
          </cell>
          <cell r="D255" t="str">
            <v>N06AB00001</v>
          </cell>
          <cell r="E255" t="str">
            <v>FLUOXETINA 20mg, cápsula o tableta, V.O.</v>
          </cell>
          <cell r="F255">
            <v>10421</v>
          </cell>
          <cell r="G255" t="str">
            <v>FM</v>
          </cell>
          <cell r="H255">
            <v>244</v>
          </cell>
          <cell r="I255" t="str">
            <v>SI</v>
          </cell>
          <cell r="J255" t="str">
            <v>MEDICAMENTO</v>
          </cell>
          <cell r="K255" t="str">
            <v>Psicoanalépticos: Antidepresivos,  Inhibidores selectivos de la recaptura de Serotonina</v>
          </cell>
          <cell r="L255" t="str">
            <v>PRECIO UNICO</v>
          </cell>
          <cell r="M255" t="str">
            <v>PU 11-2026</v>
          </cell>
          <cell r="N255" t="str">
            <v>I CONV</v>
          </cell>
          <cell r="O255" t="str">
            <v>CAJA CON BLISTER POR 14 CAPSULAS, CAJA CON BLISTER POR 28 CAPSULAS, CAJA CON BLISTER POR 60 CAPSULAS.</v>
          </cell>
          <cell r="P255">
            <v>0</v>
          </cell>
          <cell r="Q255">
            <v>0</v>
          </cell>
          <cell r="R255">
            <v>5.1999999999999998E-2</v>
          </cell>
          <cell r="S255">
            <v>57</v>
          </cell>
          <cell r="T255" t="str">
            <v>C.G. DE HASETH &amp; CÍA., S.A.</v>
          </cell>
          <cell r="V255">
            <v>347600</v>
          </cell>
          <cell r="W255">
            <v>4171200</v>
          </cell>
          <cell r="X255">
            <v>231889092</v>
          </cell>
          <cell r="Y255">
            <v>0.34523514147034889</v>
          </cell>
          <cell r="Z255">
            <v>12058232.784</v>
          </cell>
          <cell r="AA255">
            <v>3187263218431.6445</v>
          </cell>
          <cell r="AB255">
            <v>0.16464501214233604</v>
          </cell>
          <cell r="AC255">
            <v>264148.57575757575</v>
          </cell>
          <cell r="AD255">
            <v>60475</v>
          </cell>
          <cell r="AE255">
            <v>35654</v>
          </cell>
          <cell r="AF255">
            <v>360277.57575757575</v>
          </cell>
          <cell r="AG255">
            <v>18734.433939393937</v>
          </cell>
          <cell r="AH255">
            <v>252427</v>
          </cell>
          <cell r="AI255">
            <v>60285</v>
          </cell>
          <cell r="AJ255">
            <v>37746</v>
          </cell>
          <cell r="AK255">
            <v>350458</v>
          </cell>
          <cell r="AL255">
            <v>4205496</v>
          </cell>
          <cell r="AM255">
            <v>218685.79199999999</v>
          </cell>
          <cell r="AN255">
            <v>1124480</v>
          </cell>
          <cell r="AO255">
            <v>0</v>
          </cell>
          <cell r="AP255">
            <v>0</v>
          </cell>
          <cell r="AQ255">
            <v>1124480</v>
          </cell>
        </row>
        <row r="256">
          <cell r="C256">
            <v>103059601</v>
          </cell>
          <cell r="D256" t="str">
            <v>N06AB00002</v>
          </cell>
          <cell r="E256" t="str">
            <v>FLUOXETINA HIDROCLORURO 20mg/5ml, solución, frasco, V.O.</v>
          </cell>
          <cell r="F256">
            <v>12174</v>
          </cell>
          <cell r="G256" t="str">
            <v>RG</v>
          </cell>
          <cell r="H256">
            <v>244</v>
          </cell>
          <cell r="I256" t="str">
            <v>NO</v>
          </cell>
          <cell r="J256" t="str">
            <v>MEDICAMENTO</v>
          </cell>
          <cell r="K256" t="str">
            <v>Psicoanalépticos: Antidepresivos,  Inhibidores selectivos de la recaptura de Serotonina</v>
          </cell>
          <cell r="L256" t="str">
            <v>PRECIO UNICO</v>
          </cell>
          <cell r="M256" t="str">
            <v>PU 01-2026</v>
          </cell>
          <cell r="N256" t="str">
            <v>I CONV</v>
          </cell>
          <cell r="O256" t="str">
            <v>BOTELLA DE VIDRIO AMBAR CON TAPA ROSCA BLANCA EN CAJA 70 MG DE CONTENIDO</v>
          </cell>
          <cell r="P256">
            <v>0</v>
          </cell>
          <cell r="Q256">
            <v>0</v>
          </cell>
          <cell r="R256">
            <v>7.5</v>
          </cell>
          <cell r="S256">
            <v>175</v>
          </cell>
          <cell r="T256" t="str">
            <v>C.G. DE HASETH &amp; CÍA, S.A.</v>
          </cell>
          <cell r="U256" t="str">
            <v>COLOMBIA</v>
          </cell>
          <cell r="V256">
            <v>65</v>
          </cell>
          <cell r="W256">
            <v>780</v>
          </cell>
          <cell r="X256">
            <v>231889872</v>
          </cell>
          <cell r="Y256">
            <v>0.34523630272984596</v>
          </cell>
          <cell r="Z256">
            <v>1739174040</v>
          </cell>
          <cell r="AA256">
            <v>3189002392471.6445</v>
          </cell>
          <cell r="AB256">
            <v>0.16473485295914636</v>
          </cell>
          <cell r="AC256">
            <v>106</v>
          </cell>
          <cell r="AD256">
            <v>5</v>
          </cell>
          <cell r="AE256">
            <v>10</v>
          </cell>
          <cell r="AF256">
            <v>121</v>
          </cell>
          <cell r="AG256">
            <v>907.5</v>
          </cell>
          <cell r="AH256">
            <v>69</v>
          </cell>
          <cell r="AI256">
            <v>5</v>
          </cell>
          <cell r="AJ256">
            <v>8</v>
          </cell>
          <cell r="AK256">
            <v>82</v>
          </cell>
          <cell r="AL256">
            <v>984</v>
          </cell>
          <cell r="AM256">
            <v>7380</v>
          </cell>
          <cell r="AN256">
            <v>213</v>
          </cell>
          <cell r="AO256">
            <v>0</v>
          </cell>
          <cell r="AP256">
            <v>0</v>
          </cell>
          <cell r="AQ256">
            <v>213</v>
          </cell>
        </row>
        <row r="257">
          <cell r="C257">
            <v>101013101</v>
          </cell>
          <cell r="D257" t="str">
            <v>B03BB00001</v>
          </cell>
          <cell r="E257" t="str">
            <v>FÓLICO ÁCIDO, 5MG, TABLETA, V.O.</v>
          </cell>
          <cell r="F257">
            <v>10661</v>
          </cell>
          <cell r="G257" t="str">
            <v>EM</v>
          </cell>
          <cell r="H257">
            <v>244</v>
          </cell>
          <cell r="I257" t="str">
            <v>NO</v>
          </cell>
          <cell r="J257" t="str">
            <v>MEDICAMENTO</v>
          </cell>
          <cell r="K257" t="str">
            <v xml:space="preserve">Antianémicos: Acido Fólico </v>
          </cell>
          <cell r="L257" t="str">
            <v>PRECIO UNICO</v>
          </cell>
          <cell r="M257" t="str">
            <v>PU 01-2026</v>
          </cell>
          <cell r="N257" t="str">
            <v>I CONV</v>
          </cell>
          <cell r="O257" t="str">
            <v>CAJA POR 100 TABLETAS</v>
          </cell>
          <cell r="P257">
            <v>0</v>
          </cell>
          <cell r="Q257">
            <v>0</v>
          </cell>
          <cell r="R257">
            <v>2.1999999999999999E-2</v>
          </cell>
          <cell r="S257">
            <v>176</v>
          </cell>
          <cell r="T257" t="str">
            <v>NUTRIMED PANAMÁ S.A.</v>
          </cell>
          <cell r="V257">
            <v>808146</v>
          </cell>
          <cell r="W257">
            <v>9697752</v>
          </cell>
          <cell r="X257">
            <v>241587624</v>
          </cell>
          <cell r="Y257">
            <v>0.35967425992217633</v>
          </cell>
          <cell r="Z257">
            <v>5314927.7280000001</v>
          </cell>
          <cell r="AA257">
            <v>3189007707399.3726</v>
          </cell>
          <cell r="AB257">
            <v>0.1647351275132953</v>
          </cell>
          <cell r="AC257">
            <v>631809</v>
          </cell>
          <cell r="AD257">
            <v>221205</v>
          </cell>
          <cell r="AE257">
            <v>98709</v>
          </cell>
          <cell r="AF257">
            <v>951723</v>
          </cell>
          <cell r="AG257">
            <v>20937.905999999999</v>
          </cell>
          <cell r="AH257">
            <v>513412</v>
          </cell>
          <cell r="AI257">
            <v>193337</v>
          </cell>
          <cell r="AJ257">
            <v>80416</v>
          </cell>
          <cell r="AK257">
            <v>787165</v>
          </cell>
          <cell r="AL257">
            <v>9445980</v>
          </cell>
          <cell r="AM257">
            <v>207811.56</v>
          </cell>
          <cell r="AN257">
            <v>2071000</v>
          </cell>
          <cell r="AO257">
            <v>487000</v>
          </cell>
          <cell r="AP257">
            <v>41000</v>
          </cell>
          <cell r="AQ257">
            <v>2599000</v>
          </cell>
        </row>
        <row r="258">
          <cell r="C258">
            <v>101003901</v>
          </cell>
          <cell r="D258" t="str">
            <v>R03AC00002</v>
          </cell>
          <cell r="E258" t="str">
            <v>FORMOTEROL FUMARATO (EFORMOTEROL), 9-12MCG/INHALACIÓN, POLVO SECO, INHALADOR CON APLICADOR CON 30-60 DOSIS, VÍA BUCAL.</v>
          </cell>
          <cell r="F258">
            <v>10181</v>
          </cell>
          <cell r="G258" t="str">
            <v>EM</v>
          </cell>
          <cell r="H258">
            <v>244</v>
          </cell>
          <cell r="I258" t="str">
            <v>SI</v>
          </cell>
          <cell r="J258" t="str">
            <v>MEDICAMENTO</v>
          </cell>
          <cell r="K258" t="str">
            <v>Vías Respiratorias: Enfermedades Obstructivas, Agonistas selectivos de receptores beta 2 adrenérgicos, Inhaladores</v>
          </cell>
          <cell r="L258" t="str">
            <v>PRECIO UNICO</v>
          </cell>
          <cell r="M258" t="str">
            <v>PU 11-2026</v>
          </cell>
          <cell r="N258" t="str">
            <v>I CONV</v>
          </cell>
          <cell r="O258" t="str">
            <v>CAJA X 1 DISPOSITIVO INHALADOR DE 60 DOSIS.</v>
          </cell>
          <cell r="P258">
            <v>0</v>
          </cell>
          <cell r="Q258">
            <v>0</v>
          </cell>
          <cell r="R258">
            <v>5.37</v>
          </cell>
          <cell r="S258">
            <v>58</v>
          </cell>
          <cell r="T258" t="str">
            <v>C.G. DE HASETH &amp; CÍA., S.A.</v>
          </cell>
          <cell r="V258">
            <v>2284</v>
          </cell>
          <cell r="W258">
            <v>27408</v>
          </cell>
          <cell r="X258">
            <v>241615032</v>
          </cell>
          <cell r="Y258">
            <v>0.3597150647943495</v>
          </cell>
          <cell r="Z258">
            <v>1297472721.8399999</v>
          </cell>
          <cell r="AA258">
            <v>3190305180121.2124</v>
          </cell>
          <cell r="AB258">
            <v>0.16480215128805173</v>
          </cell>
          <cell r="AC258">
            <v>21054</v>
          </cell>
          <cell r="AD258">
            <v>586</v>
          </cell>
          <cell r="AE258">
            <v>609</v>
          </cell>
          <cell r="AF258">
            <v>22249</v>
          </cell>
          <cell r="AG258">
            <v>119477.13</v>
          </cell>
          <cell r="AH258">
            <v>1205</v>
          </cell>
          <cell r="AI258">
            <v>528</v>
          </cell>
          <cell r="AJ258">
            <v>551</v>
          </cell>
          <cell r="AK258">
            <v>2284</v>
          </cell>
          <cell r="AL258">
            <v>27408</v>
          </cell>
          <cell r="AM258">
            <v>147180.96</v>
          </cell>
          <cell r="AN258">
            <v>89</v>
          </cell>
          <cell r="AO258">
            <v>0</v>
          </cell>
          <cell r="AP258">
            <v>61</v>
          </cell>
          <cell r="AQ258">
            <v>150</v>
          </cell>
        </row>
        <row r="259">
          <cell r="C259">
            <v>102097901</v>
          </cell>
          <cell r="D259" t="str">
            <v>B05BA00026</v>
          </cell>
          <cell r="E259" t="str">
            <v>FORMULACIÓN PARA ALIMENTACIÓN PARENTERAL EN BOLSA DE TRES CÁMARAS: NUTRICIÓN PARENTERAL PERIFÉRICA COMPLETA: EMULSIÓN LIPÍDICA 20%+ GLUCOSA 11% + AMINOÁCIDO Y ELECTROLITOS; solución, bolsa, 1440 ml, I.V.</v>
          </cell>
          <cell r="F259">
            <v>104773</v>
          </cell>
          <cell r="G259" t="str">
            <v>YV</v>
          </cell>
          <cell r="H259">
            <v>244</v>
          </cell>
          <cell r="I259" t="str">
            <v>NO APLICA</v>
          </cell>
          <cell r="J259" t="str">
            <v>MEDICAMENTO</v>
          </cell>
          <cell r="K259" t="str">
            <v>Sustitutos sanguíneos y Soluciones de Perfusión: Soluciones para Nutrición Parenteral</v>
          </cell>
          <cell r="L259" t="str">
            <v>PRECIO UNICO</v>
          </cell>
          <cell r="M259" t="str">
            <v>PU 01-2026</v>
          </cell>
          <cell r="N259" t="str">
            <v>I CONV</v>
          </cell>
          <cell r="O259" t="str">
            <v xml:space="preserve">BOLSA DE PLASTICO DE TRES CAMARAS </v>
          </cell>
          <cell r="P259">
            <v>0</v>
          </cell>
          <cell r="Q259">
            <v>0</v>
          </cell>
          <cell r="R259">
            <v>39.4</v>
          </cell>
          <cell r="S259">
            <v>177</v>
          </cell>
          <cell r="T259" t="str">
            <v>PHARMA CHIMIQUE DE PANAMA IMPORT EXPORT, S.A.</v>
          </cell>
          <cell r="U259" t="str">
            <v>COREA DEL SUR</v>
          </cell>
          <cell r="V259">
            <v>676</v>
          </cell>
          <cell r="W259">
            <v>8112</v>
          </cell>
          <cell r="X259">
            <v>241623144</v>
          </cell>
          <cell r="Y259">
            <v>0.35972714189311883</v>
          </cell>
          <cell r="Z259">
            <v>9519951873.6000004</v>
          </cell>
          <cell r="AA259">
            <v>3199825131994.8125</v>
          </cell>
          <cell r="AB259">
            <v>0.16529392510289048</v>
          </cell>
          <cell r="AC259">
            <v>1766</v>
          </cell>
          <cell r="AD259">
            <v>186</v>
          </cell>
          <cell r="AE259">
            <v>184</v>
          </cell>
          <cell r="AF259">
            <v>2136</v>
          </cell>
          <cell r="AG259">
            <v>84158.399999999994</v>
          </cell>
          <cell r="AH259">
            <v>391</v>
          </cell>
          <cell r="AI259">
            <v>47</v>
          </cell>
          <cell r="AJ259">
            <v>164</v>
          </cell>
          <cell r="AK259">
            <v>602</v>
          </cell>
          <cell r="AL259">
            <v>7224</v>
          </cell>
          <cell r="AM259">
            <v>284625.59999999998</v>
          </cell>
          <cell r="AN259">
            <v>0</v>
          </cell>
          <cell r="AO259">
            <v>0</v>
          </cell>
          <cell r="AP259">
            <v>0</v>
          </cell>
          <cell r="AQ259">
            <v>0</v>
          </cell>
        </row>
        <row r="260">
          <cell r="C260">
            <v>102031702</v>
          </cell>
          <cell r="D260" t="str">
            <v>C03CA00002</v>
          </cell>
          <cell r="E260" t="str">
            <v>FUROSEMIDA 10mg/ml, solución,  I.M., I.V.</v>
          </cell>
          <cell r="F260">
            <v>10622</v>
          </cell>
          <cell r="G260" t="str">
            <v>SF</v>
          </cell>
          <cell r="H260">
            <v>244</v>
          </cell>
          <cell r="I260" t="str">
            <v>NO APLICA</v>
          </cell>
          <cell r="J260" t="str">
            <v>MEDICAMENTO</v>
          </cell>
          <cell r="K260" t="str">
            <v>Cardiovascular: Diuréticos, De Techo Elevado</v>
          </cell>
          <cell r="L260" t="str">
            <v>PRECIO UNICO</v>
          </cell>
          <cell r="M260" t="str">
            <v>PU 01-2026</v>
          </cell>
          <cell r="N260" t="str">
            <v>I CONV</v>
          </cell>
          <cell r="O260" t="str">
            <v>No aplica</v>
          </cell>
          <cell r="P260">
            <v>0</v>
          </cell>
          <cell r="Q260">
            <v>0</v>
          </cell>
          <cell r="R260">
            <v>0.11</v>
          </cell>
          <cell r="S260">
            <v>178</v>
          </cell>
          <cell r="T260" t="str">
            <v>PISA FARMACEUTICA DE PANAMA,S.A.</v>
          </cell>
          <cell r="V260">
            <v>36818</v>
          </cell>
          <cell r="W260">
            <v>441816</v>
          </cell>
          <cell r="X260">
            <v>242064960</v>
          </cell>
          <cell r="Y260">
            <v>0.36038491500330833</v>
          </cell>
          <cell r="Z260">
            <v>26627145.600000001</v>
          </cell>
          <cell r="AA260">
            <v>3199851759140.4126</v>
          </cell>
          <cell r="AB260">
            <v>0.16529530058599626</v>
          </cell>
          <cell r="AC260">
            <v>32679.84228182257</v>
          </cell>
          <cell r="AD260">
            <v>7092.583333333333</v>
          </cell>
          <cell r="AE260">
            <v>11851.666666666668</v>
          </cell>
          <cell r="AF260">
            <v>51624.092281822566</v>
          </cell>
          <cell r="AG260">
            <v>5678.6501510004828</v>
          </cell>
          <cell r="AH260">
            <v>21942</v>
          </cell>
          <cell r="AI260">
            <v>3640</v>
          </cell>
          <cell r="AJ260">
            <v>11236</v>
          </cell>
          <cell r="AK260">
            <v>36818</v>
          </cell>
          <cell r="AL260">
            <v>441816</v>
          </cell>
          <cell r="AM260">
            <v>48599.76</v>
          </cell>
          <cell r="AN260">
            <v>106416</v>
          </cell>
          <cell r="AO260">
            <v>0</v>
          </cell>
          <cell r="AP260">
            <v>31885</v>
          </cell>
          <cell r="AQ260">
            <v>138301</v>
          </cell>
        </row>
        <row r="261">
          <cell r="C261">
            <v>101051101</v>
          </cell>
          <cell r="D261" t="str">
            <v>C03CA00003</v>
          </cell>
          <cell r="E261" t="str">
            <v>FUROSEMIDA, 40MG, TABLETA, V.O.</v>
          </cell>
          <cell r="F261">
            <v>10618</v>
          </cell>
          <cell r="G261" t="str">
            <v>EM</v>
          </cell>
          <cell r="H261">
            <v>244</v>
          </cell>
          <cell r="I261" t="str">
            <v>SI</v>
          </cell>
          <cell r="J261" t="str">
            <v>MEDICAMENTO</v>
          </cell>
          <cell r="K261" t="str">
            <v>Cardiovascular: Diuréticos, De Techo Elevado</v>
          </cell>
          <cell r="L261" t="str">
            <v>PRECIO UNICO</v>
          </cell>
          <cell r="M261" t="str">
            <v>PU 11-2026</v>
          </cell>
          <cell r="N261" t="str">
            <v>I CONV</v>
          </cell>
          <cell r="O261" t="str">
            <v xml:space="preserve"> CAJA CON 100 TABLETAS + INSERTO</v>
          </cell>
          <cell r="P261">
            <v>0</v>
          </cell>
          <cell r="Q261">
            <v>0</v>
          </cell>
          <cell r="R261">
            <v>2.5000000000000001E-2</v>
          </cell>
          <cell r="S261">
            <v>59</v>
          </cell>
          <cell r="T261" t="str">
            <v>GENIMVE PHARMA, S.A.</v>
          </cell>
          <cell r="V261">
            <v>575510</v>
          </cell>
          <cell r="W261">
            <v>6906120</v>
          </cell>
          <cell r="X261">
            <v>248971080</v>
          </cell>
          <cell r="Y261">
            <v>0.37066670659017265</v>
          </cell>
          <cell r="Z261">
            <v>6224277</v>
          </cell>
          <cell r="AA261">
            <v>3199857983417.4126</v>
          </cell>
          <cell r="AB261">
            <v>0.16529562211455917</v>
          </cell>
          <cell r="AC261">
            <v>391880</v>
          </cell>
          <cell r="AD261">
            <v>116668</v>
          </cell>
          <cell r="AE261">
            <v>167280</v>
          </cell>
          <cell r="AF261">
            <v>675828</v>
          </cell>
          <cell r="AG261">
            <v>16895.7</v>
          </cell>
          <cell r="AH261">
            <v>331861</v>
          </cell>
          <cell r="AI261">
            <v>93091</v>
          </cell>
          <cell r="AJ261">
            <v>156281</v>
          </cell>
          <cell r="AK261">
            <v>581233</v>
          </cell>
          <cell r="AL261">
            <v>6974796</v>
          </cell>
          <cell r="AM261">
            <v>174369.90000000002</v>
          </cell>
          <cell r="AN261">
            <v>2517400</v>
          </cell>
          <cell r="AO261">
            <v>352300</v>
          </cell>
          <cell r="AP261">
            <v>542500</v>
          </cell>
          <cell r="AQ261">
            <v>3412200</v>
          </cell>
        </row>
        <row r="262">
          <cell r="C262">
            <v>104009801</v>
          </cell>
          <cell r="D262" t="str">
            <v>D06AX00001</v>
          </cell>
          <cell r="E262" t="str">
            <v>FUSIDATO SÓDICO 2%, ungüento, tubo, 15-20g, Vía Tópica.</v>
          </cell>
          <cell r="F262">
            <v>10884</v>
          </cell>
          <cell r="G262" t="str">
            <v>RG</v>
          </cell>
          <cell r="H262">
            <v>244</v>
          </cell>
          <cell r="I262" t="str">
            <v>SI</v>
          </cell>
          <cell r="J262" t="str">
            <v>MEDICAMENTO</v>
          </cell>
          <cell r="K262" t="str">
            <v>Antibióticos para uso tópico: Otros</v>
          </cell>
          <cell r="L262" t="str">
            <v>TRAMITE USUAL</v>
          </cell>
          <cell r="M262" t="str">
            <v>No aplica</v>
          </cell>
          <cell r="N262" t="str">
            <v>No aplica</v>
          </cell>
          <cell r="O262" t="str">
            <v xml:space="preserve">CAJA CON TUBO POR 15G </v>
          </cell>
          <cell r="P262" t="str">
            <v>TUBO DE 15G</v>
          </cell>
          <cell r="Q262">
            <v>0</v>
          </cell>
          <cell r="R262">
            <v>2.36</v>
          </cell>
          <cell r="S262" t="str">
            <v>NO APLICA</v>
          </cell>
          <cell r="T262" t="str">
            <v>No aplica</v>
          </cell>
          <cell r="V262">
            <v>22081</v>
          </cell>
          <cell r="W262">
            <v>264972</v>
          </cell>
          <cell r="X262">
            <v>249236052</v>
          </cell>
          <cell r="Y262">
            <v>0.37106119537408527</v>
          </cell>
          <cell r="Z262">
            <v>588197082.72000003</v>
          </cell>
          <cell r="AA262">
            <v>3200446180500.1328</v>
          </cell>
          <cell r="AB262">
            <v>0.16532600671388142</v>
          </cell>
          <cell r="AC262">
            <v>27040</v>
          </cell>
          <cell r="AD262">
            <v>6877.6833333333334</v>
          </cell>
          <cell r="AE262">
            <v>7151.6206896551721</v>
          </cell>
          <cell r="AF262">
            <v>41069.304022988508</v>
          </cell>
          <cell r="AG262">
            <v>96923.557494252876</v>
          </cell>
          <cell r="AH262">
            <v>14402</v>
          </cell>
          <cell r="AI262">
            <v>4000</v>
          </cell>
          <cell r="AJ262">
            <v>3679</v>
          </cell>
          <cell r="AK262">
            <v>22081</v>
          </cell>
          <cell r="AL262">
            <v>264972</v>
          </cell>
          <cell r="AM262">
            <v>625333.91999999993</v>
          </cell>
          <cell r="AN262">
            <v>0</v>
          </cell>
          <cell r="AO262">
            <v>11865</v>
          </cell>
          <cell r="AP262">
            <v>38616</v>
          </cell>
          <cell r="AQ262">
            <v>50481</v>
          </cell>
        </row>
        <row r="263">
          <cell r="C263">
            <v>101093301</v>
          </cell>
          <cell r="D263" t="str">
            <v>N03AX00020</v>
          </cell>
          <cell r="E263" t="str">
            <v>GABAPENTINA 300mg, cápsula, V.O.</v>
          </cell>
          <cell r="F263">
            <v>10605</v>
          </cell>
          <cell r="G263" t="str">
            <v>FM</v>
          </cell>
          <cell r="H263">
            <v>244</v>
          </cell>
          <cell r="I263" t="str">
            <v>SI</v>
          </cell>
          <cell r="J263" t="str">
            <v>MEDICAMENTO</v>
          </cell>
          <cell r="K263" t="str">
            <v xml:space="preserve">Antiepilépticos: Otros </v>
          </cell>
          <cell r="L263" t="str">
            <v>PRECIO UNICO</v>
          </cell>
          <cell r="M263" t="str">
            <v>PU 11-2026</v>
          </cell>
          <cell r="N263" t="str">
            <v>I CONV</v>
          </cell>
          <cell r="O263" t="str">
            <v>caja x 100 unidades</v>
          </cell>
          <cell r="P263">
            <v>0</v>
          </cell>
          <cell r="Q263">
            <v>0</v>
          </cell>
          <cell r="R263">
            <v>2.8000000000000001E-2</v>
          </cell>
          <cell r="S263">
            <v>61</v>
          </cell>
          <cell r="T263" t="str">
            <v>Best Medical</v>
          </cell>
          <cell r="V263">
            <v>750000</v>
          </cell>
          <cell r="W263">
            <v>9000000</v>
          </cell>
          <cell r="X263">
            <v>258236052</v>
          </cell>
          <cell r="Y263">
            <v>0.38446034341694857</v>
          </cell>
          <cell r="Z263">
            <v>7230609.4560000002</v>
          </cell>
          <cell r="AA263">
            <v>3200453411109.5889</v>
          </cell>
          <cell r="AB263">
            <v>0.16532638022673557</v>
          </cell>
          <cell r="AC263">
            <v>1061131.5151515151</v>
          </cell>
          <cell r="AD263">
            <v>389919.61538461538</v>
          </cell>
          <cell r="AE263">
            <v>199290</v>
          </cell>
          <cell r="AF263">
            <v>1650341.1305361306</v>
          </cell>
          <cell r="AG263">
            <v>46209.551655011659</v>
          </cell>
          <cell r="AH263">
            <v>350000</v>
          </cell>
          <cell r="AI263">
            <v>300000</v>
          </cell>
          <cell r="AJ263">
            <v>100000</v>
          </cell>
          <cell r="AK263">
            <v>750000</v>
          </cell>
          <cell r="AL263">
            <v>9000000</v>
          </cell>
          <cell r="AM263">
            <v>252000</v>
          </cell>
          <cell r="AN263">
            <v>30500</v>
          </cell>
          <cell r="AO263">
            <v>128000</v>
          </cell>
          <cell r="AP263">
            <v>0</v>
          </cell>
          <cell r="AQ263">
            <v>158500</v>
          </cell>
        </row>
        <row r="264">
          <cell r="C264">
            <v>102075301</v>
          </cell>
          <cell r="D264" t="str">
            <v>J05AB00003</v>
          </cell>
          <cell r="E264" t="str">
            <v>GANCICLOVIR 500mg, polvo liofilizado, I.V.</v>
          </cell>
          <cell r="F264">
            <v>10239</v>
          </cell>
          <cell r="G264" t="str">
            <v>DH</v>
          </cell>
          <cell r="H264">
            <v>244</v>
          </cell>
          <cell r="I264" t="str">
            <v>NO APLICA</v>
          </cell>
          <cell r="J264" t="str">
            <v>MEDICAMENTO</v>
          </cell>
          <cell r="K264" t="str">
            <v>Antivirales para uso sistémico: De Acción Directa, Nucleósidos y Nucleótidos excluyendo Inhibidores de la Transcriptasa Inversa</v>
          </cell>
          <cell r="L264" t="str">
            <v>PRECIO UNICO</v>
          </cell>
          <cell r="M264" t="str">
            <v>PU 01-2026</v>
          </cell>
          <cell r="N264" t="str">
            <v>I CONV</v>
          </cell>
          <cell r="O264" t="str">
            <v>CAJA X 1 FRASCO</v>
          </cell>
          <cell r="P264">
            <v>0</v>
          </cell>
          <cell r="Q264">
            <v>0</v>
          </cell>
          <cell r="R264">
            <v>28</v>
          </cell>
          <cell r="S264">
            <v>179</v>
          </cell>
          <cell r="T264" t="str">
            <v>PISA FARMACEUTICA DE PANAMA, S.A.</v>
          </cell>
          <cell r="U264" t="str">
            <v>MEXICO</v>
          </cell>
          <cell r="V264">
            <v>79</v>
          </cell>
          <cell r="W264">
            <v>948</v>
          </cell>
          <cell r="X264">
            <v>258237000</v>
          </cell>
          <cell r="Y264">
            <v>0.38446175479387573</v>
          </cell>
          <cell r="Z264">
            <v>7230636000</v>
          </cell>
          <cell r="AA264">
            <v>3207684047109.5889</v>
          </cell>
          <cell r="AB264">
            <v>0.16569989445208488</v>
          </cell>
          <cell r="AC264">
            <v>80</v>
          </cell>
          <cell r="AD264">
            <v>0</v>
          </cell>
          <cell r="AE264">
            <v>28</v>
          </cell>
          <cell r="AF264">
            <v>108</v>
          </cell>
          <cell r="AG264">
            <v>3024</v>
          </cell>
          <cell r="AH264">
            <v>69</v>
          </cell>
          <cell r="AI264">
            <v>0</v>
          </cell>
          <cell r="AJ264">
            <v>0</v>
          </cell>
          <cell r="AK264">
            <v>69</v>
          </cell>
          <cell r="AL264">
            <v>828</v>
          </cell>
          <cell r="AM264">
            <v>23184</v>
          </cell>
          <cell r="AN264">
            <v>14</v>
          </cell>
          <cell r="AO264">
            <v>0</v>
          </cell>
          <cell r="AP264">
            <v>0</v>
          </cell>
          <cell r="AQ264">
            <v>14</v>
          </cell>
        </row>
        <row r="265">
          <cell r="C265">
            <v>102079801</v>
          </cell>
          <cell r="D265" t="str">
            <v>L01BC00005</v>
          </cell>
          <cell r="E265" t="str">
            <v>GEMCITABINA CLORHIDRATO 1g, polvo liofilizado,  I.V.</v>
          </cell>
          <cell r="F265">
            <v>10301</v>
          </cell>
          <cell r="G265" t="str">
            <v>DD</v>
          </cell>
          <cell r="H265">
            <v>244</v>
          </cell>
          <cell r="I265" t="str">
            <v>NO</v>
          </cell>
          <cell r="J265" t="str">
            <v>MEDICAMENTO</v>
          </cell>
          <cell r="K265" t="str">
            <v>Antineoplásicos: Antimetabolitos, Análogos de las Pirimidinas</v>
          </cell>
          <cell r="L265" t="str">
            <v>PRECIO UNICO</v>
          </cell>
          <cell r="M265" t="str">
            <v>PU 01-2026</v>
          </cell>
          <cell r="N265" t="str">
            <v>I CONV</v>
          </cell>
          <cell r="O265" t="str">
            <v>CAJA POR 1 VIAL</v>
          </cell>
          <cell r="P265">
            <v>0</v>
          </cell>
          <cell r="Q265">
            <v>0</v>
          </cell>
          <cell r="R265">
            <v>12.9</v>
          </cell>
          <cell r="S265">
            <v>180</v>
          </cell>
          <cell r="T265" t="str">
            <v>SEVEN PHARMA PANAMÁ, S.A.</v>
          </cell>
          <cell r="U265" t="str">
            <v>India</v>
          </cell>
          <cell r="V265">
            <v>488</v>
          </cell>
          <cell r="W265">
            <v>5856</v>
          </cell>
          <cell r="X265">
            <v>258242856</v>
          </cell>
          <cell r="Y265">
            <v>0.38447047317286892</v>
          </cell>
          <cell r="Z265">
            <v>3331332842.4000001</v>
          </cell>
          <cell r="AA265">
            <v>3211015379951.9888</v>
          </cell>
          <cell r="AB265">
            <v>0.16587198169392775</v>
          </cell>
          <cell r="AC265">
            <v>2500</v>
          </cell>
          <cell r="AD265">
            <v>350</v>
          </cell>
          <cell r="AE265">
            <v>300</v>
          </cell>
          <cell r="AF265">
            <v>3150</v>
          </cell>
          <cell r="AG265">
            <v>40635</v>
          </cell>
          <cell r="AH265">
            <v>33</v>
          </cell>
          <cell r="AI265">
            <v>0</v>
          </cell>
          <cell r="AJ265">
            <v>0</v>
          </cell>
          <cell r="AK265">
            <v>33</v>
          </cell>
          <cell r="AL265">
            <v>396</v>
          </cell>
          <cell r="AM265">
            <v>5108.4000000000005</v>
          </cell>
          <cell r="AN265">
            <v>32</v>
          </cell>
          <cell r="AO265">
            <v>0</v>
          </cell>
          <cell r="AP265">
            <v>4</v>
          </cell>
          <cell r="AQ265">
            <v>36</v>
          </cell>
        </row>
        <row r="266">
          <cell r="C266">
            <v>102033301</v>
          </cell>
          <cell r="D266" t="str">
            <v>J01GB00002</v>
          </cell>
          <cell r="E266" t="str">
            <v>GENTAMICINA SULFATO 40mg/ml, solución, I.M., I.V.</v>
          </cell>
          <cell r="F266">
            <v>10142</v>
          </cell>
          <cell r="G266" t="str">
            <v>DD</v>
          </cell>
          <cell r="H266">
            <v>244</v>
          </cell>
          <cell r="I266" t="str">
            <v>NO</v>
          </cell>
          <cell r="J266" t="str">
            <v>MEDICAMENTO</v>
          </cell>
          <cell r="K266" t="str">
            <v>Antibacterianos para uso sistémico: Aminoglicósidos antibacterianos, Otros</v>
          </cell>
          <cell r="L266" t="str">
            <v>PRECIO UNICO</v>
          </cell>
          <cell r="M266" t="str">
            <v>PU 01-2026</v>
          </cell>
          <cell r="N266" t="str">
            <v>I CONV</v>
          </cell>
          <cell r="O266" t="str">
            <v>CAJA CON 1 AMPOLLA DE 2ML</v>
          </cell>
          <cell r="P266">
            <v>0</v>
          </cell>
          <cell r="Q266">
            <v>0</v>
          </cell>
          <cell r="R266">
            <v>0.23</v>
          </cell>
          <cell r="S266">
            <v>181</v>
          </cell>
          <cell r="T266" t="str">
            <v>VITALIS  DE PANAMÁ, S.A.</v>
          </cell>
          <cell r="U266" t="str">
            <v>No aplica</v>
          </cell>
          <cell r="V266">
            <v>14102</v>
          </cell>
          <cell r="W266">
            <v>169224</v>
          </cell>
          <cell r="X266">
            <v>258412080</v>
          </cell>
          <cell r="Y266">
            <v>0.38472241288713621</v>
          </cell>
          <cell r="Z266">
            <v>59434778.400000006</v>
          </cell>
          <cell r="AA266">
            <v>3211074814730.3887</v>
          </cell>
          <cell r="AB266">
            <v>0.16587505192664487</v>
          </cell>
          <cell r="AC266">
            <v>419.39166666666671</v>
          </cell>
          <cell r="AD266">
            <v>79</v>
          </cell>
          <cell r="AE266">
            <v>145.83333333333331</v>
          </cell>
          <cell r="AF266">
            <v>644.22500000000002</v>
          </cell>
          <cell r="AG266">
            <v>148.17175</v>
          </cell>
          <cell r="AH266">
            <v>2167</v>
          </cell>
          <cell r="AI266">
            <v>768</v>
          </cell>
          <cell r="AJ266">
            <v>653</v>
          </cell>
          <cell r="AK266">
            <v>3588</v>
          </cell>
          <cell r="AL266">
            <v>43056</v>
          </cell>
          <cell r="AM266">
            <v>9902.880000000001</v>
          </cell>
          <cell r="AN266">
            <v>3836</v>
          </cell>
          <cell r="AO266">
            <v>1954</v>
          </cell>
          <cell r="AP266">
            <v>816</v>
          </cell>
          <cell r="AQ266">
            <v>6606</v>
          </cell>
        </row>
        <row r="267">
          <cell r="C267">
            <v>104014101</v>
          </cell>
          <cell r="D267" t="str">
            <v>S01AA00004</v>
          </cell>
          <cell r="E267" t="str">
            <v>GENTAMICINA SULFATO, 0.3%, UNGÜENTO, TUBO, 3-5G, VÍA OFTÁLMICA</v>
          </cell>
          <cell r="F267">
            <v>10404</v>
          </cell>
          <cell r="G267" t="str">
            <v>RG</v>
          </cell>
          <cell r="H267">
            <v>244</v>
          </cell>
          <cell r="I267" t="str">
            <v>NO</v>
          </cell>
          <cell r="J267" t="str">
            <v>MEDICAMENTO</v>
          </cell>
          <cell r="K267" t="str">
            <v>Oftalmológicos: Antiinfecciosos, Antibióticos</v>
          </cell>
          <cell r="L267" t="str">
            <v>PRECIO UNICO</v>
          </cell>
          <cell r="M267" t="str">
            <v>PU 01-2026</v>
          </cell>
          <cell r="N267" t="str">
            <v>I CONV</v>
          </cell>
          <cell r="O267" t="str">
            <v>CAJA CON TUBO DE 3.5G</v>
          </cell>
          <cell r="P267" t="str">
            <v>TUBO DE 5G</v>
          </cell>
          <cell r="Q267">
            <v>0</v>
          </cell>
          <cell r="R267">
            <v>3.05</v>
          </cell>
          <cell r="S267">
            <v>182</v>
          </cell>
          <cell r="T267" t="str">
            <v>DROGUERIA SARO, S.A.</v>
          </cell>
          <cell r="U267" t="str">
            <v>INDIA</v>
          </cell>
          <cell r="V267">
            <v>2500</v>
          </cell>
          <cell r="W267">
            <v>30000</v>
          </cell>
          <cell r="X267">
            <v>258442080</v>
          </cell>
          <cell r="Y267">
            <v>0.38476707671394578</v>
          </cell>
          <cell r="Z267">
            <v>788248344</v>
          </cell>
          <cell r="AA267">
            <v>3211863063074.3887</v>
          </cell>
          <cell r="AB267">
            <v>0.16591577060887311</v>
          </cell>
          <cell r="AC267">
            <v>2392</v>
          </cell>
          <cell r="AD267">
            <v>787.16666666666674</v>
          </cell>
          <cell r="AE267">
            <v>450.13043478260869</v>
          </cell>
          <cell r="AF267">
            <v>3629.2971014492755</v>
          </cell>
          <cell r="AG267">
            <v>11069.356159420289</v>
          </cell>
          <cell r="AH267">
            <v>2500</v>
          </cell>
          <cell r="AI267">
            <v>0</v>
          </cell>
          <cell r="AJ267">
            <v>0</v>
          </cell>
          <cell r="AK267">
            <v>2500</v>
          </cell>
          <cell r="AL267">
            <v>30000</v>
          </cell>
          <cell r="AM267">
            <v>91500</v>
          </cell>
          <cell r="AN267">
            <v>6649</v>
          </cell>
          <cell r="AO267">
            <v>0</v>
          </cell>
          <cell r="AP267">
            <v>0</v>
          </cell>
          <cell r="AQ267">
            <v>6649</v>
          </cell>
        </row>
        <row r="268">
          <cell r="C268">
            <v>101000801</v>
          </cell>
          <cell r="D268" t="str">
            <v>A10BB00001</v>
          </cell>
          <cell r="E268" t="str">
            <v>GLIBENCLAMIDA, 5MG, TABLETA, V.O.</v>
          </cell>
          <cell r="F268">
            <v>10662</v>
          </cell>
          <cell r="G268" t="str">
            <v>EM</v>
          </cell>
          <cell r="H268">
            <v>244</v>
          </cell>
          <cell r="I268" t="str">
            <v>SI</v>
          </cell>
          <cell r="J268" t="str">
            <v>MEDICAMENTO</v>
          </cell>
          <cell r="K268" t="str">
            <v xml:space="preserve">Diabetes: Fármacos hipoglucemiantes, Sulfonilureas  </v>
          </cell>
          <cell r="L268" t="str">
            <v>PRECIO UNICO</v>
          </cell>
          <cell r="M268" t="str">
            <v>PU 11-2026</v>
          </cell>
          <cell r="N268" t="str">
            <v>I CONV</v>
          </cell>
          <cell r="O268" t="str">
            <v>caja x 1,000 unidades</v>
          </cell>
          <cell r="P268">
            <v>0</v>
          </cell>
          <cell r="Q268">
            <v>0</v>
          </cell>
          <cell r="R268">
            <v>7.0000000000000001E-3</v>
          </cell>
          <cell r="S268">
            <v>62</v>
          </cell>
          <cell r="T268" t="str">
            <v>Best Medical</v>
          </cell>
          <cell r="V268">
            <v>620583</v>
          </cell>
          <cell r="W268">
            <v>7446996</v>
          </cell>
          <cell r="X268">
            <v>265889076</v>
          </cell>
          <cell r="Y268">
            <v>0.39585412136712472</v>
          </cell>
          <cell r="Z268">
            <v>1861223.5320000001</v>
          </cell>
          <cell r="AA268">
            <v>3211864924297.9209</v>
          </cell>
          <cell r="AB268">
            <v>0.16591586675442183</v>
          </cell>
          <cell r="AC268">
            <v>554815</v>
          </cell>
          <cell r="AD268">
            <v>132231</v>
          </cell>
          <cell r="AE268">
            <v>85000</v>
          </cell>
          <cell r="AF268">
            <v>772046</v>
          </cell>
          <cell r="AG268">
            <v>5404.3220000000001</v>
          </cell>
          <cell r="AH268">
            <v>445750</v>
          </cell>
          <cell r="AI268">
            <v>95250</v>
          </cell>
          <cell r="AJ268">
            <v>79583</v>
          </cell>
          <cell r="AK268">
            <v>620583</v>
          </cell>
          <cell r="AL268">
            <v>7446996</v>
          </cell>
          <cell r="AM268">
            <v>52128.972000000002</v>
          </cell>
          <cell r="AN268">
            <v>2661000</v>
          </cell>
          <cell r="AO268">
            <v>207000</v>
          </cell>
          <cell r="AP268">
            <v>105000</v>
          </cell>
          <cell r="AQ268">
            <v>2973000</v>
          </cell>
        </row>
        <row r="269">
          <cell r="C269">
            <v>102074301</v>
          </cell>
          <cell r="D269" t="str">
            <v>C01DA00003</v>
          </cell>
          <cell r="E269" t="str">
            <v>GLICERIL TRINITRATO (NITROGLICERINA) 5mg/ml, solución, I.V.</v>
          </cell>
          <cell r="F269">
            <v>10200</v>
          </cell>
          <cell r="G269" t="str">
            <v>DH</v>
          </cell>
          <cell r="H269">
            <v>244</v>
          </cell>
          <cell r="I269" t="str">
            <v>NO APLICA</v>
          </cell>
          <cell r="J269" t="str">
            <v>MEDICAMENTO</v>
          </cell>
          <cell r="K269" t="str">
            <v>Terapia Cardíaca: Vasodilatadores, Nitratos Orgánicos</v>
          </cell>
          <cell r="L269" t="str">
            <v>PRECIO UNICO</v>
          </cell>
          <cell r="M269" t="str">
            <v>PU 01-2026</v>
          </cell>
          <cell r="N269" t="str">
            <v>I CONV</v>
          </cell>
          <cell r="O269" t="str">
            <v>CAJA X 1 VIAL</v>
          </cell>
          <cell r="P269">
            <v>0</v>
          </cell>
          <cell r="Q269">
            <v>0</v>
          </cell>
          <cell r="R269">
            <v>3.99</v>
          </cell>
          <cell r="S269">
            <v>183</v>
          </cell>
          <cell r="T269" t="str">
            <v>PHARMA SUPPLIES CORP</v>
          </cell>
          <cell r="U269" t="str">
            <v>INDIA</v>
          </cell>
          <cell r="V269">
            <v>525</v>
          </cell>
          <cell r="W269">
            <v>6300</v>
          </cell>
          <cell r="X269">
            <v>265895376</v>
          </cell>
          <cell r="Y269">
            <v>0.39586350077075472</v>
          </cell>
          <cell r="Z269">
            <v>1060922550.24</v>
          </cell>
          <cell r="AA269">
            <v>3212925846848.1611</v>
          </cell>
          <cell r="AB269">
            <v>0.16597067101569407</v>
          </cell>
          <cell r="AC269">
            <v>519.9966131029081</v>
          </cell>
          <cell r="AD269">
            <v>103</v>
          </cell>
          <cell r="AE269">
            <v>172</v>
          </cell>
          <cell r="AF269">
            <v>794.9966131029081</v>
          </cell>
          <cell r="AG269">
            <v>3172.0364862806036</v>
          </cell>
          <cell r="AH269">
            <v>362</v>
          </cell>
          <cell r="AI269">
            <v>64</v>
          </cell>
          <cell r="AJ269">
            <v>99</v>
          </cell>
          <cell r="AK269">
            <v>525</v>
          </cell>
          <cell r="AL269">
            <v>6300</v>
          </cell>
          <cell r="AM269">
            <v>25137</v>
          </cell>
          <cell r="AN269">
            <v>1120</v>
          </cell>
          <cell r="AO269">
            <v>0</v>
          </cell>
          <cell r="AP269">
            <v>116</v>
          </cell>
          <cell r="AQ269">
            <v>1236</v>
          </cell>
        </row>
        <row r="270">
          <cell r="C270">
            <v>101072701</v>
          </cell>
          <cell r="D270" t="str">
            <v>A10BB00002</v>
          </cell>
          <cell r="E270" t="str">
            <v>GLICLAZIDA 80mg, tableta, V.O.</v>
          </cell>
          <cell r="F270">
            <v>10684</v>
          </cell>
          <cell r="G270" t="str">
            <v>FM</v>
          </cell>
          <cell r="H270">
            <v>244</v>
          </cell>
          <cell r="I270" t="str">
            <v>NO APLICA</v>
          </cell>
          <cell r="J270" t="str">
            <v>MEDICAMENTO</v>
          </cell>
          <cell r="K270" t="str">
            <v xml:space="preserve">Diabetes: Fármacos hipoglucemiantes, Sulfonilureas  </v>
          </cell>
          <cell r="L270" t="str">
            <v>PRECIO UNICO</v>
          </cell>
          <cell r="M270" t="str">
            <v>PU 01-2026</v>
          </cell>
          <cell r="N270" t="str">
            <v>I CONV</v>
          </cell>
          <cell r="O270" t="str">
            <v>Caja por 40 comprimidos</v>
          </cell>
          <cell r="P270">
            <v>0</v>
          </cell>
          <cell r="Q270">
            <v>0</v>
          </cell>
          <cell r="R270">
            <v>3.7999999999999999E-2</v>
          </cell>
          <cell r="S270">
            <v>184</v>
          </cell>
          <cell r="T270" t="str">
            <v>MEDIPAN, S.A.</v>
          </cell>
          <cell r="V270">
            <v>701136</v>
          </cell>
          <cell r="W270">
            <v>8413632</v>
          </cell>
          <cell r="X270">
            <v>274309008</v>
          </cell>
          <cell r="Y270">
            <v>0.40838966752032935</v>
          </cell>
          <cell r="Z270">
            <v>10423742.304</v>
          </cell>
          <cell r="AA270">
            <v>3212936270590.4653</v>
          </cell>
          <cell r="AB270">
            <v>0.16597120947676888</v>
          </cell>
          <cell r="AC270">
            <v>626824.00769955118</v>
          </cell>
          <cell r="AD270">
            <v>156039.16666666669</v>
          </cell>
          <cell r="AE270">
            <v>169910</v>
          </cell>
          <cell r="AF270">
            <v>952773.17436621781</v>
          </cell>
          <cell r="AG270">
            <v>36205.380625916274</v>
          </cell>
          <cell r="AH270">
            <v>450000</v>
          </cell>
          <cell r="AI270">
            <v>121575</v>
          </cell>
          <cell r="AJ270">
            <v>129561</v>
          </cell>
          <cell r="AK270">
            <v>701136</v>
          </cell>
          <cell r="AL270">
            <v>8413632</v>
          </cell>
          <cell r="AM270">
            <v>319718.016</v>
          </cell>
          <cell r="AN270">
            <v>235000</v>
          </cell>
          <cell r="AO270">
            <v>90000</v>
          </cell>
          <cell r="AP270">
            <v>12000</v>
          </cell>
          <cell r="AQ270">
            <v>337000</v>
          </cell>
        </row>
        <row r="271">
          <cell r="C271">
            <v>102099201</v>
          </cell>
          <cell r="D271" t="str">
            <v>L02AE00003</v>
          </cell>
          <cell r="E271" t="str">
            <v>GOSERELINA, 10.8MG, S.C.</v>
          </cell>
          <cell r="F271">
            <v>105453</v>
          </cell>
          <cell r="G271" t="str">
            <v>YV</v>
          </cell>
          <cell r="H271">
            <v>244</v>
          </cell>
          <cell r="I271" t="str">
            <v>SI</v>
          </cell>
          <cell r="J271" t="str">
            <v>MEDICAMENTO</v>
          </cell>
          <cell r="K271" t="str">
            <v>Terapia Endocrina: Hormonas y agentes relacionados, Análogos de la Hormona Liberadora de Gonadotrofina</v>
          </cell>
          <cell r="L271" t="str">
            <v>PRECIO UNICO</v>
          </cell>
          <cell r="M271" t="str">
            <v>PU 11-2026</v>
          </cell>
          <cell r="N271" t="str">
            <v>I CONV</v>
          </cell>
          <cell r="O271" t="str">
            <v xml:space="preserve">C X 1  JERINGA PRECARGADA CON IMPLANTE + INSERTO </v>
          </cell>
          <cell r="P271">
            <v>0</v>
          </cell>
          <cell r="Q271">
            <v>0</v>
          </cell>
          <cell r="R271">
            <v>400</v>
          </cell>
          <cell r="S271">
            <v>63</v>
          </cell>
          <cell r="T271" t="str">
            <v>CORPORACION IMPA-DOEL, S.A.</v>
          </cell>
          <cell r="U271" t="str">
            <v>REINO UNIDO</v>
          </cell>
          <cell r="V271">
            <v>700</v>
          </cell>
          <cell r="W271">
            <v>8400</v>
          </cell>
          <cell r="X271">
            <v>274317408</v>
          </cell>
          <cell r="Y271">
            <v>0.40840217339183604</v>
          </cell>
          <cell r="Z271">
            <v>109726963200</v>
          </cell>
          <cell r="AA271">
            <v>3322663233790.4653</v>
          </cell>
          <cell r="AB271">
            <v>0.17163939435837253</v>
          </cell>
          <cell r="AC271">
            <v>461.8416666666667</v>
          </cell>
          <cell r="AD271">
            <v>218.75</v>
          </cell>
          <cell r="AE271">
            <v>97</v>
          </cell>
          <cell r="AF271">
            <v>777.5916666666667</v>
          </cell>
          <cell r="AG271">
            <v>311036.66666666669</v>
          </cell>
          <cell r="AH271">
            <v>610</v>
          </cell>
          <cell r="AI271">
            <v>150</v>
          </cell>
          <cell r="AJ271">
            <v>70</v>
          </cell>
          <cell r="AK271">
            <v>830</v>
          </cell>
          <cell r="AL271">
            <v>9960</v>
          </cell>
          <cell r="AM271">
            <v>3984000</v>
          </cell>
          <cell r="AN271">
            <v>2648</v>
          </cell>
          <cell r="AO271">
            <v>134</v>
          </cell>
          <cell r="AP271">
            <v>228</v>
          </cell>
          <cell r="AQ271">
            <v>3010</v>
          </cell>
        </row>
        <row r="272">
          <cell r="C272">
            <v>103009901</v>
          </cell>
          <cell r="D272" t="str">
            <v>R05CA00002</v>
          </cell>
          <cell r="E272" t="str">
            <v>GUAYACOLATO DE GLICERILO, 100MG/5ML, JARABE, FRASCO, 120ML, V.O.</v>
          </cell>
          <cell r="F272">
            <v>10740</v>
          </cell>
          <cell r="G272" t="str">
            <v>DH</v>
          </cell>
          <cell r="H272">
            <v>244</v>
          </cell>
          <cell r="I272" t="str">
            <v>NO APLICA</v>
          </cell>
          <cell r="J272" t="str">
            <v>MEDICAMENTO</v>
          </cell>
          <cell r="K272" t="str">
            <v>Tos y Resfriado: Expectorantes excluyendo combinaciones con supresores de la Tos</v>
          </cell>
          <cell r="L272" t="str">
            <v>PRECIO UNICO</v>
          </cell>
          <cell r="M272" t="str">
            <v>PU 01-2026</v>
          </cell>
          <cell r="N272" t="str">
            <v>I CONV</v>
          </cell>
          <cell r="O272" t="str">
            <v>FRASCO X 120ML</v>
          </cell>
          <cell r="P272">
            <v>0</v>
          </cell>
          <cell r="Q272">
            <v>0</v>
          </cell>
          <cell r="R272">
            <v>0.51900000000000002</v>
          </cell>
          <cell r="S272">
            <v>185</v>
          </cell>
          <cell r="T272" t="str">
            <v>LABORATORIOS RIGAR, S.A.</v>
          </cell>
          <cell r="U272" t="str">
            <v>PANAMÁ</v>
          </cell>
          <cell r="V272">
            <v>11800</v>
          </cell>
          <cell r="W272">
            <v>141600</v>
          </cell>
          <cell r="X272">
            <v>274459008</v>
          </cell>
          <cell r="Y272">
            <v>0.40861298665437706</v>
          </cell>
          <cell r="Z272">
            <v>142444225.15200001</v>
          </cell>
          <cell r="AA272">
            <v>3322805678015.6172</v>
          </cell>
          <cell r="AB272">
            <v>0.17164675262456283</v>
          </cell>
          <cell r="AC272">
            <v>9445.3753502755499</v>
          </cell>
          <cell r="AD272">
            <v>1643</v>
          </cell>
          <cell r="AE272">
            <v>2185</v>
          </cell>
          <cell r="AF272">
            <v>13273.37535027555</v>
          </cell>
          <cell r="AG272">
            <v>6888.8818067930106</v>
          </cell>
          <cell r="AH272">
            <v>8000</v>
          </cell>
          <cell r="AI272">
            <v>1500</v>
          </cell>
          <cell r="AJ272">
            <v>2300</v>
          </cell>
          <cell r="AK272">
            <v>11800</v>
          </cell>
          <cell r="AL272">
            <v>141600</v>
          </cell>
          <cell r="AM272">
            <v>73490.400000000009</v>
          </cell>
          <cell r="AN272">
            <v>20112</v>
          </cell>
          <cell r="AO272">
            <v>4388</v>
          </cell>
          <cell r="AP272">
            <v>9070</v>
          </cell>
          <cell r="AQ272">
            <v>33570</v>
          </cell>
        </row>
        <row r="273">
          <cell r="C273">
            <v>102000501</v>
          </cell>
          <cell r="D273" t="str">
            <v>L04AC00014</v>
          </cell>
          <cell r="E273" t="str">
            <v>GUSELKUMAB, 100MG/ML, SOLUCION INYECTABLE, S.C. V.E.</v>
          </cell>
          <cell r="F273">
            <v>107888</v>
          </cell>
          <cell r="G273" t="str">
            <v>DH</v>
          </cell>
          <cell r="H273">
            <v>244</v>
          </cell>
          <cell r="I273" t="str">
            <v>BIOTECNOLOGICO</v>
          </cell>
          <cell r="J273" t="str">
            <v>MEDICAMENTO</v>
          </cell>
          <cell r="K273" t="str">
            <v>Dermatología de Adultos y Reumatología de Adultos</v>
          </cell>
          <cell r="L273" t="str">
            <v>PRECIO UNICO</v>
          </cell>
          <cell r="M273" t="str">
            <v>PU 05-2026</v>
          </cell>
          <cell r="N273" t="str">
            <v>I CONV</v>
          </cell>
          <cell r="O273" t="str">
            <v>CAJA X 1 JERINGA PRECARGADA DE 1ML</v>
          </cell>
          <cell r="P273">
            <v>0</v>
          </cell>
          <cell r="Q273">
            <v>0</v>
          </cell>
          <cell r="R273">
            <v>3007.3</v>
          </cell>
          <cell r="S273">
            <v>20</v>
          </cell>
          <cell r="T273" t="str">
            <v>CORPORACIÓN IMPA-DOEL, S.A.</v>
          </cell>
          <cell r="U273" t="str">
            <v>SUIZA</v>
          </cell>
          <cell r="V273">
            <v>118</v>
          </cell>
          <cell r="W273">
            <v>1416</v>
          </cell>
          <cell r="X273">
            <v>274460424</v>
          </cell>
          <cell r="Y273">
            <v>0.40861509478700248</v>
          </cell>
          <cell r="Z273">
            <v>825384833095.20007</v>
          </cell>
          <cell r="AA273">
            <v>4148190511110.8174</v>
          </cell>
          <cell r="AB273">
            <v>0.21428380094902763</v>
          </cell>
          <cell r="AC273">
            <v>80</v>
          </cell>
          <cell r="AD273">
            <v>4</v>
          </cell>
          <cell r="AE273">
            <v>58</v>
          </cell>
          <cell r="AF273">
            <v>142</v>
          </cell>
          <cell r="AG273">
            <v>427036.60000000003</v>
          </cell>
          <cell r="AH273">
            <v>118</v>
          </cell>
          <cell r="AI273">
            <v>0</v>
          </cell>
          <cell r="AJ273">
            <v>0</v>
          </cell>
          <cell r="AK273">
            <v>118</v>
          </cell>
          <cell r="AL273">
            <v>1416</v>
          </cell>
          <cell r="AM273">
            <v>4258336.8</v>
          </cell>
          <cell r="AN273">
            <v>0</v>
          </cell>
          <cell r="AO273">
            <v>1</v>
          </cell>
          <cell r="AP273">
            <v>17</v>
          </cell>
          <cell r="AQ273">
            <v>18</v>
          </cell>
        </row>
        <row r="274">
          <cell r="C274">
            <v>103001801</v>
          </cell>
          <cell r="D274" t="str">
            <v>N05AD00001</v>
          </cell>
          <cell r="E274" t="str">
            <v>HALOPERIDOL 2mg/ml, gotas, solución, frasco cuentagotas o gotero calibrado, 15ml, V.O.</v>
          </cell>
          <cell r="F274">
            <v>10722</v>
          </cell>
          <cell r="G274" t="str">
            <v>YV</v>
          </cell>
          <cell r="H274">
            <v>244</v>
          </cell>
          <cell r="I274" t="str">
            <v>no</v>
          </cell>
          <cell r="J274" t="str">
            <v>MEDICAMENTO</v>
          </cell>
          <cell r="K274" t="str">
            <v>Psicolépticos: Antipsicóticos, Derivados de la Butirofenona</v>
          </cell>
          <cell r="L274" t="str">
            <v>PRECIO UNICO</v>
          </cell>
          <cell r="M274" t="str">
            <v>PU 01-2026</v>
          </cell>
          <cell r="N274" t="str">
            <v>I CONV</v>
          </cell>
          <cell r="O274" t="str">
            <v>CAJA X 20 FRASCOS GOTEROS</v>
          </cell>
          <cell r="P274">
            <v>0</v>
          </cell>
          <cell r="Q274">
            <v>0</v>
          </cell>
          <cell r="R274">
            <v>2.9169999999999998</v>
          </cell>
          <cell r="S274">
            <v>186</v>
          </cell>
          <cell r="T274" t="str">
            <v>C.G. DE HASETH &amp; CIA., S.A.</v>
          </cell>
          <cell r="U274" t="str">
            <v>COSTA RICA</v>
          </cell>
          <cell r="V274">
            <v>3442</v>
          </cell>
          <cell r="W274">
            <v>41304</v>
          </cell>
          <cell r="X274">
            <v>274501728</v>
          </cell>
          <cell r="Y274">
            <v>0.40867658794375389</v>
          </cell>
          <cell r="Z274">
            <v>800721540.57599998</v>
          </cell>
          <cell r="AA274">
            <v>4148991232651.3936</v>
          </cell>
          <cell r="AB274">
            <v>0.21432516396134754</v>
          </cell>
          <cell r="AC274">
            <v>1864.6898052332031</v>
          </cell>
          <cell r="AD274">
            <v>609.5</v>
          </cell>
          <cell r="AE274">
            <v>391.33333333333331</v>
          </cell>
          <cell r="AF274">
            <v>2865.5231385665365</v>
          </cell>
          <cell r="AG274">
            <v>8358.7309951985862</v>
          </cell>
          <cell r="AH274">
            <v>1255</v>
          </cell>
          <cell r="AI274">
            <v>408</v>
          </cell>
          <cell r="AJ274">
            <v>312</v>
          </cell>
          <cell r="AK274">
            <v>1975</v>
          </cell>
          <cell r="AL274">
            <v>23700</v>
          </cell>
          <cell r="AM274">
            <v>69132.899999999994</v>
          </cell>
          <cell r="AN274">
            <v>4937</v>
          </cell>
          <cell r="AO274">
            <v>433</v>
          </cell>
          <cell r="AP274">
            <v>546</v>
          </cell>
          <cell r="AQ274">
            <v>5916</v>
          </cell>
        </row>
        <row r="275">
          <cell r="C275">
            <v>102040101</v>
          </cell>
          <cell r="D275" t="str">
            <v>N05AD00002</v>
          </cell>
          <cell r="E275" t="str">
            <v>HALOPERIDOL 5mg/ml, solución, I.M.</v>
          </cell>
          <cell r="F275">
            <v>10070</v>
          </cell>
          <cell r="G275" t="str">
            <v>SF</v>
          </cell>
          <cell r="H275">
            <v>244</v>
          </cell>
          <cell r="I275" t="str">
            <v>NO APLICA</v>
          </cell>
          <cell r="J275" t="str">
            <v>MEDICAMENTO</v>
          </cell>
          <cell r="K275" t="str">
            <v>Psicolépticos: Antipsicóticos, Derivados de la Butirofenona</v>
          </cell>
          <cell r="L275" t="str">
            <v>PRECIO UNICO</v>
          </cell>
          <cell r="M275" t="str">
            <v>PU 01-2026</v>
          </cell>
          <cell r="N275" t="str">
            <v>I CONV</v>
          </cell>
          <cell r="O275" t="str">
            <v>No aplica</v>
          </cell>
          <cell r="P275">
            <v>0</v>
          </cell>
          <cell r="Q275">
            <v>0</v>
          </cell>
          <cell r="R275">
            <v>0.69899999999999995</v>
          </cell>
          <cell r="S275">
            <v>187</v>
          </cell>
          <cell r="T275" t="str">
            <v>NUTRIMED PANAMÁ S.A.</v>
          </cell>
          <cell r="V275">
            <v>2404</v>
          </cell>
          <cell r="W275">
            <v>28848</v>
          </cell>
          <cell r="X275">
            <v>274530576</v>
          </cell>
          <cell r="Y275">
            <v>0.40871953667961392</v>
          </cell>
          <cell r="Z275">
            <v>191896872.62399998</v>
          </cell>
          <cell r="AA275">
            <v>4149183129524.0176</v>
          </cell>
          <cell r="AB275">
            <v>0.21433507681157607</v>
          </cell>
          <cell r="AC275">
            <v>1334.9013440860215</v>
          </cell>
          <cell r="AD275">
            <v>546.5</v>
          </cell>
          <cell r="AE275">
            <v>1422</v>
          </cell>
          <cell r="AF275">
            <v>3303.4013440860217</v>
          </cell>
          <cell r="AG275">
            <v>2309.077539516129</v>
          </cell>
          <cell r="AH275">
            <v>1579</v>
          </cell>
          <cell r="AI275">
            <v>282</v>
          </cell>
          <cell r="AJ275">
            <v>543</v>
          </cell>
          <cell r="AK275">
            <v>2404</v>
          </cell>
          <cell r="AL275">
            <v>28848</v>
          </cell>
          <cell r="AM275">
            <v>20164.752</v>
          </cell>
          <cell r="AN275">
            <v>14</v>
          </cell>
          <cell r="AO275">
            <v>0</v>
          </cell>
          <cell r="AP275">
            <v>0</v>
          </cell>
          <cell r="AQ275">
            <v>14</v>
          </cell>
        </row>
        <row r="276">
          <cell r="C276">
            <v>101070401</v>
          </cell>
          <cell r="D276" t="str">
            <v>N05AD00003</v>
          </cell>
          <cell r="E276" t="str">
            <v>HALOPERIDOL, 5MG, TABLETA, V.O.</v>
          </cell>
          <cell r="F276">
            <v>10663</v>
          </cell>
          <cell r="G276" t="str">
            <v>EM</v>
          </cell>
          <cell r="H276">
            <v>244</v>
          </cell>
          <cell r="I276" t="str">
            <v>SI</v>
          </cell>
          <cell r="J276" t="str">
            <v>MEDICAMENTO</v>
          </cell>
          <cell r="K276" t="str">
            <v>Psicolépticos: Antipsicóticos, Derivados de la Butirofenona</v>
          </cell>
          <cell r="L276" t="str">
            <v>PRECIO UNICO</v>
          </cell>
          <cell r="M276" t="str">
            <v>PU 11-2026</v>
          </cell>
          <cell r="N276" t="str">
            <v>I CONV</v>
          </cell>
          <cell r="O276" t="str">
            <v>Caja por 500 Tabletas</v>
          </cell>
          <cell r="P276">
            <v>0</v>
          </cell>
          <cell r="Q276">
            <v>0</v>
          </cell>
          <cell r="R276">
            <v>0.46800000000000003</v>
          </cell>
          <cell r="S276">
            <v>64</v>
          </cell>
          <cell r="T276" t="str">
            <v>SEKTASA CORP.</v>
          </cell>
          <cell r="V276">
            <v>40301</v>
          </cell>
          <cell r="W276">
            <v>483612</v>
          </cell>
          <cell r="X276">
            <v>275014188</v>
          </cell>
          <cell r="Y276">
            <v>0.40943953543331452</v>
          </cell>
          <cell r="Z276">
            <v>128706639.98400001</v>
          </cell>
          <cell r="AA276">
            <v>4149311836164.0015</v>
          </cell>
          <cell r="AB276">
            <v>0.21434172543293262</v>
          </cell>
          <cell r="AC276">
            <v>28913</v>
          </cell>
          <cell r="AD276">
            <v>5153</v>
          </cell>
          <cell r="AE276">
            <v>7470</v>
          </cell>
          <cell r="AF276">
            <v>41536</v>
          </cell>
          <cell r="AG276">
            <v>19438.848000000002</v>
          </cell>
          <cell r="AH276">
            <v>31565</v>
          </cell>
          <cell r="AI276">
            <v>3842</v>
          </cell>
          <cell r="AJ276">
            <v>4894</v>
          </cell>
          <cell r="AK276">
            <v>40301</v>
          </cell>
          <cell r="AL276">
            <v>483612</v>
          </cell>
          <cell r="AM276">
            <v>226330.41600000003</v>
          </cell>
          <cell r="AN276">
            <v>90000</v>
          </cell>
          <cell r="AO276">
            <v>29500</v>
          </cell>
          <cell r="AP276">
            <v>20000</v>
          </cell>
          <cell r="AQ276">
            <v>139500</v>
          </cell>
        </row>
        <row r="277">
          <cell r="C277">
            <v>102092101</v>
          </cell>
          <cell r="D277" t="str">
            <v>B01AB00003</v>
          </cell>
          <cell r="E277" t="str">
            <v>Heparina bajo peso molecular (Enoxaparina Sódica), actividad anti-Xa 8,000UI, solución, jeringa prellenada, 0.8ml, S.C.</v>
          </cell>
          <cell r="F277">
            <v>12175</v>
          </cell>
          <cell r="G277" t="str">
            <v>YV</v>
          </cell>
          <cell r="H277">
            <v>244</v>
          </cell>
          <cell r="I277" t="str">
            <v>BIOLOGICO</v>
          </cell>
          <cell r="J277" t="str">
            <v>MEDICAMENTO</v>
          </cell>
          <cell r="K277" t="str">
            <v>Antitrombóticos: Grupo Heparina</v>
          </cell>
          <cell r="L277" t="str">
            <v>PRECIO UNICO</v>
          </cell>
          <cell r="M277" t="str">
            <v>PU 05-2026</v>
          </cell>
          <cell r="N277" t="str">
            <v>I CONV</v>
          </cell>
          <cell r="O277" t="str">
            <v>CAJA CON 1 JERNGA PRELLENADA</v>
          </cell>
          <cell r="P277">
            <v>0</v>
          </cell>
          <cell r="Q277">
            <v>0</v>
          </cell>
          <cell r="R277">
            <v>3.11</v>
          </cell>
          <cell r="S277">
            <v>21</v>
          </cell>
          <cell r="T277" t="str">
            <v>COMPAÑIA ASTOR, S.A.</v>
          </cell>
          <cell r="U277" t="str">
            <v>ESPAÑA</v>
          </cell>
          <cell r="V277">
            <v>7850</v>
          </cell>
          <cell r="W277">
            <v>94200</v>
          </cell>
          <cell r="X277">
            <v>275108388</v>
          </cell>
          <cell r="Y277">
            <v>0.40957977984949651</v>
          </cell>
          <cell r="Z277">
            <v>855587086.67999995</v>
          </cell>
          <cell r="AA277">
            <v>4150167423250.6816</v>
          </cell>
          <cell r="AB277">
            <v>0.21438592264433975</v>
          </cell>
          <cell r="AC277">
            <v>7621</v>
          </cell>
          <cell r="AD277">
            <v>1500.3333333333333</v>
          </cell>
          <cell r="AE277">
            <v>2368</v>
          </cell>
          <cell r="AF277">
            <v>11489.333333333334</v>
          </cell>
          <cell r="AG277">
            <v>35731.826666666668</v>
          </cell>
          <cell r="AH277">
            <v>9772</v>
          </cell>
          <cell r="AI277">
            <v>2600</v>
          </cell>
          <cell r="AJ277">
            <v>2406</v>
          </cell>
          <cell r="AK277">
            <v>14778</v>
          </cell>
          <cell r="AL277">
            <v>177336</v>
          </cell>
          <cell r="AM277">
            <v>551514.96</v>
          </cell>
          <cell r="AN277">
            <v>1134</v>
          </cell>
          <cell r="AO277">
            <v>19036</v>
          </cell>
          <cell r="AP277">
            <v>16552</v>
          </cell>
          <cell r="AQ277">
            <v>36722</v>
          </cell>
        </row>
        <row r="278">
          <cell r="C278">
            <v>102077301</v>
          </cell>
          <cell r="D278" t="str">
            <v>B01AB00002</v>
          </cell>
          <cell r="E278" t="str">
            <v>HEPARINA DE BAJO PESO MOLECULAR, CON ACTIVIDAD ANTI-Xa  2,500-4,000UI, solución, jeringa prellenada, S.C.</v>
          </cell>
          <cell r="F278">
            <v>10098</v>
          </cell>
          <cell r="G278" t="str">
            <v>DH</v>
          </cell>
          <cell r="H278">
            <v>244</v>
          </cell>
          <cell r="I278" t="str">
            <v>BIOLOGICO</v>
          </cell>
          <cell r="J278" t="str">
            <v>MEDICAMENTO</v>
          </cell>
          <cell r="K278" t="str">
            <v>Antitrombóticos: Grupo Heparina</v>
          </cell>
          <cell r="L278" t="str">
            <v>PRECIO UNICO</v>
          </cell>
          <cell r="M278" t="str">
            <v>PU 05-2026</v>
          </cell>
          <cell r="N278" t="str">
            <v>I CONV</v>
          </cell>
          <cell r="O278" t="str">
            <v>CAJA CON 1 JERIGNAS PRECARGADAS</v>
          </cell>
          <cell r="P278">
            <v>0</v>
          </cell>
          <cell r="Q278">
            <v>0</v>
          </cell>
          <cell r="R278">
            <v>2.33</v>
          </cell>
          <cell r="S278">
            <v>22</v>
          </cell>
          <cell r="T278" t="str">
            <v>COMPAÑIA ASTOR, S.A.</v>
          </cell>
          <cell r="U278" t="str">
            <v>COLOMBIA</v>
          </cell>
          <cell r="V278">
            <v>40645</v>
          </cell>
          <cell r="W278">
            <v>487740</v>
          </cell>
          <cell r="X278">
            <v>275596128</v>
          </cell>
          <cell r="Y278">
            <v>0.41030592434576607</v>
          </cell>
          <cell r="Z278">
            <v>642138978.24000001</v>
          </cell>
          <cell r="AA278">
            <v>4150809562228.9219</v>
          </cell>
          <cell r="AB278">
            <v>0.21441909372956988</v>
          </cell>
          <cell r="AC278">
            <v>39151.158333333326</v>
          </cell>
          <cell r="AD278">
            <v>9334</v>
          </cell>
          <cell r="AE278">
            <v>6435</v>
          </cell>
          <cell r="AF278">
            <v>54920.158333333326</v>
          </cell>
          <cell r="AG278">
            <v>127963.96891666665</v>
          </cell>
          <cell r="AH278">
            <v>34724</v>
          </cell>
          <cell r="AI278">
            <v>5221</v>
          </cell>
          <cell r="AJ278">
            <v>4683</v>
          </cell>
          <cell r="AK278">
            <v>44628</v>
          </cell>
          <cell r="AL278">
            <v>535536</v>
          </cell>
          <cell r="AM278">
            <v>1247798.8800000001</v>
          </cell>
          <cell r="AN278">
            <v>14327</v>
          </cell>
          <cell r="AO278">
            <v>1788</v>
          </cell>
          <cell r="AP278">
            <v>4698</v>
          </cell>
          <cell r="AQ278">
            <v>20813</v>
          </cell>
        </row>
        <row r="279">
          <cell r="C279">
            <v>102053201</v>
          </cell>
          <cell r="D279" t="str">
            <v>B01AB00001</v>
          </cell>
          <cell r="E279" t="str">
            <v>HEPARINA SÓDICA 5,000UI/ml, solución, I.V., S.C.</v>
          </cell>
          <cell r="F279">
            <v>10062</v>
          </cell>
          <cell r="G279" t="str">
            <v>DH</v>
          </cell>
          <cell r="H279">
            <v>244</v>
          </cell>
          <cell r="I279" t="str">
            <v>BIOLOGICO</v>
          </cell>
          <cell r="J279" t="str">
            <v>MEDICAMENTO</v>
          </cell>
          <cell r="K279" t="str">
            <v>Antitrombóticos: Grupo Heparina</v>
          </cell>
          <cell r="L279" t="str">
            <v>PRECIO UNICO</v>
          </cell>
          <cell r="M279" t="str">
            <v>PU 05-2026</v>
          </cell>
          <cell r="N279" t="str">
            <v>I CONV</v>
          </cell>
          <cell r="O279" t="str">
            <v>CAJA X 25 VIALES</v>
          </cell>
          <cell r="P279">
            <v>0</v>
          </cell>
          <cell r="Q279">
            <v>0</v>
          </cell>
          <cell r="R279">
            <v>2.89</v>
          </cell>
          <cell r="S279">
            <v>23</v>
          </cell>
          <cell r="T279" t="str">
            <v>NUTRIMED PANAMA, S.A.</v>
          </cell>
          <cell r="U279" t="str">
            <v>CHINA</v>
          </cell>
          <cell r="V279">
            <v>35607</v>
          </cell>
          <cell r="W279">
            <v>427284</v>
          </cell>
          <cell r="X279">
            <v>276023412</v>
          </cell>
          <cell r="Y279">
            <v>0.41094206229824903</v>
          </cell>
          <cell r="Z279">
            <v>797707660.68000007</v>
          </cell>
          <cell r="AA279">
            <v>4151607269889.6021</v>
          </cell>
          <cell r="AB279">
            <v>0.21446030105337019</v>
          </cell>
          <cell r="AC279">
            <v>26524.416666666668</v>
          </cell>
          <cell r="AD279">
            <v>8725</v>
          </cell>
          <cell r="AE279">
            <v>7210</v>
          </cell>
          <cell r="AF279">
            <v>42459.416666666672</v>
          </cell>
          <cell r="AG279">
            <v>122707.71416666669</v>
          </cell>
          <cell r="AH279">
            <v>23363</v>
          </cell>
          <cell r="AI279">
            <v>5980</v>
          </cell>
          <cell r="AJ279">
            <v>6264</v>
          </cell>
          <cell r="AK279">
            <v>35607</v>
          </cell>
          <cell r="AL279">
            <v>427284</v>
          </cell>
          <cell r="AM279">
            <v>1234850.76</v>
          </cell>
          <cell r="AN279">
            <v>0</v>
          </cell>
          <cell r="AO279">
            <v>4050</v>
          </cell>
          <cell r="AP279">
            <v>8335</v>
          </cell>
          <cell r="AQ279">
            <v>12385</v>
          </cell>
        </row>
        <row r="280">
          <cell r="C280">
            <v>102041301</v>
          </cell>
          <cell r="D280" t="str">
            <v>C02DB00001</v>
          </cell>
          <cell r="E280" t="str">
            <v>HIDRALAZINA CLORHIDRATO 20mg/ml, polvo o solución, I.M., I.V.</v>
          </cell>
          <cell r="F280">
            <v>10107</v>
          </cell>
          <cell r="G280" t="str">
            <v>SF</v>
          </cell>
          <cell r="H280">
            <v>244</v>
          </cell>
          <cell r="I280" t="str">
            <v>NO APLICA</v>
          </cell>
          <cell r="J280" t="str">
            <v>MEDICAMENTO</v>
          </cell>
          <cell r="K280" t="str">
            <v>Antihipertensivos: Agentes que actúan sobre la musculatura lisa arteriolar</v>
          </cell>
          <cell r="L280" t="str">
            <v>PRECIO UNICO</v>
          </cell>
          <cell r="M280" t="str">
            <v>PU 01-2026</v>
          </cell>
          <cell r="N280" t="str">
            <v>I CONV</v>
          </cell>
          <cell r="O280" t="str">
            <v>No aplica</v>
          </cell>
          <cell r="P280">
            <v>0</v>
          </cell>
          <cell r="Q280">
            <v>0</v>
          </cell>
          <cell r="R280">
            <v>3.88</v>
          </cell>
          <cell r="S280">
            <v>188</v>
          </cell>
          <cell r="T280" t="str">
            <v>INVERSIONES TAGORE PANAMÁ, S.A. (INTAPASA)</v>
          </cell>
          <cell r="V280">
            <v>1508</v>
          </cell>
          <cell r="W280">
            <v>18096</v>
          </cell>
          <cell r="X280">
            <v>276041508</v>
          </cell>
          <cell r="Y280">
            <v>0.41096900351858057</v>
          </cell>
          <cell r="Z280">
            <v>1071041051.04</v>
          </cell>
          <cell r="AA280">
            <v>4152678310940.6421</v>
          </cell>
          <cell r="AB280">
            <v>0.2145156280078036</v>
          </cell>
          <cell r="AC280">
            <v>1399.0801513424519</v>
          </cell>
          <cell r="AD280">
            <v>148.19999999999999</v>
          </cell>
          <cell r="AE280">
            <v>418.66666666666669</v>
          </cell>
          <cell r="AF280">
            <v>1965.9468180091187</v>
          </cell>
          <cell r="AG280">
            <v>7627.8736538753801</v>
          </cell>
          <cell r="AH280">
            <v>1359</v>
          </cell>
          <cell r="AI280">
            <v>127</v>
          </cell>
          <cell r="AJ280">
            <v>59</v>
          </cell>
          <cell r="AK280">
            <v>1545</v>
          </cell>
          <cell r="AL280">
            <v>18540</v>
          </cell>
          <cell r="AM280">
            <v>71935.199999999997</v>
          </cell>
          <cell r="AN280">
            <v>8400</v>
          </cell>
          <cell r="AO280">
            <v>0</v>
          </cell>
          <cell r="AP280">
            <v>94</v>
          </cell>
          <cell r="AQ280">
            <v>8494</v>
          </cell>
        </row>
        <row r="281">
          <cell r="C281">
            <v>101002001</v>
          </cell>
          <cell r="D281" t="str">
            <v>C02DB00002</v>
          </cell>
          <cell r="E281" t="str">
            <v>HIDRALAZINA CLORHIDRATO 50mg, tableta, V.O.</v>
          </cell>
          <cell r="F281">
            <v>10650</v>
          </cell>
          <cell r="G281" t="str">
            <v>RG</v>
          </cell>
          <cell r="H281">
            <v>244</v>
          </cell>
          <cell r="I281" t="str">
            <v>NO</v>
          </cell>
          <cell r="J281" t="str">
            <v>MEDICAMENTO</v>
          </cell>
          <cell r="K281" t="str">
            <v>Antihipertensivos: Agentes que actúan sobre la musculatura lisa arteriolar</v>
          </cell>
          <cell r="L281" t="str">
            <v>PRECIO UNICO</v>
          </cell>
          <cell r="M281" t="str">
            <v>PU 01-2026</v>
          </cell>
          <cell r="N281" t="str">
            <v>I CONV</v>
          </cell>
          <cell r="O281" t="str">
            <v>caja x 20 comprimidos</v>
          </cell>
          <cell r="P281">
            <v>0</v>
          </cell>
          <cell r="Q281">
            <v>0</v>
          </cell>
          <cell r="R281">
            <v>0.09</v>
          </cell>
          <cell r="S281">
            <v>189</v>
          </cell>
          <cell r="T281" t="str">
            <v>MEDIEQUIPOS, S.A. (HOGAR Y SALUD)</v>
          </cell>
          <cell r="U281" t="str">
            <v>CHILE</v>
          </cell>
          <cell r="V281">
            <v>69564</v>
          </cell>
          <cell r="W281">
            <v>834768</v>
          </cell>
          <cell r="X281">
            <v>276876276</v>
          </cell>
          <cell r="Y281">
            <v>0.41221180129785218</v>
          </cell>
          <cell r="Z281">
            <v>24918864.84</v>
          </cell>
          <cell r="AA281">
            <v>4152703229805.4819</v>
          </cell>
          <cell r="AB281">
            <v>0.21451691524595212</v>
          </cell>
          <cell r="AC281">
            <v>118780.41889483067</v>
          </cell>
          <cell r="AD281">
            <v>30188.333333333332</v>
          </cell>
          <cell r="AE281">
            <v>26077</v>
          </cell>
          <cell r="AF281">
            <v>175045.752228164</v>
          </cell>
          <cell r="AG281">
            <v>15754.11770053476</v>
          </cell>
          <cell r="AH281">
            <v>59941</v>
          </cell>
          <cell r="AI281">
            <v>16671</v>
          </cell>
          <cell r="AJ281">
            <v>11444</v>
          </cell>
          <cell r="AK281">
            <v>88056</v>
          </cell>
          <cell r="AL281">
            <v>1056672</v>
          </cell>
          <cell r="AM281">
            <v>95100.479999999996</v>
          </cell>
          <cell r="AN281">
            <v>185340</v>
          </cell>
          <cell r="AO281">
            <v>34200</v>
          </cell>
          <cell r="AP281">
            <v>58260</v>
          </cell>
          <cell r="AQ281">
            <v>277800</v>
          </cell>
        </row>
        <row r="282">
          <cell r="C282">
            <v>101030701</v>
          </cell>
          <cell r="D282" t="str">
            <v>C03EA00001</v>
          </cell>
          <cell r="E282" t="str">
            <v>HIDROCLOROTIAZIDA 25MG CON TRIAMTERENO 50MG, TABLETA RANURADA, V.O.</v>
          </cell>
          <cell r="F282">
            <v>10793</v>
          </cell>
          <cell r="G282" t="str">
            <v>EM</v>
          </cell>
          <cell r="H282">
            <v>244</v>
          </cell>
          <cell r="I282" t="str">
            <v>NO</v>
          </cell>
          <cell r="J282" t="str">
            <v>MEDICAMENTO</v>
          </cell>
          <cell r="K282" t="str">
            <v>Cardiovascular: Diuréticos, Diuréticos de Techo Bajo y Agentes Ahorradores de Potasio, Combinación</v>
          </cell>
          <cell r="L282" t="str">
            <v>PRECIO UNICO</v>
          </cell>
          <cell r="M282" t="str">
            <v>PU 01-2026</v>
          </cell>
          <cell r="N282" t="str">
            <v>I CONV</v>
          </cell>
          <cell r="O282" t="str">
            <v>Caja por 40 comprimidos</v>
          </cell>
          <cell r="P282">
            <v>0</v>
          </cell>
          <cell r="Q282">
            <v>0</v>
          </cell>
          <cell r="R282">
            <v>0.125</v>
          </cell>
          <cell r="S282">
            <v>190</v>
          </cell>
          <cell r="T282" t="str">
            <v>MEDIPAN, S.A.</v>
          </cell>
          <cell r="V282">
            <v>573691</v>
          </cell>
          <cell r="W282">
            <v>6884292</v>
          </cell>
          <cell r="X282">
            <v>283760568</v>
          </cell>
          <cell r="Y282">
            <v>0.42246109548432992</v>
          </cell>
          <cell r="Z282">
            <v>35470071</v>
          </cell>
          <cell r="AA282">
            <v>4152738699876.4819</v>
          </cell>
          <cell r="AB282">
            <v>0.21451874752959807</v>
          </cell>
          <cell r="AC282">
            <v>481959</v>
          </cell>
          <cell r="AD282">
            <v>119777</v>
          </cell>
          <cell r="AE282">
            <v>53347</v>
          </cell>
          <cell r="AF282">
            <v>655083</v>
          </cell>
          <cell r="AG282">
            <v>81885.375</v>
          </cell>
          <cell r="AH282">
            <v>400000</v>
          </cell>
          <cell r="AI282">
            <v>126316</v>
          </cell>
          <cell r="AJ282">
            <v>47375</v>
          </cell>
          <cell r="AK282">
            <v>573691</v>
          </cell>
          <cell r="AL282">
            <v>6884292</v>
          </cell>
          <cell r="AM282">
            <v>860536.5</v>
          </cell>
          <cell r="AN282">
            <v>2475000</v>
          </cell>
          <cell r="AO282">
            <v>725000</v>
          </cell>
          <cell r="AP282">
            <v>219000</v>
          </cell>
          <cell r="AQ282">
            <v>3419000</v>
          </cell>
        </row>
        <row r="283">
          <cell r="C283">
            <v>103003201</v>
          </cell>
          <cell r="D283" t="str">
            <v>D07AA00003</v>
          </cell>
          <cell r="E283" t="str">
            <v>HIDROCORTISONA 0.25-2.5%, loción, frasco, 15-30ml, Vía Tópica. (Corticoide de baja potencia).</v>
          </cell>
          <cell r="F283">
            <v>10863</v>
          </cell>
          <cell r="G283" t="str">
            <v>YV</v>
          </cell>
          <cell r="H283">
            <v>244</v>
          </cell>
          <cell r="I283" t="str">
            <v>no</v>
          </cell>
          <cell r="J283" t="str">
            <v>MEDICAMENTO</v>
          </cell>
          <cell r="K283" t="str">
            <v>Corticosteroides: Dermatológicos, De baja potencia (Grupo I)</v>
          </cell>
          <cell r="L283" t="str">
            <v>TRAMITE USUAL</v>
          </cell>
          <cell r="M283" t="str">
            <v>No aplica</v>
          </cell>
          <cell r="N283" t="str">
            <v>NO APLICA</v>
          </cell>
          <cell r="O283" t="str">
            <v>frasco plastico</v>
          </cell>
          <cell r="P283">
            <v>0</v>
          </cell>
          <cell r="Q283">
            <v>0</v>
          </cell>
          <cell r="R283">
            <v>3</v>
          </cell>
          <cell r="S283" t="str">
            <v>No aplica</v>
          </cell>
          <cell r="T283" t="str">
            <v>No aplica</v>
          </cell>
          <cell r="U283" t="str">
            <v>No aplica</v>
          </cell>
          <cell r="V283">
            <v>288</v>
          </cell>
          <cell r="W283">
            <v>3456</v>
          </cell>
          <cell r="X283">
            <v>283764024</v>
          </cell>
          <cell r="Y283">
            <v>0.42246624075717837</v>
          </cell>
          <cell r="Z283">
            <v>851292072</v>
          </cell>
          <cell r="AA283">
            <v>4153589991948.4819</v>
          </cell>
          <cell r="AB283">
            <v>0.21456272287268255</v>
          </cell>
          <cell r="AC283">
            <v>240.87810207585454</v>
          </cell>
          <cell r="AD283">
            <v>43.5</v>
          </cell>
          <cell r="AE283">
            <v>81</v>
          </cell>
          <cell r="AF283">
            <v>365.37810207585454</v>
          </cell>
          <cell r="AG283">
            <v>1096.1343062275637</v>
          </cell>
          <cell r="AH283">
            <v>193</v>
          </cell>
          <cell r="AI283">
            <v>63</v>
          </cell>
          <cell r="AJ283">
            <v>32</v>
          </cell>
          <cell r="AK283">
            <v>288</v>
          </cell>
          <cell r="AL283">
            <v>3456</v>
          </cell>
          <cell r="AM283">
            <v>10368</v>
          </cell>
          <cell r="AN283">
            <v>0</v>
          </cell>
          <cell r="AO283">
            <v>0</v>
          </cell>
          <cell r="AP283">
            <v>76</v>
          </cell>
          <cell r="AQ283">
            <v>76</v>
          </cell>
        </row>
        <row r="284">
          <cell r="C284">
            <v>102019101</v>
          </cell>
          <cell r="D284" t="str">
            <v>H02AB00005</v>
          </cell>
          <cell r="E284" t="str">
            <v>HIDROCORTISONA SUCCINATO SÓDICO 50mg/ml, polvo liofilizado, I.M., I.V.</v>
          </cell>
          <cell r="F284">
            <v>10152</v>
          </cell>
          <cell r="G284" t="str">
            <v>SF</v>
          </cell>
          <cell r="H284">
            <v>244</v>
          </cell>
          <cell r="I284" t="str">
            <v>NO APLICA</v>
          </cell>
          <cell r="J284" t="str">
            <v>MEDICAMENTO</v>
          </cell>
          <cell r="K284" t="str">
            <v>Corticosteroides para uso sistémico: Glucocorticoide</v>
          </cell>
          <cell r="L284" t="str">
            <v>PRECIO UNICO</v>
          </cell>
          <cell r="M284" t="str">
            <v>PU 01-2026</v>
          </cell>
          <cell r="N284" t="str">
            <v>I CONV</v>
          </cell>
          <cell r="O284" t="str">
            <v>No aplica</v>
          </cell>
          <cell r="P284">
            <v>0</v>
          </cell>
          <cell r="Q284">
            <v>0</v>
          </cell>
          <cell r="R284">
            <v>0.79</v>
          </cell>
          <cell r="S284">
            <v>192</v>
          </cell>
          <cell r="T284" t="str">
            <v>INVERSIONES TAGORE PANAMÁ, S.A. (INTAPASA)</v>
          </cell>
          <cell r="V284">
            <v>5516</v>
          </cell>
          <cell r="W284">
            <v>66192</v>
          </cell>
          <cell r="X284">
            <v>283830216</v>
          </cell>
          <cell r="Y284">
            <v>0.42256478702465095</v>
          </cell>
          <cell r="Z284">
            <v>224225870.64000002</v>
          </cell>
          <cell r="AA284">
            <v>4153814217819.1221</v>
          </cell>
          <cell r="AB284">
            <v>0.21457430574760192</v>
          </cell>
          <cell r="AC284">
            <v>4604.1719512195123</v>
          </cell>
          <cell r="AD284">
            <v>954.75</v>
          </cell>
          <cell r="AE284">
            <v>1609.5</v>
          </cell>
          <cell r="AF284">
            <v>7168.4219512195123</v>
          </cell>
          <cell r="AG284">
            <v>5663.0533414634147</v>
          </cell>
          <cell r="AH284">
            <v>2810</v>
          </cell>
          <cell r="AI284">
            <v>771</v>
          </cell>
          <cell r="AJ284">
            <v>1935</v>
          </cell>
          <cell r="AK284">
            <v>5516</v>
          </cell>
          <cell r="AL284">
            <v>66192</v>
          </cell>
          <cell r="AM284">
            <v>52291.68</v>
          </cell>
          <cell r="AN284">
            <v>767</v>
          </cell>
          <cell r="AO284">
            <v>195</v>
          </cell>
          <cell r="AP284">
            <v>300</v>
          </cell>
          <cell r="AQ284">
            <v>1262</v>
          </cell>
        </row>
        <row r="285">
          <cell r="C285">
            <v>101071701</v>
          </cell>
          <cell r="D285" t="str">
            <v>L01XX00005</v>
          </cell>
          <cell r="E285" t="str">
            <v>HIDROXICARBAMIDA (HIDROXIUREA) 500mg, capsula, V.O.</v>
          </cell>
          <cell r="F285">
            <v>10427</v>
          </cell>
          <cell r="G285" t="str">
            <v>FM</v>
          </cell>
          <cell r="H285">
            <v>244</v>
          </cell>
          <cell r="I285" t="str">
            <v>SI</v>
          </cell>
          <cell r="J285" t="str">
            <v>MEDICAMENTO</v>
          </cell>
          <cell r="K285" t="str">
            <v>Antineoplásicos: Otros</v>
          </cell>
          <cell r="L285" t="str">
            <v>PRECIO UNICO</v>
          </cell>
          <cell r="M285" t="str">
            <v>PU 11-2026</v>
          </cell>
          <cell r="N285" t="str">
            <v>I CONV</v>
          </cell>
          <cell r="O285" t="str">
            <v>CAJA POR 100 CAPSULAS</v>
          </cell>
          <cell r="P285">
            <v>0</v>
          </cell>
          <cell r="Q285">
            <v>0</v>
          </cell>
          <cell r="R285">
            <v>0.17</v>
          </cell>
          <cell r="S285">
            <v>65</v>
          </cell>
          <cell r="T285" t="str">
            <v>SEVEN PHARMA PANAMA</v>
          </cell>
          <cell r="V285">
            <v>71548</v>
          </cell>
          <cell r="W285">
            <v>858576</v>
          </cell>
          <cell r="X285">
            <v>284688792</v>
          </cell>
          <cell r="Y285">
            <v>0.42384303001687862</v>
          </cell>
          <cell r="Z285">
            <v>48397094.640000001</v>
          </cell>
          <cell r="AA285">
            <v>4153862614913.7622</v>
          </cell>
          <cell r="AB285">
            <v>0.21457680580476338</v>
          </cell>
          <cell r="AC285">
            <v>81505</v>
          </cell>
          <cell r="AD285">
            <v>16366.666666666666</v>
          </cell>
          <cell r="AE285">
            <v>13600</v>
          </cell>
          <cell r="AF285">
            <v>111471.66666666667</v>
          </cell>
          <cell r="AG285">
            <v>18950.183333333334</v>
          </cell>
          <cell r="AH285">
            <v>41029</v>
          </cell>
          <cell r="AI285">
            <v>15658</v>
          </cell>
          <cell r="AJ285">
            <v>15085</v>
          </cell>
          <cell r="AK285">
            <v>71772</v>
          </cell>
          <cell r="AL285">
            <v>861264</v>
          </cell>
          <cell r="AM285">
            <v>146414.88</v>
          </cell>
          <cell r="AN285">
            <v>0</v>
          </cell>
          <cell r="AO285">
            <v>0</v>
          </cell>
          <cell r="AP285">
            <v>4600</v>
          </cell>
          <cell r="AQ285">
            <v>4600</v>
          </cell>
        </row>
        <row r="286">
          <cell r="C286">
            <v>103015801</v>
          </cell>
          <cell r="D286" t="str">
            <v>N05BB00001</v>
          </cell>
          <cell r="E286" t="str">
            <v>HIDROXICINA, 0.2%, 10MG/5ML, JARABE, FRASCO, 180-200 ML, V.O.</v>
          </cell>
          <cell r="F286">
            <v>10747</v>
          </cell>
          <cell r="G286" t="str">
            <v>DH</v>
          </cell>
          <cell r="H286">
            <v>244</v>
          </cell>
          <cell r="I286" t="str">
            <v>NO APLICA</v>
          </cell>
          <cell r="J286" t="str">
            <v>MEDICAMENTO</v>
          </cell>
          <cell r="K286" t="str">
            <v>Psicolépticos: Ansiolíticos, Derivados del Difenilmetano</v>
          </cell>
          <cell r="L286" t="str">
            <v>PRECIO UNICO</v>
          </cell>
          <cell r="M286" t="str">
            <v>PU 01-2026</v>
          </cell>
          <cell r="N286" t="str">
            <v>I CONV</v>
          </cell>
          <cell r="O286" t="str">
            <v>CAJA X 1 FRASCO</v>
          </cell>
          <cell r="P286">
            <v>0</v>
          </cell>
          <cell r="Q286">
            <v>0</v>
          </cell>
          <cell r="R286">
            <v>2.94</v>
          </cell>
          <cell r="S286">
            <v>193</v>
          </cell>
          <cell r="T286" t="str">
            <v>LABORATORIOS RIGAR, S.A.</v>
          </cell>
          <cell r="U286" t="str">
            <v>COSTA RICA</v>
          </cell>
          <cell r="V286">
            <v>2286</v>
          </cell>
          <cell r="W286">
            <v>27432</v>
          </cell>
          <cell r="X286">
            <v>284716224</v>
          </cell>
          <cell r="Y286">
            <v>0.42388387062011329</v>
          </cell>
          <cell r="Z286">
            <v>837065698.55999994</v>
          </cell>
          <cell r="AA286">
            <v>4154699680612.3223</v>
          </cell>
          <cell r="AB286">
            <v>0.21462004625359307</v>
          </cell>
          <cell r="AC286">
            <v>1374.8897499482764</v>
          </cell>
          <cell r="AD286">
            <v>1565</v>
          </cell>
          <cell r="AE286">
            <v>667</v>
          </cell>
          <cell r="AF286">
            <v>3606.8897499482764</v>
          </cell>
          <cell r="AG286">
            <v>10604.255864847932</v>
          </cell>
          <cell r="AH286">
            <v>1739</v>
          </cell>
          <cell r="AI286">
            <v>1021</v>
          </cell>
          <cell r="AJ286">
            <v>511</v>
          </cell>
          <cell r="AK286">
            <v>3271</v>
          </cell>
          <cell r="AL286">
            <v>39252</v>
          </cell>
          <cell r="AM286">
            <v>115400.88</v>
          </cell>
          <cell r="AN286">
            <v>3692</v>
          </cell>
          <cell r="AO286">
            <v>735</v>
          </cell>
          <cell r="AP286">
            <v>670</v>
          </cell>
          <cell r="AQ286">
            <v>5097</v>
          </cell>
        </row>
        <row r="287">
          <cell r="C287">
            <v>101002301</v>
          </cell>
          <cell r="D287" t="str">
            <v>N05BB00003</v>
          </cell>
          <cell r="E287" t="str">
            <v>HIDROXICINA, 25MG, CÁPSULA O TABLETA, V.O.</v>
          </cell>
          <cell r="F287">
            <v>10474</v>
          </cell>
          <cell r="G287" t="str">
            <v>EM</v>
          </cell>
          <cell r="H287">
            <v>244</v>
          </cell>
          <cell r="I287" t="str">
            <v>NO</v>
          </cell>
          <cell r="J287" t="str">
            <v>MEDICAMENTO</v>
          </cell>
          <cell r="K287" t="str">
            <v>Psicolépticos: Ansiolíticos, Derivados del Difenilmetano</v>
          </cell>
          <cell r="L287" t="str">
            <v>PRECIO UNICO</v>
          </cell>
          <cell r="M287" t="str">
            <v>PU 01-2026</v>
          </cell>
          <cell r="N287" t="str">
            <v>I CONV</v>
          </cell>
          <cell r="O287" t="str">
            <v>cajas x 10 y 20 tabletas</v>
          </cell>
          <cell r="P287">
            <v>0</v>
          </cell>
          <cell r="Q287">
            <v>0</v>
          </cell>
          <cell r="R287">
            <v>0.06</v>
          </cell>
          <cell r="S287">
            <v>194</v>
          </cell>
          <cell r="T287" t="str">
            <v>LABORATORIOS RIGAR, S.A.</v>
          </cell>
          <cell r="V287">
            <v>149316</v>
          </cell>
          <cell r="W287">
            <v>1791792</v>
          </cell>
          <cell r="X287">
            <v>286508016</v>
          </cell>
          <cell r="Y287">
            <v>0.42655148020567085</v>
          </cell>
          <cell r="Z287">
            <v>17190480.960000001</v>
          </cell>
          <cell r="AA287">
            <v>4154716871093.2822</v>
          </cell>
          <cell r="AB287">
            <v>0.21462093426526715</v>
          </cell>
          <cell r="AC287">
            <v>77547</v>
          </cell>
          <cell r="AD287">
            <v>35573</v>
          </cell>
          <cell r="AE287">
            <v>40900</v>
          </cell>
          <cell r="AF287">
            <v>154020</v>
          </cell>
          <cell r="AG287">
            <v>9241.1999999999989</v>
          </cell>
          <cell r="AH287">
            <v>65000</v>
          </cell>
          <cell r="AI287">
            <v>41768</v>
          </cell>
          <cell r="AJ287">
            <v>42548</v>
          </cell>
          <cell r="AK287">
            <v>149316</v>
          </cell>
          <cell r="AL287">
            <v>1791792</v>
          </cell>
          <cell r="AM287">
            <v>107507.51999999999</v>
          </cell>
          <cell r="AN287">
            <v>365020</v>
          </cell>
          <cell r="AO287">
            <v>0</v>
          </cell>
          <cell r="AP287">
            <v>99900</v>
          </cell>
          <cell r="AQ287">
            <v>464920</v>
          </cell>
        </row>
        <row r="288">
          <cell r="C288">
            <v>101023201</v>
          </cell>
          <cell r="D288" t="str">
            <v>P01BA00001</v>
          </cell>
          <cell r="E288" t="str">
            <v>HIDROXICLOROQUINA SULFATO, 400MG, TABLETA, V.O.</v>
          </cell>
          <cell r="F288">
            <v>10613</v>
          </cell>
          <cell r="G288" t="str">
            <v>EM</v>
          </cell>
          <cell r="H288">
            <v>244</v>
          </cell>
          <cell r="I288" t="str">
            <v>SI</v>
          </cell>
          <cell r="J288" t="str">
            <v>MEDICAMENTO</v>
          </cell>
          <cell r="K288" t="str">
            <v>Antiprotozoarios: Antimaláricos, Aminoquinolinas</v>
          </cell>
          <cell r="L288" t="str">
            <v>PRECIO UNICO</v>
          </cell>
          <cell r="M288" t="str">
            <v>PU 11-2026</v>
          </cell>
          <cell r="N288" t="str">
            <v>I CONV</v>
          </cell>
          <cell r="O288" t="str">
            <v>CAJA X 30 TABLETAS RECUBIERTAS</v>
          </cell>
          <cell r="P288">
            <v>0</v>
          </cell>
          <cell r="Q288">
            <v>0</v>
          </cell>
          <cell r="R288">
            <v>0.23</v>
          </cell>
          <cell r="S288">
            <v>66</v>
          </cell>
          <cell r="T288" t="str">
            <v>CORPORACIÓN IMPA-DOEL, S.A.</v>
          </cell>
          <cell r="V288">
            <v>88500</v>
          </cell>
          <cell r="W288">
            <v>1062000</v>
          </cell>
          <cell r="X288">
            <v>287570016</v>
          </cell>
          <cell r="Y288">
            <v>0.42813257967472873</v>
          </cell>
          <cell r="Z288">
            <v>66141103.68</v>
          </cell>
          <cell r="AA288">
            <v>4154783012196.9624</v>
          </cell>
          <cell r="AB288">
            <v>0.21462435092779933</v>
          </cell>
          <cell r="AC288">
            <v>118890</v>
          </cell>
          <cell r="AD288">
            <v>36765</v>
          </cell>
          <cell r="AE288">
            <v>27030</v>
          </cell>
          <cell r="AF288">
            <v>182685</v>
          </cell>
          <cell r="AG288">
            <v>42017.55</v>
          </cell>
          <cell r="AH288">
            <v>58881</v>
          </cell>
          <cell r="AI288">
            <v>28913</v>
          </cell>
          <cell r="AJ288">
            <v>16314</v>
          </cell>
          <cell r="AK288">
            <v>104108</v>
          </cell>
          <cell r="AL288">
            <v>1249296</v>
          </cell>
          <cell r="AM288">
            <v>287338.08</v>
          </cell>
          <cell r="AN288">
            <v>254100</v>
          </cell>
          <cell r="AO288">
            <v>113010</v>
          </cell>
          <cell r="AP288">
            <v>129840</v>
          </cell>
          <cell r="AQ288">
            <v>496950</v>
          </cell>
        </row>
        <row r="289">
          <cell r="C289">
            <v>103018801</v>
          </cell>
          <cell r="D289" t="str">
            <v>B03AA00003</v>
          </cell>
          <cell r="E289" t="str">
            <v>HIERRO (SAL FERROSA), 25MG/ML DE HIERRO ELEMENTAL, GOTAS, FRASCO CON CUENTAGOTAS O GOTERO CALIBRADO, 15-30ML, V.O.</v>
          </cell>
          <cell r="F289">
            <v>10727</v>
          </cell>
          <cell r="G289" t="str">
            <v>RG</v>
          </cell>
          <cell r="H289">
            <v>244</v>
          </cell>
          <cell r="I289" t="str">
            <v>NO</v>
          </cell>
          <cell r="J289" t="str">
            <v>MEDICAMENTO</v>
          </cell>
          <cell r="K289" t="str">
            <v>Antianémicos: Hierro, Preparados orales</v>
          </cell>
          <cell r="L289" t="str">
            <v>PRECIO UNICO</v>
          </cell>
          <cell r="M289" t="str">
            <v>PU 01-2026</v>
          </cell>
          <cell r="N289" t="str">
            <v>I CONV</v>
          </cell>
          <cell r="O289" t="str">
            <v>Fco  20ml</v>
          </cell>
          <cell r="P289">
            <v>0</v>
          </cell>
          <cell r="Q289">
            <v>0</v>
          </cell>
          <cell r="R289">
            <v>4.8899999999999997</v>
          </cell>
          <cell r="S289">
            <v>195</v>
          </cell>
          <cell r="T289" t="str">
            <v xml:space="preserve">LABORATORIOS FARMACÉUTICOS, S.A. </v>
          </cell>
          <cell r="U289" t="str">
            <v>PANAMÁ</v>
          </cell>
          <cell r="V289">
            <v>1638</v>
          </cell>
          <cell r="W289">
            <v>19656</v>
          </cell>
          <cell r="X289">
            <v>287589672</v>
          </cell>
          <cell r="Y289">
            <v>0.42816184341405433</v>
          </cell>
          <cell r="Z289">
            <v>1406313496.0799999</v>
          </cell>
          <cell r="AA289">
            <v>4156189325693.0425</v>
          </cell>
          <cell r="AB289">
            <v>0.21469699710941967</v>
          </cell>
          <cell r="AC289">
            <v>996</v>
          </cell>
          <cell r="AD289">
            <v>160.16666666666666</v>
          </cell>
          <cell r="AE289">
            <v>199.66666666666669</v>
          </cell>
          <cell r="AF289">
            <v>1355.8333333333335</v>
          </cell>
          <cell r="AG289">
            <v>6630.0250000000005</v>
          </cell>
          <cell r="AH289">
            <v>855</v>
          </cell>
          <cell r="AI289">
            <v>237</v>
          </cell>
          <cell r="AJ289">
            <v>140</v>
          </cell>
          <cell r="AK289">
            <v>1232</v>
          </cell>
          <cell r="AL289">
            <v>14784</v>
          </cell>
          <cell r="AM289">
            <v>72293.759999999995</v>
          </cell>
          <cell r="AN289">
            <v>1133</v>
          </cell>
          <cell r="AO289">
            <v>1331</v>
          </cell>
          <cell r="AP289">
            <v>512</v>
          </cell>
          <cell r="AQ289">
            <v>2976</v>
          </cell>
        </row>
        <row r="290">
          <cell r="C290">
            <v>101036301</v>
          </cell>
          <cell r="D290" t="str">
            <v>B03AA00002</v>
          </cell>
          <cell r="E290" t="str">
            <v>HIERRO (SAL FERROSA), 50-100MG DE HIERRO ELEMENTAL, TABLETA,  V.O.</v>
          </cell>
          <cell r="F290">
            <v>10643</v>
          </cell>
          <cell r="G290" t="str">
            <v>EM</v>
          </cell>
          <cell r="H290">
            <v>244</v>
          </cell>
          <cell r="I290" t="str">
            <v>NO</v>
          </cell>
          <cell r="J290" t="str">
            <v>MEDICAMENTO</v>
          </cell>
          <cell r="K290" t="str">
            <v>Antianémicos: Hierro, Preparados orales</v>
          </cell>
          <cell r="L290" t="str">
            <v>PRECIO UNICO</v>
          </cell>
          <cell r="M290" t="str">
            <v>PU 01-2026</v>
          </cell>
          <cell r="N290" t="str">
            <v>I CONV</v>
          </cell>
          <cell r="O290" t="str">
            <v>CAJA CON 10 BLISTERES PVC/AL CON 10 GRAGEAS CADA UNO</v>
          </cell>
          <cell r="P290">
            <v>0</v>
          </cell>
          <cell r="Q290">
            <v>0</v>
          </cell>
          <cell r="R290">
            <v>7.3999999999999996E-2</v>
          </cell>
          <cell r="S290">
            <v>196</v>
          </cell>
          <cell r="T290" t="str">
            <v>GENIMVE PHARMA, S.A.</v>
          </cell>
          <cell r="V290">
            <v>296950</v>
          </cell>
          <cell r="W290">
            <v>3563400</v>
          </cell>
          <cell r="X290">
            <v>291153072</v>
          </cell>
          <cell r="Y290">
            <v>0.433467012762492</v>
          </cell>
          <cell r="Z290">
            <v>21545327.327999998</v>
          </cell>
          <cell r="AA290">
            <v>4156210871020.3706</v>
          </cell>
          <cell r="AB290">
            <v>0.21469811008015238</v>
          </cell>
          <cell r="AC290">
            <v>289880</v>
          </cell>
          <cell r="AD290">
            <v>71447</v>
          </cell>
          <cell r="AE290">
            <v>79590</v>
          </cell>
          <cell r="AF290">
            <v>440917</v>
          </cell>
          <cell r="AG290">
            <v>32627.858</v>
          </cell>
          <cell r="AH290">
            <v>202883</v>
          </cell>
          <cell r="AI290">
            <v>59897</v>
          </cell>
          <cell r="AJ290">
            <v>67917</v>
          </cell>
          <cell r="AK290">
            <v>330697</v>
          </cell>
          <cell r="AL290">
            <v>3968364</v>
          </cell>
          <cell r="AM290">
            <v>293658.93599999999</v>
          </cell>
          <cell r="AN290">
            <v>671900</v>
          </cell>
          <cell r="AO290">
            <v>220500</v>
          </cell>
          <cell r="AP290">
            <v>251900</v>
          </cell>
          <cell r="AQ290">
            <v>1144300</v>
          </cell>
        </row>
        <row r="291">
          <cell r="C291">
            <v>102079001</v>
          </cell>
          <cell r="D291" t="str">
            <v>B03AC00002</v>
          </cell>
          <cell r="E291" t="str">
            <v>HIERRO NO DEXTRÁN, 10-20MG/ML, SOLUCIÓN, I.V.</v>
          </cell>
          <cell r="F291">
            <v>10294</v>
          </cell>
          <cell r="G291" t="str">
            <v>SF</v>
          </cell>
          <cell r="H291">
            <v>244</v>
          </cell>
          <cell r="I291" t="str">
            <v>SI</v>
          </cell>
          <cell r="J291" t="str">
            <v>MEDICAMENTO</v>
          </cell>
          <cell r="K291" t="str">
            <v>Antianémicos: Hierro, Preparados parenterales</v>
          </cell>
          <cell r="L291" t="str">
            <v>TRAMITE USUAL</v>
          </cell>
          <cell r="M291" t="str">
            <v>No aplica</v>
          </cell>
          <cell r="N291" t="str">
            <v>No aplica</v>
          </cell>
          <cell r="O291" t="str">
            <v>No aplica</v>
          </cell>
          <cell r="P291" t="str">
            <v>5 AMPOLLAS</v>
          </cell>
          <cell r="R291">
            <v>1.27</v>
          </cell>
          <cell r="S291" t="str">
            <v>No aplica</v>
          </cell>
          <cell r="T291" t="str">
            <v>No aplica</v>
          </cell>
          <cell r="V291">
            <v>13369</v>
          </cell>
          <cell r="W291">
            <v>160428</v>
          </cell>
          <cell r="X291">
            <v>291313500</v>
          </cell>
          <cell r="Y291">
            <v>0.43370585704273873</v>
          </cell>
          <cell r="Z291">
            <v>369968145</v>
          </cell>
          <cell r="AA291">
            <v>4156580839165.3706</v>
          </cell>
          <cell r="AB291">
            <v>0.21471722158916537</v>
          </cell>
          <cell r="AC291">
            <v>10105.093309222424</v>
          </cell>
          <cell r="AD291">
            <v>5947.272727272727</v>
          </cell>
          <cell r="AE291">
            <v>3720</v>
          </cell>
          <cell r="AF291">
            <v>19772.36603649515</v>
          </cell>
          <cell r="AG291">
            <v>25110.904866348839</v>
          </cell>
          <cell r="AH291">
            <v>5005</v>
          </cell>
          <cell r="AI291">
            <v>3971</v>
          </cell>
          <cell r="AJ291">
            <v>474</v>
          </cell>
          <cell r="AK291">
            <v>9450</v>
          </cell>
          <cell r="AL291">
            <v>113400</v>
          </cell>
          <cell r="AM291">
            <v>144018</v>
          </cell>
          <cell r="AN291">
            <v>0</v>
          </cell>
          <cell r="AO291">
            <v>0</v>
          </cell>
          <cell r="AP291">
            <v>2000</v>
          </cell>
          <cell r="AQ291">
            <v>2000</v>
          </cell>
        </row>
        <row r="292">
          <cell r="C292">
            <v>103005802</v>
          </cell>
          <cell r="D292" t="str">
            <v>A03BB00003</v>
          </cell>
          <cell r="E292" t="str">
            <v>HOMATROPINA METILBROMURO 5mg/5ml, elixir, frasco, 120ml, V.O.</v>
          </cell>
          <cell r="F292">
            <v>10701</v>
          </cell>
          <cell r="G292" t="str">
            <v>YV</v>
          </cell>
          <cell r="H292">
            <v>244</v>
          </cell>
          <cell r="I292" t="str">
            <v>no</v>
          </cell>
          <cell r="J292" t="str">
            <v>MEDICAMENTO</v>
          </cell>
          <cell r="K292" t="str">
            <v>Gastrointestinales: Desórdenes funcionales</v>
          </cell>
          <cell r="L292" t="str">
            <v>PRECIO UNICO</v>
          </cell>
          <cell r="M292" t="str">
            <v>PU 01-2026</v>
          </cell>
          <cell r="N292" t="str">
            <v>I CONV</v>
          </cell>
          <cell r="O292" t="str">
            <v>frasco por 120 ml</v>
          </cell>
          <cell r="P292">
            <v>0</v>
          </cell>
          <cell r="Q292">
            <v>0</v>
          </cell>
          <cell r="R292">
            <v>1.04</v>
          </cell>
          <cell r="S292">
            <v>197</v>
          </cell>
          <cell r="T292" t="str">
            <v>LABORATORIOS RIGAR, S.A.</v>
          </cell>
          <cell r="U292" t="str">
            <v>PANAMA</v>
          </cell>
          <cell r="V292">
            <v>2537</v>
          </cell>
          <cell r="W292">
            <v>30444</v>
          </cell>
          <cell r="X292">
            <v>291343944</v>
          </cell>
          <cell r="Y292">
            <v>0.43375118189418504</v>
          </cell>
          <cell r="Z292">
            <v>302997701.75999999</v>
          </cell>
          <cell r="AA292">
            <v>4156883836867.1304</v>
          </cell>
          <cell r="AB292">
            <v>0.21473287359430784</v>
          </cell>
          <cell r="AC292">
            <v>2461.4146017699113</v>
          </cell>
          <cell r="AD292">
            <v>940.33333333333337</v>
          </cell>
          <cell r="AE292">
            <v>1647</v>
          </cell>
          <cell r="AF292">
            <v>5048.7479351032453</v>
          </cell>
          <cell r="AG292">
            <v>5250.6978525073755</v>
          </cell>
          <cell r="AH292">
            <v>2085</v>
          </cell>
          <cell r="AI292">
            <v>846</v>
          </cell>
          <cell r="AJ292">
            <v>1475</v>
          </cell>
          <cell r="AK292">
            <v>4406</v>
          </cell>
          <cell r="AL292">
            <v>52872</v>
          </cell>
          <cell r="AM292">
            <v>54986.880000000005</v>
          </cell>
          <cell r="AN292">
            <v>7746</v>
          </cell>
          <cell r="AO292">
            <v>4142</v>
          </cell>
          <cell r="AP292">
            <v>7882</v>
          </cell>
          <cell r="AQ292">
            <v>19770</v>
          </cell>
        </row>
        <row r="293">
          <cell r="C293">
            <v>102095601</v>
          </cell>
          <cell r="D293" t="str">
            <v>H01AC00002</v>
          </cell>
          <cell r="E293" t="str">
            <v>Hormona de crecimiento (somatropina), 5-16 mg, solución o polvo con diluyente, S.C.</v>
          </cell>
          <cell r="F293">
            <v>103586</v>
          </cell>
          <cell r="G293" t="str">
            <v>DD</v>
          </cell>
          <cell r="H293">
            <v>244</v>
          </cell>
          <cell r="I293" t="str">
            <v>BIOTECNOLOGICO</v>
          </cell>
          <cell r="J293" t="str">
            <v>MEDICAMENTO</v>
          </cell>
          <cell r="K293" t="str">
            <v>Hormonas Hipofisarias: Somatropina y agonistas de la Somatropina</v>
          </cell>
          <cell r="L293" t="str">
            <v>PRECIO UNICO</v>
          </cell>
          <cell r="M293" t="str">
            <v>PU 05-2026</v>
          </cell>
          <cell r="N293" t="str">
            <v>I CONV</v>
          </cell>
          <cell r="O293" t="str">
            <v xml:space="preserve">CAJA X 1 CARTUCHO DE DOBLE COMPARTIMIENTO </v>
          </cell>
          <cell r="P293">
            <v>0</v>
          </cell>
          <cell r="R293">
            <v>55.35</v>
          </cell>
          <cell r="S293">
            <v>24</v>
          </cell>
          <cell r="T293" t="str">
            <v xml:space="preserve">REPRICO, S.A. </v>
          </cell>
          <cell r="U293" t="str">
            <v>BELGICA</v>
          </cell>
          <cell r="V293">
            <v>240</v>
          </cell>
          <cell r="W293">
            <v>2880</v>
          </cell>
          <cell r="X293">
            <v>291346824</v>
          </cell>
          <cell r="Y293">
            <v>0.43375546962155875</v>
          </cell>
          <cell r="Z293">
            <v>16126046708.4</v>
          </cell>
          <cell r="AA293">
            <v>4173009883575.5303</v>
          </cell>
          <cell r="AB293">
            <v>0.21556589960256417</v>
          </cell>
          <cell r="AC293">
            <v>61795</v>
          </cell>
          <cell r="AD293">
            <v>22808.333333333332</v>
          </cell>
          <cell r="AE293">
            <v>4550</v>
          </cell>
          <cell r="AF293">
            <v>89153.333333333328</v>
          </cell>
          <cell r="AG293">
            <v>4934637</v>
          </cell>
          <cell r="AH293">
            <v>237</v>
          </cell>
          <cell r="AI293">
            <v>9</v>
          </cell>
          <cell r="AJ293">
            <v>20</v>
          </cell>
          <cell r="AK293">
            <v>266</v>
          </cell>
          <cell r="AL293">
            <v>3192</v>
          </cell>
          <cell r="AM293">
            <v>176677.2</v>
          </cell>
          <cell r="AN293">
            <v>157</v>
          </cell>
          <cell r="AO293">
            <v>15</v>
          </cell>
          <cell r="AP293">
            <v>95</v>
          </cell>
          <cell r="AQ293">
            <v>267</v>
          </cell>
        </row>
        <row r="294">
          <cell r="C294">
            <v>101068201</v>
          </cell>
          <cell r="D294" t="str">
            <v>M01AE00002</v>
          </cell>
          <cell r="E294" t="str">
            <v>IBUPROFENO 400mg, cápsula o tableta; V.O.</v>
          </cell>
          <cell r="F294">
            <v>10410</v>
          </cell>
          <cell r="G294" t="str">
            <v>FM</v>
          </cell>
          <cell r="H294">
            <v>244</v>
          </cell>
          <cell r="I294" t="str">
            <v>NO APLICA</v>
          </cell>
          <cell r="J294" t="str">
            <v>MEDICAMENTO</v>
          </cell>
          <cell r="K294" t="str">
            <v>Antiinflamatorios y Antirreumáticos No Esteroideos</v>
          </cell>
          <cell r="L294" t="str">
            <v>TRAMITE USUAL</v>
          </cell>
          <cell r="M294" t="str">
            <v>No aplica</v>
          </cell>
          <cell r="N294" t="str">
            <v>No aplica</v>
          </cell>
          <cell r="O294" t="str">
            <v>No aplica</v>
          </cell>
          <cell r="P294">
            <v>0</v>
          </cell>
          <cell r="Q294">
            <v>0</v>
          </cell>
          <cell r="R294">
            <v>0.02</v>
          </cell>
          <cell r="S294" t="str">
            <v>No aplica</v>
          </cell>
          <cell r="T294" t="str">
            <v>No aplica</v>
          </cell>
          <cell r="V294">
            <v>1360645</v>
          </cell>
          <cell r="W294">
            <v>16327740</v>
          </cell>
          <cell r="X294">
            <v>307674564</v>
          </cell>
          <cell r="Y294">
            <v>0.45806411467326769</v>
          </cell>
          <cell r="Z294">
            <v>6153491.2800000003</v>
          </cell>
          <cell r="AA294">
            <v>4173016037066.8101</v>
          </cell>
          <cell r="AB294">
            <v>0.2155662174745368</v>
          </cell>
          <cell r="AC294">
            <v>1305416.3024564863</v>
          </cell>
          <cell r="AD294">
            <v>268884.4202898551</v>
          </cell>
          <cell r="AE294">
            <v>349466.66666666669</v>
          </cell>
          <cell r="AF294">
            <v>1923767.3894130082</v>
          </cell>
          <cell r="AG294">
            <v>38475.347788260166</v>
          </cell>
          <cell r="AH294">
            <v>834093</v>
          </cell>
          <cell r="AI294">
            <v>250479</v>
          </cell>
          <cell r="AJ294">
            <v>323453</v>
          </cell>
          <cell r="AK294">
            <v>1408025</v>
          </cell>
          <cell r="AL294">
            <v>16896300</v>
          </cell>
          <cell r="AM294">
            <v>337926</v>
          </cell>
          <cell r="AN294">
            <v>0</v>
          </cell>
          <cell r="AO294">
            <v>14500</v>
          </cell>
          <cell r="AP294">
            <v>0</v>
          </cell>
          <cell r="AQ294">
            <v>14500</v>
          </cell>
        </row>
        <row r="295">
          <cell r="C295">
            <v>102095301</v>
          </cell>
          <cell r="D295" t="str">
            <v>B05DA00002</v>
          </cell>
          <cell r="E295" t="str">
            <v>Icodextrina, 7.5%, solución, intraperitoneal</v>
          </cell>
          <cell r="F295">
            <v>103502</v>
          </cell>
          <cell r="G295" t="str">
            <v>YV</v>
          </cell>
          <cell r="H295">
            <v>244</v>
          </cell>
          <cell r="I295" t="str">
            <v>NO APLICA</v>
          </cell>
          <cell r="J295" t="str">
            <v>MEDICAMENTO</v>
          </cell>
          <cell r="K295" t="str">
            <v>Sustitutos sanguíneos y Soluciones de Perfusión: Soluciones Isotónicas</v>
          </cell>
          <cell r="L295" t="str">
            <v>PRECIO UNICO</v>
          </cell>
          <cell r="M295" t="str">
            <v>PU 01-2026</v>
          </cell>
          <cell r="N295" t="str">
            <v>I CONV</v>
          </cell>
          <cell r="O295" t="str">
            <v>CAJA X 8 BOLSAS</v>
          </cell>
          <cell r="P295">
            <v>0</v>
          </cell>
          <cell r="Q295">
            <v>0</v>
          </cell>
          <cell r="R295">
            <v>22.58</v>
          </cell>
          <cell r="S295">
            <v>199</v>
          </cell>
          <cell r="T295" t="str">
            <v>BAXTER DE PANAMA, S.A.</v>
          </cell>
          <cell r="U295" t="str">
            <v>COSTA RICA</v>
          </cell>
          <cell r="V295">
            <v>9450</v>
          </cell>
          <cell r="W295">
            <v>113400</v>
          </cell>
          <cell r="X295">
            <v>307787964</v>
          </cell>
          <cell r="Y295">
            <v>0.45823294393860775</v>
          </cell>
          <cell r="Z295">
            <v>6949852227.1199999</v>
          </cell>
          <cell r="AA295">
            <v>4179965889293.9302</v>
          </cell>
          <cell r="AB295">
            <v>0.21592522720354332</v>
          </cell>
          <cell r="AC295">
            <v>1908.7454545454545</v>
          </cell>
          <cell r="AD295">
            <v>1114.3333333333333</v>
          </cell>
          <cell r="AE295">
            <v>4000</v>
          </cell>
          <cell r="AF295">
            <v>7023.0787878787878</v>
          </cell>
          <cell r="AG295">
            <v>158581.11903030303</v>
          </cell>
          <cell r="AH295">
            <v>4562</v>
          </cell>
          <cell r="AI295">
            <v>1325</v>
          </cell>
          <cell r="AJ295">
            <v>2188</v>
          </cell>
          <cell r="AK295">
            <v>8075</v>
          </cell>
          <cell r="AL295">
            <v>96900</v>
          </cell>
          <cell r="AM295">
            <v>2188002</v>
          </cell>
          <cell r="AN295">
            <v>12491</v>
          </cell>
          <cell r="AO295">
            <v>9204</v>
          </cell>
          <cell r="AP295">
            <v>6384</v>
          </cell>
          <cell r="AQ295">
            <v>28079</v>
          </cell>
        </row>
        <row r="296">
          <cell r="C296">
            <v>102073501</v>
          </cell>
          <cell r="D296" t="str">
            <v>L01AA00004</v>
          </cell>
          <cell r="E296" t="str">
            <v>IFOSFAMIDA 1g, polvo liofilizado, I.V.</v>
          </cell>
          <cell r="F296">
            <v>10302</v>
          </cell>
          <cell r="G296" t="str">
            <v>DD</v>
          </cell>
          <cell r="H296">
            <v>244</v>
          </cell>
          <cell r="I296" t="str">
            <v>NO</v>
          </cell>
          <cell r="J296" t="str">
            <v>MEDICAMENTO</v>
          </cell>
          <cell r="K296" t="str">
            <v>Antineoplásicos: Agentes alquilantes, Análogos de la Mostaza Nitrogenada</v>
          </cell>
          <cell r="L296" t="str">
            <v>PRECIO UNICO</v>
          </cell>
          <cell r="M296" t="str">
            <v>PU 01-2026</v>
          </cell>
          <cell r="N296" t="str">
            <v>I CONV</v>
          </cell>
          <cell r="O296" t="str">
            <v>CAJA CON 1 VIAL</v>
          </cell>
          <cell r="P296">
            <v>0</v>
          </cell>
          <cell r="Q296">
            <v>0</v>
          </cell>
          <cell r="R296">
            <v>13.134</v>
          </cell>
          <cell r="S296">
            <v>200</v>
          </cell>
          <cell r="T296" t="str">
            <v>HORACIO ICAZA Y CÍA, S.A.</v>
          </cell>
          <cell r="U296" t="str">
            <v>Argentina</v>
          </cell>
          <cell r="V296">
            <v>110</v>
          </cell>
          <cell r="W296">
            <v>1320</v>
          </cell>
          <cell r="X296">
            <v>307789284</v>
          </cell>
          <cell r="Y296">
            <v>0.45823490914698739</v>
          </cell>
          <cell r="Z296">
            <v>4042504456.0560002</v>
          </cell>
          <cell r="AA296">
            <v>4184008393749.9863</v>
          </cell>
          <cell r="AB296">
            <v>0.21613405156150781</v>
          </cell>
          <cell r="AC296">
            <v>2700</v>
          </cell>
          <cell r="AD296">
            <v>200</v>
          </cell>
          <cell r="AE296">
            <v>500</v>
          </cell>
          <cell r="AF296">
            <v>3400</v>
          </cell>
          <cell r="AG296">
            <v>44655.6</v>
          </cell>
          <cell r="AH296">
            <v>101</v>
          </cell>
          <cell r="AI296">
            <v>0</v>
          </cell>
          <cell r="AJ296">
            <v>0</v>
          </cell>
          <cell r="AK296">
            <v>101</v>
          </cell>
          <cell r="AL296">
            <v>1212</v>
          </cell>
          <cell r="AM296">
            <v>15918.408000000001</v>
          </cell>
          <cell r="AN296">
            <v>2</v>
          </cell>
          <cell r="AO296">
            <v>0</v>
          </cell>
          <cell r="AP296">
            <v>7</v>
          </cell>
          <cell r="AQ296">
            <v>9</v>
          </cell>
        </row>
        <row r="297">
          <cell r="C297">
            <v>101091601</v>
          </cell>
          <cell r="D297" t="str">
            <v>L01XE00004</v>
          </cell>
          <cell r="E297" t="str">
            <v>IMATINIB MESILATO 100mg, cápsula o tableta, V.O.</v>
          </cell>
          <cell r="F297">
            <v>10416</v>
          </cell>
          <cell r="G297" t="str">
            <v>DD</v>
          </cell>
          <cell r="H297">
            <v>244</v>
          </cell>
          <cell r="I297" t="str">
            <v>SI</v>
          </cell>
          <cell r="J297" t="str">
            <v>MEDICAMENTO</v>
          </cell>
          <cell r="K297" t="str">
            <v>Antineoplásicos: Otros, Inhibidores de la Protein-quinasa</v>
          </cell>
          <cell r="L297" t="str">
            <v>PRECIO UNICO</v>
          </cell>
          <cell r="M297" t="str">
            <v>PU 11-2026</v>
          </cell>
          <cell r="N297" t="str">
            <v>I CONV</v>
          </cell>
          <cell r="O297" t="str">
            <v>CAJA X 60</v>
          </cell>
          <cell r="P297">
            <v>0</v>
          </cell>
          <cell r="Q297">
            <v>0</v>
          </cell>
          <cell r="R297">
            <v>2</v>
          </cell>
          <cell r="S297">
            <v>68</v>
          </cell>
          <cell r="T297" t="str">
            <v>SEVEN PHARMA PANAMÁ, S.A.</v>
          </cell>
          <cell r="U297" t="str">
            <v>Brasil</v>
          </cell>
          <cell r="V297">
            <v>1523</v>
          </cell>
          <cell r="W297">
            <v>18276</v>
          </cell>
          <cell r="X297">
            <v>307807560</v>
          </cell>
          <cell r="Y297">
            <v>0.45826211835027975</v>
          </cell>
          <cell r="Z297">
            <v>615615120</v>
          </cell>
          <cell r="AA297">
            <v>4184624008869.9863</v>
          </cell>
          <cell r="AB297">
            <v>0.21616585249916531</v>
          </cell>
          <cell r="AC297">
            <v>1180</v>
          </cell>
          <cell r="AD297">
            <v>0</v>
          </cell>
          <cell r="AE297">
            <v>390</v>
          </cell>
          <cell r="AF297">
            <v>1570</v>
          </cell>
          <cell r="AG297">
            <v>3140</v>
          </cell>
          <cell r="AH297">
            <v>488</v>
          </cell>
          <cell r="AI297">
            <v>100</v>
          </cell>
          <cell r="AJ297">
            <v>0</v>
          </cell>
          <cell r="AK297">
            <v>588</v>
          </cell>
          <cell r="AL297">
            <v>7056</v>
          </cell>
          <cell r="AM297">
            <v>14112</v>
          </cell>
          <cell r="AN297">
            <v>0</v>
          </cell>
          <cell r="AO297">
            <v>0</v>
          </cell>
          <cell r="AP297">
            <v>0</v>
          </cell>
          <cell r="AQ297">
            <v>0</v>
          </cell>
        </row>
        <row r="298">
          <cell r="C298">
            <v>101092301</v>
          </cell>
          <cell r="D298" t="str">
            <v>L01XE00003</v>
          </cell>
          <cell r="E298" t="str">
            <v>IMATINIB MESILATO 400mg, cápsula o tableta, V.O.</v>
          </cell>
          <cell r="F298">
            <v>12008</v>
          </cell>
          <cell r="G298" t="str">
            <v>DD</v>
          </cell>
          <cell r="H298">
            <v>244</v>
          </cell>
          <cell r="I298" t="str">
            <v>SI</v>
          </cell>
          <cell r="J298" t="str">
            <v>MEDICAMENTO</v>
          </cell>
          <cell r="K298" t="str">
            <v>Antineoplásicos: Otros, Inhibidores de la Protein-quinasa</v>
          </cell>
          <cell r="L298" t="str">
            <v>PRECIO UNICO</v>
          </cell>
          <cell r="M298" t="str">
            <v>PU 11-2026</v>
          </cell>
          <cell r="N298" t="str">
            <v>I CONV</v>
          </cell>
          <cell r="O298" t="str">
            <v>CAJA X30 C/R</v>
          </cell>
          <cell r="P298">
            <v>0</v>
          </cell>
          <cell r="Q298">
            <v>0</v>
          </cell>
          <cell r="R298">
            <v>1.5</v>
          </cell>
          <cell r="S298">
            <v>69</v>
          </cell>
          <cell r="T298" t="str">
            <v>SEVEN PHARMA PANAMÁ, S.A.</v>
          </cell>
          <cell r="U298" t="str">
            <v>India</v>
          </cell>
          <cell r="V298">
            <v>49772</v>
          </cell>
          <cell r="W298">
            <v>597264</v>
          </cell>
          <cell r="X298">
            <v>308404824</v>
          </cell>
          <cell r="Y298">
            <v>0.45915132154546562</v>
          </cell>
          <cell r="Z298">
            <v>462607236</v>
          </cell>
          <cell r="AA298">
            <v>4185086616105.9863</v>
          </cell>
          <cell r="AB298">
            <v>0.21618974948186442</v>
          </cell>
          <cell r="AC298">
            <v>366342.15032028453</v>
          </cell>
          <cell r="AD298">
            <v>118217.85714285714</v>
          </cell>
          <cell r="AE298">
            <v>56000</v>
          </cell>
          <cell r="AF298">
            <v>540560.00746314169</v>
          </cell>
          <cell r="AG298">
            <v>810840.01119471248</v>
          </cell>
          <cell r="AH298">
            <v>3743</v>
          </cell>
          <cell r="AI298">
            <v>925</v>
          </cell>
          <cell r="AJ298">
            <v>1438</v>
          </cell>
          <cell r="AK298">
            <v>6106</v>
          </cell>
          <cell r="AL298">
            <v>73272</v>
          </cell>
          <cell r="AM298">
            <v>109908</v>
          </cell>
          <cell r="AN298">
            <v>0</v>
          </cell>
          <cell r="AO298">
            <v>0</v>
          </cell>
          <cell r="AP298">
            <v>1410</v>
          </cell>
          <cell r="AQ298">
            <v>1410</v>
          </cell>
        </row>
        <row r="299">
          <cell r="C299">
            <v>105007701</v>
          </cell>
          <cell r="D299" t="str">
            <v>G01AF00001</v>
          </cell>
          <cell r="E299" t="str">
            <v>IMIDAZOLES: CLOTRIMAZOL, ISOCONAZOL, MICONAZOL, 1-2%, CREMA O JALEA, TUBO CON APLICADOR, 35-40G, VÍA VAGINAL</v>
          </cell>
          <cell r="F299">
            <v>10043</v>
          </cell>
          <cell r="G299" t="str">
            <v>RG</v>
          </cell>
          <cell r="H299">
            <v>244</v>
          </cell>
          <cell r="I299" t="str">
            <v>NO</v>
          </cell>
          <cell r="J299" t="str">
            <v>MEDICAMENTO</v>
          </cell>
          <cell r="K299" t="str">
            <v xml:space="preserve">Ginecológicos: Antiinfecciosos y Antisépticos, Derivados Imidazólicos </v>
          </cell>
          <cell r="L299" t="str">
            <v>PRECIO UNICO</v>
          </cell>
          <cell r="M299" t="str">
            <v>PU 01-2026</v>
          </cell>
          <cell r="N299" t="str">
            <v>I CONV</v>
          </cell>
          <cell r="O299" t="str">
            <v>Caja con un tubo de 40gr + 1 aplicador</v>
          </cell>
          <cell r="P299" t="str">
            <v>1 TUBO DE 40G.+ 1 APLICADOR</v>
          </cell>
          <cell r="Q299">
            <v>0</v>
          </cell>
          <cell r="R299">
            <v>0.7</v>
          </cell>
          <cell r="S299">
            <v>201</v>
          </cell>
          <cell r="T299" t="str">
            <v>LABORATORIOS RIGAR, S.A.</v>
          </cell>
          <cell r="U299" t="str">
            <v>PANAMA</v>
          </cell>
          <cell r="V299">
            <v>18287</v>
          </cell>
          <cell r="W299">
            <v>219444</v>
          </cell>
          <cell r="X299">
            <v>308624268</v>
          </cell>
          <cell r="Y299">
            <v>0.45947802850581204</v>
          </cell>
          <cell r="Z299">
            <v>216036987.59999999</v>
          </cell>
          <cell r="AA299">
            <v>4185302653093.5864</v>
          </cell>
          <cell r="AB299">
            <v>0.21620090934222391</v>
          </cell>
          <cell r="AC299">
            <v>9141</v>
          </cell>
          <cell r="AD299">
            <v>3011.166666666667</v>
          </cell>
          <cell r="AE299">
            <v>5491.6</v>
          </cell>
          <cell r="AF299">
            <v>17643.76666666667</v>
          </cell>
          <cell r="AG299">
            <v>12350.636666666669</v>
          </cell>
          <cell r="AH299">
            <v>10030</v>
          </cell>
          <cell r="AI299">
            <v>3101</v>
          </cell>
          <cell r="AJ299">
            <v>4335</v>
          </cell>
          <cell r="AK299">
            <v>17466</v>
          </cell>
          <cell r="AL299">
            <v>209592</v>
          </cell>
          <cell r="AM299">
            <v>146714.4</v>
          </cell>
          <cell r="AN299">
            <v>42887</v>
          </cell>
          <cell r="AO299">
            <v>4141</v>
          </cell>
          <cell r="AP299">
            <v>16065</v>
          </cell>
          <cell r="AQ299">
            <v>63093</v>
          </cell>
        </row>
        <row r="300">
          <cell r="C300">
            <v>101031601</v>
          </cell>
          <cell r="D300" t="str">
            <v>N06AA00003</v>
          </cell>
          <cell r="E300" t="str">
            <v>IMIPRAMINA 10 MG CAPSULA O TABLETA V.O.</v>
          </cell>
          <cell r="F300">
            <v>10443</v>
          </cell>
          <cell r="G300" t="str">
            <v>FM</v>
          </cell>
          <cell r="H300">
            <v>244</v>
          </cell>
          <cell r="I300" t="str">
            <v>SI</v>
          </cell>
          <cell r="J300" t="str">
            <v>MEDICAMENTO</v>
          </cell>
          <cell r="K300" t="str">
            <v>Psicoanalépticos: Antidepresivos, Inhibidores no selectivos de la recaptura de Monoamina</v>
          </cell>
          <cell r="L300" t="str">
            <v>PRECIO UNICO</v>
          </cell>
          <cell r="M300" t="str">
            <v>PU 01-2026</v>
          </cell>
          <cell r="N300" t="str">
            <v>I CONV</v>
          </cell>
          <cell r="O300" t="str">
            <v>CAJA X 100 TABLETAS RECUBIERTAS</v>
          </cell>
          <cell r="P300">
            <v>0</v>
          </cell>
          <cell r="Q300">
            <v>0</v>
          </cell>
          <cell r="R300">
            <v>0.11</v>
          </cell>
          <cell r="S300">
            <v>353</v>
          </cell>
          <cell r="T300" t="str">
            <v>LANCO MEDICAL GROUP, S.A.</v>
          </cell>
          <cell r="V300">
            <v>24390</v>
          </cell>
          <cell r="W300">
            <v>292680</v>
          </cell>
          <cell r="X300">
            <v>308916948</v>
          </cell>
          <cell r="Y300">
            <v>0.45991376880016599</v>
          </cell>
          <cell r="Z300">
            <v>33980864.280000001</v>
          </cell>
          <cell r="AA300">
            <v>4185336633957.8662</v>
          </cell>
          <cell r="AB300">
            <v>0.2162026646976585</v>
          </cell>
          <cell r="AC300">
            <v>15124.666666666668</v>
          </cell>
          <cell r="AD300">
            <v>8500</v>
          </cell>
          <cell r="AE300">
            <v>5220</v>
          </cell>
          <cell r="AF300">
            <v>28844.666666666668</v>
          </cell>
          <cell r="AG300">
            <v>3172.9133333333334</v>
          </cell>
          <cell r="AH300">
            <v>4275</v>
          </cell>
          <cell r="AI300">
            <v>2492</v>
          </cell>
          <cell r="AJ300">
            <v>1800</v>
          </cell>
          <cell r="AK300">
            <v>8567</v>
          </cell>
          <cell r="AL300">
            <v>102804</v>
          </cell>
          <cell r="AM300">
            <v>11308.44</v>
          </cell>
          <cell r="AN300">
            <v>113700</v>
          </cell>
          <cell r="AO300">
            <v>0</v>
          </cell>
          <cell r="AP300">
            <v>24000</v>
          </cell>
          <cell r="AQ300">
            <v>137700</v>
          </cell>
        </row>
        <row r="301">
          <cell r="C301">
            <v>101091001</v>
          </cell>
          <cell r="D301" t="str">
            <v>C03BA00001</v>
          </cell>
          <cell r="E301" t="str">
            <v>INDAPAMIDA 1.5mg, tableta de acción prolongada, V.O.</v>
          </cell>
          <cell r="F301">
            <v>10694</v>
          </cell>
          <cell r="G301" t="str">
            <v>FM</v>
          </cell>
          <cell r="H301">
            <v>244</v>
          </cell>
          <cell r="I301" t="str">
            <v>SI</v>
          </cell>
          <cell r="J301" t="str">
            <v>MEDICAMENTO</v>
          </cell>
          <cell r="K301" t="str">
            <v>Cardiovascular: Diuréticos, De Techo Bajo excluyendo Tiazidas</v>
          </cell>
          <cell r="L301" t="str">
            <v>PRECIO UNICO</v>
          </cell>
          <cell r="M301" t="str">
            <v>PU 11-2026</v>
          </cell>
          <cell r="N301" t="str">
            <v>I CONV</v>
          </cell>
          <cell r="O301" t="str">
            <v>CAJA X 30 TABLETAS E INSERTO</v>
          </cell>
          <cell r="P301">
            <v>0</v>
          </cell>
          <cell r="Q301">
            <v>0</v>
          </cell>
          <cell r="R301">
            <v>2.9000000000000001E-2</v>
          </cell>
          <cell r="S301">
            <v>71</v>
          </cell>
          <cell r="T301" t="str">
            <v>PHARMA SUPPLIES CORP</v>
          </cell>
          <cell r="V301">
            <v>2323200</v>
          </cell>
          <cell r="W301">
            <v>27878400</v>
          </cell>
          <cell r="X301">
            <v>336795348</v>
          </cell>
          <cell r="Y301">
            <v>0.50141896977773925</v>
          </cell>
          <cell r="Z301">
            <v>9767065.0920000002</v>
          </cell>
          <cell r="AA301">
            <v>4185346401022.958</v>
          </cell>
          <cell r="AB301">
            <v>0.21620316923664396</v>
          </cell>
          <cell r="AC301">
            <v>1769458.2768586806</v>
          </cell>
          <cell r="AD301">
            <v>492309.87341772148</v>
          </cell>
          <cell r="AE301">
            <v>277166.66666666663</v>
          </cell>
          <cell r="AF301">
            <v>2538934.8169430685</v>
          </cell>
          <cell r="AG301">
            <v>73629.109691348989</v>
          </cell>
          <cell r="AH301">
            <v>1241797</v>
          </cell>
          <cell r="AI301">
            <v>404225</v>
          </cell>
          <cell r="AJ301">
            <v>232709</v>
          </cell>
          <cell r="AK301">
            <v>1878731</v>
          </cell>
          <cell r="AL301">
            <v>22544772</v>
          </cell>
          <cell r="AM301">
            <v>653798.38800000004</v>
          </cell>
          <cell r="AN301">
            <v>3209370</v>
          </cell>
          <cell r="AO301">
            <v>1053660</v>
          </cell>
          <cell r="AP301">
            <v>738420</v>
          </cell>
          <cell r="AQ301">
            <v>5001450</v>
          </cell>
        </row>
        <row r="302">
          <cell r="C302">
            <v>102069501</v>
          </cell>
          <cell r="D302" t="str">
            <v>C01EB00003</v>
          </cell>
          <cell r="E302" t="str">
            <v>INDOMETACINA SÓDICA 1mg, polvo liofilizado o solución, I.V.</v>
          </cell>
          <cell r="F302">
            <v>10245</v>
          </cell>
          <cell r="G302" t="str">
            <v>DH</v>
          </cell>
          <cell r="H302">
            <v>244</v>
          </cell>
          <cell r="I302" t="str">
            <v>NO APLICA</v>
          </cell>
          <cell r="J302" t="str">
            <v>MEDICAMENTO</v>
          </cell>
          <cell r="K302" t="str">
            <v>Terapia Cardíaca: Otros</v>
          </cell>
          <cell r="L302" t="str">
            <v>PRECIO UNICO</v>
          </cell>
          <cell r="M302" t="str">
            <v>PU 01-2026</v>
          </cell>
          <cell r="N302" t="str">
            <v>I CONV</v>
          </cell>
          <cell r="O302" t="str">
            <v>CAJA X 1 VIAL</v>
          </cell>
          <cell r="P302">
            <v>0</v>
          </cell>
          <cell r="Q302">
            <v>0</v>
          </cell>
          <cell r="R302">
            <v>280</v>
          </cell>
          <cell r="S302">
            <v>202</v>
          </cell>
          <cell r="T302" t="str">
            <v>DROGUERÍA E IMPORTADORA ALEMANA S.A.</v>
          </cell>
          <cell r="U302" t="str">
            <v>INDIA</v>
          </cell>
          <cell r="V302">
            <v>1</v>
          </cell>
          <cell r="W302">
            <v>12</v>
          </cell>
          <cell r="X302">
            <v>336795360</v>
          </cell>
          <cell r="Y302">
            <v>0.50141898764326998</v>
          </cell>
          <cell r="Z302">
            <v>94302700800</v>
          </cell>
          <cell r="AA302">
            <v>4279649101822.958</v>
          </cell>
          <cell r="AB302">
            <v>0.22107458030444752</v>
          </cell>
          <cell r="AC302">
            <v>5</v>
          </cell>
          <cell r="AD302">
            <v>0</v>
          </cell>
          <cell r="AE302">
            <v>0</v>
          </cell>
          <cell r="AF302">
            <v>5</v>
          </cell>
          <cell r="AG302">
            <v>1400</v>
          </cell>
          <cell r="AH302">
            <v>1</v>
          </cell>
          <cell r="AI302">
            <v>0</v>
          </cell>
          <cell r="AJ302">
            <v>0</v>
          </cell>
          <cell r="AK302">
            <v>1</v>
          </cell>
          <cell r="AL302">
            <v>12</v>
          </cell>
          <cell r="AM302">
            <v>3360</v>
          </cell>
          <cell r="AN302">
            <v>1</v>
          </cell>
          <cell r="AO302">
            <v>0</v>
          </cell>
          <cell r="AP302">
            <v>0</v>
          </cell>
          <cell r="AQ302">
            <v>1</v>
          </cell>
        </row>
        <row r="303">
          <cell r="C303">
            <v>102092301</v>
          </cell>
          <cell r="D303" t="str">
            <v>L04AB00002</v>
          </cell>
          <cell r="E303" t="str">
            <v>Infliximab, 100mg, polvo liofilizado, I.V.</v>
          </cell>
          <cell r="F303">
            <v>11897</v>
          </cell>
          <cell r="G303" t="str">
            <v>YV</v>
          </cell>
          <cell r="H303">
            <v>244</v>
          </cell>
          <cell r="I303" t="str">
            <v>BIOTECNOLOGICO</v>
          </cell>
          <cell r="J303" t="str">
            <v>MEDICAMENTO</v>
          </cell>
          <cell r="K303" t="str">
            <v>Inmunosupresores: Inhibidores del Factor de Necrosis Tumoral Alfa (TNF-α)</v>
          </cell>
          <cell r="L303" t="str">
            <v>PRECIO UNICO</v>
          </cell>
          <cell r="M303" t="str">
            <v>PU 05-2026</v>
          </cell>
          <cell r="N303" t="str">
            <v>I CONV</v>
          </cell>
          <cell r="O303" t="str">
            <v xml:space="preserve">CAJA CON 1 FRASCO </v>
          </cell>
          <cell r="P303">
            <v>0</v>
          </cell>
          <cell r="Q303">
            <v>0</v>
          </cell>
          <cell r="R303">
            <v>103.47</v>
          </cell>
          <cell r="S303">
            <v>25</v>
          </cell>
          <cell r="T303" t="str">
            <v>DROGUERIA RAMON GONZALEZ REVILLA, S.A.</v>
          </cell>
          <cell r="V303">
            <v>345</v>
          </cell>
          <cell r="W303">
            <v>4140</v>
          </cell>
          <cell r="X303">
            <v>336799500</v>
          </cell>
          <cell r="Y303">
            <v>0.50142515125136966</v>
          </cell>
          <cell r="Z303">
            <v>34848644265</v>
          </cell>
          <cell r="AA303">
            <v>4314497746087.958</v>
          </cell>
          <cell r="AB303">
            <v>0.2228747628011345</v>
          </cell>
          <cell r="AC303">
            <v>563.83333333333337</v>
          </cell>
          <cell r="AD303">
            <v>75</v>
          </cell>
          <cell r="AE303">
            <v>60</v>
          </cell>
          <cell r="AF303">
            <v>698.83333333333337</v>
          </cell>
          <cell r="AG303">
            <v>72308.285000000003</v>
          </cell>
          <cell r="AH303">
            <v>807</v>
          </cell>
          <cell r="AI303">
            <v>71</v>
          </cell>
          <cell r="AJ303">
            <v>21</v>
          </cell>
          <cell r="AK303">
            <v>899</v>
          </cell>
          <cell r="AL303">
            <v>10788</v>
          </cell>
          <cell r="AM303">
            <v>1116234.3600000001</v>
          </cell>
          <cell r="AN303">
            <v>899</v>
          </cell>
          <cell r="AO303">
            <v>132</v>
          </cell>
          <cell r="AP303">
            <v>158</v>
          </cell>
          <cell r="AQ303">
            <v>1189</v>
          </cell>
        </row>
        <row r="304">
          <cell r="C304">
            <v>102076401</v>
          </cell>
          <cell r="D304" t="str">
            <v>J06BA00003</v>
          </cell>
          <cell r="E304" t="str">
            <v>INMUNOGLOBULINA 2.5-3g, polvo liofilizado o solución, I.V.</v>
          </cell>
          <cell r="F304">
            <v>10285</v>
          </cell>
          <cell r="G304" t="str">
            <v>DH</v>
          </cell>
          <cell r="H304">
            <v>244</v>
          </cell>
          <cell r="I304" t="str">
            <v>BIOLOGICO</v>
          </cell>
          <cell r="J304" t="str">
            <v>MEDICAMENTO</v>
          </cell>
          <cell r="K304" t="str">
            <v>Sueros Inmunes e Inmunoglobulinas: Inmunoglobulinas, Humanas Normales</v>
          </cell>
          <cell r="L304" t="str">
            <v>PRECIO UNICO</v>
          </cell>
          <cell r="M304" t="str">
            <v>PU 05-2026</v>
          </cell>
          <cell r="N304" t="str">
            <v>I CONV</v>
          </cell>
          <cell r="O304" t="str">
            <v xml:space="preserve">CAJA CON UN FRASCO VIAL </v>
          </cell>
          <cell r="P304">
            <v>0</v>
          </cell>
          <cell r="Q304">
            <v>0</v>
          </cell>
          <cell r="R304">
            <v>183.5</v>
          </cell>
          <cell r="S304">
            <v>26</v>
          </cell>
          <cell r="T304" t="str">
            <v>PHARMA SUPPLIES CORP</v>
          </cell>
          <cell r="U304" t="str">
            <v>AUSTRIA</v>
          </cell>
          <cell r="V304">
            <v>4</v>
          </cell>
          <cell r="W304">
            <v>48</v>
          </cell>
          <cell r="X304">
            <v>336799548</v>
          </cell>
          <cell r="Y304">
            <v>0.50142522271349255</v>
          </cell>
          <cell r="Z304">
            <v>61802717058</v>
          </cell>
          <cell r="AA304">
            <v>4376300463145.958</v>
          </cell>
          <cell r="AB304">
            <v>0.22606731653864817</v>
          </cell>
          <cell r="AC304">
            <v>80</v>
          </cell>
          <cell r="AD304">
            <v>5</v>
          </cell>
          <cell r="AE304">
            <v>0</v>
          </cell>
          <cell r="AF304">
            <v>85</v>
          </cell>
          <cell r="AG304">
            <v>15597.5</v>
          </cell>
          <cell r="AH304">
            <v>4</v>
          </cell>
          <cell r="AI304">
            <v>1</v>
          </cell>
          <cell r="AJ304">
            <v>0</v>
          </cell>
          <cell r="AK304">
            <v>5</v>
          </cell>
          <cell r="AL304">
            <v>60</v>
          </cell>
          <cell r="AM304">
            <v>11010</v>
          </cell>
          <cell r="AN304">
            <v>30</v>
          </cell>
          <cell r="AO304">
            <v>4</v>
          </cell>
          <cell r="AP304">
            <v>0</v>
          </cell>
          <cell r="AQ304">
            <v>34</v>
          </cell>
        </row>
        <row r="305">
          <cell r="C305">
            <v>102072601</v>
          </cell>
          <cell r="D305" t="str">
            <v>J06BA00005</v>
          </cell>
          <cell r="E305" t="str">
            <v>INMUNOGLOBULINA 5-10g, polvo liofilizado o solución, I.V.</v>
          </cell>
          <cell r="F305">
            <v>10286</v>
          </cell>
          <cell r="G305" t="str">
            <v>DH</v>
          </cell>
          <cell r="H305">
            <v>244</v>
          </cell>
          <cell r="I305" t="str">
            <v>BIOLOGICO</v>
          </cell>
          <cell r="J305" t="str">
            <v>MEDICAMENTO</v>
          </cell>
          <cell r="K305" t="str">
            <v>Sueros Inmunes e Inmunoglobulinas: Inmunoglobulinas, Humanas Normales</v>
          </cell>
          <cell r="L305" t="str">
            <v>PRECIO UNICO</v>
          </cell>
          <cell r="M305" t="str">
            <v>PU 05-2026</v>
          </cell>
          <cell r="N305" t="str">
            <v>I CONV</v>
          </cell>
          <cell r="O305" t="str">
            <v xml:space="preserve">CAJA CON UN FRASCO VIAL </v>
          </cell>
          <cell r="P305">
            <v>0</v>
          </cell>
          <cell r="Q305">
            <v>0</v>
          </cell>
          <cell r="R305">
            <v>249</v>
          </cell>
          <cell r="S305">
            <v>27</v>
          </cell>
          <cell r="T305" t="str">
            <v>PHARMA CHIMIQUE DE PANAMA IMPORT EXPORT, S.A</v>
          </cell>
          <cell r="U305" t="str">
            <v>COREA DEL SUR</v>
          </cell>
          <cell r="V305">
            <v>1770</v>
          </cell>
          <cell r="W305">
            <v>21240</v>
          </cell>
          <cell r="X305">
            <v>336820788</v>
          </cell>
          <cell r="Y305">
            <v>0.50145684470287366</v>
          </cell>
          <cell r="Z305">
            <v>83868376212</v>
          </cell>
          <cell r="AA305">
            <v>4460168839357.958</v>
          </cell>
          <cell r="AB305">
            <v>0.23039971988077862</v>
          </cell>
          <cell r="AC305">
            <v>2750</v>
          </cell>
          <cell r="AD305">
            <v>217</v>
          </cell>
          <cell r="AE305">
            <v>375</v>
          </cell>
          <cell r="AF305">
            <v>3342</v>
          </cell>
          <cell r="AG305">
            <v>832158</v>
          </cell>
          <cell r="AH305">
            <v>1697</v>
          </cell>
          <cell r="AI305">
            <v>159</v>
          </cell>
          <cell r="AJ305">
            <v>216</v>
          </cell>
          <cell r="AK305">
            <v>2072</v>
          </cell>
          <cell r="AL305">
            <v>24864</v>
          </cell>
          <cell r="AM305">
            <v>6191136</v>
          </cell>
          <cell r="AN305">
            <v>5000</v>
          </cell>
          <cell r="AO305">
            <v>1485</v>
          </cell>
          <cell r="AP305">
            <v>1576</v>
          </cell>
          <cell r="AQ305">
            <v>8061</v>
          </cell>
        </row>
        <row r="306">
          <cell r="C306">
            <v>102001901</v>
          </cell>
          <cell r="D306" t="str">
            <v>J06BB00001</v>
          </cell>
          <cell r="E306" t="str">
            <v>INMUNOGLOBULINA ANTID HUMANA 125150mcg/ml o su equivalente en UI, solución, vial I.M.</v>
          </cell>
          <cell r="F306">
            <v>10091</v>
          </cell>
          <cell r="G306" t="str">
            <v>SF</v>
          </cell>
          <cell r="H306">
            <v>244</v>
          </cell>
          <cell r="I306" t="str">
            <v>BIOLOGICO</v>
          </cell>
          <cell r="J306" t="str">
            <v>MEDICAMENTO</v>
          </cell>
          <cell r="K306" t="str">
            <v>Sueros Inmunes e Inmunoglobulinas: Inmunoglobulinas, Específicas</v>
          </cell>
          <cell r="L306" t="str">
            <v>PRECIO UNICO</v>
          </cell>
          <cell r="M306" t="str">
            <v>PU 05-2026</v>
          </cell>
          <cell r="N306" t="str">
            <v>I CONV</v>
          </cell>
          <cell r="O306" t="str">
            <v>No aplica</v>
          </cell>
          <cell r="P306">
            <v>0</v>
          </cell>
          <cell r="Q306">
            <v>0</v>
          </cell>
          <cell r="R306">
            <v>59.45</v>
          </cell>
          <cell r="S306">
            <v>28</v>
          </cell>
          <cell r="T306" t="str">
            <v>DROGUERÍA RAMÓN GONZÁLEZ REVILLA, S.A.</v>
          </cell>
          <cell r="V306">
            <v>32</v>
          </cell>
          <cell r="W306">
            <v>384</v>
          </cell>
          <cell r="X306">
            <v>336821172</v>
          </cell>
          <cell r="Y306">
            <v>0.50145741639985686</v>
          </cell>
          <cell r="Z306">
            <v>20024018675.400002</v>
          </cell>
          <cell r="AA306">
            <v>4480192858033.3584</v>
          </cell>
          <cell r="AB306">
            <v>0.23143410410699636</v>
          </cell>
          <cell r="AC306">
            <v>42.333333333333336</v>
          </cell>
          <cell r="AD306">
            <v>6</v>
          </cell>
          <cell r="AE306">
            <v>8</v>
          </cell>
          <cell r="AF306">
            <v>56.333333333333336</v>
          </cell>
          <cell r="AG306">
            <v>3349.0166666666669</v>
          </cell>
          <cell r="AH306">
            <v>26</v>
          </cell>
          <cell r="AI306">
            <v>1</v>
          </cell>
          <cell r="AJ306">
            <v>5</v>
          </cell>
          <cell r="AK306">
            <v>32</v>
          </cell>
          <cell r="AL306">
            <v>384</v>
          </cell>
          <cell r="AM306">
            <v>22828.800000000003</v>
          </cell>
          <cell r="AN306">
            <v>0</v>
          </cell>
          <cell r="AO306">
            <v>0</v>
          </cell>
          <cell r="AP306">
            <v>0</v>
          </cell>
          <cell r="AQ306">
            <v>0</v>
          </cell>
        </row>
        <row r="307">
          <cell r="C307">
            <v>102082101</v>
          </cell>
          <cell r="D307" t="str">
            <v>A10AE00001</v>
          </cell>
          <cell r="E307" t="str">
            <v>INSULINA ANÁLOGA DE ACCIÓN PROLONGADA GLARGINA, 100UI/ml, solución, S.C.</v>
          </cell>
          <cell r="F307">
            <v>11957</v>
          </cell>
          <cell r="G307" t="str">
            <v>DD</v>
          </cell>
          <cell r="H307">
            <v>244</v>
          </cell>
          <cell r="I307" t="str">
            <v>BIOTECNOLOGICO</v>
          </cell>
          <cell r="J307" t="str">
            <v>MEDICAMENTO</v>
          </cell>
          <cell r="K307" t="str">
            <v xml:space="preserve">Diabetes: Insulinas y análogos de acción prolongada </v>
          </cell>
          <cell r="L307" t="str">
            <v>PRECIO UNICO</v>
          </cell>
          <cell r="M307" t="str">
            <v>PU 05-2026</v>
          </cell>
          <cell r="N307" t="str">
            <v>I CONV</v>
          </cell>
          <cell r="O307" t="str">
            <v>COMERCIAL: CAJA CON VIAL DE 10 ML./VIAL DE VIDRIO (TIPO I) INCOLORO CON TAPA CON REBORDE DESPRENDIBLE Y DISCO SELLADO LAMINADO. CARTUCHO DE VIDRIO CON DISCO SELLADO LAMINADO/SOLUCIÓN INYECTABLE.</v>
          </cell>
          <cell r="P307">
            <v>0</v>
          </cell>
          <cell r="Q307">
            <v>0</v>
          </cell>
          <cell r="R307">
            <v>23.87</v>
          </cell>
          <cell r="S307">
            <v>29</v>
          </cell>
          <cell r="T307" t="str">
            <v>CORPORACION IMPA DOEL, S.A.</v>
          </cell>
          <cell r="U307" t="str">
            <v>Alemania</v>
          </cell>
          <cell r="V307">
            <v>4048</v>
          </cell>
          <cell r="W307">
            <v>48576</v>
          </cell>
          <cell r="X307">
            <v>336869748</v>
          </cell>
          <cell r="Y307">
            <v>0.50152973606822693</v>
          </cell>
          <cell r="Z307">
            <v>8041080884.7600002</v>
          </cell>
          <cell r="AA307">
            <v>4488233938918.1182</v>
          </cell>
          <cell r="AB307">
            <v>0.23184948362515245</v>
          </cell>
          <cell r="AC307">
            <v>951.66666666666663</v>
          </cell>
          <cell r="AD307">
            <v>133.33333333333334</v>
          </cell>
          <cell r="AE307">
            <v>612</v>
          </cell>
          <cell r="AF307">
            <v>1697</v>
          </cell>
          <cell r="AG307">
            <v>40507.39</v>
          </cell>
          <cell r="AH307">
            <v>1456</v>
          </cell>
          <cell r="AI307">
            <v>1543</v>
          </cell>
          <cell r="AJ307">
            <v>1049</v>
          </cell>
          <cell r="AK307">
            <v>4048</v>
          </cell>
          <cell r="AL307">
            <v>48576</v>
          </cell>
          <cell r="AM307">
            <v>1159509.1200000001</v>
          </cell>
          <cell r="AN307">
            <v>1365</v>
          </cell>
          <cell r="AO307">
            <v>0</v>
          </cell>
          <cell r="AP307">
            <v>0</v>
          </cell>
          <cell r="AQ307">
            <v>1365</v>
          </cell>
        </row>
        <row r="308">
          <cell r="C308">
            <v>102095101</v>
          </cell>
          <cell r="D308" t="str">
            <v>A10AB00004</v>
          </cell>
          <cell r="E308" t="str">
            <v>Insulina Análoga Lispro, 100 UI/ml, solucion, I.V.</v>
          </cell>
          <cell r="F308">
            <v>11850</v>
          </cell>
          <cell r="G308" t="str">
            <v>DD</v>
          </cell>
          <cell r="H308">
            <v>244</v>
          </cell>
          <cell r="I308" t="str">
            <v>BIOTECNOLOGICO</v>
          </cell>
          <cell r="J308" t="str">
            <v>MEDICAMENTO</v>
          </cell>
          <cell r="K308" t="str">
            <v>Diabetes: Insulinas y análogos de acción rápida</v>
          </cell>
          <cell r="L308" t="str">
            <v>PRECIO UNICO</v>
          </cell>
          <cell r="M308" t="str">
            <v>PU 05-2026</v>
          </cell>
          <cell r="N308" t="str">
            <v>I CONV</v>
          </cell>
          <cell r="O308" t="str">
            <v>CAJA CON UN VIAL DE 10ML</v>
          </cell>
          <cell r="P308">
            <v>0</v>
          </cell>
          <cell r="Q308">
            <v>0</v>
          </cell>
          <cell r="R308">
            <v>32.4</v>
          </cell>
          <cell r="S308">
            <v>30</v>
          </cell>
          <cell r="T308" t="str">
            <v>C.G. DE HASETH &amp; CIA., S.A.</v>
          </cell>
          <cell r="U308" t="str">
            <v>ESTADOS UNIDOS</v>
          </cell>
          <cell r="V308">
            <v>3324</v>
          </cell>
          <cell r="W308">
            <v>39888</v>
          </cell>
          <cell r="X308">
            <v>336909636</v>
          </cell>
          <cell r="Y308">
            <v>0.50158912109235287</v>
          </cell>
          <cell r="Z308">
            <v>10915872206.4</v>
          </cell>
          <cell r="AA308">
            <v>4499149811124.5186</v>
          </cell>
          <cell r="AB308">
            <v>0.23241336674016275</v>
          </cell>
          <cell r="AC308">
            <v>10</v>
          </cell>
          <cell r="AD308">
            <v>8</v>
          </cell>
          <cell r="AE308">
            <v>0</v>
          </cell>
          <cell r="AF308">
            <v>18</v>
          </cell>
          <cell r="AG308">
            <v>583.19999999999993</v>
          </cell>
          <cell r="AH308">
            <v>802</v>
          </cell>
          <cell r="AI308">
            <v>81</v>
          </cell>
          <cell r="AJ308">
            <v>190</v>
          </cell>
          <cell r="AK308">
            <v>1073</v>
          </cell>
          <cell r="AL308">
            <v>12876</v>
          </cell>
          <cell r="AM308">
            <v>417182.39999999997</v>
          </cell>
          <cell r="AN308">
            <v>1973</v>
          </cell>
          <cell r="AO308">
            <v>160</v>
          </cell>
          <cell r="AP308">
            <v>629</v>
          </cell>
          <cell r="AQ308">
            <v>2762</v>
          </cell>
        </row>
        <row r="309">
          <cell r="C309">
            <v>102072301</v>
          </cell>
          <cell r="D309" t="str">
            <v>A10AC00002</v>
          </cell>
          <cell r="E309" t="str">
            <v>INSULINA NPH (HUMANA) 100U/ml, suspensión, S.C.</v>
          </cell>
          <cell r="F309">
            <v>10825</v>
          </cell>
          <cell r="G309" t="str">
            <v>DH</v>
          </cell>
          <cell r="H309">
            <v>244</v>
          </cell>
          <cell r="I309" t="str">
            <v>BIOTECNOLOGICO</v>
          </cell>
          <cell r="J309" t="str">
            <v>MEDICAMENTO</v>
          </cell>
          <cell r="K309" t="str">
            <v xml:space="preserve">Diabetes: Insulinas y análogos de acción intermedia </v>
          </cell>
          <cell r="L309" t="str">
            <v>PRECIO UNICO</v>
          </cell>
          <cell r="M309" t="str">
            <v>PU 05-2026</v>
          </cell>
          <cell r="N309" t="str">
            <v>I CONV</v>
          </cell>
          <cell r="O309" t="str">
            <v>CAJA X 1 VIAL</v>
          </cell>
          <cell r="P309">
            <v>0</v>
          </cell>
          <cell r="Q309">
            <v>0</v>
          </cell>
          <cell r="R309">
            <v>4.3</v>
          </cell>
          <cell r="S309">
            <v>31</v>
          </cell>
          <cell r="T309" t="str">
            <v>DROGUERIA RAMON GONZALEZ REVILLA, S.A.</v>
          </cell>
          <cell r="U309" t="str">
            <v>FRANCIA</v>
          </cell>
          <cell r="V309">
            <v>20747</v>
          </cell>
          <cell r="W309">
            <v>248964</v>
          </cell>
          <cell r="X309">
            <v>337158600</v>
          </cell>
          <cell r="Y309">
            <v>0.50195977725827989</v>
          </cell>
          <cell r="Z309">
            <v>1449781980</v>
          </cell>
          <cell r="AA309">
            <v>4500599593104.5186</v>
          </cell>
          <cell r="AB309">
            <v>0.2324882583808407</v>
          </cell>
          <cell r="AC309">
            <v>16823.208860759492</v>
          </cell>
          <cell r="AD309">
            <v>3810</v>
          </cell>
          <cell r="AE309">
            <v>3880</v>
          </cell>
          <cell r="AF309">
            <v>24513.208860759492</v>
          </cell>
          <cell r="AG309">
            <v>105406.79810126581</v>
          </cell>
          <cell r="AH309">
            <v>13739</v>
          </cell>
          <cell r="AI309">
            <v>2804</v>
          </cell>
          <cell r="AJ309">
            <v>2519</v>
          </cell>
          <cell r="AK309">
            <v>19062</v>
          </cell>
          <cell r="AL309">
            <v>228744</v>
          </cell>
          <cell r="AM309">
            <v>983599.2</v>
          </cell>
          <cell r="AN309">
            <v>44188</v>
          </cell>
          <cell r="AO309">
            <v>2820</v>
          </cell>
          <cell r="AP309">
            <v>1150</v>
          </cell>
          <cell r="AQ309">
            <v>48158</v>
          </cell>
        </row>
        <row r="310">
          <cell r="C310">
            <v>102072401</v>
          </cell>
          <cell r="D310" t="str">
            <v>A10AB00002</v>
          </cell>
          <cell r="E310" t="str">
            <v>INSULINA REGULAR (HUMANA) 100U/ml,  solución, S.C., I.V.</v>
          </cell>
          <cell r="F310">
            <v>10365</v>
          </cell>
          <cell r="G310" t="str">
            <v>DH</v>
          </cell>
          <cell r="H310">
            <v>244</v>
          </cell>
          <cell r="I310" t="str">
            <v>BIOTECNOLOGICO</v>
          </cell>
          <cell r="J310" t="str">
            <v>MEDICAMENTO</v>
          </cell>
          <cell r="K310" t="str">
            <v xml:space="preserve">Diabetes: Insulinas y análogos de acción rápida </v>
          </cell>
          <cell r="L310" t="str">
            <v>PRECIO UNICO</v>
          </cell>
          <cell r="M310" t="str">
            <v>PU 05-2026</v>
          </cell>
          <cell r="N310" t="str">
            <v>I CONV</v>
          </cell>
          <cell r="O310" t="str">
            <v xml:space="preserve">CAJA CON UN VIAL </v>
          </cell>
          <cell r="P310">
            <v>0</v>
          </cell>
          <cell r="Q310">
            <v>0</v>
          </cell>
          <cell r="R310">
            <v>4.3</v>
          </cell>
          <cell r="S310">
            <v>32</v>
          </cell>
          <cell r="T310" t="str">
            <v>DROGUERIA RAMON GONZALEZ REVILLA, S.A.</v>
          </cell>
          <cell r="U310" t="str">
            <v>FRANCIA</v>
          </cell>
          <cell r="V310">
            <v>9231</v>
          </cell>
          <cell r="W310">
            <v>110772</v>
          </cell>
          <cell r="X310">
            <v>337269372</v>
          </cell>
          <cell r="Y310">
            <v>0.50212469397239146</v>
          </cell>
          <cell r="Z310">
            <v>1450258299.5999999</v>
          </cell>
          <cell r="AA310">
            <v>4502049851404.1182</v>
          </cell>
          <cell r="AB310">
            <v>0.23256317462684331</v>
          </cell>
          <cell r="AC310">
            <v>7996.188596491229</v>
          </cell>
          <cell r="AD310">
            <v>2443</v>
          </cell>
          <cell r="AE310">
            <v>1624</v>
          </cell>
          <cell r="AF310">
            <v>12063.188596491229</v>
          </cell>
          <cell r="AG310">
            <v>51871.710964912279</v>
          </cell>
          <cell r="AH310">
            <v>6052</v>
          </cell>
          <cell r="AI310">
            <v>1891</v>
          </cell>
          <cell r="AJ310">
            <v>1288</v>
          </cell>
          <cell r="AK310">
            <v>9231</v>
          </cell>
          <cell r="AL310">
            <v>110772</v>
          </cell>
          <cell r="AM310">
            <v>476319.6</v>
          </cell>
          <cell r="AN310">
            <v>6376</v>
          </cell>
          <cell r="AO310">
            <v>2590</v>
          </cell>
          <cell r="AP310">
            <v>1610</v>
          </cell>
          <cell r="AQ310">
            <v>10576</v>
          </cell>
        </row>
        <row r="311">
          <cell r="C311">
            <v>102081501</v>
          </cell>
          <cell r="D311" t="str">
            <v>L03AB00002</v>
          </cell>
          <cell r="E311" t="str">
            <v>Interferon beta 1a, 30mcg (6 millones UI), polvo liofilizado, I.M.</v>
          </cell>
          <cell r="F311">
            <v>11197</v>
          </cell>
          <cell r="G311" t="str">
            <v>SF</v>
          </cell>
          <cell r="H311">
            <v>244</v>
          </cell>
          <cell r="I311" t="str">
            <v>BIOTECNOLOGICO</v>
          </cell>
          <cell r="J311" t="str">
            <v>MEDICAMENTO</v>
          </cell>
          <cell r="K311" t="str">
            <v>Inmunoestimulantes: Interferones</v>
          </cell>
          <cell r="L311" t="str">
            <v>PRECIO UNICO</v>
          </cell>
          <cell r="M311" t="str">
            <v>PU 05-2026</v>
          </cell>
          <cell r="N311" t="str">
            <v>I CONV</v>
          </cell>
          <cell r="O311" t="str">
            <v>No aplica</v>
          </cell>
          <cell r="P311" t="str">
            <v>4 JERINGUILLAS PRECARGADAS</v>
          </cell>
          <cell r="R311">
            <v>286</v>
          </cell>
          <cell r="S311">
            <v>33</v>
          </cell>
          <cell r="T311" t="str">
            <v>REPRICO, S.A.</v>
          </cell>
          <cell r="V311">
            <v>96</v>
          </cell>
          <cell r="W311">
            <v>1152</v>
          </cell>
          <cell r="X311">
            <v>337270524</v>
          </cell>
          <cell r="Y311">
            <v>0.50212640906334094</v>
          </cell>
          <cell r="Z311">
            <v>96459369864</v>
          </cell>
          <cell r="AA311">
            <v>4598509221268.1182</v>
          </cell>
          <cell r="AB311">
            <v>0.2375459931247505</v>
          </cell>
          <cell r="AC311">
            <v>149</v>
          </cell>
          <cell r="AD311">
            <v>30</v>
          </cell>
          <cell r="AE311">
            <v>4</v>
          </cell>
          <cell r="AF311">
            <v>183</v>
          </cell>
          <cell r="AG311">
            <v>52338</v>
          </cell>
          <cell r="AH311">
            <v>80</v>
          </cell>
          <cell r="AI311">
            <v>12</v>
          </cell>
          <cell r="AJ311">
            <v>4</v>
          </cell>
          <cell r="AK311">
            <v>96</v>
          </cell>
          <cell r="AL311">
            <v>1152</v>
          </cell>
          <cell r="AM311">
            <v>329472</v>
          </cell>
          <cell r="AN311">
            <v>76</v>
          </cell>
          <cell r="AO311">
            <v>0</v>
          </cell>
          <cell r="AP311">
            <v>0</v>
          </cell>
          <cell r="AQ311">
            <v>76</v>
          </cell>
        </row>
        <row r="312">
          <cell r="C312">
            <v>102081401</v>
          </cell>
          <cell r="D312" t="str">
            <v>L03AB00003</v>
          </cell>
          <cell r="E312" t="str">
            <v>Interferon beta 1a, 44mcg (12 millones UI), solución, sin albúmina, S.C.</v>
          </cell>
          <cell r="F312">
            <v>11199</v>
          </cell>
          <cell r="G312" t="str">
            <v>SF</v>
          </cell>
          <cell r="H312">
            <v>244</v>
          </cell>
          <cell r="I312" t="str">
            <v>BIOTECNOLOGICO</v>
          </cell>
          <cell r="J312" t="str">
            <v>MEDICAMENTO</v>
          </cell>
          <cell r="K312" t="str">
            <v>Inmunoestimulantes: Interferones</v>
          </cell>
          <cell r="L312" t="str">
            <v>PRECIO UNICO</v>
          </cell>
          <cell r="M312" t="str">
            <v>PU 05-2026</v>
          </cell>
          <cell r="N312" t="str">
            <v>I CONV</v>
          </cell>
          <cell r="O312" t="str">
            <v>No aplica</v>
          </cell>
          <cell r="P312" t="str">
            <v>CAJA CON 2 JERINGAS</v>
          </cell>
          <cell r="R312">
            <v>115.17</v>
          </cell>
          <cell r="S312">
            <v>34</v>
          </cell>
          <cell r="T312" t="str">
            <v>DROGUERIA SARO, S.A.</v>
          </cell>
          <cell r="V312">
            <v>167</v>
          </cell>
          <cell r="W312">
            <v>2004</v>
          </cell>
          <cell r="X312">
            <v>337272528</v>
          </cell>
          <cell r="Y312">
            <v>0.50212939260697187</v>
          </cell>
          <cell r="Z312">
            <v>38843677049.760002</v>
          </cell>
          <cell r="AA312">
            <v>4637352898317.8779</v>
          </cell>
          <cell r="AB312">
            <v>0.23955254772699563</v>
          </cell>
          <cell r="AC312">
            <v>210</v>
          </cell>
          <cell r="AD312">
            <v>79.2</v>
          </cell>
          <cell r="AE312">
            <v>48</v>
          </cell>
          <cell r="AF312">
            <v>337.2</v>
          </cell>
          <cell r="AG312">
            <v>38835.324000000001</v>
          </cell>
          <cell r="AH312">
            <v>167</v>
          </cell>
          <cell r="AI312">
            <v>0</v>
          </cell>
          <cell r="AJ312">
            <v>0</v>
          </cell>
          <cell r="AK312">
            <v>167</v>
          </cell>
          <cell r="AL312">
            <v>2004</v>
          </cell>
          <cell r="AM312">
            <v>230800.68</v>
          </cell>
          <cell r="AN312">
            <v>0</v>
          </cell>
          <cell r="AO312">
            <v>372</v>
          </cell>
          <cell r="AP312">
            <v>240</v>
          </cell>
          <cell r="AQ312">
            <v>612</v>
          </cell>
        </row>
        <row r="313">
          <cell r="C313">
            <v>103054701</v>
          </cell>
          <cell r="D313" t="str">
            <v>R03BB00001</v>
          </cell>
          <cell r="E313" t="str">
            <v>Ipratropio bromuro, 15-20mcg/inhalación, solución en aerosol, inhalador con 200-250 dosis, vía bucal</v>
          </cell>
          <cell r="F313">
            <v>10179</v>
          </cell>
          <cell r="G313" t="str">
            <v>YV</v>
          </cell>
          <cell r="H313">
            <v>244</v>
          </cell>
          <cell r="I313" t="str">
            <v>NO APLICA</v>
          </cell>
          <cell r="J313" t="str">
            <v>MEDICAMENTO</v>
          </cell>
          <cell r="K313" t="str">
            <v>Vías Respiratorias: Enfermedades Obstructivas, Otros, Anticolinérgicos, Inhaladores</v>
          </cell>
          <cell r="L313" t="str">
            <v>PRECIO UNICO</v>
          </cell>
          <cell r="M313" t="str">
            <v>PU 01-2026</v>
          </cell>
          <cell r="N313" t="str">
            <v>I CONV</v>
          </cell>
          <cell r="O313" t="str">
            <v>CAJA CON ENVASE DE MCG</v>
          </cell>
          <cell r="P313">
            <v>0</v>
          </cell>
          <cell r="Q313">
            <v>0</v>
          </cell>
          <cell r="R313">
            <v>1.476</v>
          </cell>
          <cell r="S313">
            <v>203</v>
          </cell>
          <cell r="T313" t="str">
            <v>PHARMA SUPPLY PANAMÁ, S.A.</v>
          </cell>
          <cell r="U313" t="str">
            <v>MEXICO</v>
          </cell>
          <cell r="V313">
            <v>3700</v>
          </cell>
          <cell r="W313">
            <v>44400</v>
          </cell>
          <cell r="X313">
            <v>337316928</v>
          </cell>
          <cell r="Y313">
            <v>0.50219549507064998</v>
          </cell>
          <cell r="Z313">
            <v>497879785.72799999</v>
          </cell>
          <cell r="AA313">
            <v>4637850778103.6055</v>
          </cell>
          <cell r="AB313">
            <v>0.23957826678994987</v>
          </cell>
          <cell r="AC313">
            <v>7945.9061403508767</v>
          </cell>
          <cell r="AD313">
            <v>1892.1666666666665</v>
          </cell>
          <cell r="AE313">
            <v>1622</v>
          </cell>
          <cell r="AF313">
            <v>11460.072807017543</v>
          </cell>
          <cell r="AG313">
            <v>16915.067463157891</v>
          </cell>
          <cell r="AH313">
            <v>8668</v>
          </cell>
          <cell r="AI313">
            <v>5002</v>
          </cell>
          <cell r="AJ313">
            <v>3487</v>
          </cell>
          <cell r="AK313">
            <v>17157</v>
          </cell>
          <cell r="AL313">
            <v>205884</v>
          </cell>
          <cell r="AM313">
            <v>303884.78399999999</v>
          </cell>
          <cell r="AN313">
            <v>0</v>
          </cell>
          <cell r="AO313">
            <v>0</v>
          </cell>
          <cell r="AP313">
            <v>0</v>
          </cell>
          <cell r="AQ313">
            <v>0</v>
          </cell>
        </row>
        <row r="314">
          <cell r="C314">
            <v>103057101</v>
          </cell>
          <cell r="D314" t="str">
            <v>R03BB00002</v>
          </cell>
          <cell r="E314" t="str">
            <v>IPRATROPIO BROMURO, 250MCG/ML, SOLUCIÓN, FRASCO, 20ML, NEBULIZACIÓN</v>
          </cell>
          <cell r="F314">
            <v>10187</v>
          </cell>
          <cell r="G314" t="str">
            <v>YV</v>
          </cell>
          <cell r="H314">
            <v>244</v>
          </cell>
          <cell r="I314" t="str">
            <v>NO APLICA</v>
          </cell>
          <cell r="J314" t="str">
            <v>MEDICAMENTO</v>
          </cell>
          <cell r="K314" t="str">
            <v>Vías Respiratorias: Enfermedades Obstructivas, Otros, Anticolinérgicos, Inhaladores</v>
          </cell>
          <cell r="L314" t="str">
            <v>PRECIO UNICO</v>
          </cell>
          <cell r="M314" t="str">
            <v>PU 01-2026</v>
          </cell>
          <cell r="N314" t="str">
            <v>I CONV</v>
          </cell>
          <cell r="O314" t="str">
            <v>CAJA X 1 FRASCO DE 20ML</v>
          </cell>
          <cell r="P314">
            <v>0</v>
          </cell>
          <cell r="Q314">
            <v>0</v>
          </cell>
          <cell r="R314">
            <v>1.59</v>
          </cell>
          <cell r="S314">
            <v>204</v>
          </cell>
          <cell r="T314" t="str">
            <v>DROGUERIA SARO, S.A.</v>
          </cell>
          <cell r="U314" t="str">
            <v>ARGENTINA</v>
          </cell>
          <cell r="V314">
            <v>6530</v>
          </cell>
          <cell r="W314">
            <v>78360</v>
          </cell>
          <cell r="X314">
            <v>337395288</v>
          </cell>
          <cell r="Y314">
            <v>0.50231215698627651</v>
          </cell>
          <cell r="Z314">
            <v>536458507.92000002</v>
          </cell>
          <cell r="AA314">
            <v>4638387236611.5254</v>
          </cell>
          <cell r="AB314">
            <v>0.23960597872068704</v>
          </cell>
          <cell r="AC314">
            <v>3045.272062084257</v>
          </cell>
          <cell r="AD314">
            <v>1056</v>
          </cell>
          <cell r="AE314">
            <v>976.5</v>
          </cell>
          <cell r="AF314">
            <v>5077.7720620842574</v>
          </cell>
          <cell r="AG314">
            <v>8073.65757871397</v>
          </cell>
          <cell r="AH314">
            <v>3283</v>
          </cell>
          <cell r="AI314">
            <v>943</v>
          </cell>
          <cell r="AJ314">
            <v>557</v>
          </cell>
          <cell r="AK314">
            <v>4783</v>
          </cell>
          <cell r="AL314">
            <v>57396</v>
          </cell>
          <cell r="AM314">
            <v>91259.64</v>
          </cell>
          <cell r="AN314">
            <v>8346</v>
          </cell>
          <cell r="AO314">
            <v>259</v>
          </cell>
          <cell r="AP314">
            <v>0</v>
          </cell>
          <cell r="AQ314">
            <v>8605</v>
          </cell>
        </row>
        <row r="315">
          <cell r="C315">
            <v>101093401</v>
          </cell>
          <cell r="D315" t="str">
            <v>C09CA00001</v>
          </cell>
          <cell r="E315" t="str">
            <v>IRBESARTÁN 300mg, tableta, V.O.</v>
          </cell>
          <cell r="F315">
            <v>12177</v>
          </cell>
          <cell r="G315" t="str">
            <v>FM</v>
          </cell>
          <cell r="H315">
            <v>244</v>
          </cell>
          <cell r="I315" t="str">
            <v>SI</v>
          </cell>
          <cell r="J315" t="str">
            <v>MEDICAMENTO</v>
          </cell>
          <cell r="K315" t="str">
            <v>Cardiovascular: Sistema Renina Angiotensina, Antagonistas de Angiotensina II</v>
          </cell>
          <cell r="L315" t="str">
            <v>PRECIO UNICO</v>
          </cell>
          <cell r="M315" t="str">
            <v>PU 11-2026</v>
          </cell>
          <cell r="N315" t="str">
            <v>I CONV</v>
          </cell>
          <cell r="O315" t="str">
            <v>CAJA POR 30 TABLETAS RECUBIERTAS</v>
          </cell>
          <cell r="P315">
            <v>0</v>
          </cell>
          <cell r="Q315">
            <v>0</v>
          </cell>
          <cell r="R315">
            <v>4.4999999999999998E-2</v>
          </cell>
          <cell r="S315">
            <v>72</v>
          </cell>
          <cell r="T315" t="str">
            <v>SEVEN PHARMA PANAMA</v>
          </cell>
          <cell r="V315">
            <v>2011411</v>
          </cell>
          <cell r="W315">
            <v>24136932</v>
          </cell>
          <cell r="X315">
            <v>361532220</v>
          </cell>
          <cell r="Y315">
            <v>0.53824708200500138</v>
          </cell>
          <cell r="Z315">
            <v>16268949.899999999</v>
          </cell>
          <cell r="AA315">
            <v>4638403505561.4258</v>
          </cell>
          <cell r="AB315">
            <v>0.23960681912867041</v>
          </cell>
          <cell r="AC315">
            <v>1829639.8859649124</v>
          </cell>
          <cell r="AD315">
            <v>542210</v>
          </cell>
          <cell r="AE315">
            <v>429390</v>
          </cell>
          <cell r="AF315">
            <v>2801239.8859649124</v>
          </cell>
          <cell r="AG315">
            <v>126055.79486842106</v>
          </cell>
          <cell r="AH315">
            <v>1266867</v>
          </cell>
          <cell r="AI315">
            <v>612073</v>
          </cell>
          <cell r="AJ315">
            <v>271278</v>
          </cell>
          <cell r="AK315">
            <v>2150218</v>
          </cell>
          <cell r="AL315">
            <v>25802616</v>
          </cell>
          <cell r="AM315">
            <v>1161117.72</v>
          </cell>
          <cell r="AN315">
            <v>0</v>
          </cell>
          <cell r="AO315">
            <v>0</v>
          </cell>
          <cell r="AP315">
            <v>0</v>
          </cell>
          <cell r="AQ315">
            <v>0</v>
          </cell>
        </row>
        <row r="316">
          <cell r="C316">
            <v>102081601</v>
          </cell>
          <cell r="D316" t="str">
            <v>L01XX00010</v>
          </cell>
          <cell r="E316" t="str">
            <v>IRINOTECAN CLORHIDRATO 20mg/ml, solución, I.V.</v>
          </cell>
          <cell r="F316">
            <v>10291</v>
          </cell>
          <cell r="G316" t="str">
            <v>RG</v>
          </cell>
          <cell r="H316">
            <v>244</v>
          </cell>
          <cell r="I316" t="str">
            <v>NO</v>
          </cell>
          <cell r="J316" t="str">
            <v>MEDICAMENTO</v>
          </cell>
          <cell r="K316" t="str">
            <v>Antineoplásicos: Otros</v>
          </cell>
          <cell r="L316" t="str">
            <v>PRECIO UNICO</v>
          </cell>
          <cell r="M316" t="str">
            <v>PU 01-2026</v>
          </cell>
          <cell r="N316" t="str">
            <v>I CONV</v>
          </cell>
          <cell r="O316" t="str">
            <v>CAJA X 1 FRASCO-AMPOLLA DE 5ML. + INSERTO, CAJA X 10 FRASCOS-AMPOLLA DE 2ML. + INSERTO, CAJA X 10 FRASCOS-AMPOLLA DE 5ML. + INSERTO</v>
          </cell>
          <cell r="P316">
            <v>0</v>
          </cell>
          <cell r="Q316">
            <v>0</v>
          </cell>
          <cell r="R316">
            <v>10.33</v>
          </cell>
          <cell r="S316">
            <v>205</v>
          </cell>
          <cell r="T316" t="str">
            <v>C.G. DE HASETH &amp; CÍA, S.A.</v>
          </cell>
          <cell r="U316" t="str">
            <v>CHINA</v>
          </cell>
          <cell r="V316">
            <v>20</v>
          </cell>
          <cell r="W316">
            <v>240</v>
          </cell>
          <cell r="X316">
            <v>361532460</v>
          </cell>
          <cell r="Y316">
            <v>0.53824743931561581</v>
          </cell>
          <cell r="Z316">
            <v>3734630311.8000002</v>
          </cell>
          <cell r="AA316">
            <v>4642138135873.2256</v>
          </cell>
          <cell r="AB316">
            <v>0.2397997395782516</v>
          </cell>
          <cell r="AC316">
            <v>5</v>
          </cell>
          <cell r="AD316">
            <v>0</v>
          </cell>
          <cell r="AE316">
            <v>0</v>
          </cell>
          <cell r="AF316">
            <v>5</v>
          </cell>
          <cell r="AG316">
            <v>51.65</v>
          </cell>
          <cell r="AH316">
            <v>20</v>
          </cell>
          <cell r="AI316">
            <v>0</v>
          </cell>
          <cell r="AJ316">
            <v>0</v>
          </cell>
          <cell r="AK316">
            <v>20</v>
          </cell>
          <cell r="AL316">
            <v>240</v>
          </cell>
          <cell r="AM316">
            <v>2479.1999999999998</v>
          </cell>
          <cell r="AN316">
            <v>134</v>
          </cell>
          <cell r="AO316">
            <v>0</v>
          </cell>
          <cell r="AP316">
            <v>0</v>
          </cell>
          <cell r="AQ316">
            <v>134</v>
          </cell>
        </row>
        <row r="317">
          <cell r="C317">
            <v>101010801</v>
          </cell>
          <cell r="D317" t="str">
            <v>C01DA00005</v>
          </cell>
          <cell r="E317" t="str">
            <v>ISOSORBIDE DINITRATO, 10MG, TABLETA, V.O.</v>
          </cell>
          <cell r="F317">
            <v>10541</v>
          </cell>
          <cell r="G317" t="str">
            <v>EM</v>
          </cell>
          <cell r="H317">
            <v>244</v>
          </cell>
          <cell r="I317" t="str">
            <v>NO</v>
          </cell>
          <cell r="J317" t="str">
            <v>MEDICAMENTO</v>
          </cell>
          <cell r="K317" t="str">
            <v>Terapia Cardíaca: Vasodilatadores, Nitratos Orgánicos</v>
          </cell>
          <cell r="L317" t="str">
            <v>PRECIO UNICO</v>
          </cell>
          <cell r="M317" t="str">
            <v>PU 01-2026</v>
          </cell>
          <cell r="N317" t="str">
            <v>I CONV</v>
          </cell>
          <cell r="O317" t="str">
            <v>CAJA X 60 COMPRIMIDOS</v>
          </cell>
          <cell r="P317">
            <v>0</v>
          </cell>
          <cell r="Q317">
            <v>0</v>
          </cell>
          <cell r="R317">
            <v>0.02</v>
          </cell>
          <cell r="S317">
            <v>206</v>
          </cell>
          <cell r="T317" t="str">
            <v>MEDIEQUIPOS, S.A.</v>
          </cell>
          <cell r="V317">
            <v>208596</v>
          </cell>
          <cell r="W317">
            <v>2503152</v>
          </cell>
          <cell r="X317">
            <v>364035612</v>
          </cell>
          <cell r="Y317">
            <v>0.54197411756248126</v>
          </cell>
          <cell r="Z317">
            <v>7280712.2400000002</v>
          </cell>
          <cell r="AA317">
            <v>4642145416585.4658</v>
          </cell>
          <cell r="AB317">
            <v>0.23980011567927403</v>
          </cell>
          <cell r="AC317">
            <v>140613</v>
          </cell>
          <cell r="AD317">
            <v>42676</v>
          </cell>
          <cell r="AE317">
            <v>73470</v>
          </cell>
          <cell r="AF317">
            <v>256759</v>
          </cell>
          <cell r="AG317">
            <v>5135.18</v>
          </cell>
          <cell r="AH317">
            <v>116546</v>
          </cell>
          <cell r="AI317">
            <v>44654</v>
          </cell>
          <cell r="AJ317">
            <v>47396</v>
          </cell>
          <cell r="AK317">
            <v>208596</v>
          </cell>
          <cell r="AL317">
            <v>2503152</v>
          </cell>
          <cell r="AM317">
            <v>50063.040000000001</v>
          </cell>
          <cell r="AN317">
            <v>650340</v>
          </cell>
          <cell r="AO317">
            <v>133380</v>
          </cell>
          <cell r="AP317">
            <v>76140</v>
          </cell>
          <cell r="AQ317">
            <v>859860</v>
          </cell>
        </row>
        <row r="318">
          <cell r="C318">
            <v>101010601</v>
          </cell>
          <cell r="D318" t="str">
            <v>C01DA00004</v>
          </cell>
          <cell r="E318" t="str">
            <v>ISOSORBIDE DINITRATO, 5MG, TABLETA, VÍA SUBLINGUAL</v>
          </cell>
          <cell r="F318">
            <v>10826</v>
          </cell>
          <cell r="G318" t="str">
            <v>EM</v>
          </cell>
          <cell r="H318">
            <v>244</v>
          </cell>
          <cell r="I318" t="str">
            <v>NO</v>
          </cell>
          <cell r="J318" t="str">
            <v>MEDICAMENTO</v>
          </cell>
          <cell r="K318" t="str">
            <v>Terapia Cardíaca: Vasodilatadores, Nitratos Orgánicos</v>
          </cell>
          <cell r="L318" t="str">
            <v>PRECIO UNICO</v>
          </cell>
          <cell r="M318" t="str">
            <v>PU 01-2026</v>
          </cell>
          <cell r="N318" t="str">
            <v>I CONV</v>
          </cell>
          <cell r="O318" t="str">
            <v>CAJA POR 100 TABLETAS</v>
          </cell>
          <cell r="P318">
            <v>0</v>
          </cell>
          <cell r="Q318">
            <v>0</v>
          </cell>
          <cell r="R318">
            <v>0.4</v>
          </cell>
          <cell r="S318">
            <v>207</v>
          </cell>
          <cell r="T318" t="str">
            <v>INVERSIONES TAGORE PANAMÁ, S.A. (INTAPASA)</v>
          </cell>
          <cell r="V318">
            <v>8233</v>
          </cell>
          <cell r="W318">
            <v>98796</v>
          </cell>
          <cell r="X318">
            <v>364134408</v>
          </cell>
          <cell r="Y318">
            <v>0.54212120447693046</v>
          </cell>
          <cell r="Z318">
            <v>145653763.20000002</v>
          </cell>
          <cell r="AA318">
            <v>4642291070348.666</v>
          </cell>
          <cell r="AB318">
            <v>0.23980763974113123</v>
          </cell>
          <cell r="AC318">
            <v>7333</v>
          </cell>
          <cell r="AD318">
            <v>853</v>
          </cell>
          <cell r="AE318">
            <v>3570</v>
          </cell>
          <cell r="AF318">
            <v>11756</v>
          </cell>
          <cell r="AG318">
            <v>4702.4000000000005</v>
          </cell>
          <cell r="AH318">
            <v>5667</v>
          </cell>
          <cell r="AI318">
            <v>570</v>
          </cell>
          <cell r="AJ318">
            <v>1996</v>
          </cell>
          <cell r="AK318">
            <v>8233</v>
          </cell>
          <cell r="AL318">
            <v>98796</v>
          </cell>
          <cell r="AM318">
            <v>39518.400000000001</v>
          </cell>
          <cell r="AN318">
            <v>23300</v>
          </cell>
          <cell r="AO318">
            <v>800</v>
          </cell>
          <cell r="AP318">
            <v>920</v>
          </cell>
          <cell r="AQ318">
            <v>25020</v>
          </cell>
        </row>
        <row r="319">
          <cell r="C319">
            <v>101090501</v>
          </cell>
          <cell r="D319" t="str">
            <v>J02AC00003</v>
          </cell>
          <cell r="E319" t="str">
            <v>ITRACONAZOL, 100MG, CÁPSULA O TABLETA, V.O.</v>
          </cell>
          <cell r="F319">
            <v>10437</v>
          </cell>
          <cell r="G319" t="str">
            <v>EM</v>
          </cell>
          <cell r="H319">
            <v>244</v>
          </cell>
          <cell r="I319" t="str">
            <v>SI</v>
          </cell>
          <cell r="J319" t="str">
            <v>MEDICAMENTO</v>
          </cell>
          <cell r="K319" t="str">
            <v>Antimicóticos para uso sistémico: Derivados Triazólicos</v>
          </cell>
          <cell r="L319" t="str">
            <v>PRECIO UNICO</v>
          </cell>
          <cell r="M319" t="str">
            <v>PU 11-2026</v>
          </cell>
          <cell r="N319" t="str">
            <v>I CONV</v>
          </cell>
          <cell r="O319" t="str">
            <v>CAJA CON 15 CÁPSULAS</v>
          </cell>
          <cell r="P319">
            <v>0</v>
          </cell>
          <cell r="Q319">
            <v>0</v>
          </cell>
          <cell r="R319">
            <v>1.097</v>
          </cell>
          <cell r="S319">
            <v>73</v>
          </cell>
          <cell r="T319" t="str">
            <v>CORPORACIÓN IMPA-DOEL, S.A.</v>
          </cell>
          <cell r="V319">
            <v>23496</v>
          </cell>
          <cell r="W319">
            <v>281952</v>
          </cell>
          <cell r="X319">
            <v>364416360</v>
          </cell>
          <cell r="Y319">
            <v>0.54254097298681736</v>
          </cell>
          <cell r="Z319">
            <v>399764746.92000002</v>
          </cell>
          <cell r="AA319">
            <v>4642690835095.5859</v>
          </cell>
          <cell r="AB319">
            <v>0.23982829045840806</v>
          </cell>
          <cell r="AC319">
            <v>20401</v>
          </cell>
          <cell r="AD319">
            <v>2290</v>
          </cell>
          <cell r="AE319">
            <v>9230</v>
          </cell>
          <cell r="AF319">
            <v>31921</v>
          </cell>
          <cell r="AG319">
            <v>35017.337</v>
          </cell>
          <cell r="AH319">
            <v>16309</v>
          </cell>
          <cell r="AI319">
            <v>1832</v>
          </cell>
          <cell r="AJ319">
            <v>5355</v>
          </cell>
          <cell r="AK319">
            <v>23496</v>
          </cell>
          <cell r="AL319">
            <v>281952</v>
          </cell>
          <cell r="AM319">
            <v>309301.34399999998</v>
          </cell>
          <cell r="AN319">
            <v>40140</v>
          </cell>
          <cell r="AO319">
            <v>6585</v>
          </cell>
          <cell r="AP319">
            <v>390</v>
          </cell>
          <cell r="AQ319">
            <v>47115</v>
          </cell>
        </row>
        <row r="320">
          <cell r="C320">
            <v>101096602</v>
          </cell>
          <cell r="D320" t="str">
            <v>P02CF00001</v>
          </cell>
          <cell r="E320" t="str">
            <v>IVERMECTINA 6mg, tableta, V.O.</v>
          </cell>
          <cell r="F320">
            <v>104341</v>
          </cell>
          <cell r="G320" t="str">
            <v>YV</v>
          </cell>
          <cell r="H320">
            <v>244</v>
          </cell>
          <cell r="I320" t="str">
            <v>no</v>
          </cell>
          <cell r="J320" t="str">
            <v>MEDICAMENTO</v>
          </cell>
          <cell r="K320" t="str">
            <v>Antihelmínticos: Antinematodos, Avermectinas</v>
          </cell>
          <cell r="L320" t="str">
            <v>PRECIO UNICO</v>
          </cell>
          <cell r="M320" t="str">
            <v>PU 01-2026</v>
          </cell>
          <cell r="N320" t="str">
            <v>I CONV</v>
          </cell>
          <cell r="O320" t="str">
            <v>CAJA X 24 TABLETAS/ CAJA X 150 TABLETAS</v>
          </cell>
          <cell r="P320">
            <v>0</v>
          </cell>
          <cell r="Q320">
            <v>0</v>
          </cell>
          <cell r="R320">
            <v>0.18</v>
          </cell>
          <cell r="S320">
            <v>208</v>
          </cell>
          <cell r="T320" t="str">
            <v>LABORATORIOS RIGAR, S.A.</v>
          </cell>
          <cell r="U320" t="str">
            <v>COSTA RICA</v>
          </cell>
          <cell r="V320">
            <v>4996</v>
          </cell>
          <cell r="W320">
            <v>59952</v>
          </cell>
          <cell r="X320">
            <v>364476312</v>
          </cell>
          <cell r="Y320">
            <v>0.54263022917831349</v>
          </cell>
          <cell r="Z320">
            <v>65605736.159999996</v>
          </cell>
          <cell r="AA320">
            <v>4642756440831.7461</v>
          </cell>
          <cell r="AB320">
            <v>0.23983167946536685</v>
          </cell>
          <cell r="AC320">
            <v>0</v>
          </cell>
          <cell r="AD320">
            <v>0</v>
          </cell>
          <cell r="AE320">
            <v>0</v>
          </cell>
          <cell r="AF320">
            <v>0</v>
          </cell>
          <cell r="AG320">
            <v>0</v>
          </cell>
          <cell r="AH320">
            <v>5127</v>
          </cell>
          <cell r="AI320">
            <v>1302</v>
          </cell>
          <cell r="AJ320">
            <v>1184</v>
          </cell>
          <cell r="AK320">
            <v>7613</v>
          </cell>
          <cell r="AL320">
            <v>91356</v>
          </cell>
          <cell r="AM320">
            <v>16444.079999999998</v>
          </cell>
          <cell r="AN320">
            <v>360</v>
          </cell>
          <cell r="AO320">
            <v>3336</v>
          </cell>
          <cell r="AP320">
            <v>3024</v>
          </cell>
          <cell r="AQ320">
            <v>6720</v>
          </cell>
        </row>
        <row r="321">
          <cell r="C321">
            <v>102037201</v>
          </cell>
          <cell r="D321" t="str">
            <v>N01AX00001</v>
          </cell>
          <cell r="E321" t="str">
            <v>KETAMINA 50mg/ml, solución, I.M., I.V.</v>
          </cell>
          <cell r="F321">
            <v>10139</v>
          </cell>
          <cell r="G321" t="str">
            <v>SF</v>
          </cell>
          <cell r="H321">
            <v>244</v>
          </cell>
          <cell r="I321" t="str">
            <v>NO APLICA</v>
          </cell>
          <cell r="J321" t="str">
            <v>MEDICAMENTO</v>
          </cell>
          <cell r="K321" t="str">
            <v xml:space="preserve">Anestésicos Generales: Otros </v>
          </cell>
          <cell r="L321" t="str">
            <v>TRAMITE USUAL</v>
          </cell>
          <cell r="M321" t="str">
            <v>No aplica</v>
          </cell>
          <cell r="N321" t="str">
            <v>No aplica</v>
          </cell>
          <cell r="O321" t="str">
            <v>No aplica</v>
          </cell>
          <cell r="P321">
            <v>0</v>
          </cell>
          <cell r="Q321">
            <v>0</v>
          </cell>
          <cell r="R321">
            <v>3.14</v>
          </cell>
          <cell r="S321" t="str">
            <v>No aplica</v>
          </cell>
          <cell r="T321" t="str">
            <v>No aplica</v>
          </cell>
          <cell r="V321">
            <v>0</v>
          </cell>
          <cell r="W321">
            <v>0</v>
          </cell>
          <cell r="X321">
            <v>364476312</v>
          </cell>
          <cell r="Y321">
            <v>0.54263022917831349</v>
          </cell>
          <cell r="Z321">
            <v>1144455619.6800001</v>
          </cell>
          <cell r="AA321">
            <v>4643900896451.4258</v>
          </cell>
          <cell r="AB321">
            <v>0.23989079880898079</v>
          </cell>
          <cell r="AC321">
            <v>780</v>
          </cell>
          <cell r="AD321">
            <v>96</v>
          </cell>
          <cell r="AE321">
            <v>610</v>
          </cell>
          <cell r="AF321">
            <v>1486</v>
          </cell>
          <cell r="AG321">
            <v>4666.04</v>
          </cell>
          <cell r="AH321">
            <v>334</v>
          </cell>
          <cell r="AI321">
            <v>79</v>
          </cell>
          <cell r="AJ321">
            <v>82</v>
          </cell>
          <cell r="AK321">
            <v>495</v>
          </cell>
          <cell r="AL321">
            <v>5940</v>
          </cell>
          <cell r="AM321">
            <v>18651.600000000002</v>
          </cell>
          <cell r="AN321">
            <v>0</v>
          </cell>
          <cell r="AO321">
            <v>0</v>
          </cell>
          <cell r="AP321">
            <v>0</v>
          </cell>
          <cell r="AQ321">
            <v>0</v>
          </cell>
        </row>
        <row r="322">
          <cell r="C322">
            <v>104013601</v>
          </cell>
          <cell r="D322" t="str">
            <v>D01AC00001</v>
          </cell>
          <cell r="E322" t="str">
            <v>KETOCONAZOL, 1-2%, CREMA, TUBO, 15- 20G, VÍA TÓPICA.</v>
          </cell>
          <cell r="F322">
            <v>104356</v>
          </cell>
          <cell r="G322" t="str">
            <v>RG</v>
          </cell>
          <cell r="H322">
            <v>244</v>
          </cell>
          <cell r="I322" t="str">
            <v>NO</v>
          </cell>
          <cell r="J322" t="str">
            <v>MEDICAMENTO</v>
          </cell>
          <cell r="K322" t="str">
            <v>Antifúngicos para uso Dermatológico: Derivados imidazólicos y triazólicos</v>
          </cell>
          <cell r="L322" t="str">
            <v>PRECIO UNICO</v>
          </cell>
          <cell r="M322" t="str">
            <v>PU 01-2026</v>
          </cell>
          <cell r="N322" t="str">
            <v>I CONV</v>
          </cell>
          <cell r="O322" t="str">
            <v>CAJA CON UN TUBO DE 15G</v>
          </cell>
          <cell r="P322" t="str">
            <v>TUBO DE 15 GRAMOS</v>
          </cell>
          <cell r="Q322">
            <v>0</v>
          </cell>
          <cell r="R322">
            <v>0.374</v>
          </cell>
          <cell r="S322">
            <v>210</v>
          </cell>
          <cell r="T322" t="str">
            <v>LANCO MEDICAL GROUP, S.A.</v>
          </cell>
          <cell r="U322" t="str">
            <v>INDIA</v>
          </cell>
          <cell r="V322">
            <v>24572</v>
          </cell>
          <cell r="W322">
            <v>294864</v>
          </cell>
          <cell r="X322">
            <v>364771176</v>
          </cell>
          <cell r="Y322">
            <v>0.54306922099925914</v>
          </cell>
          <cell r="Z322">
            <v>136424419.824</v>
          </cell>
          <cell r="AA322">
            <v>4644037320871.25</v>
          </cell>
          <cell r="AB322">
            <v>0.239897846109037</v>
          </cell>
          <cell r="AC322">
            <v>18796</v>
          </cell>
          <cell r="AD322">
            <v>4818.8333333333339</v>
          </cell>
          <cell r="AE322">
            <v>4462.6000000000004</v>
          </cell>
          <cell r="AF322">
            <v>28077.433333333334</v>
          </cell>
          <cell r="AG322">
            <v>10500.960066666667</v>
          </cell>
          <cell r="AH322">
            <v>15182</v>
          </cell>
          <cell r="AI322">
            <v>4807</v>
          </cell>
          <cell r="AJ322">
            <v>4583</v>
          </cell>
          <cell r="AK322">
            <v>24572</v>
          </cell>
          <cell r="AL322">
            <v>294864</v>
          </cell>
          <cell r="AM322">
            <v>110279.136</v>
          </cell>
          <cell r="AN322">
            <v>84204</v>
          </cell>
          <cell r="AO322">
            <v>22307</v>
          </cell>
          <cell r="AP322">
            <v>8670</v>
          </cell>
          <cell r="AQ322">
            <v>115181</v>
          </cell>
        </row>
        <row r="323">
          <cell r="C323">
            <v>102090801</v>
          </cell>
          <cell r="D323" t="str">
            <v>C07AG00002</v>
          </cell>
          <cell r="E323" t="str">
            <v>Labetalol Hidrocloruro 5mg/ml, solucion, I.V.</v>
          </cell>
          <cell r="F323">
            <v>11963</v>
          </cell>
          <cell r="G323" t="str">
            <v>YV</v>
          </cell>
          <cell r="H323">
            <v>244</v>
          </cell>
          <cell r="I323" t="str">
            <v>NO APLICA</v>
          </cell>
          <cell r="J323" t="str">
            <v>MEDICAMENTO</v>
          </cell>
          <cell r="K323" t="str">
            <v xml:space="preserve">Cardiovascular: Betabloqueantes, Alfa y beta </v>
          </cell>
          <cell r="L323" t="str">
            <v>PRECIO UNICO</v>
          </cell>
          <cell r="M323" t="str">
            <v>PU 01-2026</v>
          </cell>
          <cell r="N323" t="str">
            <v>I CONV</v>
          </cell>
          <cell r="O323" t="str">
            <v>CAJA DE CARTON POR 10 AMPOLLAS DE 4 ML.</v>
          </cell>
          <cell r="P323">
            <v>0</v>
          </cell>
          <cell r="Q323">
            <v>0</v>
          </cell>
          <cell r="R323">
            <v>2.95</v>
          </cell>
          <cell r="S323">
            <v>127</v>
          </cell>
          <cell r="T323" t="str">
            <v>LABRATORIOS BIOTECH, S.A.</v>
          </cell>
          <cell r="U323" t="str">
            <v>ARGENTINA</v>
          </cell>
          <cell r="V323">
            <v>1527</v>
          </cell>
          <cell r="W323">
            <v>18324</v>
          </cell>
          <cell r="X323">
            <v>364789500</v>
          </cell>
          <cell r="Y323">
            <v>0.54309650166467438</v>
          </cell>
          <cell r="Z323">
            <v>1076129025</v>
          </cell>
          <cell r="AA323">
            <v>4645113449896.25</v>
          </cell>
          <cell r="AB323">
            <v>0.23995343589382895</v>
          </cell>
          <cell r="AC323">
            <v>4223.8347457627115</v>
          </cell>
          <cell r="AD323">
            <v>323</v>
          </cell>
          <cell r="AE323">
            <v>1014</v>
          </cell>
          <cell r="AF323">
            <v>5560.8347457627115</v>
          </cell>
          <cell r="AG323">
            <v>16404.462500000001</v>
          </cell>
          <cell r="AH323">
            <v>1962</v>
          </cell>
          <cell r="AI323">
            <v>477</v>
          </cell>
          <cell r="AJ323">
            <v>309</v>
          </cell>
          <cell r="AK323">
            <v>2748</v>
          </cell>
          <cell r="AL323">
            <v>32976</v>
          </cell>
          <cell r="AM323">
            <v>97279.200000000012</v>
          </cell>
          <cell r="AN323">
            <v>1380</v>
          </cell>
          <cell r="AO323">
            <v>2439</v>
          </cell>
          <cell r="AP323">
            <v>680</v>
          </cell>
          <cell r="AQ323">
            <v>4499</v>
          </cell>
        </row>
        <row r="324">
          <cell r="C324">
            <v>103049101</v>
          </cell>
          <cell r="D324" t="str">
            <v>A06AD00001</v>
          </cell>
          <cell r="E324" t="str">
            <v>LACTULOSA LIQUIDO, 667MG/ML, FRASCO, 450-500ML, V.O.</v>
          </cell>
          <cell r="F324">
            <v>10711</v>
          </cell>
          <cell r="G324" t="str">
            <v>RG</v>
          </cell>
          <cell r="H324">
            <v>244</v>
          </cell>
          <cell r="I324" t="str">
            <v>NO</v>
          </cell>
          <cell r="J324" t="str">
            <v>MEDICAMENTO</v>
          </cell>
          <cell r="K324" t="str">
            <v>Estreñimiento: Laxantes osmóticos</v>
          </cell>
          <cell r="L324" t="str">
            <v>TRAMITE USUAL</v>
          </cell>
          <cell r="M324" t="str">
            <v>No aplica</v>
          </cell>
          <cell r="N324" t="str">
            <v>No aplica</v>
          </cell>
          <cell r="O324" t="str">
            <v>F X 450ML</v>
          </cell>
          <cell r="P324">
            <v>0</v>
          </cell>
          <cell r="Q324">
            <v>0</v>
          </cell>
          <cell r="R324">
            <v>6.99</v>
          </cell>
          <cell r="S324" t="str">
            <v>NO APLICA</v>
          </cell>
          <cell r="T324" t="str">
            <v>No aplica</v>
          </cell>
          <cell r="V324">
            <v>8414</v>
          </cell>
          <cell r="W324">
            <v>100968</v>
          </cell>
          <cell r="X324">
            <v>364890468</v>
          </cell>
          <cell r="Y324">
            <v>0.54324682224018461</v>
          </cell>
          <cell r="Z324">
            <v>2550584371.3200002</v>
          </cell>
          <cell r="AA324">
            <v>4647664034267.5703</v>
          </cell>
          <cell r="AB324">
            <v>0.2400851918756875</v>
          </cell>
          <cell r="AC324">
            <v>9354</v>
          </cell>
          <cell r="AD324">
            <v>8745</v>
          </cell>
          <cell r="AE324">
            <v>2602.7872340425533</v>
          </cell>
          <cell r="AF324">
            <v>20701.787234042553</v>
          </cell>
          <cell r="AG324">
            <v>144705.49276595746</v>
          </cell>
          <cell r="AH324">
            <v>5000</v>
          </cell>
          <cell r="AI324">
            <v>2244</v>
          </cell>
          <cell r="AJ324">
            <v>1170</v>
          </cell>
          <cell r="AK324">
            <v>8414</v>
          </cell>
          <cell r="AL324">
            <v>100968</v>
          </cell>
          <cell r="AM324">
            <v>705766.32000000007</v>
          </cell>
          <cell r="AN324">
            <v>0</v>
          </cell>
          <cell r="AO324">
            <v>0</v>
          </cell>
          <cell r="AP324">
            <v>0</v>
          </cell>
          <cell r="AQ324">
            <v>0</v>
          </cell>
        </row>
        <row r="325">
          <cell r="C325">
            <v>103025201</v>
          </cell>
          <cell r="D325" t="str">
            <v>S01XA00007</v>
          </cell>
          <cell r="E325" t="str">
            <v xml:space="preserve">LÁGRIMAS ARTIFICIALES QUE CONTENGAN POLÍMEROS DE ÉSTERES DE CELULOSA,  0.2%-05% Y/O ALCOHOL POLIVINÍLICO, 1%-3%, GOTAS, SOLUCIÓN, 15-20ML, VÍA OFTÁLMICA  </v>
          </cell>
          <cell r="F325">
            <v>10898</v>
          </cell>
          <cell r="G325" t="str">
            <v>RG</v>
          </cell>
          <cell r="H325">
            <v>244</v>
          </cell>
          <cell r="I325" t="str">
            <v>NO</v>
          </cell>
          <cell r="J325" t="str">
            <v>MEDICAMENTO</v>
          </cell>
          <cell r="K325" t="str">
            <v>Oftalmológicos: Otros</v>
          </cell>
          <cell r="L325" t="str">
            <v>PRECIO UNICO</v>
          </cell>
          <cell r="M325" t="str">
            <v>PU 01-2026</v>
          </cell>
          <cell r="N325" t="str">
            <v>I CONV</v>
          </cell>
          <cell r="O325" t="str">
            <v>CAJA CON 1 FRASCO DE 15ML</v>
          </cell>
          <cell r="P325">
            <v>0</v>
          </cell>
          <cell r="Q325">
            <v>0</v>
          </cell>
          <cell r="R325">
            <v>0.85</v>
          </cell>
          <cell r="S325">
            <v>213</v>
          </cell>
          <cell r="T325" t="str">
            <v>REPRICO, S.A.</v>
          </cell>
          <cell r="U325" t="str">
            <v>COSTA RICA</v>
          </cell>
          <cell r="V325">
            <v>31629</v>
          </cell>
          <cell r="W325">
            <v>379548</v>
          </cell>
          <cell r="X325">
            <v>365270016</v>
          </cell>
          <cell r="Y325">
            <v>0.54381189111144823</v>
          </cell>
          <cell r="Z325">
            <v>310479513.59999996</v>
          </cell>
          <cell r="AA325">
            <v>4647974513781.1699</v>
          </cell>
          <cell r="AB325">
            <v>0.24010123037008949</v>
          </cell>
          <cell r="AC325">
            <v>25140</v>
          </cell>
          <cell r="AD325">
            <v>5845</v>
          </cell>
          <cell r="AE325">
            <v>5232</v>
          </cell>
          <cell r="AF325">
            <v>36217</v>
          </cell>
          <cell r="AG325">
            <v>30784.45</v>
          </cell>
          <cell r="AH325">
            <v>28274</v>
          </cell>
          <cell r="AI325">
            <v>4885</v>
          </cell>
          <cell r="AJ325">
            <v>2382</v>
          </cell>
          <cell r="AK325">
            <v>35541</v>
          </cell>
          <cell r="AL325">
            <v>426492</v>
          </cell>
          <cell r="AM325">
            <v>362518.2</v>
          </cell>
          <cell r="AN325">
            <v>71999</v>
          </cell>
          <cell r="AO325">
            <v>663</v>
          </cell>
          <cell r="AP325">
            <v>8166</v>
          </cell>
          <cell r="AQ325">
            <v>80828</v>
          </cell>
        </row>
        <row r="326">
          <cell r="C326">
            <v>103060401</v>
          </cell>
          <cell r="D326" t="str">
            <v>J05AF00004</v>
          </cell>
          <cell r="E326" t="str">
            <v>LAMIVUDINA 10mg/ml, solución, frasco, 240-300ml, V.O.</v>
          </cell>
          <cell r="F326">
            <v>10708</v>
          </cell>
          <cell r="G326" t="str">
            <v>DD</v>
          </cell>
          <cell r="H326">
            <v>244</v>
          </cell>
          <cell r="I326" t="str">
            <v>NO</v>
          </cell>
          <cell r="J326" t="str">
            <v>MEDICAMENTO</v>
          </cell>
          <cell r="K326" t="str">
            <v>Antivirales para uso sistémico: De Acción Directa, Nucleósidos y Nucleótidos Inhibidores de la Transcriptasa Inversa</v>
          </cell>
          <cell r="L326" t="str">
            <v>TRAMITE USUAL</v>
          </cell>
          <cell r="M326" t="str">
            <v>NO APLICA</v>
          </cell>
          <cell r="N326" t="str">
            <v>NO APLICA</v>
          </cell>
          <cell r="P326">
            <v>0</v>
          </cell>
          <cell r="Q326">
            <v>0</v>
          </cell>
          <cell r="R326">
            <v>0</v>
          </cell>
          <cell r="S326" t="str">
            <v>NO APLICA</v>
          </cell>
          <cell r="T326" t="str">
            <v>NO APLICA</v>
          </cell>
          <cell r="V326">
            <v>22</v>
          </cell>
          <cell r="W326">
            <v>264</v>
          </cell>
          <cell r="X326">
            <v>365270280</v>
          </cell>
          <cell r="Y326">
            <v>0.54381228415312421</v>
          </cell>
          <cell r="Z326">
            <v>0</v>
          </cell>
          <cell r="AA326">
            <v>4647974513781.1699</v>
          </cell>
          <cell r="AB326">
            <v>0.24010123037008949</v>
          </cell>
          <cell r="AC326">
            <v>0</v>
          </cell>
          <cell r="AD326">
            <v>0</v>
          </cell>
          <cell r="AE326">
            <v>0</v>
          </cell>
          <cell r="AF326">
            <v>0</v>
          </cell>
          <cell r="AG326">
            <v>0</v>
          </cell>
          <cell r="AH326">
            <v>15</v>
          </cell>
          <cell r="AI326">
            <v>0</v>
          </cell>
          <cell r="AJ326">
            <v>0</v>
          </cell>
          <cell r="AK326">
            <v>15</v>
          </cell>
          <cell r="AL326">
            <v>180</v>
          </cell>
          <cell r="AM326">
            <v>0</v>
          </cell>
          <cell r="AN326">
            <v>0</v>
          </cell>
          <cell r="AO326">
            <v>0</v>
          </cell>
          <cell r="AP326">
            <v>0</v>
          </cell>
          <cell r="AQ326">
            <v>0</v>
          </cell>
        </row>
        <row r="327">
          <cell r="C327">
            <v>101090101</v>
          </cell>
          <cell r="D327" t="str">
            <v>J05AF00005</v>
          </cell>
          <cell r="E327" t="str">
            <v>LAMIVUDINA 150mg, cápsula o tableta, V.O0</v>
          </cell>
          <cell r="F327">
            <v>10451</v>
          </cell>
          <cell r="G327" t="str">
            <v>DD</v>
          </cell>
          <cell r="H327">
            <v>244</v>
          </cell>
          <cell r="I327" t="str">
            <v>SI</v>
          </cell>
          <cell r="J327" t="str">
            <v>MEDICAMENTO</v>
          </cell>
          <cell r="K327" t="str">
            <v>Antivirales para uso sistémico: De Acción Directa, Nucleósidos y Nucleótidos Inhibidores de la Transcriptasa Inversa</v>
          </cell>
          <cell r="L327" t="str">
            <v>PRECIO UNICO</v>
          </cell>
          <cell r="M327" t="str">
            <v>PU 11-2026</v>
          </cell>
          <cell r="N327" t="str">
            <v>I CONV</v>
          </cell>
          <cell r="O327" t="str">
            <v>CAJA CON 60 TABLETAS</v>
          </cell>
          <cell r="P327">
            <v>0</v>
          </cell>
          <cell r="Q327">
            <v>0</v>
          </cell>
          <cell r="R327">
            <v>0.18</v>
          </cell>
          <cell r="S327">
            <v>75</v>
          </cell>
          <cell r="T327" t="str">
            <v>PHARMA CHIMIQUE DE PANAMA IMPORT EXPORT, S.A.</v>
          </cell>
          <cell r="U327" t="str">
            <v>India</v>
          </cell>
          <cell r="V327">
            <v>960</v>
          </cell>
          <cell r="W327">
            <v>11520</v>
          </cell>
          <cell r="X327">
            <v>365281800</v>
          </cell>
          <cell r="Y327">
            <v>0.54382943506261905</v>
          </cell>
          <cell r="Z327">
            <v>65750724</v>
          </cell>
          <cell r="AA327">
            <v>4648040264505.1699</v>
          </cell>
          <cell r="AB327">
            <v>0.24010462686671041</v>
          </cell>
          <cell r="AC327">
            <v>846168.6305220885</v>
          </cell>
          <cell r="AD327">
            <v>319048.16666666663</v>
          </cell>
          <cell r="AE327">
            <v>230900</v>
          </cell>
          <cell r="AF327">
            <v>1396116.7971887551</v>
          </cell>
          <cell r="AG327">
            <v>251301.02349397592</v>
          </cell>
          <cell r="AH327">
            <v>840</v>
          </cell>
          <cell r="AI327">
            <v>90</v>
          </cell>
          <cell r="AJ327">
            <v>90</v>
          </cell>
          <cell r="AK327">
            <v>1020</v>
          </cell>
          <cell r="AL327">
            <v>12240</v>
          </cell>
          <cell r="AM327">
            <v>2203.1999999999998</v>
          </cell>
          <cell r="AN327">
            <v>1</v>
          </cell>
          <cell r="AO327">
            <v>120</v>
          </cell>
          <cell r="AP327">
            <v>0</v>
          </cell>
          <cell r="AQ327">
            <v>121</v>
          </cell>
        </row>
        <row r="328">
          <cell r="C328">
            <v>101079901</v>
          </cell>
          <cell r="D328" t="str">
            <v>N03AX00002</v>
          </cell>
          <cell r="E328" t="str">
            <v>LAMOTRIGINA 100mg, tableta o tableta dispersable masticable o tableta dispersable, V.O.</v>
          </cell>
          <cell r="F328">
            <v>10695</v>
          </cell>
          <cell r="G328" t="str">
            <v>EM</v>
          </cell>
          <cell r="H328">
            <v>244</v>
          </cell>
          <cell r="I328" t="str">
            <v>SI</v>
          </cell>
          <cell r="J328" t="str">
            <v>MEDICAMENTO</v>
          </cell>
          <cell r="K328" t="str">
            <v xml:space="preserve">Antiepilépticos: Otros </v>
          </cell>
          <cell r="L328" t="str">
            <v>PRECIO UNICO</v>
          </cell>
          <cell r="M328" t="str">
            <v>PU 11-2026</v>
          </cell>
          <cell r="N328" t="str">
            <v>I CONV</v>
          </cell>
          <cell r="O328" t="str">
            <v>CAJA DE CARTÓN CON 28 TABLETAS</v>
          </cell>
          <cell r="P328">
            <v>0</v>
          </cell>
          <cell r="Q328">
            <v>0</v>
          </cell>
          <cell r="R328">
            <v>3.7999999999999999E-2</v>
          </cell>
          <cell r="S328">
            <v>76</v>
          </cell>
          <cell r="T328" t="str">
            <v>PISA FARMACEUTICA DE PANAMA,S.A.</v>
          </cell>
          <cell r="V328">
            <v>252000</v>
          </cell>
          <cell r="W328">
            <v>3024000</v>
          </cell>
          <cell r="X328">
            <v>368305800</v>
          </cell>
          <cell r="Y328">
            <v>0.54833154880502111</v>
          </cell>
          <cell r="Z328">
            <v>13995620.4</v>
          </cell>
          <cell r="AA328">
            <v>4648054260125.5703</v>
          </cell>
          <cell r="AB328">
            <v>0.24010534984091519</v>
          </cell>
          <cell r="AC328">
            <v>192894</v>
          </cell>
          <cell r="AD328">
            <v>55070</v>
          </cell>
          <cell r="AE328">
            <v>40600</v>
          </cell>
          <cell r="AF328">
            <v>288564</v>
          </cell>
          <cell r="AG328">
            <v>10965.431999999999</v>
          </cell>
          <cell r="AH328">
            <v>150000</v>
          </cell>
          <cell r="AI328">
            <v>51000</v>
          </cell>
          <cell r="AJ328">
            <v>51000</v>
          </cell>
          <cell r="AK328">
            <v>252000</v>
          </cell>
          <cell r="AL328">
            <v>3024000</v>
          </cell>
          <cell r="AM328">
            <v>114912</v>
          </cell>
          <cell r="AN328">
            <v>797500</v>
          </cell>
          <cell r="AO328">
            <v>0</v>
          </cell>
          <cell r="AP328">
            <v>27840</v>
          </cell>
          <cell r="AQ328">
            <v>825340</v>
          </cell>
        </row>
        <row r="329">
          <cell r="C329">
            <v>101101901</v>
          </cell>
          <cell r="D329" t="str">
            <v>N03AX00007</v>
          </cell>
          <cell r="E329" t="str">
            <v>LAMOTRIGINA 25mg, comprimido, comprimido dispersable/masticable, V.O.</v>
          </cell>
          <cell r="F329">
            <v>10589</v>
          </cell>
          <cell r="G329" t="str">
            <v>EM</v>
          </cell>
          <cell r="H329">
            <v>244</v>
          </cell>
          <cell r="I329" t="str">
            <v>SI</v>
          </cell>
          <cell r="J329" t="str">
            <v>MEDICAMENTO</v>
          </cell>
          <cell r="K329" t="str">
            <v xml:space="preserve">Antiepilépticos: Otros </v>
          </cell>
          <cell r="L329" t="str">
            <v>RECIENTE INCLUSION</v>
          </cell>
          <cell r="M329" t="str">
            <v>No aplica</v>
          </cell>
          <cell r="N329" t="str">
            <v>No aplica</v>
          </cell>
          <cell r="O329" t="str">
            <v>No aplica</v>
          </cell>
          <cell r="P329">
            <v>0</v>
          </cell>
          <cell r="Q329">
            <v>0</v>
          </cell>
          <cell r="R329">
            <v>0</v>
          </cell>
          <cell r="S329" t="str">
            <v>No aplica</v>
          </cell>
          <cell r="T329" t="str">
            <v>No aplica</v>
          </cell>
          <cell r="V329">
            <v>0</v>
          </cell>
          <cell r="W329">
            <v>0</v>
          </cell>
          <cell r="X329">
            <v>368305800</v>
          </cell>
          <cell r="Y329">
            <v>0.54833154880502111</v>
          </cell>
          <cell r="Z329">
            <v>0</v>
          </cell>
          <cell r="AA329">
            <v>4648054260125.5703</v>
          </cell>
          <cell r="AB329">
            <v>0.24010534984091519</v>
          </cell>
          <cell r="AC329">
            <v>18450</v>
          </cell>
          <cell r="AD329">
            <v>0</v>
          </cell>
          <cell r="AE329">
            <v>0</v>
          </cell>
          <cell r="AF329">
            <v>18450</v>
          </cell>
          <cell r="AG329">
            <v>0</v>
          </cell>
          <cell r="AH329">
            <v>18450</v>
          </cell>
          <cell r="AI329">
            <v>0</v>
          </cell>
          <cell r="AJ329">
            <v>0</v>
          </cell>
          <cell r="AK329">
            <v>18450</v>
          </cell>
          <cell r="AL329">
            <v>221400</v>
          </cell>
          <cell r="AM329">
            <v>0</v>
          </cell>
          <cell r="AN329">
            <v>0</v>
          </cell>
          <cell r="AO329">
            <v>0</v>
          </cell>
          <cell r="AP329">
            <v>0</v>
          </cell>
          <cell r="AQ329">
            <v>0</v>
          </cell>
        </row>
        <row r="330">
          <cell r="C330">
            <v>103057301</v>
          </cell>
          <cell r="D330" t="str">
            <v>S01EE00001</v>
          </cell>
          <cell r="E330" t="str">
            <v>LATANOPROST, 50 MCG/ML, GOTAS, SOLUCIÓN, FRASCO, 2.5ML, VÍA OFTÁLMICA.</v>
          </cell>
          <cell r="F330">
            <v>11202</v>
          </cell>
          <cell r="G330" t="str">
            <v>RG</v>
          </cell>
          <cell r="H330">
            <v>244</v>
          </cell>
          <cell r="I330" t="str">
            <v>NO</v>
          </cell>
          <cell r="J330" t="str">
            <v>MEDICAMENTO</v>
          </cell>
          <cell r="K330" t="str">
            <v>Oftalmológicos: Antiglaucoma y Mióticos, Análogos de Prostaglandinas</v>
          </cell>
          <cell r="L330" t="str">
            <v>PRECIO UNICO</v>
          </cell>
          <cell r="M330" t="str">
            <v>PU 01-2026</v>
          </cell>
          <cell r="N330" t="str">
            <v>I CONV</v>
          </cell>
          <cell r="O330" t="str">
            <v>CAJA CON FRASCO X 2.5 ML</v>
          </cell>
          <cell r="P330">
            <v>0</v>
          </cell>
          <cell r="Q330">
            <v>0</v>
          </cell>
          <cell r="R330">
            <v>1.4890000000000001</v>
          </cell>
          <cell r="S330">
            <v>214</v>
          </cell>
          <cell r="T330" t="str">
            <v>PHARMA SUPPLIES, CORP.</v>
          </cell>
          <cell r="U330" t="str">
            <v>INDIA</v>
          </cell>
          <cell r="V330">
            <v>14719</v>
          </cell>
          <cell r="W330">
            <v>176628</v>
          </cell>
          <cell r="X330">
            <v>368482428</v>
          </cell>
          <cell r="Y330">
            <v>0.54859451155174499</v>
          </cell>
          <cell r="Z330">
            <v>548670335.29200006</v>
          </cell>
          <cell r="AA330">
            <v>4648602930460.8623</v>
          </cell>
          <cell r="AB330">
            <v>0.24013369260014947</v>
          </cell>
          <cell r="AC330">
            <v>14407</v>
          </cell>
          <cell r="AD330">
            <v>2525.0000000000005</v>
          </cell>
          <cell r="AE330">
            <v>3243</v>
          </cell>
          <cell r="AF330">
            <v>20175</v>
          </cell>
          <cell r="AG330">
            <v>30040.575000000001</v>
          </cell>
          <cell r="AH330">
            <v>10000</v>
          </cell>
          <cell r="AI330">
            <v>2119</v>
          </cell>
          <cell r="AJ330">
            <v>2600</v>
          </cell>
          <cell r="AK330">
            <v>14719</v>
          </cell>
          <cell r="AL330">
            <v>176628</v>
          </cell>
          <cell r="AM330">
            <v>262999.092</v>
          </cell>
          <cell r="AN330">
            <v>49616</v>
          </cell>
          <cell r="AO330">
            <v>2947</v>
          </cell>
          <cell r="AP330">
            <v>5800</v>
          </cell>
          <cell r="AQ330">
            <v>58363</v>
          </cell>
        </row>
        <row r="331">
          <cell r="C331">
            <v>101083801</v>
          </cell>
          <cell r="D331" t="str">
            <v>L04AA00009</v>
          </cell>
          <cell r="E331" t="str">
            <v>LEFLUNOMIDA 20mg, tableta, V.O.</v>
          </cell>
          <cell r="F331">
            <v>10576</v>
          </cell>
          <cell r="G331" t="str">
            <v>YV</v>
          </cell>
          <cell r="H331">
            <v>244</v>
          </cell>
          <cell r="I331" t="str">
            <v>SI</v>
          </cell>
          <cell r="J331" t="str">
            <v>MEDICAMENTO</v>
          </cell>
          <cell r="K331" t="str">
            <v>Inmunosupresores: Selectivos</v>
          </cell>
          <cell r="L331" t="str">
            <v>TRAMITE USUAL</v>
          </cell>
          <cell r="M331" t="str">
            <v>No aplica</v>
          </cell>
          <cell r="N331" t="str">
            <v>NO APLICA</v>
          </cell>
          <cell r="O331" t="str">
            <v>NO APLICA</v>
          </cell>
          <cell r="P331">
            <v>0</v>
          </cell>
          <cell r="Q331">
            <v>0</v>
          </cell>
          <cell r="R331">
            <v>0.14000000000000001</v>
          </cell>
          <cell r="S331">
            <v>171</v>
          </cell>
          <cell r="T331" t="str">
            <v>No aplica</v>
          </cell>
          <cell r="U331" t="str">
            <v>ESPAÑA</v>
          </cell>
          <cell r="V331">
            <v>45469</v>
          </cell>
          <cell r="W331">
            <v>545628</v>
          </cell>
          <cell r="X331">
            <v>369028056</v>
          </cell>
          <cell r="Y331">
            <v>0.54940683936822621</v>
          </cell>
          <cell r="Z331">
            <v>51663927.840000004</v>
          </cell>
          <cell r="AA331">
            <v>4648654594388.7021</v>
          </cell>
          <cell r="AB331">
            <v>0.24013636141268346</v>
          </cell>
          <cell r="AC331">
            <v>51675.833333333328</v>
          </cell>
          <cell r="AD331">
            <v>25357.5</v>
          </cell>
          <cell r="AE331">
            <v>9730</v>
          </cell>
          <cell r="AF331">
            <v>86763.333333333328</v>
          </cell>
          <cell r="AG331">
            <v>12146.866666666667</v>
          </cell>
          <cell r="AH331">
            <v>49681</v>
          </cell>
          <cell r="AI331">
            <v>26422</v>
          </cell>
          <cell r="AJ331">
            <v>2000</v>
          </cell>
          <cell r="AK331">
            <v>78103</v>
          </cell>
          <cell r="AL331">
            <v>937236</v>
          </cell>
          <cell r="AM331">
            <v>131213.04</v>
          </cell>
          <cell r="AN331">
            <v>0</v>
          </cell>
          <cell r="AO331">
            <v>0</v>
          </cell>
          <cell r="AP331">
            <v>0</v>
          </cell>
          <cell r="AQ331">
            <v>0</v>
          </cell>
        </row>
        <row r="332">
          <cell r="C332">
            <v>101100001</v>
          </cell>
          <cell r="D332" t="str">
            <v>L04AX00005</v>
          </cell>
          <cell r="E332" t="str">
            <v>LENALIDOMIDA 10mg, tableta o cápsula, V.O.</v>
          </cell>
          <cell r="F332">
            <v>104806</v>
          </cell>
          <cell r="G332" t="str">
            <v>DD</v>
          </cell>
          <cell r="H332">
            <v>244</v>
          </cell>
          <cell r="I332" t="str">
            <v>SI</v>
          </cell>
          <cell r="J332" t="str">
            <v>MEDICAMENTO</v>
          </cell>
          <cell r="K332" t="str">
            <v xml:space="preserve">Inmunosupresores: Otros </v>
          </cell>
          <cell r="L332" t="str">
            <v>PRECIO UNICO</v>
          </cell>
          <cell r="M332" t="str">
            <v>PU 11-2026</v>
          </cell>
          <cell r="N332" t="str">
            <v>I CONV</v>
          </cell>
          <cell r="O332" t="str">
            <v>CAJA X 28 / 30</v>
          </cell>
          <cell r="P332">
            <v>0</v>
          </cell>
          <cell r="Q332">
            <v>0</v>
          </cell>
          <cell r="R332">
            <v>5.6390000000000002</v>
          </cell>
          <cell r="S332">
            <v>78</v>
          </cell>
          <cell r="T332" t="str">
            <v>C.G. DE HASETH &amp; CIA., S.A.</v>
          </cell>
          <cell r="U332" t="str">
            <v>Chile</v>
          </cell>
          <cell r="V332">
            <v>5384</v>
          </cell>
          <cell r="W332">
            <v>64608</v>
          </cell>
          <cell r="X332">
            <v>369092664</v>
          </cell>
          <cell r="Y332">
            <v>0.54950302738564327</v>
          </cell>
          <cell r="Z332">
            <v>2081313532.296</v>
          </cell>
          <cell r="AA332">
            <v>4650735907920.998</v>
          </cell>
          <cell r="AB332">
            <v>0.24024387618893892</v>
          </cell>
          <cell r="AC332">
            <v>31209.333333333332</v>
          </cell>
          <cell r="AD332">
            <v>14555.000000000002</v>
          </cell>
          <cell r="AE332">
            <v>11513.333333333334</v>
          </cell>
          <cell r="AF332">
            <v>57277.666666666672</v>
          </cell>
          <cell r="AG332">
            <v>322988.76233333338</v>
          </cell>
          <cell r="AH332">
            <v>949</v>
          </cell>
          <cell r="AI332">
            <v>68</v>
          </cell>
          <cell r="AJ332">
            <v>50</v>
          </cell>
          <cell r="AK332">
            <v>1067</v>
          </cell>
          <cell r="AL332">
            <v>12804</v>
          </cell>
          <cell r="AM332">
            <v>72201.756000000008</v>
          </cell>
          <cell r="AN332">
            <v>3052</v>
          </cell>
          <cell r="AO332">
            <v>672</v>
          </cell>
          <cell r="AP332">
            <v>4473</v>
          </cell>
          <cell r="AQ332">
            <v>8197</v>
          </cell>
        </row>
        <row r="333">
          <cell r="C333">
            <v>101100101</v>
          </cell>
          <cell r="D333" t="str">
            <v>L04AX00006</v>
          </cell>
          <cell r="E333" t="str">
            <v>LENALIDOMIDA 25mg, tableta o cápsula, V.O.</v>
          </cell>
          <cell r="F333">
            <v>101015</v>
          </cell>
          <cell r="G333" t="str">
            <v>DD</v>
          </cell>
          <cell r="H333">
            <v>244</v>
          </cell>
          <cell r="I333" t="str">
            <v>SI</v>
          </cell>
          <cell r="J333" t="str">
            <v>MEDICAMENTO</v>
          </cell>
          <cell r="K333" t="str">
            <v xml:space="preserve">Inmunosupresores: Otros </v>
          </cell>
          <cell r="L333" t="str">
            <v>PRECIO UNICO</v>
          </cell>
          <cell r="M333" t="str">
            <v>PU 11-2026</v>
          </cell>
          <cell r="N333" t="str">
            <v>I CONV</v>
          </cell>
          <cell r="O333" t="str">
            <v>CAJA X 21 / 30</v>
          </cell>
          <cell r="P333">
            <v>0</v>
          </cell>
          <cell r="Q333">
            <v>0</v>
          </cell>
          <cell r="R333">
            <v>5.6289999999999996</v>
          </cell>
          <cell r="S333">
            <v>79</v>
          </cell>
          <cell r="T333" t="str">
            <v>C.G. DE HASETH &amp; CIA., S.A.</v>
          </cell>
          <cell r="U333" t="str">
            <v>Chile</v>
          </cell>
          <cell r="V333">
            <v>4126</v>
          </cell>
          <cell r="W333">
            <v>49512</v>
          </cell>
          <cell r="X333">
            <v>369142176</v>
          </cell>
          <cell r="Y333">
            <v>0.54957674056540973</v>
          </cell>
          <cell r="Z333">
            <v>2077901308.7039998</v>
          </cell>
          <cell r="AA333">
            <v>4652813809229.7021</v>
          </cell>
          <cell r="AB333">
            <v>0.24035121469936493</v>
          </cell>
          <cell r="AC333">
            <v>365</v>
          </cell>
          <cell r="AD333">
            <v>0</v>
          </cell>
          <cell r="AE333">
            <v>90</v>
          </cell>
          <cell r="AF333">
            <v>455</v>
          </cell>
          <cell r="AG333">
            <v>2561.1949999999997</v>
          </cell>
          <cell r="AH333">
            <v>985</v>
          </cell>
          <cell r="AI333">
            <v>131</v>
          </cell>
          <cell r="AJ333">
            <v>50</v>
          </cell>
          <cell r="AK333">
            <v>1166</v>
          </cell>
          <cell r="AL333">
            <v>13992</v>
          </cell>
          <cell r="AM333">
            <v>78760.967999999993</v>
          </cell>
          <cell r="AN333">
            <v>5019</v>
          </cell>
          <cell r="AO333">
            <v>525</v>
          </cell>
          <cell r="AP333">
            <v>3276</v>
          </cell>
          <cell r="AQ333">
            <v>8820</v>
          </cell>
        </row>
        <row r="334">
          <cell r="C334">
            <v>101092001</v>
          </cell>
          <cell r="D334" t="str">
            <v>L02BG00001</v>
          </cell>
          <cell r="E334" t="str">
            <v>LETROZOL 2.5mg, tableta, V.O.</v>
          </cell>
          <cell r="F334">
            <v>11282</v>
          </cell>
          <cell r="G334" t="str">
            <v>DD</v>
          </cell>
          <cell r="H334">
            <v>244</v>
          </cell>
          <cell r="I334" t="str">
            <v>SI</v>
          </cell>
          <cell r="J334" t="str">
            <v>MEDICAMENTO</v>
          </cell>
          <cell r="K334" t="str">
            <v>Terapia Endocrina: Antagonistas de hormonas y agentes relacionados, Inhibidores de la aromatasa</v>
          </cell>
          <cell r="L334" t="str">
            <v>PRECIO UNICO</v>
          </cell>
          <cell r="M334" t="str">
            <v>PU 11-2026</v>
          </cell>
          <cell r="N334" t="str">
            <v>I CONV</v>
          </cell>
          <cell r="O334" t="str">
            <v>CAJA X 100 TABL.</v>
          </cell>
          <cell r="P334">
            <v>0</v>
          </cell>
          <cell r="Q334">
            <v>0</v>
          </cell>
          <cell r="R334">
            <v>0.37</v>
          </cell>
          <cell r="S334">
            <v>80</v>
          </cell>
          <cell r="T334" t="str">
            <v>SEVEN PHARMA PANAMÁ, S.A.</v>
          </cell>
          <cell r="U334" t="str">
            <v>Alemania</v>
          </cell>
          <cell r="V334">
            <v>7310</v>
          </cell>
          <cell r="W334">
            <v>87720</v>
          </cell>
          <cell r="X334">
            <v>369229896</v>
          </cell>
          <cell r="Y334">
            <v>0.5497073375950009</v>
          </cell>
          <cell r="Z334">
            <v>136615061.52000001</v>
          </cell>
          <cell r="AA334">
            <v>4652950424291.2217</v>
          </cell>
          <cell r="AB334">
            <v>0.2403582718474325</v>
          </cell>
          <cell r="AC334">
            <v>45731.845238095244</v>
          </cell>
          <cell r="AD334">
            <v>11350.322085889571</v>
          </cell>
          <cell r="AE334">
            <v>6780</v>
          </cell>
          <cell r="AF334">
            <v>63862.167323984817</v>
          </cell>
          <cell r="AG334">
            <v>23629.001909874383</v>
          </cell>
          <cell r="AH334">
            <v>2004</v>
          </cell>
          <cell r="AI334">
            <v>244</v>
          </cell>
          <cell r="AJ334">
            <v>440</v>
          </cell>
          <cell r="AK334">
            <v>2688</v>
          </cell>
          <cell r="AL334">
            <v>32256</v>
          </cell>
          <cell r="AM334">
            <v>11934.72</v>
          </cell>
          <cell r="AN334">
            <v>0</v>
          </cell>
          <cell r="AO334">
            <v>0</v>
          </cell>
          <cell r="AP334">
            <v>600</v>
          </cell>
          <cell r="AQ334">
            <v>600</v>
          </cell>
        </row>
        <row r="335">
          <cell r="C335">
            <v>102074001</v>
          </cell>
          <cell r="D335" t="str">
            <v xml:space="preserve">V03AF00004 </v>
          </cell>
          <cell r="E335" t="str">
            <v>LEUCOVORINA CÁLCICA (ACIDO FOLÍNICO) 50mg, polvo liofilizado o  solución, I.M., I.V.</v>
          </cell>
          <cell r="F335">
            <v>10151</v>
          </cell>
          <cell r="G335" t="str">
            <v>DH</v>
          </cell>
          <cell r="H335">
            <v>244</v>
          </cell>
          <cell r="I335" t="str">
            <v>NO APLICA</v>
          </cell>
          <cell r="J335" t="str">
            <v>MEDICAMENTO</v>
          </cell>
          <cell r="K335" t="str">
            <v>Todos los otros Productos Terapéuticos: Detoxificantes para Tratamientos Antineoplásicos</v>
          </cell>
          <cell r="L335" t="str">
            <v>PRECIO UNICO</v>
          </cell>
          <cell r="M335" t="str">
            <v>PU 01-2026</v>
          </cell>
          <cell r="N335" t="str">
            <v>I CONV</v>
          </cell>
          <cell r="O335" t="str">
            <v xml:space="preserve">CAJA CON UN FRASCO </v>
          </cell>
          <cell r="P335">
            <v>0</v>
          </cell>
          <cell r="Q335">
            <v>0</v>
          </cell>
          <cell r="R335">
            <v>3.3</v>
          </cell>
          <cell r="S335">
            <v>215</v>
          </cell>
          <cell r="T335" t="str">
            <v>PISA FARMACEUTICA DE PANAMA, S.A.</v>
          </cell>
          <cell r="U335" t="str">
            <v>MEXICO</v>
          </cell>
          <cell r="V335">
            <v>307</v>
          </cell>
          <cell r="W335">
            <v>3684</v>
          </cell>
          <cell r="X335">
            <v>369233580</v>
          </cell>
          <cell r="Y335">
            <v>0.54971282231293306</v>
          </cell>
          <cell r="Z335">
            <v>1218470814</v>
          </cell>
          <cell r="AA335">
            <v>4654168895105.2217</v>
          </cell>
          <cell r="AB335">
            <v>0.24042121460685253</v>
          </cell>
          <cell r="AC335">
            <v>540</v>
          </cell>
          <cell r="AD335">
            <v>0</v>
          </cell>
          <cell r="AE335">
            <v>45</v>
          </cell>
          <cell r="AF335">
            <v>585</v>
          </cell>
          <cell r="AG335">
            <v>1930.5</v>
          </cell>
          <cell r="AH335">
            <v>289</v>
          </cell>
          <cell r="AI335">
            <v>0</v>
          </cell>
          <cell r="AJ335">
            <v>18</v>
          </cell>
          <cell r="AK335">
            <v>307</v>
          </cell>
          <cell r="AL335">
            <v>3684</v>
          </cell>
          <cell r="AM335">
            <v>12157.199999999999</v>
          </cell>
          <cell r="AN335">
            <v>672</v>
          </cell>
          <cell r="AO335">
            <v>0</v>
          </cell>
          <cell r="AP335">
            <v>0</v>
          </cell>
          <cell r="AQ335">
            <v>672</v>
          </cell>
        </row>
        <row r="336">
          <cell r="C336">
            <v>102080401</v>
          </cell>
          <cell r="D336" t="str">
            <v>L02AE00002</v>
          </cell>
          <cell r="E336" t="str">
            <v>LEUPRORELINA (LEUPROLIDE) ACETATO, 11.25MG, POLVO LIOFILIZADO, S.C., I.M.</v>
          </cell>
          <cell r="F336">
            <v>102301</v>
          </cell>
          <cell r="G336" t="str">
            <v>YV</v>
          </cell>
          <cell r="H336">
            <v>244</v>
          </cell>
          <cell r="I336" t="str">
            <v>SI</v>
          </cell>
          <cell r="J336" t="str">
            <v>MEDICAMENTO</v>
          </cell>
          <cell r="K336" t="str">
            <v>Terapia Endocrina: Hormonas y agentes relacionados, Análogos de la Hormona Liberadora de Gonadotrofina</v>
          </cell>
          <cell r="L336" t="str">
            <v>TRAMITE USUAL</v>
          </cell>
          <cell r="M336" t="str">
            <v>No aplica</v>
          </cell>
          <cell r="N336" t="str">
            <v>NO APLICA</v>
          </cell>
          <cell r="O336" t="str">
            <v xml:space="preserve">CAJA CON KIT CON 1 JERINGUILLA PRELLENADA </v>
          </cell>
          <cell r="P336">
            <v>0</v>
          </cell>
          <cell r="Q336">
            <v>0</v>
          </cell>
          <cell r="R336">
            <v>104</v>
          </cell>
          <cell r="S336" t="str">
            <v>No aplica</v>
          </cell>
          <cell r="T336" t="str">
            <v>No aplica</v>
          </cell>
          <cell r="U336" t="str">
            <v>No aplica</v>
          </cell>
          <cell r="V336">
            <v>955</v>
          </cell>
          <cell r="W336">
            <v>11460</v>
          </cell>
          <cell r="X336">
            <v>369245040</v>
          </cell>
          <cell r="Y336">
            <v>0.54972988389477428</v>
          </cell>
          <cell r="Z336">
            <v>38401484160</v>
          </cell>
          <cell r="AA336">
            <v>4692570379265.2217</v>
          </cell>
          <cell r="AB336">
            <v>0.2424049267738439</v>
          </cell>
          <cell r="AC336">
            <v>769.55114942528735</v>
          </cell>
          <cell r="AD336">
            <v>218.16666666666666</v>
          </cell>
          <cell r="AE336">
            <v>128</v>
          </cell>
          <cell r="AF336">
            <v>1115.7178160919539</v>
          </cell>
          <cell r="AG336">
            <v>116034.6528735632</v>
          </cell>
          <cell r="AH336">
            <v>515</v>
          </cell>
          <cell r="AI336">
            <v>403</v>
          </cell>
          <cell r="AJ336">
            <v>212</v>
          </cell>
          <cell r="AK336">
            <v>1130</v>
          </cell>
          <cell r="AL336">
            <v>13560</v>
          </cell>
          <cell r="AM336">
            <v>1410240</v>
          </cell>
          <cell r="AN336">
            <v>430</v>
          </cell>
          <cell r="AO336">
            <v>2574</v>
          </cell>
          <cell r="AP336">
            <v>168</v>
          </cell>
          <cell r="AQ336">
            <v>3172</v>
          </cell>
        </row>
        <row r="337">
          <cell r="C337">
            <v>101000501</v>
          </cell>
          <cell r="D337" t="str">
            <v>N03AX00017</v>
          </cell>
          <cell r="E337" t="str">
            <v>LEVETIRACETAM 1000mg, tableta, V.O.</v>
          </cell>
          <cell r="F337">
            <v>104219</v>
          </cell>
          <cell r="G337" t="str">
            <v>EM</v>
          </cell>
          <cell r="H337">
            <v>244</v>
          </cell>
          <cell r="I337" t="str">
            <v>SI</v>
          </cell>
          <cell r="J337" t="str">
            <v>MEDICAMENTO</v>
          </cell>
          <cell r="K337" t="str">
            <v xml:space="preserve">Antiepilépticos: Otros </v>
          </cell>
          <cell r="L337" t="str">
            <v>PRECIO UNICO</v>
          </cell>
          <cell r="M337" t="str">
            <v>PU 11-2026</v>
          </cell>
          <cell r="N337" t="str">
            <v>I CONV</v>
          </cell>
          <cell r="O337" t="str">
            <v>CAJA POR 30 COMPRIMIDOS RECUBIERTOS</v>
          </cell>
          <cell r="P337">
            <v>0</v>
          </cell>
          <cell r="Q337">
            <v>0</v>
          </cell>
          <cell r="R337">
            <v>0.28000000000000003</v>
          </cell>
          <cell r="S337">
            <v>82</v>
          </cell>
          <cell r="T337" t="str">
            <v>REPRICO, S.A.</v>
          </cell>
          <cell r="V337">
            <v>4000</v>
          </cell>
          <cell r="W337">
            <v>48000</v>
          </cell>
          <cell r="X337">
            <v>369293040</v>
          </cell>
          <cell r="Y337">
            <v>0.54980134601766961</v>
          </cell>
          <cell r="Z337">
            <v>103402051.2</v>
          </cell>
          <cell r="AA337">
            <v>4692673781316.4219</v>
          </cell>
          <cell r="AB337">
            <v>0.24241026823164286</v>
          </cell>
          <cell r="AC337">
            <v>103730</v>
          </cell>
          <cell r="AD337">
            <v>28100</v>
          </cell>
          <cell r="AE337">
            <v>4500</v>
          </cell>
          <cell r="AF337">
            <v>136330</v>
          </cell>
          <cell r="AG337">
            <v>38172.400000000001</v>
          </cell>
          <cell r="AH337">
            <v>4000</v>
          </cell>
          <cell r="AI337">
            <v>0</v>
          </cell>
          <cell r="AJ337">
            <v>0</v>
          </cell>
          <cell r="AK337">
            <v>4000</v>
          </cell>
          <cell r="AL337">
            <v>48000</v>
          </cell>
          <cell r="AM337">
            <v>13440.000000000002</v>
          </cell>
          <cell r="AN337">
            <v>0</v>
          </cell>
          <cell r="AO337">
            <v>0</v>
          </cell>
          <cell r="AP337">
            <v>0</v>
          </cell>
          <cell r="AQ337">
            <v>0</v>
          </cell>
        </row>
        <row r="338">
          <cell r="C338">
            <v>103001301</v>
          </cell>
          <cell r="D338" t="str">
            <v>N03AX00019</v>
          </cell>
          <cell r="E338" t="str">
            <v>LEVETIRACETAM 100MG/ML SOLUC O SUSP V.O.</v>
          </cell>
          <cell r="F338">
            <v>101680</v>
          </cell>
          <cell r="G338" t="str">
            <v>DH</v>
          </cell>
          <cell r="H338">
            <v>244</v>
          </cell>
          <cell r="I338" t="str">
            <v>NO APLICA</v>
          </cell>
          <cell r="J338" t="str">
            <v>MEDICAMENTO</v>
          </cell>
          <cell r="K338" t="str">
            <v xml:space="preserve">Antiepilépticos: Otros </v>
          </cell>
          <cell r="L338" t="str">
            <v>PRECIO UNICO</v>
          </cell>
          <cell r="M338" t="str">
            <v>PU 11-2026</v>
          </cell>
          <cell r="N338" t="str">
            <v>I CONV</v>
          </cell>
          <cell r="O338" t="str">
            <v>CAJA X 1 FRASCO</v>
          </cell>
          <cell r="P338">
            <v>0</v>
          </cell>
          <cell r="Q338">
            <v>0</v>
          </cell>
          <cell r="R338">
            <v>8.0299999999999994</v>
          </cell>
          <cell r="S338">
            <v>83</v>
          </cell>
          <cell r="T338" t="str">
            <v xml:space="preserve">REPRICO, S.A. </v>
          </cell>
          <cell r="U338" t="str">
            <v>COLOMBIA</v>
          </cell>
          <cell r="V338">
            <v>490</v>
          </cell>
          <cell r="W338">
            <v>5880</v>
          </cell>
          <cell r="X338">
            <v>369298920</v>
          </cell>
          <cell r="Y338">
            <v>0.54981010012772424</v>
          </cell>
          <cell r="Z338">
            <v>2965470327.5999999</v>
          </cell>
          <cell r="AA338">
            <v>4695639251644.0215</v>
          </cell>
          <cell r="AB338">
            <v>0.24256345604972826</v>
          </cell>
          <cell r="AC338">
            <v>1292.3499999999999</v>
          </cell>
          <cell r="AD338">
            <v>318</v>
          </cell>
          <cell r="AE338">
            <v>105</v>
          </cell>
          <cell r="AF338">
            <v>1715.35</v>
          </cell>
          <cell r="AG338">
            <v>13774.260499999999</v>
          </cell>
          <cell r="AH338">
            <v>490</v>
          </cell>
          <cell r="AI338">
            <v>0</v>
          </cell>
          <cell r="AJ338">
            <v>0</v>
          </cell>
          <cell r="AK338">
            <v>490</v>
          </cell>
          <cell r="AL338">
            <v>5880</v>
          </cell>
          <cell r="AM338">
            <v>47216.399999999994</v>
          </cell>
          <cell r="AN338">
            <v>0</v>
          </cell>
          <cell r="AO338">
            <v>0</v>
          </cell>
          <cell r="AP338">
            <v>135</v>
          </cell>
          <cell r="AQ338">
            <v>135</v>
          </cell>
        </row>
        <row r="339">
          <cell r="C339">
            <v>102083101</v>
          </cell>
          <cell r="D339" t="str">
            <v>N03AX00018</v>
          </cell>
          <cell r="E339" t="str">
            <v>LEVETIRACETAM 100MG/ML SOLUCION I.V</v>
          </cell>
          <cell r="F339">
            <v>104646</v>
          </cell>
          <cell r="G339" t="str">
            <v>DH</v>
          </cell>
          <cell r="H339">
            <v>244</v>
          </cell>
          <cell r="I339" t="str">
            <v>NO APLICA</v>
          </cell>
          <cell r="J339" t="str">
            <v>MEDICAMENTO</v>
          </cell>
          <cell r="K339" t="str">
            <v>Antiepilépticos: Otros</v>
          </cell>
          <cell r="L339" t="str">
            <v>PRECIO UNICO</v>
          </cell>
          <cell r="M339" t="str">
            <v>PU 01-2026</v>
          </cell>
          <cell r="N339" t="str">
            <v>I CONV</v>
          </cell>
          <cell r="O339" t="str">
            <v>CAJA CON VIAL DE 5ML CON INSERTO</v>
          </cell>
          <cell r="P339">
            <v>0</v>
          </cell>
          <cell r="Q339">
            <v>0</v>
          </cell>
          <cell r="R339">
            <v>2.33</v>
          </cell>
          <cell r="S339">
            <v>216</v>
          </cell>
          <cell r="T339" t="str">
            <v>ASESORES DE SALUD, S.A.</v>
          </cell>
          <cell r="U339" t="str">
            <v>INDIA</v>
          </cell>
          <cell r="V339">
            <v>3765</v>
          </cell>
          <cell r="W339">
            <v>45180</v>
          </cell>
          <cell r="X339">
            <v>369344100</v>
          </cell>
          <cell r="Y339">
            <v>0.54987736385089947</v>
          </cell>
          <cell r="Z339">
            <v>860571753</v>
          </cell>
          <cell r="AA339">
            <v>4696499823397.0215</v>
          </cell>
          <cell r="AB339">
            <v>0.24260791075491314</v>
          </cell>
          <cell r="AC339">
            <v>8800</v>
          </cell>
          <cell r="AD339">
            <v>360</v>
          </cell>
          <cell r="AE339">
            <v>1110</v>
          </cell>
          <cell r="AF339">
            <v>10270</v>
          </cell>
          <cell r="AG339">
            <v>23929.100000000002</v>
          </cell>
          <cell r="AH339">
            <v>3765</v>
          </cell>
          <cell r="AI339">
            <v>386</v>
          </cell>
          <cell r="AJ339">
            <v>255</v>
          </cell>
          <cell r="AK339">
            <v>4406</v>
          </cell>
          <cell r="AL339">
            <v>52872</v>
          </cell>
          <cell r="AM339">
            <v>123191.76000000001</v>
          </cell>
          <cell r="AN339">
            <v>0</v>
          </cell>
          <cell r="AO339">
            <v>0</v>
          </cell>
          <cell r="AP339">
            <v>200</v>
          </cell>
          <cell r="AQ339">
            <v>200</v>
          </cell>
        </row>
        <row r="340">
          <cell r="C340">
            <v>102092501</v>
          </cell>
          <cell r="D340" t="str">
            <v>N01BB00004</v>
          </cell>
          <cell r="E340" t="str">
            <v>LEVOBUPIVACAÍNA CLORHIDRATO 5mg/ml, solución, Vía Parenteral.</v>
          </cell>
          <cell r="F340">
            <v>11965</v>
          </cell>
          <cell r="G340" t="str">
            <v>YV</v>
          </cell>
          <cell r="H340">
            <v>244</v>
          </cell>
          <cell r="I340" t="str">
            <v>NO APLICA</v>
          </cell>
          <cell r="J340" t="str">
            <v>MEDICAMENTO</v>
          </cell>
          <cell r="K340" t="str">
            <v>Anestésicos Locales: Amidas</v>
          </cell>
          <cell r="L340" t="str">
            <v>TRAMITE USUAL</v>
          </cell>
          <cell r="M340" t="str">
            <v>No aplica</v>
          </cell>
          <cell r="N340" t="str">
            <v>NO APLICA</v>
          </cell>
          <cell r="O340" t="str">
            <v>CAJA X 10</v>
          </cell>
          <cell r="P340">
            <v>0</v>
          </cell>
          <cell r="Q340">
            <v>0</v>
          </cell>
          <cell r="R340">
            <v>3.23</v>
          </cell>
          <cell r="S340" t="str">
            <v>No aplica</v>
          </cell>
          <cell r="T340" t="str">
            <v>No aplica</v>
          </cell>
          <cell r="U340" t="str">
            <v>No aplica</v>
          </cell>
          <cell r="V340">
            <v>616</v>
          </cell>
          <cell r="W340">
            <v>7392</v>
          </cell>
          <cell r="X340">
            <v>369351492</v>
          </cell>
          <cell r="Y340">
            <v>0.54988836901782534</v>
          </cell>
          <cell r="Z340">
            <v>1193005319.1600001</v>
          </cell>
          <cell r="AA340">
            <v>4697692828716.1816</v>
          </cell>
          <cell r="AB340">
            <v>0.24266953803882341</v>
          </cell>
          <cell r="AC340">
            <v>714.20000000000016</v>
          </cell>
          <cell r="AD340">
            <v>427.5</v>
          </cell>
          <cell r="AE340">
            <v>90</v>
          </cell>
          <cell r="AF340">
            <v>1231.7000000000003</v>
          </cell>
          <cell r="AG340">
            <v>3978.391000000001</v>
          </cell>
          <cell r="AH340">
            <v>649</v>
          </cell>
          <cell r="AI340">
            <v>88</v>
          </cell>
          <cell r="AJ340">
            <v>35</v>
          </cell>
          <cell r="AK340">
            <v>772</v>
          </cell>
          <cell r="AL340">
            <v>9264</v>
          </cell>
          <cell r="AM340">
            <v>29922.720000000001</v>
          </cell>
          <cell r="AN340">
            <v>2560</v>
          </cell>
          <cell r="AO340">
            <v>300</v>
          </cell>
          <cell r="AP340">
            <v>0</v>
          </cell>
          <cell r="AQ340">
            <v>2860</v>
          </cell>
        </row>
        <row r="341">
          <cell r="C341">
            <v>101063301</v>
          </cell>
          <cell r="D341" t="str">
            <v>N04BA00001</v>
          </cell>
          <cell r="E341" t="str">
            <v>LEVODOPA CON CARBIDOPA, 250MG/25MG O LEVODOPA CON BENSERAZIDE, 200MG/50MG, TABLETA, V.O.</v>
          </cell>
          <cell r="F341">
            <v>11019</v>
          </cell>
          <cell r="G341" t="str">
            <v>EM</v>
          </cell>
          <cell r="H341">
            <v>244</v>
          </cell>
          <cell r="I341" t="str">
            <v>SI</v>
          </cell>
          <cell r="J341" t="str">
            <v>MEDICAMENTO</v>
          </cell>
          <cell r="K341" t="str">
            <v>Anti-parkinsonianos: Dopaminérgicos</v>
          </cell>
          <cell r="L341" t="str">
            <v>TRAMITE USUAL</v>
          </cell>
          <cell r="M341" t="str">
            <v>No aplica</v>
          </cell>
          <cell r="N341" t="str">
            <v>No aplica</v>
          </cell>
          <cell r="O341" t="str">
            <v>No aplica</v>
          </cell>
          <cell r="P341">
            <v>0</v>
          </cell>
          <cell r="Q341">
            <v>0</v>
          </cell>
          <cell r="R341">
            <v>0.11</v>
          </cell>
          <cell r="S341" t="str">
            <v>No aplica</v>
          </cell>
          <cell r="T341" t="str">
            <v>No aplica</v>
          </cell>
          <cell r="V341">
            <v>150000</v>
          </cell>
          <cell r="W341">
            <v>1800000</v>
          </cell>
          <cell r="X341">
            <v>371151492</v>
          </cell>
          <cell r="Y341">
            <v>0.55256819862639794</v>
          </cell>
          <cell r="Z341">
            <v>40826664.119999997</v>
          </cell>
          <cell r="AA341">
            <v>4697733655380.3018</v>
          </cell>
          <cell r="AB341">
            <v>0.24267164702893471</v>
          </cell>
          <cell r="AC341">
            <v>210185</v>
          </cell>
          <cell r="AD341">
            <v>73150</v>
          </cell>
          <cell r="AE341">
            <v>32215</v>
          </cell>
          <cell r="AF341">
            <v>315550</v>
          </cell>
          <cell r="AG341">
            <v>34710.5</v>
          </cell>
          <cell r="AH341">
            <v>81000</v>
          </cell>
          <cell r="AI341">
            <v>45000</v>
          </cell>
          <cell r="AJ341">
            <v>24000</v>
          </cell>
          <cell r="AK341">
            <v>150000</v>
          </cell>
          <cell r="AL341">
            <v>1800000</v>
          </cell>
          <cell r="AM341">
            <v>198000</v>
          </cell>
          <cell r="AN341">
            <v>156300</v>
          </cell>
          <cell r="AO341">
            <v>208590</v>
          </cell>
          <cell r="AP341">
            <v>27480</v>
          </cell>
          <cell r="AQ341">
            <v>392370</v>
          </cell>
        </row>
        <row r="342">
          <cell r="C342">
            <v>101083601</v>
          </cell>
          <cell r="D342" t="str">
            <v>J01MA00004</v>
          </cell>
          <cell r="E342" t="str">
            <v>LEVOFLOXACINA 500mg, tableta, V.O.</v>
          </cell>
          <cell r="F342">
            <v>10215</v>
          </cell>
          <cell r="G342" t="str">
            <v>YV</v>
          </cell>
          <cell r="H342">
            <v>244</v>
          </cell>
          <cell r="I342" t="str">
            <v>SI</v>
          </cell>
          <cell r="J342" t="str">
            <v>MEDICAMENTO</v>
          </cell>
          <cell r="K342" t="str">
            <v>Antibacterianos para uso sistémico: Quinolonas Antibacterianas</v>
          </cell>
          <cell r="L342" t="str">
            <v>PRECIO UNICO</v>
          </cell>
          <cell r="M342" t="str">
            <v>PU 11-2026</v>
          </cell>
          <cell r="N342" t="str">
            <v>I CONV</v>
          </cell>
          <cell r="O342" t="str">
            <v>CAJA CON 30 TABLETAS</v>
          </cell>
          <cell r="P342">
            <v>0</v>
          </cell>
          <cell r="Q342">
            <v>0</v>
          </cell>
          <cell r="R342">
            <v>0.17</v>
          </cell>
          <cell r="S342">
            <v>85</v>
          </cell>
          <cell r="T342" t="str">
            <v>SEVEN PHARMA PANAMÁ, S.A.</v>
          </cell>
          <cell r="U342" t="str">
            <v>INDIA</v>
          </cell>
          <cell r="V342">
            <v>25243</v>
          </cell>
          <cell r="W342">
            <v>302916</v>
          </cell>
          <cell r="X342">
            <v>371454408</v>
          </cell>
          <cell r="Y342">
            <v>0.55301917821845925</v>
          </cell>
          <cell r="Z342">
            <v>63147249.360000007</v>
          </cell>
          <cell r="AA342">
            <v>4697796802629.6621</v>
          </cell>
          <cell r="AB342">
            <v>0.24267490903741193</v>
          </cell>
          <cell r="AC342">
            <v>18133.636363636364</v>
          </cell>
          <cell r="AD342">
            <v>4357.666666666667</v>
          </cell>
          <cell r="AE342">
            <v>4157</v>
          </cell>
          <cell r="AF342">
            <v>26648.303030303032</v>
          </cell>
          <cell r="AG342">
            <v>4530.2115151515154</v>
          </cell>
          <cell r="AH342">
            <v>16513</v>
          </cell>
          <cell r="AI342">
            <v>2869</v>
          </cell>
          <cell r="AJ342">
            <v>2209</v>
          </cell>
          <cell r="AK342">
            <v>21591</v>
          </cell>
          <cell r="AL342">
            <v>259092</v>
          </cell>
          <cell r="AM342">
            <v>44045.640000000007</v>
          </cell>
          <cell r="AN342">
            <v>29608</v>
          </cell>
          <cell r="AO342">
            <v>2880</v>
          </cell>
          <cell r="AP342">
            <v>3000</v>
          </cell>
          <cell r="AQ342">
            <v>35488</v>
          </cell>
        </row>
        <row r="343">
          <cell r="C343">
            <v>102079501</v>
          </cell>
          <cell r="D343" t="str">
            <v>J01MA00003</v>
          </cell>
          <cell r="E343" t="str">
            <v>LEVOFLOXACINA, 500MG, SOLUCIÓN, I.V.</v>
          </cell>
          <cell r="F343">
            <v>10636</v>
          </cell>
          <cell r="G343" t="str">
            <v>YV</v>
          </cell>
          <cell r="H343">
            <v>244</v>
          </cell>
          <cell r="I343" t="str">
            <v>NO</v>
          </cell>
          <cell r="J343" t="str">
            <v>MEDICAMENTO</v>
          </cell>
          <cell r="K343" t="str">
            <v>Antibacterianos para uso sistémico: Quinolonas Antibacterianas</v>
          </cell>
          <cell r="L343" t="str">
            <v>PRECIO UNICO</v>
          </cell>
          <cell r="M343" t="str">
            <v>PU 01-2026</v>
          </cell>
          <cell r="N343" t="str">
            <v>I CONV</v>
          </cell>
          <cell r="O343" t="str">
            <v xml:space="preserve">CAJA CON 1 BOTELLA DE 100ML </v>
          </cell>
          <cell r="P343">
            <v>0</v>
          </cell>
          <cell r="Q343">
            <v>0</v>
          </cell>
          <cell r="R343">
            <v>0.68</v>
          </cell>
          <cell r="S343">
            <v>218</v>
          </cell>
          <cell r="T343" t="str">
            <v>LABORATORIOS JAYOR PANAMA S.A.</v>
          </cell>
          <cell r="U343" t="str">
            <v>INDIA</v>
          </cell>
          <cell r="V343">
            <v>3542</v>
          </cell>
          <cell r="W343">
            <v>42504</v>
          </cell>
          <cell r="X343">
            <v>371496912</v>
          </cell>
          <cell r="Y343">
            <v>0.55308245792828303</v>
          </cell>
          <cell r="Z343">
            <v>252617900.16000003</v>
          </cell>
          <cell r="AA343">
            <v>4698049420529.8223</v>
          </cell>
          <cell r="AB343">
            <v>0.24268795856435363</v>
          </cell>
          <cell r="AC343">
            <v>5244.8833333333332</v>
          </cell>
          <cell r="AD343">
            <v>1286.6666666666667</v>
          </cell>
          <cell r="AE343">
            <v>1488</v>
          </cell>
          <cell r="AF343">
            <v>8019.55</v>
          </cell>
          <cell r="AG343">
            <v>5453.2940000000008</v>
          </cell>
          <cell r="AH343">
            <v>3552</v>
          </cell>
          <cell r="AI343">
            <v>435</v>
          </cell>
          <cell r="AJ343">
            <v>814</v>
          </cell>
          <cell r="AK343">
            <v>4801</v>
          </cell>
          <cell r="AL343">
            <v>57612</v>
          </cell>
          <cell r="AM343">
            <v>39176.160000000003</v>
          </cell>
          <cell r="AN343">
            <v>3782</v>
          </cell>
          <cell r="AO343">
            <v>480</v>
          </cell>
          <cell r="AP343">
            <v>5300</v>
          </cell>
          <cell r="AQ343">
            <v>9562</v>
          </cell>
        </row>
        <row r="344">
          <cell r="C344">
            <v>101028501</v>
          </cell>
          <cell r="D344" t="str">
            <v>N05AA00004</v>
          </cell>
          <cell r="E344" t="str">
            <v>LEVOMEPROMAZINA, 25MG, TABLETA, V.O.</v>
          </cell>
          <cell r="F344">
            <v>10590</v>
          </cell>
          <cell r="G344" t="str">
            <v>EM</v>
          </cell>
          <cell r="H344">
            <v>244</v>
          </cell>
          <cell r="I344" t="str">
            <v>NO</v>
          </cell>
          <cell r="J344" t="str">
            <v>MEDICAMENTO</v>
          </cell>
          <cell r="K344" t="str">
            <v>Psicolépticos: Antipsicóticos, Fenotiazinas</v>
          </cell>
          <cell r="L344" t="str">
            <v>PRECIO UNICO</v>
          </cell>
          <cell r="M344" t="str">
            <v>PU 01-2026</v>
          </cell>
          <cell r="N344" t="str">
            <v>I CONV</v>
          </cell>
          <cell r="O344" t="str">
            <v>Caja con 1000 tabletas</v>
          </cell>
          <cell r="P344">
            <v>0</v>
          </cell>
          <cell r="Q344">
            <v>0</v>
          </cell>
          <cell r="R344">
            <v>0.61199999999999999</v>
          </cell>
          <cell r="S344">
            <v>354</v>
          </cell>
          <cell r="T344" t="str">
            <v>PHARMA ALLIANCE PANAMA, S.A.</v>
          </cell>
          <cell r="V344">
            <v>29121</v>
          </cell>
          <cell r="W344">
            <v>349452</v>
          </cell>
          <cell r="X344">
            <v>371846364</v>
          </cell>
          <cell r="Y344">
            <v>0.55360272004849131</v>
          </cell>
          <cell r="Z344">
            <v>227569974.76800001</v>
          </cell>
          <cell r="AA344">
            <v>4698276990504.5898</v>
          </cell>
          <cell r="AB344">
            <v>0.24269971418624334</v>
          </cell>
          <cell r="AC344">
            <v>52172</v>
          </cell>
          <cell r="AD344">
            <v>16800</v>
          </cell>
          <cell r="AE344">
            <v>12800</v>
          </cell>
          <cell r="AF344">
            <v>81772</v>
          </cell>
          <cell r="AG344">
            <v>50044.464</v>
          </cell>
          <cell r="AH344">
            <v>11363</v>
          </cell>
          <cell r="AI344">
            <v>10179</v>
          </cell>
          <cell r="AJ344">
            <v>7579</v>
          </cell>
          <cell r="AK344">
            <v>29121</v>
          </cell>
          <cell r="AL344">
            <v>349452</v>
          </cell>
          <cell r="AM344">
            <v>213864.62399999998</v>
          </cell>
          <cell r="AN344">
            <v>0</v>
          </cell>
          <cell r="AO344">
            <v>21000</v>
          </cell>
          <cell r="AP344">
            <v>0</v>
          </cell>
          <cell r="AQ344">
            <v>21000</v>
          </cell>
        </row>
        <row r="345">
          <cell r="C345">
            <v>105008101</v>
          </cell>
          <cell r="D345" t="str">
            <v>G02BA00002</v>
          </cell>
          <cell r="E345" t="str">
            <v>LEVONORGESTREL 52mg (20mcg/24horas), sistema Intrauterino.</v>
          </cell>
          <cell r="F345">
            <v>105450</v>
          </cell>
          <cell r="G345" t="str">
            <v>RG</v>
          </cell>
          <cell r="H345">
            <v>244</v>
          </cell>
          <cell r="I345" t="str">
            <v>NO</v>
          </cell>
          <cell r="J345" t="str">
            <v>MEDICAMENTO</v>
          </cell>
          <cell r="K345" t="str">
            <v>Ginecológicos: Otros, Anticonceptivos Intrauterinos</v>
          </cell>
          <cell r="L345" t="str">
            <v>PRECIO UNICO</v>
          </cell>
          <cell r="M345" t="str">
            <v>PU 01-2026</v>
          </cell>
          <cell r="N345" t="str">
            <v>I CONV</v>
          </cell>
          <cell r="O345" t="str">
            <v>CAJA CON 1 DISPOSITIVO INTRAUTERINO EN FORMA DE T.</v>
          </cell>
          <cell r="P345" t="str">
            <v>1 DISPOSITIVO INTRAUTERINO EN FORMA DE T</v>
          </cell>
          <cell r="Q345">
            <v>0</v>
          </cell>
          <cell r="R345">
            <v>43.5</v>
          </cell>
          <cell r="S345">
            <v>219</v>
          </cell>
          <cell r="T345" t="str">
            <v>C.G. DE HASETH &amp; CÍA, S.A.</v>
          </cell>
          <cell r="U345" t="str">
            <v>FILANDIA</v>
          </cell>
          <cell r="V345">
            <v>202</v>
          </cell>
          <cell r="W345">
            <v>2424</v>
          </cell>
          <cell r="X345">
            <v>371848788</v>
          </cell>
          <cell r="Y345">
            <v>0.5536063288856975</v>
          </cell>
          <cell r="Z345">
            <v>16175422278</v>
          </cell>
          <cell r="AA345">
            <v>4714452412782.5898</v>
          </cell>
          <cell r="AB345">
            <v>0.24353529079691286</v>
          </cell>
          <cell r="AC345">
            <v>252</v>
          </cell>
          <cell r="AD345">
            <v>2354.6666666666665</v>
          </cell>
          <cell r="AE345">
            <v>18</v>
          </cell>
          <cell r="AF345">
            <v>2624.6666666666665</v>
          </cell>
          <cell r="AG345">
            <v>114173</v>
          </cell>
          <cell r="AH345">
            <v>164</v>
          </cell>
          <cell r="AI345">
            <v>29</v>
          </cell>
          <cell r="AJ345">
            <v>9</v>
          </cell>
          <cell r="AK345">
            <v>202</v>
          </cell>
          <cell r="AL345">
            <v>2424</v>
          </cell>
          <cell r="AM345">
            <v>105444</v>
          </cell>
          <cell r="AN345">
            <v>578</v>
          </cell>
          <cell r="AO345">
            <v>1</v>
          </cell>
          <cell r="AP345">
            <v>3</v>
          </cell>
          <cell r="AQ345">
            <v>582</v>
          </cell>
        </row>
        <row r="346">
          <cell r="C346">
            <v>102093601</v>
          </cell>
          <cell r="D346" t="str">
            <v>C01CX00001</v>
          </cell>
          <cell r="E346" t="str">
            <v>LEVOSIMENDAN 2.5mg/ml, solución, I.V.</v>
          </cell>
          <cell r="F346">
            <v>11841</v>
          </cell>
          <cell r="G346" t="str">
            <v>DD</v>
          </cell>
          <cell r="H346">
            <v>244</v>
          </cell>
          <cell r="I346" t="str">
            <v>NO</v>
          </cell>
          <cell r="J346" t="str">
            <v>MEDICAMENTO</v>
          </cell>
          <cell r="K346" t="str">
            <v>Terapia Cardíaca: Otros estimulantes cardíacos</v>
          </cell>
          <cell r="L346" t="str">
            <v>PRECIO UNICO</v>
          </cell>
          <cell r="M346" t="str">
            <v>PU 01-2026</v>
          </cell>
          <cell r="N346" t="str">
            <v>I CONV</v>
          </cell>
          <cell r="O346" t="str">
            <v>CAJA CON UN VIAL DE 5ML</v>
          </cell>
          <cell r="P346">
            <v>0</v>
          </cell>
          <cell r="Q346">
            <v>0</v>
          </cell>
          <cell r="R346">
            <v>299</v>
          </cell>
          <cell r="S346">
            <v>220</v>
          </cell>
          <cell r="T346" t="str">
            <v>PISA FARMACEUTICA DE PANAMA, S.A.</v>
          </cell>
          <cell r="U346" t="str">
            <v>México</v>
          </cell>
          <cell r="V346">
            <v>25</v>
          </cell>
          <cell r="W346">
            <v>300</v>
          </cell>
          <cell r="X346">
            <v>371849088</v>
          </cell>
          <cell r="Y346">
            <v>0.55360677552396564</v>
          </cell>
          <cell r="Z346">
            <v>111182877312</v>
          </cell>
          <cell r="AA346">
            <v>4825635290094.5898</v>
          </cell>
          <cell r="AB346">
            <v>0.24927868408780704</v>
          </cell>
          <cell r="AC346">
            <v>57</v>
          </cell>
          <cell r="AD346">
            <v>2</v>
          </cell>
          <cell r="AE346">
            <v>0</v>
          </cell>
          <cell r="AF346">
            <v>59</v>
          </cell>
          <cell r="AG346">
            <v>17641</v>
          </cell>
          <cell r="AH346">
            <v>41</v>
          </cell>
          <cell r="AI346">
            <v>0</v>
          </cell>
          <cell r="AJ346">
            <v>0</v>
          </cell>
          <cell r="AK346">
            <v>41</v>
          </cell>
          <cell r="AL346">
            <v>492</v>
          </cell>
          <cell r="AM346">
            <v>147108</v>
          </cell>
          <cell r="AN346">
            <v>104</v>
          </cell>
          <cell r="AO346">
            <v>0</v>
          </cell>
          <cell r="AP346">
            <v>0</v>
          </cell>
          <cell r="AQ346">
            <v>104</v>
          </cell>
        </row>
        <row r="347">
          <cell r="C347">
            <v>101079701</v>
          </cell>
          <cell r="D347" t="str">
            <v>H03AA00001</v>
          </cell>
          <cell r="E347" t="str">
            <v>LEVOTIROXINA SAL SÓDICA 0.1mg, tableta, V.O.</v>
          </cell>
          <cell r="F347">
            <v>10521</v>
          </cell>
          <cell r="G347" t="str">
            <v>FM</v>
          </cell>
          <cell r="H347">
            <v>244</v>
          </cell>
          <cell r="I347" t="str">
            <v>SI</v>
          </cell>
          <cell r="J347" t="str">
            <v>MEDICAMENTO</v>
          </cell>
          <cell r="K347" t="str">
            <v>Terapia Tiroidea: Preparados de Hormona Tiroidea</v>
          </cell>
          <cell r="L347" t="str">
            <v>TRAMITE USUAL</v>
          </cell>
          <cell r="M347" t="str">
            <v>No aplica</v>
          </cell>
          <cell r="N347" t="str">
            <v>No aplica</v>
          </cell>
          <cell r="O347" t="str">
            <v>No aplica</v>
          </cell>
          <cell r="P347">
            <v>0</v>
          </cell>
          <cell r="Q347">
            <v>0</v>
          </cell>
          <cell r="R347">
            <v>0.01</v>
          </cell>
          <cell r="S347" t="str">
            <v>No aplica</v>
          </cell>
          <cell r="T347" t="str">
            <v>No aplica</v>
          </cell>
          <cell r="V347">
            <v>811222</v>
          </cell>
          <cell r="W347">
            <v>9734664</v>
          </cell>
          <cell r="X347">
            <v>381583752</v>
          </cell>
          <cell r="Y347">
            <v>0.56809968708880243</v>
          </cell>
          <cell r="Z347">
            <v>3815837.52</v>
          </cell>
          <cell r="AA347">
            <v>4825639105932.1094</v>
          </cell>
          <cell r="AB347">
            <v>0.24927888120319153</v>
          </cell>
          <cell r="AC347">
            <v>732462.99289945595</v>
          </cell>
          <cell r="AD347">
            <v>228033.33333333331</v>
          </cell>
          <cell r="AE347">
            <v>140083.33333333334</v>
          </cell>
          <cell r="AF347">
            <v>1100579.6595661226</v>
          </cell>
          <cell r="AG347">
            <v>11005.796595661226</v>
          </cell>
          <cell r="AH347">
            <v>626500</v>
          </cell>
          <cell r="AI347">
            <v>207667</v>
          </cell>
          <cell r="AJ347">
            <v>113417</v>
          </cell>
          <cell r="AK347">
            <v>947584</v>
          </cell>
          <cell r="AL347">
            <v>11371008</v>
          </cell>
          <cell r="AM347">
            <v>113710.08</v>
          </cell>
          <cell r="AN347">
            <v>0</v>
          </cell>
          <cell r="AO347">
            <v>0</v>
          </cell>
          <cell r="AP347">
            <v>18000</v>
          </cell>
          <cell r="AQ347">
            <v>18000</v>
          </cell>
        </row>
        <row r="348">
          <cell r="C348">
            <v>102094901</v>
          </cell>
          <cell r="D348" t="str">
            <v>N01BB00016</v>
          </cell>
          <cell r="E348" t="str">
            <v>LIDOCAÍNA 2%, solución sin preservativo, Vía Infiltración Local, Troncular, Peridural, I.M., I.V.</v>
          </cell>
          <cell r="F348">
            <v>10154</v>
          </cell>
          <cell r="G348" t="str">
            <v>RG</v>
          </cell>
          <cell r="H348">
            <v>244</v>
          </cell>
          <cell r="I348" t="str">
            <v>NO</v>
          </cell>
          <cell r="J348" t="str">
            <v>MEDICAMENTO</v>
          </cell>
          <cell r="K348" t="str">
            <v>Anestésicos Locales: Amidas</v>
          </cell>
          <cell r="L348" t="str">
            <v>TRAMITE USUAL</v>
          </cell>
          <cell r="M348" t="str">
            <v>No aplica</v>
          </cell>
          <cell r="N348" t="str">
            <v>No aplica</v>
          </cell>
          <cell r="O348" t="str">
            <v>FRASCO AMPOLLA X 50 ML</v>
          </cell>
          <cell r="P348">
            <v>0</v>
          </cell>
          <cell r="Q348">
            <v>0</v>
          </cell>
          <cell r="R348">
            <v>2.25</v>
          </cell>
          <cell r="S348" t="str">
            <v>NO APLICA</v>
          </cell>
          <cell r="T348" t="str">
            <v>No aplica</v>
          </cell>
          <cell r="V348">
            <v>1250</v>
          </cell>
          <cell r="W348">
            <v>15000</v>
          </cell>
          <cell r="X348">
            <v>381598752</v>
          </cell>
          <cell r="Y348">
            <v>0.56812201900220727</v>
          </cell>
          <cell r="Z348">
            <v>858597192</v>
          </cell>
          <cell r="AA348">
            <v>4826497703124.1094</v>
          </cell>
          <cell r="AB348">
            <v>0.24932323390813435</v>
          </cell>
          <cell r="AC348">
            <v>742</v>
          </cell>
          <cell r="AD348">
            <v>700</v>
          </cell>
          <cell r="AE348">
            <v>300</v>
          </cell>
          <cell r="AF348">
            <v>1742</v>
          </cell>
          <cell r="AG348">
            <v>3919.5</v>
          </cell>
          <cell r="AH348">
            <v>1250</v>
          </cell>
          <cell r="AI348">
            <v>0</v>
          </cell>
          <cell r="AJ348">
            <v>0</v>
          </cell>
          <cell r="AK348">
            <v>1250</v>
          </cell>
          <cell r="AL348">
            <v>15000</v>
          </cell>
          <cell r="AM348">
            <v>33750</v>
          </cell>
          <cell r="AN348">
            <v>0</v>
          </cell>
          <cell r="AO348">
            <v>0</v>
          </cell>
          <cell r="AP348">
            <v>0</v>
          </cell>
          <cell r="AQ348">
            <v>0</v>
          </cell>
        </row>
        <row r="349">
          <cell r="C349">
            <v>105008201</v>
          </cell>
          <cell r="D349" t="str">
            <v>D04AB00005</v>
          </cell>
          <cell r="E349" t="str">
            <v>LIDOCAINA 700MG, PARCHE, VIA TOPICA.</v>
          </cell>
          <cell r="F349">
            <v>102493</v>
          </cell>
          <cell r="G349" t="str">
            <v>RG</v>
          </cell>
          <cell r="H349">
            <v>244</v>
          </cell>
          <cell r="I349" t="str">
            <v>NO</v>
          </cell>
          <cell r="J349" t="str">
            <v>MEDICAMENTO</v>
          </cell>
          <cell r="K349" t="str">
            <v>Anestésicos para uso Tópico</v>
          </cell>
          <cell r="L349" t="str">
            <v>PRECIO UNICO</v>
          </cell>
          <cell r="M349" t="str">
            <v>PU 11-2026</v>
          </cell>
          <cell r="N349" t="str">
            <v>I CONV</v>
          </cell>
          <cell r="O349" t="str">
            <v>CAJA CON 1 ESTUCHE DE CARTULINA (SACHT) CON 5 PARCHES.</v>
          </cell>
          <cell r="P349" t="str">
            <v>1 ESTUCHE DE CARTULINA (SACHT) CON 5 PARCHES.</v>
          </cell>
          <cell r="Q349">
            <v>0</v>
          </cell>
          <cell r="R349">
            <v>5.64</v>
          </cell>
          <cell r="S349">
            <v>159</v>
          </cell>
          <cell r="T349" t="str">
            <v>REPRICO, S.A.</v>
          </cell>
          <cell r="U349" t="str">
            <v>JAPON</v>
          </cell>
          <cell r="V349">
            <v>18327</v>
          </cell>
          <cell r="W349">
            <v>219924</v>
          </cell>
          <cell r="X349">
            <v>381818676</v>
          </cell>
          <cell r="Y349">
            <v>0.56844944058378266</v>
          </cell>
          <cell r="Z349">
            <v>2153457332.6399999</v>
          </cell>
          <cell r="AA349">
            <v>4828651160456.749</v>
          </cell>
          <cell r="AB349">
            <v>0.24943447542927075</v>
          </cell>
          <cell r="AC349">
            <v>68192</v>
          </cell>
          <cell r="AD349">
            <v>5444</v>
          </cell>
          <cell r="AE349">
            <v>1900</v>
          </cell>
          <cell r="AF349">
            <v>75536</v>
          </cell>
          <cell r="AG349">
            <v>426023.04</v>
          </cell>
          <cell r="AH349">
            <v>20373</v>
          </cell>
          <cell r="AI349">
            <v>1530</v>
          </cell>
          <cell r="AJ349">
            <v>908</v>
          </cell>
          <cell r="AK349">
            <v>22811</v>
          </cell>
          <cell r="AL349">
            <v>273732</v>
          </cell>
          <cell r="AM349">
            <v>1543848.48</v>
          </cell>
          <cell r="AN349">
            <v>0</v>
          </cell>
          <cell r="AO349">
            <v>995</v>
          </cell>
          <cell r="AP349">
            <v>2755</v>
          </cell>
          <cell r="AQ349">
            <v>3750</v>
          </cell>
        </row>
        <row r="350">
          <cell r="C350">
            <v>102098401</v>
          </cell>
          <cell r="D350" t="str">
            <v>N01BB00011</v>
          </cell>
          <cell r="E350" t="str">
            <v>LIDOCAÍNA CLORHIDRATO 2% con EPINEFRINA 1:100.000, solución, Infiltración Bucal.</v>
          </cell>
          <cell r="F350">
            <v>70026</v>
          </cell>
          <cell r="G350" t="str">
            <v>YV</v>
          </cell>
          <cell r="H350">
            <v>244</v>
          </cell>
          <cell r="I350" t="str">
            <v>NO APLICA</v>
          </cell>
          <cell r="J350" t="str">
            <v>MEDICAMENTO</v>
          </cell>
          <cell r="K350" t="str">
            <v>Anestésicos Locales: Amidas</v>
          </cell>
          <cell r="L350" t="str">
            <v>PRECIO UNICO</v>
          </cell>
          <cell r="M350" t="str">
            <v>PU 01-2026</v>
          </cell>
          <cell r="N350" t="str">
            <v>I CONV</v>
          </cell>
          <cell r="O350" t="str">
            <v>CAJA X 50 CARPULES</v>
          </cell>
          <cell r="P350">
            <v>0</v>
          </cell>
          <cell r="Q350">
            <v>0</v>
          </cell>
          <cell r="R350">
            <v>0.24</v>
          </cell>
          <cell r="S350">
            <v>223</v>
          </cell>
          <cell r="T350" t="str">
            <v>MENAFAR S.A.</v>
          </cell>
          <cell r="U350" t="str">
            <v>COLOMBIA</v>
          </cell>
          <cell r="V350">
            <v>20609</v>
          </cell>
          <cell r="W350">
            <v>247308</v>
          </cell>
          <cell r="X350">
            <v>382065984</v>
          </cell>
          <cell r="Y350">
            <v>0.56881763130646978</v>
          </cell>
          <cell r="Z350">
            <v>91695836.159999996</v>
          </cell>
          <cell r="AA350">
            <v>4828742856292.9092</v>
          </cell>
          <cell r="AB350">
            <v>0.24943921217707704</v>
          </cell>
          <cell r="AC350">
            <v>21677.416666666664</v>
          </cell>
          <cell r="AD350">
            <v>5968.333333333333</v>
          </cell>
          <cell r="AE350">
            <v>7106.666666666667</v>
          </cell>
          <cell r="AF350">
            <v>34752.416666666664</v>
          </cell>
          <cell r="AG350">
            <v>8340.58</v>
          </cell>
          <cell r="AH350">
            <v>24000</v>
          </cell>
          <cell r="AI350">
            <v>4402</v>
          </cell>
          <cell r="AJ350">
            <v>3960</v>
          </cell>
          <cell r="AK350">
            <v>32362</v>
          </cell>
          <cell r="AL350">
            <v>388344</v>
          </cell>
          <cell r="AM350">
            <v>93202.559999999998</v>
          </cell>
          <cell r="AN350">
            <v>136050</v>
          </cell>
          <cell r="AO350">
            <v>1350</v>
          </cell>
          <cell r="AP350">
            <v>1450</v>
          </cell>
          <cell r="AQ350">
            <v>138850</v>
          </cell>
        </row>
        <row r="351">
          <cell r="C351">
            <v>102026801</v>
          </cell>
          <cell r="D351" t="str">
            <v>N01BB00017</v>
          </cell>
          <cell r="E351" t="str">
            <v>LIGNOCAÍNA (LIDOCAÍNA) 2%, con preservativo, solución, I.M., I.V.</v>
          </cell>
          <cell r="F351">
            <v>10982</v>
          </cell>
          <cell r="G351" t="str">
            <v>SF</v>
          </cell>
          <cell r="H351">
            <v>244</v>
          </cell>
          <cell r="I351" t="str">
            <v>NO APLICA</v>
          </cell>
          <cell r="J351" t="str">
            <v>MEDICAMENTO</v>
          </cell>
          <cell r="K351" t="str">
            <v>Anestésicos Locales: Amidas</v>
          </cell>
          <cell r="L351" t="str">
            <v>PRECIO UNICO</v>
          </cell>
          <cell r="M351" t="str">
            <v>PU 01-2026</v>
          </cell>
          <cell r="N351" t="str">
            <v>I CONV</v>
          </cell>
          <cell r="O351" t="str">
            <v>No aplica</v>
          </cell>
          <cell r="P351">
            <v>0</v>
          </cell>
          <cell r="Q351">
            <v>0</v>
          </cell>
          <cell r="R351">
            <v>1.929</v>
          </cell>
          <cell r="S351">
            <v>224</v>
          </cell>
          <cell r="T351" t="str">
            <v>NUTRIMED PANAMÁ S.A.</v>
          </cell>
          <cell r="V351">
            <v>9771</v>
          </cell>
          <cell r="W351">
            <v>117252</v>
          </cell>
          <cell r="X351">
            <v>382183236</v>
          </cell>
          <cell r="Y351">
            <v>0.56899219540717227</v>
          </cell>
          <cell r="Z351">
            <v>737231462.24400008</v>
          </cell>
          <cell r="AA351">
            <v>4829480087755.1533</v>
          </cell>
          <cell r="AB351">
            <v>0.24947729547134373</v>
          </cell>
          <cell r="AC351">
            <v>7978.9457482993203</v>
          </cell>
          <cell r="AD351">
            <v>2313.1666666666665</v>
          </cell>
          <cell r="AE351">
            <v>2458</v>
          </cell>
          <cell r="AF351">
            <v>12750.112414965986</v>
          </cell>
          <cell r="AG351">
            <v>24594.966848469387</v>
          </cell>
          <cell r="AH351">
            <v>7607</v>
          </cell>
          <cell r="AI351">
            <v>1164</v>
          </cell>
          <cell r="AJ351">
            <v>1000</v>
          </cell>
          <cell r="AK351">
            <v>9771</v>
          </cell>
          <cell r="AL351">
            <v>117252</v>
          </cell>
          <cell r="AM351">
            <v>226179.10800000001</v>
          </cell>
          <cell r="AN351">
            <v>49401</v>
          </cell>
          <cell r="AO351">
            <v>900</v>
          </cell>
          <cell r="AP351">
            <v>920</v>
          </cell>
          <cell r="AQ351">
            <v>51221</v>
          </cell>
        </row>
        <row r="352">
          <cell r="C352">
            <v>105002901</v>
          </cell>
          <cell r="D352" t="str">
            <v>D04AB00001</v>
          </cell>
          <cell r="E352" t="str">
            <v>LIGNOCAÍNA (LIDOCAÍNA) 2%, jalea, tubo,  20-30g, Vía Tópica.</v>
          </cell>
          <cell r="F352">
            <v>10855</v>
          </cell>
          <cell r="G352" t="str">
            <v>DD</v>
          </cell>
          <cell r="H352">
            <v>244</v>
          </cell>
          <cell r="I352" t="str">
            <v>NO</v>
          </cell>
          <cell r="J352" t="str">
            <v>MEDICAMENTO</v>
          </cell>
          <cell r="K352" t="str">
            <v>Anestésicos para uso Tópico</v>
          </cell>
          <cell r="L352" t="str">
            <v>PRECIO UNICO</v>
          </cell>
          <cell r="M352" t="str">
            <v>PU 01-2026</v>
          </cell>
          <cell r="N352" t="str">
            <v>I CONV</v>
          </cell>
          <cell r="O352" t="str">
            <v>CAJA X 20-100</v>
          </cell>
          <cell r="P352">
            <v>0</v>
          </cell>
          <cell r="Q352">
            <v>0</v>
          </cell>
          <cell r="R352">
            <v>14.65</v>
          </cell>
          <cell r="S352">
            <v>225</v>
          </cell>
          <cell r="T352" t="str">
            <v xml:space="preserve">REPRICO, S.A. </v>
          </cell>
          <cell r="U352" t="str">
            <v>Costa Rica</v>
          </cell>
          <cell r="V352">
            <v>355</v>
          </cell>
          <cell r="W352">
            <v>4260</v>
          </cell>
          <cell r="X352">
            <v>382187496</v>
          </cell>
          <cell r="Y352">
            <v>0.56899853767057917</v>
          </cell>
          <cell r="Z352">
            <v>5599046816.4000006</v>
          </cell>
          <cell r="AA352">
            <v>4835079134571.5537</v>
          </cell>
          <cell r="AB352">
            <v>0.24976652640957961</v>
          </cell>
          <cell r="AC352">
            <v>260.625</v>
          </cell>
          <cell r="AD352">
            <v>26</v>
          </cell>
          <cell r="AE352">
            <v>65</v>
          </cell>
          <cell r="AF352">
            <v>351.625</v>
          </cell>
          <cell r="AG352">
            <v>5151.3062500000005</v>
          </cell>
          <cell r="AH352">
            <v>355</v>
          </cell>
          <cell r="AI352">
            <v>0</v>
          </cell>
          <cell r="AJ352">
            <v>0</v>
          </cell>
          <cell r="AK352">
            <v>355</v>
          </cell>
          <cell r="AL352">
            <v>4260</v>
          </cell>
          <cell r="AM352">
            <v>62409</v>
          </cell>
          <cell r="AN352">
            <v>0</v>
          </cell>
          <cell r="AO352">
            <v>41</v>
          </cell>
          <cell r="AP352">
            <v>164</v>
          </cell>
          <cell r="AQ352">
            <v>205</v>
          </cell>
        </row>
        <row r="353">
          <cell r="C353">
            <v>101003501</v>
          </cell>
          <cell r="D353" t="str">
            <v>A10BH00002</v>
          </cell>
          <cell r="E353" t="str">
            <v>LINAGLIPTINA 5 MG,  TABLETA , V.O</v>
          </cell>
          <cell r="F353">
            <v>108154</v>
          </cell>
          <cell r="G353" t="str">
            <v>FM</v>
          </cell>
          <cell r="H353">
            <v>244</v>
          </cell>
          <cell r="I353" t="str">
            <v>NO APLICA</v>
          </cell>
          <cell r="J353" t="str">
            <v>MEDICAMENTO</v>
          </cell>
          <cell r="K353" t="str">
            <v>Tracto alimentario y Metabolismo: Diabetes: Fármacos hipoglucemiantes, Inhibidores de la Dipeptidil peptidasa-4 (DPP-4)</v>
          </cell>
          <cell r="L353" t="str">
            <v>PRECIO UNICO</v>
          </cell>
          <cell r="M353" t="str">
            <v>PU 01-2026</v>
          </cell>
          <cell r="N353" t="str">
            <v>I CONV</v>
          </cell>
          <cell r="O353" t="str">
            <v>CAJA CON 30 TABLETAS RECUBIERTAS</v>
          </cell>
          <cell r="P353">
            <v>0</v>
          </cell>
          <cell r="Q353">
            <v>0</v>
          </cell>
          <cell r="R353">
            <v>0.65</v>
          </cell>
          <cell r="S353">
            <v>226</v>
          </cell>
          <cell r="T353" t="str">
            <v>CORPORACIÓN IMPA-DOEL, S.A.</v>
          </cell>
          <cell r="V353">
            <v>11100</v>
          </cell>
          <cell r="W353">
            <v>133200</v>
          </cell>
          <cell r="X353">
            <v>382320696</v>
          </cell>
          <cell r="Y353">
            <v>0.56919684506161361</v>
          </cell>
          <cell r="Z353">
            <v>248508452.40000001</v>
          </cell>
          <cell r="AA353">
            <v>4835327643023.9541</v>
          </cell>
          <cell r="AB353">
            <v>0.24977936365406145</v>
          </cell>
          <cell r="AC353">
            <v>900</v>
          </cell>
          <cell r="AD353">
            <v>450</v>
          </cell>
          <cell r="AE353">
            <v>0</v>
          </cell>
          <cell r="AF353">
            <v>1350</v>
          </cell>
          <cell r="AG353">
            <v>877.5</v>
          </cell>
          <cell r="AH353">
            <v>11100</v>
          </cell>
          <cell r="AI353">
            <v>0</v>
          </cell>
          <cell r="AJ353">
            <v>0</v>
          </cell>
          <cell r="AK353">
            <v>11100</v>
          </cell>
          <cell r="AL353">
            <v>133200</v>
          </cell>
          <cell r="AM353">
            <v>86580</v>
          </cell>
          <cell r="AN353">
            <v>22920</v>
          </cell>
          <cell r="AO353">
            <v>4080</v>
          </cell>
          <cell r="AP353">
            <v>2520</v>
          </cell>
          <cell r="AQ353">
            <v>29520</v>
          </cell>
        </row>
        <row r="354">
          <cell r="C354">
            <v>101093501</v>
          </cell>
          <cell r="D354" t="str">
            <v>J01XX00002</v>
          </cell>
          <cell r="E354" t="str">
            <v>LINEZOLID 600mg, tableta, V.O.</v>
          </cell>
          <cell r="F354">
            <v>11509</v>
          </cell>
          <cell r="G354" t="str">
            <v>YV</v>
          </cell>
          <cell r="H354">
            <v>244</v>
          </cell>
          <cell r="I354" t="str">
            <v>SI</v>
          </cell>
          <cell r="J354" t="str">
            <v>MEDICAMENTO</v>
          </cell>
          <cell r="K354" t="str">
            <v>Antibacterianos para uso sistémico: Otros Antibacterianos</v>
          </cell>
          <cell r="L354" t="str">
            <v>PRECIO UNICO</v>
          </cell>
          <cell r="M354" t="str">
            <v>PU 11-2026</v>
          </cell>
          <cell r="N354" t="str">
            <v>I CONV</v>
          </cell>
          <cell r="O354" t="str">
            <v>caja x 10 tabletas</v>
          </cell>
          <cell r="P354">
            <v>0</v>
          </cell>
          <cell r="Q354">
            <v>0</v>
          </cell>
          <cell r="R354">
            <v>2</v>
          </cell>
          <cell r="S354">
            <v>88</v>
          </cell>
          <cell r="T354" t="str">
            <v>VESALIUS PHARMA, S.A.</v>
          </cell>
          <cell r="U354" t="str">
            <v>INDIA</v>
          </cell>
          <cell r="V354">
            <v>2635</v>
          </cell>
          <cell r="W354">
            <v>31620</v>
          </cell>
          <cell r="X354">
            <v>382352316</v>
          </cell>
          <cell r="Y354">
            <v>0.5692439207350708</v>
          </cell>
          <cell r="Z354">
            <v>764704632</v>
          </cell>
          <cell r="AA354">
            <v>4836092347655.9541</v>
          </cell>
          <cell r="AB354">
            <v>0.24981886613465132</v>
          </cell>
          <cell r="AC354">
            <v>20735</v>
          </cell>
          <cell r="AD354">
            <v>1150</v>
          </cell>
          <cell r="AE354">
            <v>792</v>
          </cell>
          <cell r="AF354">
            <v>22677</v>
          </cell>
          <cell r="AG354">
            <v>45354</v>
          </cell>
          <cell r="AH354">
            <v>1875</v>
          </cell>
          <cell r="AI354">
            <v>516</v>
          </cell>
          <cell r="AJ354">
            <v>326</v>
          </cell>
          <cell r="AK354">
            <v>2717</v>
          </cell>
          <cell r="AL354">
            <v>32604</v>
          </cell>
          <cell r="AM354">
            <v>65208</v>
          </cell>
          <cell r="AN354">
            <v>1290</v>
          </cell>
          <cell r="AO354">
            <v>0</v>
          </cell>
          <cell r="AP354">
            <v>80</v>
          </cell>
          <cell r="AQ354">
            <v>1370</v>
          </cell>
        </row>
        <row r="355">
          <cell r="C355">
            <v>102092601</v>
          </cell>
          <cell r="D355" t="str">
            <v>J01XX00001</v>
          </cell>
          <cell r="E355" t="str">
            <v>Linezolid, 600mg, solución, I.V.</v>
          </cell>
          <cell r="F355">
            <v>11607</v>
          </cell>
          <cell r="G355" t="str">
            <v>YV</v>
          </cell>
          <cell r="H355">
            <v>244</v>
          </cell>
          <cell r="I355" t="str">
            <v>NO APLICA</v>
          </cell>
          <cell r="J355" t="str">
            <v>MEDICAMENTO</v>
          </cell>
          <cell r="K355" t="str">
            <v>Antibacterianos para uso sistémico: Otros Antibacterianos</v>
          </cell>
          <cell r="L355" t="str">
            <v>PRECIO UNICO</v>
          </cell>
          <cell r="M355" t="str">
            <v>PU 01-2026</v>
          </cell>
          <cell r="N355" t="str">
            <v>I CONV</v>
          </cell>
          <cell r="O355" t="str">
            <v xml:space="preserve"> CAJA POR 10 BOLSAS DE 300ML C/U.</v>
          </cell>
          <cell r="P355">
            <v>0</v>
          </cell>
          <cell r="Q355">
            <v>0</v>
          </cell>
          <cell r="R355">
            <v>4.3479999999999999</v>
          </cell>
          <cell r="S355">
            <v>227</v>
          </cell>
          <cell r="T355" t="str">
            <v>SEKTASA, CORP.</v>
          </cell>
          <cell r="U355" t="str">
            <v>BRASIL</v>
          </cell>
          <cell r="V355">
            <v>1956</v>
          </cell>
          <cell r="W355">
            <v>23472</v>
          </cell>
          <cell r="X355">
            <v>382375788</v>
          </cell>
          <cell r="Y355">
            <v>0.56927886571316666</v>
          </cell>
          <cell r="Z355">
            <v>1662569926.224</v>
          </cell>
          <cell r="AA355">
            <v>4837754917582.1777</v>
          </cell>
          <cell r="AB355">
            <v>0.24990474979939153</v>
          </cell>
          <cell r="AC355">
            <v>2356.0000000000005</v>
          </cell>
          <cell r="AD355">
            <v>318</v>
          </cell>
          <cell r="AE355">
            <v>279</v>
          </cell>
          <cell r="AF355">
            <v>2953.0000000000005</v>
          </cell>
          <cell r="AG355">
            <v>12839.644000000002</v>
          </cell>
          <cell r="AH355">
            <v>1848</v>
          </cell>
          <cell r="AI355">
            <v>60</v>
          </cell>
          <cell r="AJ355">
            <v>48</v>
          </cell>
          <cell r="AK355">
            <v>1956</v>
          </cell>
          <cell r="AL355">
            <v>23472</v>
          </cell>
          <cell r="AM355">
            <v>102056.25599999999</v>
          </cell>
          <cell r="AN355">
            <v>30</v>
          </cell>
          <cell r="AO355">
            <v>182</v>
          </cell>
          <cell r="AP355">
            <v>22</v>
          </cell>
          <cell r="AQ355">
            <v>234</v>
          </cell>
        </row>
        <row r="356">
          <cell r="C356">
            <v>101092101</v>
          </cell>
          <cell r="D356" t="str">
            <v>C09AA00003</v>
          </cell>
          <cell r="E356" t="str">
            <v>LISINOPRIL,  20mg, tableta, V.O.</v>
          </cell>
          <cell r="F356">
            <v>12074</v>
          </cell>
          <cell r="G356" t="str">
            <v>FM</v>
          </cell>
          <cell r="H356">
            <v>244</v>
          </cell>
          <cell r="I356" t="str">
            <v>SI</v>
          </cell>
          <cell r="J356" t="str">
            <v>MEDICAMENTO</v>
          </cell>
          <cell r="K356" t="str">
            <v>Cardiovascular: Sistema Renina Angiotensina, Inhibidores de la Enzima Convertidora de la Angiotensina</v>
          </cell>
          <cell r="L356" t="str">
            <v>PRECIO UNICO</v>
          </cell>
          <cell r="M356" t="str">
            <v>PU 11-2026</v>
          </cell>
          <cell r="N356" t="str">
            <v>I CONV</v>
          </cell>
          <cell r="O356" t="str">
            <v>caja x 100 unidades</v>
          </cell>
          <cell r="P356">
            <v>0</v>
          </cell>
          <cell r="Q356">
            <v>0</v>
          </cell>
          <cell r="R356">
            <v>1.7999999999999999E-2</v>
          </cell>
          <cell r="S356">
            <v>89</v>
          </cell>
          <cell r="T356" t="str">
            <v>Best Medical</v>
          </cell>
          <cell r="V356">
            <v>1744894</v>
          </cell>
          <cell r="W356">
            <v>20938728</v>
          </cell>
          <cell r="X356">
            <v>403314516</v>
          </cell>
          <cell r="Y356">
            <v>0.60045232307997176</v>
          </cell>
          <cell r="Z356">
            <v>7259661.2879999997</v>
          </cell>
          <cell r="AA356">
            <v>4837762177243.4658</v>
          </cell>
          <cell r="AB356">
            <v>0.24990512481298124</v>
          </cell>
          <cell r="AC356">
            <v>1340265.44828803</v>
          </cell>
          <cell r="AD356">
            <v>453287.5</v>
          </cell>
          <cell r="AE356">
            <v>256880</v>
          </cell>
          <cell r="AF356">
            <v>2050432.94828803</v>
          </cell>
          <cell r="AG356">
            <v>36907.793069184539</v>
          </cell>
          <cell r="AH356">
            <v>574713</v>
          </cell>
          <cell r="AI356">
            <v>850569</v>
          </cell>
          <cell r="AJ356">
            <v>319612</v>
          </cell>
          <cell r="AK356">
            <v>1744894</v>
          </cell>
          <cell r="AL356">
            <v>20938728</v>
          </cell>
          <cell r="AM356">
            <v>376897.10399999999</v>
          </cell>
          <cell r="AN356">
            <v>0</v>
          </cell>
          <cell r="AO356">
            <v>0</v>
          </cell>
          <cell r="AP356">
            <v>323500</v>
          </cell>
          <cell r="AQ356">
            <v>323500</v>
          </cell>
        </row>
        <row r="357">
          <cell r="C357">
            <v>101034901</v>
          </cell>
          <cell r="D357" t="str">
            <v>N05AN00001</v>
          </cell>
          <cell r="E357" t="str">
            <v>LITIO CARBONATO 300mg, cápsula o tableta, V.O.</v>
          </cell>
          <cell r="F357">
            <v>10483</v>
          </cell>
          <cell r="G357" t="str">
            <v>FM</v>
          </cell>
          <cell r="H357">
            <v>244</v>
          </cell>
          <cell r="I357" t="str">
            <v>SI</v>
          </cell>
          <cell r="J357" t="str">
            <v>MEDICAMENTO</v>
          </cell>
          <cell r="K357" t="str">
            <v>Psicolépticos: Antipsicóticos</v>
          </cell>
          <cell r="L357" t="str">
            <v>TRAMITE USUAL</v>
          </cell>
          <cell r="M357" t="str">
            <v>No aplica</v>
          </cell>
          <cell r="N357" t="str">
            <v>No aplica</v>
          </cell>
          <cell r="O357" t="str">
            <v>No aplica</v>
          </cell>
          <cell r="P357">
            <v>0</v>
          </cell>
          <cell r="Q357">
            <v>0</v>
          </cell>
          <cell r="R357">
            <v>0.05</v>
          </cell>
          <cell r="S357" t="str">
            <v>No aplica</v>
          </cell>
          <cell r="T357" t="str">
            <v>No aplica</v>
          </cell>
          <cell r="V357">
            <v>91624</v>
          </cell>
          <cell r="W357">
            <v>1099488</v>
          </cell>
          <cell r="X357">
            <v>404414004</v>
          </cell>
          <cell r="Y357">
            <v>0.60208923446701079</v>
          </cell>
          <cell r="Z357">
            <v>20220700.200000003</v>
          </cell>
          <cell r="AA357">
            <v>4837782397943.666</v>
          </cell>
          <cell r="AB357">
            <v>0.24990616935721932</v>
          </cell>
          <cell r="AC357">
            <v>67690.909090909074</v>
          </cell>
          <cell r="AD357">
            <v>22893.333333333332</v>
          </cell>
          <cell r="AE357">
            <v>11600</v>
          </cell>
          <cell r="AF357">
            <v>102184.2424242424</v>
          </cell>
          <cell r="AG357">
            <v>5109.2121212121201</v>
          </cell>
          <cell r="AH357">
            <v>42624</v>
          </cell>
          <cell r="AI357">
            <v>30000</v>
          </cell>
          <cell r="AJ357">
            <v>19000</v>
          </cell>
          <cell r="AK357">
            <v>91624</v>
          </cell>
          <cell r="AL357">
            <v>1099488</v>
          </cell>
          <cell r="AM357">
            <v>54974.400000000001</v>
          </cell>
          <cell r="AN357">
            <v>181000</v>
          </cell>
          <cell r="AO357">
            <v>0</v>
          </cell>
          <cell r="AP357">
            <v>44000</v>
          </cell>
          <cell r="AQ357">
            <v>225000</v>
          </cell>
        </row>
        <row r="358">
          <cell r="C358">
            <v>101068701</v>
          </cell>
          <cell r="D358" t="str">
            <v>A07DA00001</v>
          </cell>
          <cell r="E358" t="str">
            <v>LOPERAMIDA CLORHIDRATO 2mg, cápsula o tableta, V.O.</v>
          </cell>
          <cell r="F358">
            <v>10479</v>
          </cell>
          <cell r="G358" t="str">
            <v>FM</v>
          </cell>
          <cell r="H358">
            <v>244</v>
          </cell>
          <cell r="I358" t="str">
            <v>NO APLICA</v>
          </cell>
          <cell r="J358" t="str">
            <v>MEDICAMENTO</v>
          </cell>
          <cell r="K358" t="str">
            <v>Antidiarreicos: Antipropulsivos</v>
          </cell>
          <cell r="L358" t="str">
            <v>PRECIO UNICO</v>
          </cell>
          <cell r="M358" t="str">
            <v>PU 01-2026</v>
          </cell>
          <cell r="N358" t="str">
            <v>I CONV</v>
          </cell>
          <cell r="O358" t="str">
            <v>CAJA CON 240 TABLETAS</v>
          </cell>
          <cell r="P358">
            <v>0</v>
          </cell>
          <cell r="Q358">
            <v>0</v>
          </cell>
          <cell r="R358">
            <v>0.11</v>
          </cell>
          <cell r="S358">
            <v>228</v>
          </cell>
          <cell r="T358" t="str">
            <v>BIOLOGICAL MEDICAL TECHNOLOGY, INC.</v>
          </cell>
          <cell r="V358">
            <v>30579</v>
          </cell>
          <cell r="W358">
            <v>366948</v>
          </cell>
          <cell r="X358">
            <v>404780952</v>
          </cell>
          <cell r="Y358">
            <v>0.60263554453101442</v>
          </cell>
          <cell r="Z358">
            <v>44525904.719999999</v>
          </cell>
          <cell r="AA358">
            <v>4837826923848.3857</v>
          </cell>
          <cell r="AB358">
            <v>0.24990846943964765</v>
          </cell>
          <cell r="AC358">
            <v>48697.446017056791</v>
          </cell>
          <cell r="AD358">
            <v>6369.1666666666661</v>
          </cell>
          <cell r="AE358">
            <v>9760</v>
          </cell>
          <cell r="AF358">
            <v>64826.612683723455</v>
          </cell>
          <cell r="AG358">
            <v>7130.92739520958</v>
          </cell>
          <cell r="AH358">
            <v>20350</v>
          </cell>
          <cell r="AI358">
            <v>3575</v>
          </cell>
          <cell r="AJ358">
            <v>5317</v>
          </cell>
          <cell r="AK358">
            <v>29242</v>
          </cell>
          <cell r="AL358">
            <v>350904</v>
          </cell>
          <cell r="AM358">
            <v>38599.440000000002</v>
          </cell>
          <cell r="AN358">
            <v>16000</v>
          </cell>
          <cell r="AO358">
            <v>13000</v>
          </cell>
          <cell r="AP358">
            <v>14000</v>
          </cell>
          <cell r="AQ358">
            <v>43000</v>
          </cell>
        </row>
        <row r="359">
          <cell r="C359">
            <v>103057501</v>
          </cell>
          <cell r="D359" t="str">
            <v xml:space="preserve">J05AE00003 </v>
          </cell>
          <cell r="E359" t="str">
            <v>LOPINAVIR 80MG CON RITONAVIR 20MG/ML, SOLUCIÓN, FRASCO, V.O.</v>
          </cell>
          <cell r="F359">
            <v>11351</v>
          </cell>
          <cell r="G359" t="str">
            <v>RG</v>
          </cell>
          <cell r="H359">
            <v>244</v>
          </cell>
          <cell r="I359" t="str">
            <v>SI</v>
          </cell>
          <cell r="J359" t="str">
            <v>MEDICAMENTO</v>
          </cell>
          <cell r="K359" t="str">
            <v>Antivirales para uso sistémico: De Acción Directa, Infecciones por VIH, combinaciones</v>
          </cell>
          <cell r="L359" t="str">
            <v>TRAMITE USUAL</v>
          </cell>
          <cell r="M359" t="str">
            <v>No aplica</v>
          </cell>
          <cell r="N359" t="str">
            <v>No aplica</v>
          </cell>
          <cell r="O359">
            <v>0</v>
          </cell>
          <cell r="P359">
            <v>0</v>
          </cell>
          <cell r="Q359">
            <v>0</v>
          </cell>
          <cell r="R359">
            <v>43.2</v>
          </cell>
          <cell r="S359" t="str">
            <v>NO APLICA</v>
          </cell>
          <cell r="T359" t="str">
            <v>No aplica</v>
          </cell>
          <cell r="V359">
            <v>18</v>
          </cell>
          <cell r="W359">
            <v>216</v>
          </cell>
          <cell r="X359">
            <v>404781168</v>
          </cell>
          <cell r="Y359">
            <v>0.60263586611056752</v>
          </cell>
          <cell r="Z359">
            <v>17486546457.600002</v>
          </cell>
          <cell r="AA359">
            <v>4855313470305.9854</v>
          </cell>
          <cell r="AB359">
            <v>0.25081177502080881</v>
          </cell>
          <cell r="AC359">
            <v>0</v>
          </cell>
          <cell r="AD359">
            <v>0</v>
          </cell>
          <cell r="AE359">
            <v>0</v>
          </cell>
          <cell r="AF359">
            <v>0</v>
          </cell>
          <cell r="AG359">
            <v>0</v>
          </cell>
          <cell r="AH359">
            <v>17</v>
          </cell>
          <cell r="AI359">
            <v>1</v>
          </cell>
          <cell r="AJ359">
            <v>0</v>
          </cell>
          <cell r="AK359">
            <v>18</v>
          </cell>
          <cell r="AL359">
            <v>216</v>
          </cell>
          <cell r="AM359">
            <v>9331.2000000000007</v>
          </cell>
          <cell r="AN359">
            <v>0</v>
          </cell>
          <cell r="AO359">
            <v>0</v>
          </cell>
          <cell r="AP359">
            <v>0</v>
          </cell>
          <cell r="AQ359">
            <v>0</v>
          </cell>
        </row>
        <row r="360">
          <cell r="C360">
            <v>101059901</v>
          </cell>
          <cell r="D360" t="str">
            <v>R06AX00004</v>
          </cell>
          <cell r="E360" t="str">
            <v>LORATADINA, 10MG, CÁPSULA O TABLETA, V.O.</v>
          </cell>
          <cell r="F360">
            <v>102431</v>
          </cell>
          <cell r="G360" t="str">
            <v>EM</v>
          </cell>
          <cell r="H360">
            <v>244</v>
          </cell>
          <cell r="I360" t="str">
            <v>NO</v>
          </cell>
          <cell r="J360" t="str">
            <v>MEDICAMENTO</v>
          </cell>
          <cell r="K360" t="str">
            <v>Antihistamínicos para uso Sistémico: Otros</v>
          </cell>
          <cell r="L360" t="str">
            <v>PRECIO UNICO</v>
          </cell>
          <cell r="M360" t="str">
            <v>PU 01-2026</v>
          </cell>
          <cell r="N360" t="str">
            <v>I CONV</v>
          </cell>
          <cell r="O360" t="str">
            <v>CAJA POR 10 TABLETAS</v>
          </cell>
          <cell r="P360">
            <v>0</v>
          </cell>
          <cell r="Q360">
            <v>0</v>
          </cell>
          <cell r="R360">
            <v>8.0000000000000002E-3</v>
          </cell>
          <cell r="S360">
            <v>229</v>
          </cell>
          <cell r="T360" t="str">
            <v>BEST MEDICAL, S.A.</v>
          </cell>
          <cell r="V360">
            <v>938687</v>
          </cell>
          <cell r="W360">
            <v>11264244</v>
          </cell>
          <cell r="X360">
            <v>416045412</v>
          </cell>
          <cell r="Y360">
            <v>0.61940600754911579</v>
          </cell>
          <cell r="Z360">
            <v>3328363.2960000001</v>
          </cell>
          <cell r="AA360">
            <v>4855316798669.2813</v>
          </cell>
          <cell r="AB360">
            <v>0.25081194695465231</v>
          </cell>
          <cell r="AC360">
            <v>760421</v>
          </cell>
          <cell r="AD360">
            <v>218644</v>
          </cell>
          <cell r="AE360">
            <v>184500</v>
          </cell>
          <cell r="AF360">
            <v>1163565</v>
          </cell>
          <cell r="AG360">
            <v>9308.52</v>
          </cell>
          <cell r="AH360">
            <v>582378</v>
          </cell>
          <cell r="AI360">
            <v>197267</v>
          </cell>
          <cell r="AJ360">
            <v>159042</v>
          </cell>
          <cell r="AK360">
            <v>938687</v>
          </cell>
          <cell r="AL360">
            <v>11264244</v>
          </cell>
          <cell r="AM360">
            <v>90113.952000000005</v>
          </cell>
          <cell r="AN360">
            <v>2453500</v>
          </cell>
          <cell r="AO360">
            <v>279600</v>
          </cell>
          <cell r="AP360">
            <v>280800</v>
          </cell>
          <cell r="AQ360">
            <v>3013900</v>
          </cell>
        </row>
        <row r="361">
          <cell r="C361">
            <v>102011701</v>
          </cell>
          <cell r="D361" t="str">
            <v>B05XA00001</v>
          </cell>
          <cell r="E361" t="str">
            <v>MAGNESIO SULFATO 10%, solución, I.V.</v>
          </cell>
          <cell r="F361">
            <v>10206</v>
          </cell>
          <cell r="G361" t="str">
            <v>SF</v>
          </cell>
          <cell r="H361">
            <v>244</v>
          </cell>
          <cell r="I361" t="str">
            <v>NO APLICA</v>
          </cell>
          <cell r="J361" t="str">
            <v>MEDICAMENTO</v>
          </cell>
          <cell r="K361" t="str">
            <v>Sustitutos sanguíneos y Soluciones de Perfusión: Soluciones Electrolíticas</v>
          </cell>
          <cell r="L361" t="str">
            <v>PRECIO UNICO</v>
          </cell>
          <cell r="M361" t="str">
            <v>PU 01-2026</v>
          </cell>
          <cell r="N361" t="str">
            <v>I CONV</v>
          </cell>
          <cell r="O361" t="str">
            <v>No aplica</v>
          </cell>
          <cell r="P361">
            <v>0</v>
          </cell>
          <cell r="Q361">
            <v>0</v>
          </cell>
          <cell r="R361">
            <v>0.6</v>
          </cell>
          <cell r="S361">
            <v>230</v>
          </cell>
          <cell r="T361" t="str">
            <v>PISA FARMACEUTICA DE PANAMA,S.A.</v>
          </cell>
          <cell r="V361">
            <v>10241</v>
          </cell>
          <cell r="W361">
            <v>122892</v>
          </cell>
          <cell r="X361">
            <v>416168304</v>
          </cell>
          <cell r="Y361">
            <v>0.61958896844925837</v>
          </cell>
          <cell r="Z361">
            <v>249700982.39999998</v>
          </cell>
          <cell r="AA361">
            <v>4855566499651.6816</v>
          </cell>
          <cell r="AB361">
            <v>0.25082484580186437</v>
          </cell>
          <cell r="AC361">
            <v>13189.64393939394</v>
          </cell>
          <cell r="AD361">
            <v>1908.1666666666665</v>
          </cell>
          <cell r="AE361">
            <v>3916</v>
          </cell>
          <cell r="AF361">
            <v>19013.810606060608</v>
          </cell>
          <cell r="AG361">
            <v>11408.286363636364</v>
          </cell>
          <cell r="AH361">
            <v>6795</v>
          </cell>
          <cell r="AI361">
            <v>1012</v>
          </cell>
          <cell r="AJ361">
            <v>2434</v>
          </cell>
          <cell r="AK361">
            <v>10241</v>
          </cell>
          <cell r="AL361">
            <v>122892</v>
          </cell>
          <cell r="AM361">
            <v>73735.199999999997</v>
          </cell>
          <cell r="AN361">
            <v>8206</v>
          </cell>
          <cell r="AO361">
            <v>1255</v>
          </cell>
          <cell r="AP361">
            <v>0</v>
          </cell>
          <cell r="AQ361">
            <v>9461</v>
          </cell>
        </row>
        <row r="362">
          <cell r="C362">
            <v>102037601</v>
          </cell>
          <cell r="D362" t="str">
            <v>B05BC00001</v>
          </cell>
          <cell r="E362" t="str">
            <v>MANITOL 20%, solución para Infusión Intravenosa, con equipo adaptable desechable I.V., (con filtro).</v>
          </cell>
          <cell r="F362">
            <v>10283</v>
          </cell>
          <cell r="G362" t="str">
            <v>SF</v>
          </cell>
          <cell r="H362">
            <v>244</v>
          </cell>
          <cell r="I362" t="str">
            <v>NO APLICA</v>
          </cell>
          <cell r="J362" t="str">
            <v>MEDICAMENTO</v>
          </cell>
          <cell r="K362" t="str">
            <v>Sustitutos sanguíneos y Soluciones de Perfusión: Soluciones que producen diuresis osmótica</v>
          </cell>
          <cell r="L362" t="str">
            <v>PRECIO UNICO</v>
          </cell>
          <cell r="M362" t="str">
            <v>PU 01-2026</v>
          </cell>
          <cell r="N362" t="str">
            <v>I CONV</v>
          </cell>
          <cell r="O362" t="str">
            <v>No aplica</v>
          </cell>
          <cell r="P362">
            <v>0</v>
          </cell>
          <cell r="Q362">
            <v>0</v>
          </cell>
          <cell r="R362">
            <v>1.48</v>
          </cell>
          <cell r="S362">
            <v>231</v>
          </cell>
          <cell r="T362" t="str">
            <v>CONSORCIO PISA FARMACEUTICA DE PANAMÁ, S.A. Y PHARMA TRADE &amp; SERVICE, S.A.</v>
          </cell>
          <cell r="V362">
            <v>873</v>
          </cell>
          <cell r="W362">
            <v>10476</v>
          </cell>
          <cell r="X362">
            <v>416178780</v>
          </cell>
          <cell r="Y362">
            <v>0.61960456505758021</v>
          </cell>
          <cell r="Z362">
            <v>615944594.39999998</v>
          </cell>
          <cell r="AA362">
            <v>4856182444246.082</v>
          </cell>
          <cell r="AB362">
            <v>0.25085666375923849</v>
          </cell>
          <cell r="AC362">
            <v>989.42891849529781</v>
          </cell>
          <cell r="AD362">
            <v>193.33333333333334</v>
          </cell>
          <cell r="AE362">
            <v>371</v>
          </cell>
          <cell r="AF362">
            <v>1553.7622518286312</v>
          </cell>
          <cell r="AG362">
            <v>2299.5681327063739</v>
          </cell>
          <cell r="AH362">
            <v>627</v>
          </cell>
          <cell r="AI362">
            <v>105</v>
          </cell>
          <cell r="AJ362">
            <v>141</v>
          </cell>
          <cell r="AK362">
            <v>873</v>
          </cell>
          <cell r="AL362">
            <v>10476</v>
          </cell>
          <cell r="AM362">
            <v>15504.48</v>
          </cell>
          <cell r="AN362">
            <v>0</v>
          </cell>
          <cell r="AO362">
            <v>134</v>
          </cell>
          <cell r="AP362">
            <v>0</v>
          </cell>
          <cell r="AQ362">
            <v>134</v>
          </cell>
        </row>
        <row r="363">
          <cell r="C363">
            <v>101065301</v>
          </cell>
          <cell r="D363" t="str">
            <v>P02CA00001</v>
          </cell>
          <cell r="E363" t="str">
            <v>MEBENDAZOL 100mg, tableta, V.O.</v>
          </cell>
          <cell r="F363">
            <v>10534</v>
          </cell>
          <cell r="G363" t="str">
            <v>FM</v>
          </cell>
          <cell r="H363">
            <v>244</v>
          </cell>
          <cell r="I363" t="str">
            <v>NO APLICA</v>
          </cell>
          <cell r="J363" t="str">
            <v>MEDICAMENTO</v>
          </cell>
          <cell r="K363" t="str">
            <v>Antihelmínticos: Antinematodos, Derivados del Benzimidazol</v>
          </cell>
          <cell r="L363" t="str">
            <v>PRECIO UNICO</v>
          </cell>
          <cell r="M363" t="str">
            <v>PU 01-2026</v>
          </cell>
          <cell r="N363" t="str">
            <v>I CONV</v>
          </cell>
          <cell r="O363" t="str">
            <v>Caja x 1000</v>
          </cell>
          <cell r="P363">
            <v>0</v>
          </cell>
          <cell r="Q363">
            <v>0</v>
          </cell>
          <cell r="R363">
            <v>0.13</v>
          </cell>
          <cell r="S363">
            <v>232</v>
          </cell>
          <cell r="T363" t="str">
            <v xml:space="preserve">LABORATORIOS FARMACÉUTICOS, S.A. </v>
          </cell>
          <cell r="V363">
            <v>21422</v>
          </cell>
          <cell r="W363">
            <v>257064</v>
          </cell>
          <cell r="X363">
            <v>416435844</v>
          </cell>
          <cell r="Y363">
            <v>0.61998728045674589</v>
          </cell>
          <cell r="Z363">
            <v>54136659.719999999</v>
          </cell>
          <cell r="AA363">
            <v>4856236580905.8018</v>
          </cell>
          <cell r="AB363">
            <v>0.25085946030611461</v>
          </cell>
          <cell r="AC363">
            <v>18628.57575757576</v>
          </cell>
          <cell r="AD363">
            <v>10603.333333333334</v>
          </cell>
          <cell r="AE363">
            <v>15950</v>
          </cell>
          <cell r="AF363">
            <v>45181.909090909096</v>
          </cell>
          <cell r="AG363">
            <v>5873.6481818181828</v>
          </cell>
          <cell r="AH363">
            <v>7291</v>
          </cell>
          <cell r="AI363">
            <v>4113</v>
          </cell>
          <cell r="AJ363">
            <v>10018</v>
          </cell>
          <cell r="AK363">
            <v>21422</v>
          </cell>
          <cell r="AL363">
            <v>257064</v>
          </cell>
          <cell r="AM363">
            <v>33418.32</v>
          </cell>
          <cell r="AN363">
            <v>28008</v>
          </cell>
          <cell r="AO363">
            <v>8000</v>
          </cell>
          <cell r="AP363">
            <v>40000</v>
          </cell>
          <cell r="AQ363">
            <v>76008</v>
          </cell>
        </row>
        <row r="364">
          <cell r="C364">
            <v>101044101</v>
          </cell>
          <cell r="D364" t="str">
            <v>L02AB00002</v>
          </cell>
          <cell r="E364" t="str">
            <v>MEDROXIPROGESTERONA 5mg, tableta, V.O.</v>
          </cell>
          <cell r="F364">
            <v>10664</v>
          </cell>
          <cell r="G364" t="str">
            <v>FM</v>
          </cell>
          <cell r="H364">
            <v>244</v>
          </cell>
          <cell r="I364" t="str">
            <v>SI</v>
          </cell>
          <cell r="J364" t="str">
            <v>MEDICAMENTO</v>
          </cell>
          <cell r="K364" t="str">
            <v>Terapia Endocrina: Hormonas y agentes relacionados, Progestágenos</v>
          </cell>
          <cell r="L364" t="str">
            <v>PRECIO UNICO</v>
          </cell>
          <cell r="M364" t="str">
            <v>PU 11-2026</v>
          </cell>
          <cell r="N364" t="str">
            <v>I CONV</v>
          </cell>
          <cell r="O364" t="str">
            <v>Caja con 20 tabletas</v>
          </cell>
          <cell r="P364">
            <v>0</v>
          </cell>
          <cell r="Q364">
            <v>0</v>
          </cell>
          <cell r="R364">
            <v>0.45</v>
          </cell>
          <cell r="S364">
            <v>93</v>
          </cell>
          <cell r="T364" t="str">
            <v>DROGUERIA RAMON GONZALEZ REVILLA, S.A.</v>
          </cell>
          <cell r="V364">
            <v>8595</v>
          </cell>
          <cell r="W364">
            <v>103140</v>
          </cell>
          <cell r="X364">
            <v>416538984</v>
          </cell>
          <cell r="Y364">
            <v>0.62014083469331704</v>
          </cell>
          <cell r="Z364">
            <v>187442542.80000001</v>
          </cell>
          <cell r="AA364">
            <v>4856424023448.6016</v>
          </cell>
          <cell r="AB364">
            <v>0.25086914305825025</v>
          </cell>
          <cell r="AC364">
            <v>10477.700938392492</v>
          </cell>
          <cell r="AD364">
            <v>1360</v>
          </cell>
          <cell r="AE364">
            <v>350</v>
          </cell>
          <cell r="AF364">
            <v>12187.700938392492</v>
          </cell>
          <cell r="AG364">
            <v>5484.4654222766221</v>
          </cell>
          <cell r="AH364">
            <v>7814</v>
          </cell>
          <cell r="AI364">
            <v>607</v>
          </cell>
          <cell r="AJ364">
            <v>174</v>
          </cell>
          <cell r="AK364">
            <v>8595</v>
          </cell>
          <cell r="AL364">
            <v>103140</v>
          </cell>
          <cell r="AM364">
            <v>46413</v>
          </cell>
          <cell r="AN364">
            <v>7920</v>
          </cell>
          <cell r="AO364">
            <v>1640</v>
          </cell>
          <cell r="AP364">
            <v>200</v>
          </cell>
          <cell r="AQ364">
            <v>9760</v>
          </cell>
        </row>
        <row r="365">
          <cell r="C365">
            <v>102027801</v>
          </cell>
          <cell r="D365" t="str">
            <v>L02AB00001</v>
          </cell>
          <cell r="E365" t="str">
            <v>MEDROXIPROGESTERONA, larga acción, 150mg/ml, solución o suspensión, I.M.</v>
          </cell>
          <cell r="F365">
            <v>10092</v>
          </cell>
          <cell r="G365" t="str">
            <v>SF</v>
          </cell>
          <cell r="H365">
            <v>244</v>
          </cell>
          <cell r="I365" t="str">
            <v>SI</v>
          </cell>
          <cell r="J365" t="str">
            <v>MEDICAMENTO</v>
          </cell>
          <cell r="K365" t="str">
            <v>Terapia Endocrina: Hormonas y agentes relacionados, Progestágenos</v>
          </cell>
          <cell r="L365" t="str">
            <v>PRECIO UNICO</v>
          </cell>
          <cell r="M365" t="str">
            <v>PU 11-2026</v>
          </cell>
          <cell r="N365" t="str">
            <v>I CONV</v>
          </cell>
          <cell r="O365" t="str">
            <v>No aplica</v>
          </cell>
          <cell r="P365">
            <v>0</v>
          </cell>
          <cell r="Q365">
            <v>0</v>
          </cell>
          <cell r="R365">
            <v>2.5950000000000002</v>
          </cell>
          <cell r="S365">
            <v>94</v>
          </cell>
          <cell r="T365" t="str">
            <v>DROGUERÍA RAMÓN GONZÁLEZ REVILLA, S.A.</v>
          </cell>
          <cell r="V365">
            <v>4700</v>
          </cell>
          <cell r="W365">
            <v>56400</v>
          </cell>
          <cell r="X365">
            <v>416595384</v>
          </cell>
          <cell r="Y365">
            <v>0.62022480268771907</v>
          </cell>
          <cell r="Z365">
            <v>1081065021.48</v>
          </cell>
          <cell r="AA365">
            <v>4857505088470.082</v>
          </cell>
          <cell r="AB365">
            <v>0.25092498782267358</v>
          </cell>
          <cell r="AC365">
            <v>2096.1958919497815</v>
          </cell>
          <cell r="AD365">
            <v>1466</v>
          </cell>
          <cell r="AE365">
            <v>979</v>
          </cell>
          <cell r="AF365">
            <v>4541.1958919497811</v>
          </cell>
          <cell r="AG365">
            <v>11784.403339609682</v>
          </cell>
          <cell r="AH365">
            <v>3000</v>
          </cell>
          <cell r="AI365">
            <v>800</v>
          </cell>
          <cell r="AJ365">
            <v>900</v>
          </cell>
          <cell r="AK365">
            <v>4700</v>
          </cell>
          <cell r="AL365">
            <v>56400</v>
          </cell>
          <cell r="AM365">
            <v>146358</v>
          </cell>
          <cell r="AN365">
            <v>1800</v>
          </cell>
          <cell r="AO365">
            <v>0</v>
          </cell>
          <cell r="AP365">
            <v>6960</v>
          </cell>
          <cell r="AQ365">
            <v>8760</v>
          </cell>
        </row>
        <row r="366">
          <cell r="C366">
            <v>102081801</v>
          </cell>
          <cell r="D366" t="str">
            <v>P01CB00001</v>
          </cell>
          <cell r="E366" t="str">
            <v>MEGLUMINA ANTIMONIATO 1.5g/5ml, sal activa en solución 81mg/ml,  I.M., I.V.</v>
          </cell>
          <cell r="F366">
            <v>10075</v>
          </cell>
          <cell r="G366" t="str">
            <v>DD</v>
          </cell>
          <cell r="H366">
            <v>244</v>
          </cell>
          <cell r="I366" t="str">
            <v>NO</v>
          </cell>
          <cell r="J366" t="str">
            <v>MEDICAMENTO</v>
          </cell>
          <cell r="K366" t="str">
            <v>Antiprotozoarios: Leishmaniasis y Tripanosomiasis, Compuestos Antimoniales</v>
          </cell>
          <cell r="L366" t="str">
            <v>TRAMITE USUAL</v>
          </cell>
          <cell r="M366" t="str">
            <v>NO APLICA</v>
          </cell>
          <cell r="N366" t="str">
            <v>NO APLICA</v>
          </cell>
          <cell r="O366" t="str">
            <v>CAJA X 10 AMPOLLAS DE 5ML</v>
          </cell>
          <cell r="P366">
            <v>0</v>
          </cell>
          <cell r="Q366">
            <v>0</v>
          </cell>
          <cell r="R366">
            <v>2.99</v>
          </cell>
          <cell r="S366" t="str">
            <v>NO APLICA</v>
          </cell>
          <cell r="T366" t="str">
            <v>NO APLICA</v>
          </cell>
          <cell r="V366">
            <v>6607</v>
          </cell>
          <cell r="W366">
            <v>79284</v>
          </cell>
          <cell r="X366">
            <v>416674668</v>
          </cell>
          <cell r="Y366">
            <v>0.62034284024921127</v>
          </cell>
          <cell r="Z366">
            <v>1245857257.3200002</v>
          </cell>
          <cell r="AA366">
            <v>4858750945727.4023</v>
          </cell>
          <cell r="AB366">
            <v>0.25098934528837419</v>
          </cell>
          <cell r="AC366">
            <v>99120.133894990489</v>
          </cell>
          <cell r="AD366">
            <v>28949.5</v>
          </cell>
          <cell r="AE366">
            <v>12440</v>
          </cell>
          <cell r="AF366">
            <v>140509.63389499049</v>
          </cell>
          <cell r="AG366">
            <v>420123.8053460216</v>
          </cell>
          <cell r="AH366">
            <v>51</v>
          </cell>
          <cell r="AI366">
            <v>1</v>
          </cell>
          <cell r="AJ366">
            <v>270</v>
          </cell>
          <cell r="AK366">
            <v>322</v>
          </cell>
          <cell r="AL366">
            <v>3864</v>
          </cell>
          <cell r="AM366">
            <v>11553.36</v>
          </cell>
          <cell r="AN366">
            <v>0</v>
          </cell>
          <cell r="AO366">
            <v>0</v>
          </cell>
          <cell r="AP366">
            <v>0</v>
          </cell>
          <cell r="AQ366">
            <v>0</v>
          </cell>
        </row>
        <row r="367">
          <cell r="C367">
            <v>101018501</v>
          </cell>
          <cell r="D367" t="str">
            <v>L01AA00007</v>
          </cell>
          <cell r="E367" t="str">
            <v>MELFALANO 2mg, tableta, V.O.</v>
          </cell>
          <cell r="F367">
            <v>10602</v>
          </cell>
          <cell r="G367" t="str">
            <v>FM</v>
          </cell>
          <cell r="H367">
            <v>244</v>
          </cell>
          <cell r="I367" t="str">
            <v>SI</v>
          </cell>
          <cell r="J367" t="str">
            <v>MEDICAMENTO</v>
          </cell>
          <cell r="K367" t="str">
            <v>Antineoplásicos: Agentes alquilantes, Análogos de la Mostaza Nitrogenada</v>
          </cell>
          <cell r="L367" t="str">
            <v>TRAMITE USUAL</v>
          </cell>
          <cell r="M367" t="str">
            <v>No aplica</v>
          </cell>
          <cell r="N367" t="str">
            <v>No aplica</v>
          </cell>
          <cell r="O367" t="str">
            <v>No aplica</v>
          </cell>
          <cell r="P367">
            <v>0</v>
          </cell>
          <cell r="Q367">
            <v>0</v>
          </cell>
          <cell r="R367">
            <v>0</v>
          </cell>
          <cell r="S367" t="str">
            <v>No aplica</v>
          </cell>
          <cell r="T367" t="str">
            <v>No aplica</v>
          </cell>
          <cell r="V367">
            <v>356</v>
          </cell>
          <cell r="W367">
            <v>4272</v>
          </cell>
          <cell r="X367">
            <v>416678940</v>
          </cell>
          <cell r="Y367">
            <v>0.620349200378149</v>
          </cell>
          <cell r="Z367">
            <v>0</v>
          </cell>
          <cell r="AA367">
            <v>4858750945727.4023</v>
          </cell>
          <cell r="AB367">
            <v>0.25098934528837419</v>
          </cell>
          <cell r="AC367">
            <v>50</v>
          </cell>
          <cell r="AD367">
            <v>0</v>
          </cell>
          <cell r="AE367">
            <v>0</v>
          </cell>
          <cell r="AF367">
            <v>50</v>
          </cell>
          <cell r="AG367">
            <v>0</v>
          </cell>
          <cell r="AH367">
            <v>329</v>
          </cell>
          <cell r="AI367">
            <v>0</v>
          </cell>
          <cell r="AJ367">
            <v>27</v>
          </cell>
          <cell r="AK367">
            <v>356</v>
          </cell>
          <cell r="AL367">
            <v>4272</v>
          </cell>
          <cell r="AM367">
            <v>0</v>
          </cell>
          <cell r="AN367">
            <v>0</v>
          </cell>
          <cell r="AO367">
            <v>0</v>
          </cell>
          <cell r="AP367">
            <v>0</v>
          </cell>
          <cell r="AQ367">
            <v>0</v>
          </cell>
        </row>
        <row r="368">
          <cell r="C368">
            <v>102092701</v>
          </cell>
          <cell r="D368" t="str">
            <v>L01AA00006</v>
          </cell>
          <cell r="E368" t="str">
            <v>MELFALANO CLORHIDRATO 50mg, polvo liofilizado, I.V.</v>
          </cell>
          <cell r="F368">
            <v>10323</v>
          </cell>
          <cell r="G368" t="str">
            <v>RG</v>
          </cell>
          <cell r="H368">
            <v>244</v>
          </cell>
          <cell r="I368" t="str">
            <v>NO</v>
          </cell>
          <cell r="J368" t="str">
            <v>MEDICAMENTO</v>
          </cell>
          <cell r="K368" t="str">
            <v>Antineoplásicos: Agentes alquilantes, Análogos de la Mostaza Nitrogenada</v>
          </cell>
          <cell r="L368" t="str">
            <v>TRAMITE USUAL</v>
          </cell>
          <cell r="M368" t="str">
            <v>No aplica</v>
          </cell>
          <cell r="N368" t="str">
            <v>No aplica</v>
          </cell>
          <cell r="O368" t="str">
            <v>VIAL 50 MG POLVO</v>
          </cell>
          <cell r="P368">
            <v>0</v>
          </cell>
          <cell r="Q368">
            <v>0</v>
          </cell>
          <cell r="R368">
            <v>250</v>
          </cell>
          <cell r="S368" t="str">
            <v>NO APLICA</v>
          </cell>
          <cell r="T368" t="str">
            <v>No aplica</v>
          </cell>
          <cell r="V368">
            <v>17</v>
          </cell>
          <cell r="W368">
            <v>204</v>
          </cell>
          <cell r="X368">
            <v>416679144</v>
          </cell>
          <cell r="Y368">
            <v>0.62034950409217127</v>
          </cell>
          <cell r="Z368">
            <v>104169786000</v>
          </cell>
          <cell r="AA368">
            <v>4962920731727.4023</v>
          </cell>
          <cell r="AB368">
            <v>0.25637046209782116</v>
          </cell>
          <cell r="AC368">
            <v>10</v>
          </cell>
          <cell r="AD368">
            <v>0</v>
          </cell>
          <cell r="AE368">
            <v>0</v>
          </cell>
          <cell r="AF368">
            <v>10</v>
          </cell>
          <cell r="AG368">
            <v>2500</v>
          </cell>
          <cell r="AH368">
            <v>17</v>
          </cell>
          <cell r="AI368">
            <v>0</v>
          </cell>
          <cell r="AJ368">
            <v>0</v>
          </cell>
          <cell r="AK368">
            <v>17</v>
          </cell>
          <cell r="AL368">
            <v>204</v>
          </cell>
          <cell r="AM368">
            <v>51000</v>
          </cell>
          <cell r="AN368">
            <v>99</v>
          </cell>
          <cell r="AO368">
            <v>0</v>
          </cell>
          <cell r="AP368">
            <v>0</v>
          </cell>
          <cell r="AQ368">
            <v>99</v>
          </cell>
        </row>
        <row r="369">
          <cell r="C369">
            <v>104017301</v>
          </cell>
          <cell r="D369" t="str">
            <v>M02AX00002</v>
          </cell>
          <cell r="E369" t="str">
            <v>MENTOL COMPUESTO 10-20%, ungüento, tubo, Vía Tópica.</v>
          </cell>
          <cell r="F369">
            <v>10881</v>
          </cell>
          <cell r="G369" t="str">
            <v>DD</v>
          </cell>
          <cell r="H369">
            <v>244</v>
          </cell>
          <cell r="I369" t="str">
            <v>NO</v>
          </cell>
          <cell r="J369" t="str">
            <v>MEDICAMENTO</v>
          </cell>
          <cell r="K369" t="str">
            <v xml:space="preserve">Dolor articular y muscular: Productos tópicos </v>
          </cell>
          <cell r="L369" t="str">
            <v>TRAMITE USUAL</v>
          </cell>
          <cell r="M369" t="str">
            <v>NO APLICA</v>
          </cell>
          <cell r="N369" t="str">
            <v>NO APLICA</v>
          </cell>
          <cell r="O369" t="str">
            <v>TUBOS POR 30 GR</v>
          </cell>
          <cell r="P369">
            <v>0</v>
          </cell>
          <cell r="Q369">
            <v>0</v>
          </cell>
          <cell r="R369">
            <v>1.25</v>
          </cell>
          <cell r="S369" t="str">
            <v>NO APLICA</v>
          </cell>
          <cell r="T369" t="str">
            <v>NO APLICA</v>
          </cell>
          <cell r="V369">
            <v>50000</v>
          </cell>
          <cell r="W369">
            <v>600000</v>
          </cell>
          <cell r="X369">
            <v>417279144</v>
          </cell>
          <cell r="Y369">
            <v>0.62124278062836213</v>
          </cell>
          <cell r="Z369">
            <v>521598930</v>
          </cell>
          <cell r="AA369">
            <v>4963442330657.4023</v>
          </cell>
          <cell r="AB369">
            <v>0.25639740642474923</v>
          </cell>
          <cell r="AC369">
            <v>9684</v>
          </cell>
          <cell r="AD369">
            <v>5860</v>
          </cell>
          <cell r="AE369">
            <v>940</v>
          </cell>
          <cell r="AF369">
            <v>16484</v>
          </cell>
          <cell r="AG369">
            <v>20605</v>
          </cell>
          <cell r="AH369">
            <v>32000</v>
          </cell>
          <cell r="AI369">
            <v>10000</v>
          </cell>
          <cell r="AJ369">
            <v>8000</v>
          </cell>
          <cell r="AK369">
            <v>50000</v>
          </cell>
          <cell r="AL369">
            <v>600000</v>
          </cell>
          <cell r="AM369">
            <v>750000</v>
          </cell>
          <cell r="AN369">
            <v>0</v>
          </cell>
          <cell r="AO369">
            <v>0</v>
          </cell>
          <cell r="AP369">
            <v>0</v>
          </cell>
          <cell r="AQ369">
            <v>0</v>
          </cell>
        </row>
        <row r="370">
          <cell r="C370">
            <v>102098501</v>
          </cell>
          <cell r="D370" t="str">
            <v>N01BB00012</v>
          </cell>
          <cell r="E370" t="str">
            <v>MEPIVACAÍNA CLORHIDRATO 3% (30mg/ml) SIN VASOCONSTRICTOR, solución, Infiltración Bucal.</v>
          </cell>
          <cell r="F370">
            <v>70029</v>
          </cell>
          <cell r="G370" t="str">
            <v>YV</v>
          </cell>
          <cell r="H370">
            <v>244</v>
          </cell>
          <cell r="I370" t="str">
            <v>NO APLICA</v>
          </cell>
          <cell r="J370" t="str">
            <v>MEDICAMENTO</v>
          </cell>
          <cell r="K370" t="str">
            <v>Anestésicos Locales: Amidas</v>
          </cell>
          <cell r="L370" t="str">
            <v>PRECIO UNICO</v>
          </cell>
          <cell r="M370" t="str">
            <v>PU 01-2026</v>
          </cell>
          <cell r="N370" t="str">
            <v>I CONV</v>
          </cell>
          <cell r="O370" t="str">
            <v>CAJA POR 50 CARPULES DE 1.8 ML</v>
          </cell>
          <cell r="P370">
            <v>0</v>
          </cell>
          <cell r="Q370">
            <v>0</v>
          </cell>
          <cell r="R370">
            <v>0.36</v>
          </cell>
          <cell r="S370">
            <v>236</v>
          </cell>
          <cell r="T370" t="str">
            <v>DENTI CLINICA, S.A.</v>
          </cell>
          <cell r="U370" t="str">
            <v>COLOMBIA</v>
          </cell>
          <cell r="V370">
            <v>7960</v>
          </cell>
          <cell r="W370">
            <v>95520</v>
          </cell>
          <cell r="X370">
            <v>417374664</v>
          </cell>
          <cell r="Y370">
            <v>0.62138499025292371</v>
          </cell>
          <cell r="Z370">
            <v>150254879.03999999</v>
          </cell>
          <cell r="AA370">
            <v>4963592585536.4424</v>
          </cell>
          <cell r="AB370">
            <v>0.25640516816725012</v>
          </cell>
          <cell r="AC370">
            <v>2121.3333333333335</v>
          </cell>
          <cell r="AD370">
            <v>900</v>
          </cell>
          <cell r="AE370">
            <v>1778</v>
          </cell>
          <cell r="AF370">
            <v>4799.3333333333339</v>
          </cell>
          <cell r="AG370">
            <v>1727.7600000000002</v>
          </cell>
          <cell r="AH370">
            <v>6652</v>
          </cell>
          <cell r="AI370">
            <v>951</v>
          </cell>
          <cell r="AJ370">
            <v>357</v>
          </cell>
          <cell r="AK370">
            <v>7960</v>
          </cell>
          <cell r="AL370">
            <v>95520</v>
          </cell>
          <cell r="AM370">
            <v>34387.199999999997</v>
          </cell>
          <cell r="AN370">
            <v>33650</v>
          </cell>
          <cell r="AO370">
            <v>6850</v>
          </cell>
          <cell r="AP370">
            <v>1500</v>
          </cell>
          <cell r="AQ370">
            <v>42000</v>
          </cell>
        </row>
        <row r="371">
          <cell r="C371">
            <v>101043001</v>
          </cell>
          <cell r="D371" t="str">
            <v>L01BB00004</v>
          </cell>
          <cell r="E371" t="str">
            <v>MERCAPTOPURINA  50MG.TABLETA, V.O.</v>
          </cell>
          <cell r="F371">
            <v>10651</v>
          </cell>
          <cell r="G371" t="str">
            <v>EM</v>
          </cell>
          <cell r="H371">
            <v>244</v>
          </cell>
          <cell r="I371" t="str">
            <v>SI</v>
          </cell>
          <cell r="J371" t="str">
            <v>MEDICAMENTO</v>
          </cell>
          <cell r="K371" t="str">
            <v>Antineoplásicos: Antimetabolitos, Análogos de las Purinas</v>
          </cell>
          <cell r="L371" t="str">
            <v>PRECIO UNICO</v>
          </cell>
          <cell r="M371" t="str">
            <v>PU 11-2026</v>
          </cell>
          <cell r="N371" t="str">
            <v>I CONV</v>
          </cell>
          <cell r="O371" t="str">
            <v>Frasco de 25 tabletas en caja de cartón</v>
          </cell>
          <cell r="P371">
            <v>0</v>
          </cell>
          <cell r="Q371">
            <v>0</v>
          </cell>
          <cell r="R371">
            <v>1.661</v>
          </cell>
          <cell r="S371">
            <v>96</v>
          </cell>
          <cell r="T371" t="str">
            <v>DROGUERÍA RAMÓN GONZÁLEZ REVILLA, S.A.</v>
          </cell>
          <cell r="V371">
            <v>1957</v>
          </cell>
          <cell r="W371">
            <v>23484</v>
          </cell>
          <cell r="X371">
            <v>417398148</v>
          </cell>
          <cell r="Y371">
            <v>0.62141995309655029</v>
          </cell>
          <cell r="Z371">
            <v>693298323.82800007</v>
          </cell>
          <cell r="AA371">
            <v>4964285883860.2705</v>
          </cell>
          <cell r="AB371">
            <v>0.25644098199972082</v>
          </cell>
          <cell r="AC371">
            <v>2100</v>
          </cell>
          <cell r="AD371">
            <v>29</v>
          </cell>
          <cell r="AE371">
            <v>1250</v>
          </cell>
          <cell r="AF371">
            <v>3379</v>
          </cell>
          <cell r="AG371">
            <v>5612.5190000000002</v>
          </cell>
          <cell r="AH371">
            <v>1735</v>
          </cell>
          <cell r="AI371">
            <v>26</v>
          </cell>
          <cell r="AJ371">
            <v>613</v>
          </cell>
          <cell r="AK371">
            <v>2374</v>
          </cell>
          <cell r="AL371">
            <v>28488</v>
          </cell>
          <cell r="AM371">
            <v>47318.567999999999</v>
          </cell>
          <cell r="AN371">
            <v>0</v>
          </cell>
          <cell r="AO371">
            <v>0</v>
          </cell>
          <cell r="AP371">
            <v>1050</v>
          </cell>
          <cell r="AQ371">
            <v>1050</v>
          </cell>
        </row>
        <row r="372">
          <cell r="C372">
            <v>102077901</v>
          </cell>
          <cell r="D372" t="str">
            <v>J01DH00002</v>
          </cell>
          <cell r="E372" t="str">
            <v>MEROPENEM 1g, polvo liofilizado, I.V.</v>
          </cell>
          <cell r="F372">
            <v>10303</v>
          </cell>
          <cell r="G372" t="str">
            <v>DH</v>
          </cell>
          <cell r="H372">
            <v>244</v>
          </cell>
          <cell r="I372" t="str">
            <v>NO APLICA</v>
          </cell>
          <cell r="J372" t="str">
            <v>MEDICAMENTO</v>
          </cell>
          <cell r="K372" t="str">
            <v>Antibacterianos para uso sistémico: Otros Antibacterianos Beta-lactámicos, Carbapenems</v>
          </cell>
          <cell r="L372" t="str">
            <v>PRECIO UNICO</v>
          </cell>
          <cell r="M372" t="str">
            <v>PU 01-2026</v>
          </cell>
          <cell r="N372" t="str">
            <v>I CONV</v>
          </cell>
          <cell r="O372" t="str">
            <v>CAJA X 1 VIAL</v>
          </cell>
          <cell r="P372">
            <v>0</v>
          </cell>
          <cell r="Q372">
            <v>0</v>
          </cell>
          <cell r="R372">
            <v>2.09</v>
          </cell>
          <cell r="S372">
            <v>237</v>
          </cell>
          <cell r="T372" t="str">
            <v>PHARMA SUPPLY PANAMÁ, S.A.</v>
          </cell>
          <cell r="U372" t="str">
            <v>INDIA</v>
          </cell>
          <cell r="V372">
            <v>14452</v>
          </cell>
          <cell r="W372">
            <v>173424</v>
          </cell>
          <cell r="X372">
            <v>417571572</v>
          </cell>
          <cell r="Y372">
            <v>0.62167814574657088</v>
          </cell>
          <cell r="Z372">
            <v>872724585.4799999</v>
          </cell>
          <cell r="AA372">
            <v>4965158608445.751</v>
          </cell>
          <cell r="AB372">
            <v>0.25648606448589339</v>
          </cell>
          <cell r="AC372">
            <v>9710.0833333333321</v>
          </cell>
          <cell r="AD372">
            <v>1656</v>
          </cell>
          <cell r="AE372">
            <v>3435</v>
          </cell>
          <cell r="AF372">
            <v>14801.083333333332</v>
          </cell>
          <cell r="AG372">
            <v>30934.26416666666</v>
          </cell>
          <cell r="AH372">
            <v>11330</v>
          </cell>
          <cell r="AI372">
            <v>1268</v>
          </cell>
          <cell r="AJ372">
            <v>1854</v>
          </cell>
          <cell r="AK372">
            <v>14452</v>
          </cell>
          <cell r="AL372">
            <v>173424</v>
          </cell>
          <cell r="AM372">
            <v>362456.16</v>
          </cell>
          <cell r="AN372">
            <v>23050</v>
          </cell>
          <cell r="AO372">
            <v>5120</v>
          </cell>
          <cell r="AP372">
            <v>8447</v>
          </cell>
          <cell r="AQ372">
            <v>36617</v>
          </cell>
        </row>
        <row r="373">
          <cell r="C373">
            <v>102073601</v>
          </cell>
          <cell r="D373" t="str">
            <v>V03AF00001</v>
          </cell>
          <cell r="E373" t="str">
            <v>MESNA 100mg/ml, solución, I.V.</v>
          </cell>
          <cell r="F373">
            <v>10222</v>
          </cell>
          <cell r="G373" t="str">
            <v>DH</v>
          </cell>
          <cell r="H373">
            <v>244</v>
          </cell>
          <cell r="I373" t="str">
            <v>NO APLICA</v>
          </cell>
          <cell r="J373" t="str">
            <v>MEDICAMENTO</v>
          </cell>
          <cell r="K373" t="str">
            <v>Todos los otros Productos Terapéuticos: Detoxificantes para Tratamientos Antineoplásicos</v>
          </cell>
          <cell r="L373" t="str">
            <v>PRECIO UNICO</v>
          </cell>
          <cell r="M373" t="str">
            <v>PU 01-2026</v>
          </cell>
          <cell r="N373" t="str">
            <v>I CONV</v>
          </cell>
          <cell r="O373" t="str">
            <v>CAJA X 15 AMPOLLAS</v>
          </cell>
          <cell r="P373">
            <v>0</v>
          </cell>
          <cell r="Q373">
            <v>0</v>
          </cell>
          <cell r="R373">
            <v>4.1500000000000004</v>
          </cell>
          <cell r="S373">
            <v>238</v>
          </cell>
          <cell r="T373" t="str">
            <v>HORACIO ICAZA Y CÍA, S.A.</v>
          </cell>
          <cell r="U373" t="str">
            <v>ALEMANIA</v>
          </cell>
          <cell r="V373">
            <v>282</v>
          </cell>
          <cell r="W373">
            <v>3384</v>
          </cell>
          <cell r="X373">
            <v>417574956</v>
          </cell>
          <cell r="Y373">
            <v>0.621683183826235</v>
          </cell>
          <cell r="Z373">
            <v>1732936067.4000001</v>
          </cell>
          <cell r="AA373">
            <v>4966891544513.1514</v>
          </cell>
          <cell r="AB373">
            <v>0.25657558306666484</v>
          </cell>
          <cell r="AC373">
            <v>420</v>
          </cell>
          <cell r="AD373">
            <v>0</v>
          </cell>
          <cell r="AE373">
            <v>15</v>
          </cell>
          <cell r="AF373">
            <v>435</v>
          </cell>
          <cell r="AG373">
            <v>1805.2500000000002</v>
          </cell>
          <cell r="AH373">
            <v>265</v>
          </cell>
          <cell r="AI373">
            <v>4</v>
          </cell>
          <cell r="AJ373">
            <v>13</v>
          </cell>
          <cell r="AK373">
            <v>282</v>
          </cell>
          <cell r="AL373">
            <v>3384</v>
          </cell>
          <cell r="AM373">
            <v>14043.6</v>
          </cell>
          <cell r="AN373">
            <v>0</v>
          </cell>
          <cell r="AO373">
            <v>0</v>
          </cell>
          <cell r="AP373">
            <v>0</v>
          </cell>
          <cell r="AQ373">
            <v>0</v>
          </cell>
        </row>
        <row r="374">
          <cell r="C374">
            <v>105006201</v>
          </cell>
          <cell r="D374" t="str">
            <v>G01AX00001</v>
          </cell>
          <cell r="E374" t="str">
            <v>METACRESOLSULFÓNICO ÁCIDO con FORMALDEHÍDO (POLICRESULENO) 18mg/g, gel,  tubo con aplicador, 50g, Vía Vaginal.</v>
          </cell>
          <cell r="F374">
            <v>10894</v>
          </cell>
          <cell r="G374" t="str">
            <v>RG</v>
          </cell>
          <cell r="H374">
            <v>244</v>
          </cell>
          <cell r="I374" t="str">
            <v>NO</v>
          </cell>
          <cell r="J374" t="str">
            <v>MEDICAMENTO</v>
          </cell>
          <cell r="K374" t="str">
            <v xml:space="preserve">Ginecológicos: Antiinfecciosos y Antisépticos, Otros </v>
          </cell>
          <cell r="L374" t="str">
            <v>PRECIO UNICO</v>
          </cell>
          <cell r="M374" t="str">
            <v>PU 01-2026</v>
          </cell>
          <cell r="N374" t="str">
            <v>I CONV</v>
          </cell>
          <cell r="O374" t="str">
            <v>Caja con tubo de 50G de gel vaginal y aplicador</v>
          </cell>
          <cell r="P374" t="str">
            <v>NO</v>
          </cell>
          <cell r="Q374">
            <v>0</v>
          </cell>
          <cell r="R374">
            <v>12.835000000000001</v>
          </cell>
          <cell r="S374">
            <v>239</v>
          </cell>
          <cell r="T374" t="str">
            <v>PHARMA ALLIANCE PANAMA, S.A.</v>
          </cell>
          <cell r="U374" t="str">
            <v>NO</v>
          </cell>
          <cell r="V374">
            <v>1093</v>
          </cell>
          <cell r="W374">
            <v>13116</v>
          </cell>
          <cell r="X374">
            <v>417588072</v>
          </cell>
          <cell r="Y374">
            <v>0.62170271085131612</v>
          </cell>
          <cell r="Z374">
            <v>5359742904.1199999</v>
          </cell>
          <cell r="AA374">
            <v>4972251287417.2715</v>
          </cell>
          <cell r="AB374">
            <v>0.25685245224095382</v>
          </cell>
          <cell r="AC374">
            <v>316</v>
          </cell>
          <cell r="AD374">
            <v>65.5</v>
          </cell>
          <cell r="AE374">
            <v>230.83333333333334</v>
          </cell>
          <cell r="AF374">
            <v>612.33333333333337</v>
          </cell>
          <cell r="AG374">
            <v>7859.2983333333341</v>
          </cell>
          <cell r="AH374">
            <v>300</v>
          </cell>
          <cell r="AI374">
            <v>357</v>
          </cell>
          <cell r="AJ374">
            <v>38</v>
          </cell>
          <cell r="AK374">
            <v>695</v>
          </cell>
          <cell r="AL374">
            <v>8340</v>
          </cell>
          <cell r="AM374">
            <v>107043.90000000001</v>
          </cell>
          <cell r="AN374">
            <v>3707</v>
          </cell>
          <cell r="AO374">
            <v>2021</v>
          </cell>
          <cell r="AP374">
            <v>60</v>
          </cell>
          <cell r="AQ374">
            <v>5788</v>
          </cell>
        </row>
        <row r="375">
          <cell r="C375">
            <v>103005501</v>
          </cell>
          <cell r="D375" t="str">
            <v>D08AE00001</v>
          </cell>
          <cell r="E375" t="str">
            <v>METACRESOLSULFÓNICO ÁCIDO con FORMALDEHÍDO (POLICRESULENO) 36 - 41%, líquido, frasco, 10-25ml, Vía Tópica.</v>
          </cell>
          <cell r="F375">
            <v>10856</v>
          </cell>
          <cell r="G375" t="str">
            <v>YV</v>
          </cell>
          <cell r="H375">
            <v>244</v>
          </cell>
          <cell r="I375" t="str">
            <v>no</v>
          </cell>
          <cell r="J375" t="str">
            <v>MEDICAMENTO</v>
          </cell>
          <cell r="K375" t="e">
            <v>#N/A</v>
          </cell>
          <cell r="L375" t="str">
            <v>TRAMITE USUAL</v>
          </cell>
          <cell r="M375" t="str">
            <v>No aplica</v>
          </cell>
          <cell r="N375" t="str">
            <v xml:space="preserve">No aplica </v>
          </cell>
          <cell r="O375">
            <v>0</v>
          </cell>
          <cell r="P375">
            <v>0</v>
          </cell>
          <cell r="Q375">
            <v>0</v>
          </cell>
          <cell r="R375">
            <v>8.19</v>
          </cell>
          <cell r="S375" t="str">
            <v>No aplica</v>
          </cell>
          <cell r="T375" t="str">
            <v>No aplica</v>
          </cell>
          <cell r="U375" t="str">
            <v>No aplica</v>
          </cell>
          <cell r="V375">
            <v>0</v>
          </cell>
          <cell r="W375">
            <v>0</v>
          </cell>
          <cell r="X375">
            <v>417588072</v>
          </cell>
          <cell r="Y375">
            <v>0.62170271085131612</v>
          </cell>
          <cell r="Z375">
            <v>3420046309.6799998</v>
          </cell>
          <cell r="AA375">
            <v>4975671333726.9512</v>
          </cell>
          <cell r="AB375">
            <v>0.25702912216985335</v>
          </cell>
          <cell r="AC375">
            <v>172</v>
          </cell>
          <cell r="AD375">
            <v>84</v>
          </cell>
          <cell r="AE375">
            <v>56</v>
          </cell>
          <cell r="AF375">
            <v>312</v>
          </cell>
          <cell r="AG375">
            <v>2555.2799999999997</v>
          </cell>
          <cell r="AH375">
            <v>237</v>
          </cell>
          <cell r="AI375">
            <v>136</v>
          </cell>
          <cell r="AJ375">
            <v>16</v>
          </cell>
          <cell r="AK375">
            <v>389</v>
          </cell>
          <cell r="AL375">
            <v>4668</v>
          </cell>
          <cell r="AM375">
            <v>38230.92</v>
          </cell>
          <cell r="AN375">
            <v>0</v>
          </cell>
          <cell r="AO375">
            <v>0</v>
          </cell>
          <cell r="AP375">
            <v>0</v>
          </cell>
          <cell r="AQ375">
            <v>0</v>
          </cell>
        </row>
        <row r="376">
          <cell r="C376">
            <v>101074801</v>
          </cell>
          <cell r="D376" t="str">
            <v>A10BA00001</v>
          </cell>
          <cell r="E376" t="str">
            <v>METFORMINA CLORHIDRATO 850mg, tableta ranurada, V.O.</v>
          </cell>
          <cell r="F376">
            <v>10972</v>
          </cell>
          <cell r="G376" t="str">
            <v>EM</v>
          </cell>
          <cell r="H376">
            <v>244</v>
          </cell>
          <cell r="I376" t="str">
            <v>SI</v>
          </cell>
          <cell r="J376" t="str">
            <v>MEDICAMENTO</v>
          </cell>
          <cell r="K376" t="str">
            <v xml:space="preserve">Diabetes: Fármacos hipoglucemiantes, Biguanidas </v>
          </cell>
          <cell r="L376" t="str">
            <v>PRECIO UNICO</v>
          </cell>
          <cell r="M376" t="str">
            <v>PU 11-2026</v>
          </cell>
          <cell r="N376" t="str">
            <v>I CONV</v>
          </cell>
          <cell r="O376" t="str">
            <v>caja x 30 unidades</v>
          </cell>
          <cell r="P376">
            <v>0</v>
          </cell>
          <cell r="Q376">
            <v>0</v>
          </cell>
          <cell r="R376">
            <v>1.2E-2</v>
          </cell>
          <cell r="S376">
            <v>97</v>
          </cell>
          <cell r="T376" t="str">
            <v>Best Medical</v>
          </cell>
          <cell r="V376">
            <v>3415900</v>
          </cell>
          <cell r="W376">
            <v>40990800</v>
          </cell>
          <cell r="X376">
            <v>458578872</v>
          </cell>
          <cell r="Y376">
            <v>0.68272957725080496</v>
          </cell>
          <cell r="Z376">
            <v>5502946.4639999997</v>
          </cell>
          <cell r="AA376">
            <v>4975676836673.415</v>
          </cell>
          <cell r="AB376">
            <v>0.25702940643651895</v>
          </cell>
          <cell r="AC376">
            <v>2403695</v>
          </cell>
          <cell r="AD376">
            <v>593122</v>
          </cell>
          <cell r="AE376">
            <v>469048</v>
          </cell>
          <cell r="AF376">
            <v>3465865</v>
          </cell>
          <cell r="AG376">
            <v>41590.379999999997</v>
          </cell>
          <cell r="AH376">
            <v>2500000</v>
          </cell>
          <cell r="AI376">
            <v>581496</v>
          </cell>
          <cell r="AJ376">
            <v>591139</v>
          </cell>
          <cell r="AK376">
            <v>3672635</v>
          </cell>
          <cell r="AL376">
            <v>44071620</v>
          </cell>
          <cell r="AM376">
            <v>528859.44000000006</v>
          </cell>
          <cell r="AN376">
            <v>0</v>
          </cell>
          <cell r="AO376">
            <v>1010670</v>
          </cell>
          <cell r="AP376">
            <v>0</v>
          </cell>
          <cell r="AQ376">
            <v>1010670</v>
          </cell>
        </row>
        <row r="377">
          <cell r="C377">
            <v>101018401</v>
          </cell>
          <cell r="D377" t="str">
            <v>C02AB00001</v>
          </cell>
          <cell r="E377" t="str">
            <v>METILDOPA, 250MG, TABLETA, V.O.</v>
          </cell>
          <cell r="F377">
            <v>10581</v>
          </cell>
          <cell r="G377" t="str">
            <v>EM</v>
          </cell>
          <cell r="H377">
            <v>244</v>
          </cell>
          <cell r="I377" t="str">
            <v>NO</v>
          </cell>
          <cell r="J377" t="str">
            <v>MEDICAMENTO</v>
          </cell>
          <cell r="K377" t="str">
            <v>Antihipertensivos: Agentes antiadrenérgicos de acción central</v>
          </cell>
          <cell r="L377" t="str">
            <v>PRECIO UNICO</v>
          </cell>
          <cell r="M377" t="str">
            <v>PU 01-2026</v>
          </cell>
          <cell r="N377" t="str">
            <v>I CONV</v>
          </cell>
          <cell r="O377" t="str">
            <v>CAJA CON 30 TABLETAS RECUBIERTAS</v>
          </cell>
          <cell r="P377">
            <v>0</v>
          </cell>
          <cell r="Q377">
            <v>0</v>
          </cell>
          <cell r="R377">
            <v>0.27</v>
          </cell>
          <cell r="S377">
            <v>241</v>
          </cell>
          <cell r="T377" t="str">
            <v>DROGUERÍA RAMÓN GONZÁLEZ REVILLA, S.A.</v>
          </cell>
          <cell r="V377">
            <v>19386</v>
          </cell>
          <cell r="W377">
            <v>232632</v>
          </cell>
          <cell r="X377">
            <v>458811504</v>
          </cell>
          <cell r="Y377">
            <v>0.68307591842941695</v>
          </cell>
          <cell r="Z377">
            <v>123879106.08000001</v>
          </cell>
          <cell r="AA377">
            <v>4975800715779.4951</v>
          </cell>
          <cell r="AB377">
            <v>0.25703580568111434</v>
          </cell>
          <cell r="AC377">
            <v>10221</v>
          </cell>
          <cell r="AD377">
            <v>3948</v>
          </cell>
          <cell r="AE377">
            <v>2545</v>
          </cell>
          <cell r="AF377">
            <v>16714</v>
          </cell>
          <cell r="AG377">
            <v>4512.7800000000007</v>
          </cell>
          <cell r="AH377">
            <v>9524</v>
          </cell>
          <cell r="AI377">
            <v>3355</v>
          </cell>
          <cell r="AJ377">
            <v>1024</v>
          </cell>
          <cell r="AK377">
            <v>13903</v>
          </cell>
          <cell r="AL377">
            <v>166836</v>
          </cell>
          <cell r="AM377">
            <v>45045.72</v>
          </cell>
          <cell r="AN377">
            <v>8940</v>
          </cell>
          <cell r="AO377">
            <v>0</v>
          </cell>
          <cell r="AP377">
            <v>750</v>
          </cell>
          <cell r="AQ377">
            <v>9690</v>
          </cell>
        </row>
        <row r="378">
          <cell r="C378">
            <v>101027201</v>
          </cell>
          <cell r="D378" t="str">
            <v>N06BA00001</v>
          </cell>
          <cell r="E378" t="str">
            <v>METILFENIDATO, 10MG, TABLETA, V.O.</v>
          </cell>
          <cell r="F378">
            <v>10542</v>
          </cell>
          <cell r="G378" t="str">
            <v>EM</v>
          </cell>
          <cell r="H378">
            <v>244</v>
          </cell>
          <cell r="I378" t="str">
            <v>SI</v>
          </cell>
          <cell r="J378" t="str">
            <v>MEDICAMENTO</v>
          </cell>
          <cell r="K378" t="str">
            <v>Psicoanalépticos: Psicoestimulantes, Simpaticomiméticos de acción central</v>
          </cell>
          <cell r="L378" t="str">
            <v>PRECIO UNICO</v>
          </cell>
          <cell r="M378" t="str">
            <v>PU 11-2026</v>
          </cell>
          <cell r="N378" t="str">
            <v>I CONV</v>
          </cell>
          <cell r="O378" t="str">
            <v>CAJA CON 30 COMPRIMIDOS</v>
          </cell>
          <cell r="P378">
            <v>0</v>
          </cell>
          <cell r="Q378">
            <v>0</v>
          </cell>
          <cell r="R378">
            <v>0.11</v>
          </cell>
          <cell r="S378">
            <v>98</v>
          </cell>
          <cell r="T378" t="str">
            <v>PHARMA SUPPLIES, CORP.</v>
          </cell>
          <cell r="V378">
            <v>14245</v>
          </cell>
          <cell r="W378">
            <v>170940</v>
          </cell>
          <cell r="X378">
            <v>458982444</v>
          </cell>
          <cell r="Y378">
            <v>0.68333041291457763</v>
          </cell>
          <cell r="Z378">
            <v>50488068.840000004</v>
          </cell>
          <cell r="AA378">
            <v>4975851203848.335</v>
          </cell>
          <cell r="AB378">
            <v>0.25703841375209485</v>
          </cell>
          <cell r="AC378">
            <v>25311</v>
          </cell>
          <cell r="AD378">
            <v>16315</v>
          </cell>
          <cell r="AE378">
            <v>2400</v>
          </cell>
          <cell r="AF378">
            <v>44026</v>
          </cell>
          <cell r="AG378">
            <v>4842.8599999999997</v>
          </cell>
          <cell r="AH378">
            <v>15000</v>
          </cell>
          <cell r="AI378">
            <v>5023</v>
          </cell>
          <cell r="AJ378">
            <v>341</v>
          </cell>
          <cell r="AK378">
            <v>20364</v>
          </cell>
          <cell r="AL378">
            <v>244368</v>
          </cell>
          <cell r="AM378">
            <v>26880.48</v>
          </cell>
          <cell r="AN378">
            <v>2730</v>
          </cell>
          <cell r="AO378">
            <v>0</v>
          </cell>
          <cell r="AP378">
            <v>600</v>
          </cell>
          <cell r="AQ378">
            <v>3330</v>
          </cell>
        </row>
        <row r="379">
          <cell r="C379">
            <v>102017101</v>
          </cell>
          <cell r="D379" t="str">
            <v>H02AB00006</v>
          </cell>
          <cell r="E379" t="str">
            <v>METILPREDNISOLONA ACETATO o TRIAMCINOLONA ACETONIDO o DIACETATO: 40mg/ml, solución o suspensión Intramuscular; Intraarticular, Tejidos Blandos e Intralesional.</v>
          </cell>
          <cell r="F379">
            <v>10258</v>
          </cell>
          <cell r="G379" t="str">
            <v>SF</v>
          </cell>
          <cell r="H379">
            <v>244</v>
          </cell>
          <cell r="I379" t="str">
            <v>SI</v>
          </cell>
          <cell r="J379" t="str">
            <v>MEDICAMENTO</v>
          </cell>
          <cell r="K379" t="str">
            <v>Corticosteroides para uso sistémico: Glucocorticoide</v>
          </cell>
          <cell r="L379" t="str">
            <v>PRECIO UNICO</v>
          </cell>
          <cell r="M379" t="str">
            <v>PU 11-2026</v>
          </cell>
          <cell r="N379" t="str">
            <v>I CONV</v>
          </cell>
          <cell r="O379" t="str">
            <v>No aplica</v>
          </cell>
          <cell r="P379">
            <v>0</v>
          </cell>
          <cell r="Q379">
            <v>0</v>
          </cell>
          <cell r="R379">
            <v>2.0499999999999998</v>
          </cell>
          <cell r="S379">
            <v>99</v>
          </cell>
          <cell r="T379" t="str">
            <v>CORPORACIÓN IMPA-DOEL, S.A.</v>
          </cell>
          <cell r="V379">
            <v>16980</v>
          </cell>
          <cell r="W379">
            <v>203760</v>
          </cell>
          <cell r="X379">
            <v>459186204</v>
          </cell>
          <cell r="Y379">
            <v>0.6836337696262681</v>
          </cell>
          <cell r="Z379">
            <v>941331718.19999993</v>
          </cell>
          <cell r="AA379">
            <v>4976792535566.5352</v>
          </cell>
          <cell r="AB379">
            <v>0.2570870402888919</v>
          </cell>
          <cell r="AC379">
            <v>12143.598027870345</v>
          </cell>
          <cell r="AD379">
            <v>4232.6666666666661</v>
          </cell>
          <cell r="AE379">
            <v>3519.8</v>
          </cell>
          <cell r="AF379">
            <v>19896.06469453701</v>
          </cell>
          <cell r="AG379">
            <v>40786.932623800865</v>
          </cell>
          <cell r="AH379">
            <v>10600</v>
          </cell>
          <cell r="AI379">
            <v>3600</v>
          </cell>
          <cell r="AJ379">
            <v>3500</v>
          </cell>
          <cell r="AK379">
            <v>17700</v>
          </cell>
          <cell r="AL379">
            <v>212400</v>
          </cell>
          <cell r="AM379">
            <v>435419.99999999994</v>
          </cell>
          <cell r="AN379">
            <v>75818</v>
          </cell>
          <cell r="AO379">
            <v>0</v>
          </cell>
          <cell r="AP379">
            <v>0</v>
          </cell>
          <cell r="AQ379">
            <v>75818</v>
          </cell>
        </row>
        <row r="380">
          <cell r="C380">
            <v>102061601</v>
          </cell>
          <cell r="D380" t="str">
            <v>H02AB00007</v>
          </cell>
          <cell r="E380" t="str">
            <v>METILPREDNISOLONA SUCCINATO SÓDICO 500mg polvo liofilizado o solución, I.V.</v>
          </cell>
          <cell r="F380">
            <v>10777</v>
          </cell>
          <cell r="G380" t="str">
            <v>DH</v>
          </cell>
          <cell r="H380">
            <v>244</v>
          </cell>
          <cell r="I380" t="str">
            <v>NO APLICA</v>
          </cell>
          <cell r="J380" t="str">
            <v>MEDICAMENTO</v>
          </cell>
          <cell r="K380" t="str">
            <v>Corticosteroides para uso sistémico: Glucocorticoide</v>
          </cell>
          <cell r="L380" t="str">
            <v>PRECIO UNICO</v>
          </cell>
          <cell r="M380" t="str">
            <v>PU 01-2026</v>
          </cell>
          <cell r="N380" t="str">
            <v>I CONV</v>
          </cell>
          <cell r="O380" t="str">
            <v xml:space="preserve">CAJA X 10 VIALES </v>
          </cell>
          <cell r="P380">
            <v>0</v>
          </cell>
          <cell r="Q380">
            <v>0</v>
          </cell>
          <cell r="R380">
            <v>2.5099999999999998</v>
          </cell>
          <cell r="S380">
            <v>242</v>
          </cell>
          <cell r="T380" t="str">
            <v>VITALIS DE PANAMÁ. S.A.,</v>
          </cell>
          <cell r="U380" t="str">
            <v>COLOMBIA</v>
          </cell>
          <cell r="V380">
            <v>4621</v>
          </cell>
          <cell r="W380">
            <v>55452</v>
          </cell>
          <cell r="X380">
            <v>459241656</v>
          </cell>
          <cell r="Y380">
            <v>0.6837163262437429</v>
          </cell>
          <cell r="Z380">
            <v>1152696556.5599999</v>
          </cell>
          <cell r="AA380">
            <v>4977945232123.0947</v>
          </cell>
          <cell r="AB380">
            <v>0.25714658533602003</v>
          </cell>
          <cell r="AC380">
            <v>4777.0875467396263</v>
          </cell>
          <cell r="AD380">
            <v>1008</v>
          </cell>
          <cell r="AE380">
            <v>2593</v>
          </cell>
          <cell r="AF380">
            <v>8378.0875467396254</v>
          </cell>
          <cell r="AG380">
            <v>21028.999742316457</v>
          </cell>
          <cell r="AH380">
            <v>4600</v>
          </cell>
          <cell r="AI380">
            <v>539</v>
          </cell>
          <cell r="AJ380">
            <v>1492</v>
          </cell>
          <cell r="AK380">
            <v>6631</v>
          </cell>
          <cell r="AL380">
            <v>79572</v>
          </cell>
          <cell r="AM380">
            <v>199725.71999999997</v>
          </cell>
          <cell r="AN380">
            <v>23400</v>
          </cell>
          <cell r="AO380">
            <v>138</v>
          </cell>
          <cell r="AP380">
            <v>2830</v>
          </cell>
          <cell r="AQ380">
            <v>26368</v>
          </cell>
        </row>
        <row r="381">
          <cell r="C381">
            <v>102000702</v>
          </cell>
          <cell r="D381" t="str">
            <v>A03FA00003</v>
          </cell>
          <cell r="E381" t="str">
            <v>METOCLOPRAMIDA 5mg/ml, solución, I.M., I.V.</v>
          </cell>
          <cell r="F381">
            <v>10123</v>
          </cell>
          <cell r="G381" t="str">
            <v>SF</v>
          </cell>
          <cell r="H381">
            <v>244</v>
          </cell>
          <cell r="I381" t="str">
            <v>NO APLICA</v>
          </cell>
          <cell r="J381" t="str">
            <v>MEDICAMENTO</v>
          </cell>
          <cell r="K381" t="str">
            <v>Gastrointestinales: Desórdenes funcionales</v>
          </cell>
          <cell r="L381" t="str">
            <v>PRECIO UNICO</v>
          </cell>
          <cell r="M381" t="str">
            <v>PU 01-2026</v>
          </cell>
          <cell r="N381" t="str">
            <v>I CONV</v>
          </cell>
          <cell r="O381" t="str">
            <v>No aplica</v>
          </cell>
          <cell r="P381">
            <v>0</v>
          </cell>
          <cell r="Q381">
            <v>0</v>
          </cell>
          <cell r="R381">
            <v>9.9000000000000005E-2</v>
          </cell>
          <cell r="S381">
            <v>243</v>
          </cell>
          <cell r="T381" t="str">
            <v>NUTRIMED PANAMÁ S.A.</v>
          </cell>
          <cell r="V381">
            <v>21248</v>
          </cell>
          <cell r="W381">
            <v>254976</v>
          </cell>
          <cell r="X381">
            <v>459496632</v>
          </cell>
          <cell r="Y381">
            <v>0.6840959330405626</v>
          </cell>
          <cell r="Z381">
            <v>45490166.568000004</v>
          </cell>
          <cell r="AA381">
            <v>4977990722289.6631</v>
          </cell>
          <cell r="AB381">
            <v>0.25714893522949089</v>
          </cell>
          <cell r="AC381">
            <v>21811.218221469622</v>
          </cell>
          <cell r="AD381">
            <v>4221.5</v>
          </cell>
          <cell r="AE381">
            <v>13650</v>
          </cell>
          <cell r="AF381">
            <v>39682.718221469622</v>
          </cell>
          <cell r="AG381">
            <v>3928.589103925493</v>
          </cell>
          <cell r="AH381">
            <v>12938</v>
          </cell>
          <cell r="AI381">
            <v>2877</v>
          </cell>
          <cell r="AJ381">
            <v>5433</v>
          </cell>
          <cell r="AK381">
            <v>21248</v>
          </cell>
          <cell r="AL381">
            <v>254976</v>
          </cell>
          <cell r="AM381">
            <v>25242.624</v>
          </cell>
          <cell r="AN381">
            <v>2783</v>
          </cell>
          <cell r="AO381">
            <v>30</v>
          </cell>
          <cell r="AP381">
            <v>2988</v>
          </cell>
          <cell r="AQ381">
            <v>5801</v>
          </cell>
        </row>
        <row r="382">
          <cell r="C382">
            <v>103000501</v>
          </cell>
          <cell r="D382" t="str">
            <v>A03FA00001</v>
          </cell>
          <cell r="E382" t="str">
            <v>METOCLOPRAMIDA, 5MG/5ML, JARABE, FRASCO, 90-125ML, V.O.</v>
          </cell>
          <cell r="F382">
            <v>10739</v>
          </cell>
          <cell r="G382" t="str">
            <v>DH</v>
          </cell>
          <cell r="H382">
            <v>244</v>
          </cell>
          <cell r="I382" t="str">
            <v>NO APLICA</v>
          </cell>
          <cell r="J382" t="str">
            <v>MEDICAMENTO</v>
          </cell>
          <cell r="K382" t="str">
            <v>Gastrointestinales: Desórdenes funcionales</v>
          </cell>
          <cell r="L382" t="str">
            <v>PRECIO UNICO</v>
          </cell>
          <cell r="M382" t="str">
            <v>PU 01-2026</v>
          </cell>
          <cell r="N382" t="str">
            <v>I CONV</v>
          </cell>
          <cell r="O382" t="str">
            <v>CAJA X 1 FRASCO</v>
          </cell>
          <cell r="P382">
            <v>0</v>
          </cell>
          <cell r="Q382">
            <v>0</v>
          </cell>
          <cell r="R382">
            <v>0.74</v>
          </cell>
          <cell r="S382">
            <v>244</v>
          </cell>
          <cell r="T382" t="str">
            <v>SERFASA, S.A.</v>
          </cell>
          <cell r="U382" t="str">
            <v>INDIA</v>
          </cell>
          <cell r="V382">
            <v>7293</v>
          </cell>
          <cell r="W382">
            <v>87516</v>
          </cell>
          <cell r="X382">
            <v>459584148</v>
          </cell>
          <cell r="Y382">
            <v>0.6842262263561314</v>
          </cell>
          <cell r="Z382">
            <v>340092269.51999998</v>
          </cell>
          <cell r="AA382">
            <v>4978330814559.1826</v>
          </cell>
          <cell r="AB382">
            <v>0.25716650343519187</v>
          </cell>
          <cell r="AC382">
            <v>5700.0340263691678</v>
          </cell>
          <cell r="AD382">
            <v>2091</v>
          </cell>
          <cell r="AE382">
            <v>2762</v>
          </cell>
          <cell r="AF382">
            <v>10553.034026369169</v>
          </cell>
          <cell r="AG382">
            <v>7809.2451795131847</v>
          </cell>
          <cell r="AH382">
            <v>4105</v>
          </cell>
          <cell r="AI382">
            <v>1486</v>
          </cell>
          <cell r="AJ382">
            <v>1702</v>
          </cell>
          <cell r="AK382">
            <v>7293</v>
          </cell>
          <cell r="AL382">
            <v>87516</v>
          </cell>
          <cell r="AM382">
            <v>64761.84</v>
          </cell>
          <cell r="AN382">
            <v>6414</v>
          </cell>
          <cell r="AO382">
            <v>1653</v>
          </cell>
          <cell r="AP382">
            <v>1652</v>
          </cell>
          <cell r="AQ382">
            <v>9719</v>
          </cell>
        </row>
        <row r="383">
          <cell r="C383">
            <v>102053901</v>
          </cell>
          <cell r="D383" t="str">
            <v>L01BA00001</v>
          </cell>
          <cell r="E383" t="str">
            <v>METOTREXATE 25mg/ml, solución isotónica parenteral libre de preservativos, I.M., I.T., I.V.</v>
          </cell>
          <cell r="F383">
            <v>10097</v>
          </cell>
          <cell r="G383" t="str">
            <v>DH</v>
          </cell>
          <cell r="H383">
            <v>244</v>
          </cell>
          <cell r="I383" t="str">
            <v>NO APLICA</v>
          </cell>
          <cell r="J383" t="str">
            <v>MEDICAMENTO</v>
          </cell>
          <cell r="K383" t="str">
            <v>Antineoplásicos: Antimetabolitos, Análogos del Acido fólico</v>
          </cell>
          <cell r="L383" t="str">
            <v>PRECIO UNICO</v>
          </cell>
          <cell r="M383" t="str">
            <v>PU 01-2026</v>
          </cell>
          <cell r="N383" t="str">
            <v>I CONV</v>
          </cell>
          <cell r="O383" t="str">
            <v xml:space="preserve">CAJA X 10 VIALES </v>
          </cell>
          <cell r="P383">
            <v>0</v>
          </cell>
          <cell r="Q383">
            <v>0</v>
          </cell>
          <cell r="R383">
            <v>5.41</v>
          </cell>
          <cell r="S383">
            <v>245</v>
          </cell>
          <cell r="T383" t="str">
            <v>PHARMA SUPPLIES CORP</v>
          </cell>
          <cell r="U383" t="str">
            <v>COREA DEL SUR</v>
          </cell>
          <cell r="V383">
            <v>707</v>
          </cell>
          <cell r="W383">
            <v>8484</v>
          </cell>
          <cell r="X383">
            <v>459592632</v>
          </cell>
          <cell r="Y383">
            <v>0.68423885728635303</v>
          </cell>
          <cell r="Z383">
            <v>2486396139.1199999</v>
          </cell>
          <cell r="AA383">
            <v>4980817210698.3027</v>
          </cell>
          <cell r="AB383">
            <v>0.25729494363434102</v>
          </cell>
          <cell r="AC383">
            <v>775.33333333333326</v>
          </cell>
          <cell r="AD383">
            <v>103</v>
          </cell>
          <cell r="AE383">
            <v>95</v>
          </cell>
          <cell r="AF383">
            <v>973.33333333333326</v>
          </cell>
          <cell r="AG383">
            <v>5265.7333333333327</v>
          </cell>
          <cell r="AH383">
            <v>740</v>
          </cell>
          <cell r="AI383">
            <v>92</v>
          </cell>
          <cell r="AJ383">
            <v>33</v>
          </cell>
          <cell r="AK383">
            <v>865</v>
          </cell>
          <cell r="AL383">
            <v>10380</v>
          </cell>
          <cell r="AM383">
            <v>56155.8</v>
          </cell>
          <cell r="AN383">
            <v>1000</v>
          </cell>
          <cell r="AO383">
            <v>0</v>
          </cell>
          <cell r="AP383">
            <v>0</v>
          </cell>
          <cell r="AQ383">
            <v>1000</v>
          </cell>
        </row>
        <row r="384">
          <cell r="C384">
            <v>102079601</v>
          </cell>
          <cell r="D384" t="str">
            <v>L01BA00003</v>
          </cell>
          <cell r="E384" t="str">
            <v>METOTREXATE, 1G, SOLUCIÓN , I.M., I.T., I.V.</v>
          </cell>
          <cell r="F384">
            <v>10813</v>
          </cell>
          <cell r="G384" t="str">
            <v>YV</v>
          </cell>
          <cell r="H384">
            <v>244</v>
          </cell>
          <cell r="I384" t="str">
            <v>NO</v>
          </cell>
          <cell r="J384" t="str">
            <v>MEDICAMENTO</v>
          </cell>
          <cell r="K384" t="str">
            <v>Antineoplásicos: Antimetabolitos, Análogos del Acido fólico</v>
          </cell>
          <cell r="L384" t="str">
            <v>PRECIO UNICO</v>
          </cell>
          <cell r="M384" t="str">
            <v>PU 01-2026</v>
          </cell>
          <cell r="N384" t="str">
            <v>I CONV</v>
          </cell>
          <cell r="O384" t="str">
            <v>CAJA POR 1 VIAL</v>
          </cell>
          <cell r="P384">
            <v>0</v>
          </cell>
          <cell r="Q384">
            <v>0</v>
          </cell>
          <cell r="R384">
            <v>45.13</v>
          </cell>
          <cell r="S384">
            <v>246</v>
          </cell>
          <cell r="T384" t="str">
            <v>PHARMA SUPPLIES CORP.</v>
          </cell>
          <cell r="U384" t="str">
            <v>COREA DEL SUR</v>
          </cell>
          <cell r="V384">
            <v>152</v>
          </cell>
          <cell r="W384">
            <v>1824</v>
          </cell>
          <cell r="X384">
            <v>459594456</v>
          </cell>
          <cell r="Y384">
            <v>0.68424157284702314</v>
          </cell>
          <cell r="Z384">
            <v>20741497799.280003</v>
          </cell>
          <cell r="AA384">
            <v>5001558708497.583</v>
          </cell>
          <cell r="AB384">
            <v>0.25836639080483648</v>
          </cell>
          <cell r="AC384">
            <v>100</v>
          </cell>
          <cell r="AD384">
            <v>0</v>
          </cell>
          <cell r="AE384">
            <v>90</v>
          </cell>
          <cell r="AF384">
            <v>190</v>
          </cell>
          <cell r="AG384">
            <v>8574.7000000000007</v>
          </cell>
          <cell r="AH384">
            <v>73</v>
          </cell>
          <cell r="AI384">
            <v>0</v>
          </cell>
          <cell r="AJ384">
            <v>18.00986842105263</v>
          </cell>
          <cell r="AK384">
            <v>91.00986842105263</v>
          </cell>
          <cell r="AL384">
            <v>1092.1184210526317</v>
          </cell>
          <cell r="AM384">
            <v>49287.304342105272</v>
          </cell>
          <cell r="AN384">
            <v>0</v>
          </cell>
          <cell r="AO384">
            <v>0</v>
          </cell>
          <cell r="AP384">
            <v>160</v>
          </cell>
          <cell r="AQ384">
            <v>160</v>
          </cell>
        </row>
        <row r="385">
          <cell r="C385">
            <v>101022301</v>
          </cell>
          <cell r="D385" t="str">
            <v>L01BA00002</v>
          </cell>
          <cell r="E385" t="str">
            <v>METOTREXATE, 2.5MG, TABLETA, V.O.</v>
          </cell>
          <cell r="F385">
            <v>10564</v>
          </cell>
          <cell r="G385" t="str">
            <v>EM</v>
          </cell>
          <cell r="H385">
            <v>244</v>
          </cell>
          <cell r="I385" t="str">
            <v>SI</v>
          </cell>
          <cell r="J385" t="str">
            <v>MEDICAMENTO</v>
          </cell>
          <cell r="K385" t="str">
            <v>Antineoplásicos: Antimetabolitos, Análogos del Acido fólico</v>
          </cell>
          <cell r="L385" t="str">
            <v>PRECIO UNICO</v>
          </cell>
          <cell r="M385" t="str">
            <v>PU 11-2026</v>
          </cell>
          <cell r="N385" t="str">
            <v>I CONV</v>
          </cell>
          <cell r="O385" t="str">
            <v>CAJA CON 100 TABLETAS</v>
          </cell>
          <cell r="P385">
            <v>0</v>
          </cell>
          <cell r="Q385">
            <v>0</v>
          </cell>
          <cell r="R385">
            <v>0.12</v>
          </cell>
          <cell r="S385">
            <v>100</v>
          </cell>
          <cell r="T385" t="str">
            <v>SEVEN PHARMA PANAMA</v>
          </cell>
          <cell r="V385">
            <v>63091</v>
          </cell>
          <cell r="W385">
            <v>757092</v>
          </cell>
          <cell r="X385">
            <v>460351548</v>
          </cell>
          <cell r="Y385">
            <v>0.68536872704591945</v>
          </cell>
          <cell r="Z385">
            <v>55242185.759999998</v>
          </cell>
          <cell r="AA385">
            <v>5001613950683.3428</v>
          </cell>
          <cell r="AB385">
            <v>0.2583692444600641</v>
          </cell>
          <cell r="AC385">
            <v>84638</v>
          </cell>
          <cell r="AD385">
            <v>26212</v>
          </cell>
          <cell r="AE385">
            <v>7256</v>
          </cell>
          <cell r="AF385">
            <v>118106</v>
          </cell>
          <cell r="AG385">
            <v>14172.72</v>
          </cell>
          <cell r="AH385">
            <v>44775</v>
          </cell>
          <cell r="AI385">
            <v>12623</v>
          </cell>
          <cell r="AJ385">
            <v>5693</v>
          </cell>
          <cell r="AK385">
            <v>63091</v>
          </cell>
          <cell r="AL385">
            <v>757092</v>
          </cell>
          <cell r="AM385">
            <v>90851.04</v>
          </cell>
          <cell r="AN385">
            <v>0</v>
          </cell>
          <cell r="AO385">
            <v>0</v>
          </cell>
          <cell r="AP385">
            <v>2100</v>
          </cell>
          <cell r="AQ385">
            <v>2100</v>
          </cell>
        </row>
        <row r="386">
          <cell r="C386">
            <v>102101601</v>
          </cell>
          <cell r="D386" t="str">
            <v>B03XA00002</v>
          </cell>
          <cell r="E386" t="str">
            <v>METOXIPOLIETILENGLICOL ERITROPOYETINA BETA 100mcg/0.3mL, solución, S.C.</v>
          </cell>
          <cell r="F386">
            <v>104691</v>
          </cell>
          <cell r="G386" t="str">
            <v>SF</v>
          </cell>
          <cell r="H386">
            <v>244</v>
          </cell>
          <cell r="I386" t="str">
            <v>BIOTECNOLOGICO</v>
          </cell>
          <cell r="J386" t="str">
            <v>MEDICAMENTO</v>
          </cell>
          <cell r="K386" t="str">
            <v>Antianémicos: Otros preparados</v>
          </cell>
          <cell r="L386" t="str">
            <v>PRECIO UNICO</v>
          </cell>
          <cell r="M386" t="str">
            <v>PU 05-2026</v>
          </cell>
          <cell r="N386" t="str">
            <v>I CONV</v>
          </cell>
          <cell r="O386" t="str">
            <v>No aplica</v>
          </cell>
          <cell r="P386">
            <v>0</v>
          </cell>
          <cell r="Q386">
            <v>0</v>
          </cell>
          <cell r="R386">
            <v>155</v>
          </cell>
          <cell r="S386">
            <v>35</v>
          </cell>
          <cell r="T386" t="str">
            <v>CORPORACIÓN IMPA-DOEL, S.A.</v>
          </cell>
          <cell r="V386">
            <v>1625</v>
          </cell>
          <cell r="W386">
            <v>19500</v>
          </cell>
          <cell r="X386">
            <v>460371048</v>
          </cell>
          <cell r="Y386">
            <v>0.68539775853334572</v>
          </cell>
          <cell r="Z386">
            <v>71357512440</v>
          </cell>
          <cell r="AA386">
            <v>5072971463123.3428</v>
          </cell>
          <cell r="AB386">
            <v>0.26205537192960893</v>
          </cell>
          <cell r="AC386">
            <v>433.07333333333332</v>
          </cell>
          <cell r="AD386">
            <v>661.33333333333337</v>
          </cell>
          <cell r="AE386">
            <v>729</v>
          </cell>
          <cell r="AF386">
            <v>1823.4066666666668</v>
          </cell>
          <cell r="AG386">
            <v>282628.03333333333</v>
          </cell>
          <cell r="AH386">
            <v>669</v>
          </cell>
          <cell r="AI386">
            <v>457</v>
          </cell>
          <cell r="AJ386">
            <v>499</v>
          </cell>
          <cell r="AK386">
            <v>1625</v>
          </cell>
          <cell r="AL386">
            <v>19500</v>
          </cell>
          <cell r="AM386">
            <v>3022500</v>
          </cell>
          <cell r="AN386">
            <v>4871</v>
          </cell>
          <cell r="AO386">
            <v>0</v>
          </cell>
          <cell r="AP386">
            <v>0</v>
          </cell>
          <cell r="AQ386">
            <v>4871</v>
          </cell>
        </row>
        <row r="387">
          <cell r="C387">
            <v>102101701</v>
          </cell>
          <cell r="D387" t="str">
            <v>B03XA00004</v>
          </cell>
          <cell r="E387" t="str">
            <v>METOXIPOLIETILENGLICOL ERITROPOYETINA BETA, 50mcg/0.3mL, solución, S.C.</v>
          </cell>
          <cell r="F387">
            <v>102693</v>
          </cell>
          <cell r="G387" t="str">
            <v>SF</v>
          </cell>
          <cell r="H387">
            <v>244</v>
          </cell>
          <cell r="I387" t="str">
            <v>BIOTECNOLOGICO</v>
          </cell>
          <cell r="J387" t="str">
            <v>MEDICAMENTO</v>
          </cell>
          <cell r="K387" t="str">
            <v xml:space="preserve">Antianémicos: Otros preparados </v>
          </cell>
          <cell r="L387" t="str">
            <v>PRECIO UNICO</v>
          </cell>
          <cell r="M387" t="str">
            <v>PU 05-2026</v>
          </cell>
          <cell r="N387" t="str">
            <v>I CONV</v>
          </cell>
          <cell r="O387" t="str">
            <v>No aplica</v>
          </cell>
          <cell r="P387">
            <v>0</v>
          </cell>
          <cell r="Q387">
            <v>0</v>
          </cell>
          <cell r="R387">
            <v>77.5</v>
          </cell>
          <cell r="S387">
            <v>36</v>
          </cell>
          <cell r="T387" t="str">
            <v>CORPORACIÓN IMPA-DOEL, S.A.</v>
          </cell>
          <cell r="V387">
            <v>583</v>
          </cell>
          <cell r="W387">
            <v>6996</v>
          </cell>
          <cell r="X387">
            <v>460378044</v>
          </cell>
          <cell r="Y387">
            <v>0.68540817413775768</v>
          </cell>
          <cell r="Z387">
            <v>35679298410</v>
          </cell>
          <cell r="AA387">
            <v>5108650761533.3428</v>
          </cell>
          <cell r="AB387">
            <v>0.26389846367238473</v>
          </cell>
          <cell r="AC387">
            <v>263.13333333333333</v>
          </cell>
          <cell r="AD387">
            <v>598.5</v>
          </cell>
          <cell r="AE387">
            <v>505</v>
          </cell>
          <cell r="AF387">
            <v>1366.6333333333332</v>
          </cell>
          <cell r="AG387">
            <v>105914.08333333333</v>
          </cell>
          <cell r="AH387">
            <v>335</v>
          </cell>
          <cell r="AI387">
            <v>38</v>
          </cell>
          <cell r="AJ387">
            <v>210</v>
          </cell>
          <cell r="AK387">
            <v>583</v>
          </cell>
          <cell r="AL387">
            <v>6996</v>
          </cell>
          <cell r="AM387">
            <v>542190</v>
          </cell>
          <cell r="AN387">
            <v>100</v>
          </cell>
          <cell r="AO387">
            <v>474</v>
          </cell>
          <cell r="AP387">
            <v>630</v>
          </cell>
          <cell r="AQ387">
            <v>1204</v>
          </cell>
        </row>
        <row r="388">
          <cell r="C388">
            <v>105001801</v>
          </cell>
          <cell r="D388" t="str">
            <v>G01AF00003</v>
          </cell>
          <cell r="E388" t="str">
            <v>METRONIDAZOL 500mg, óvulo, Vía Vaginal.</v>
          </cell>
          <cell r="F388">
            <v>10354</v>
          </cell>
          <cell r="G388" t="str">
            <v>RG</v>
          </cell>
          <cell r="H388">
            <v>244</v>
          </cell>
          <cell r="I388" t="str">
            <v>SI</v>
          </cell>
          <cell r="J388" t="str">
            <v>MEDICAMENTO</v>
          </cell>
          <cell r="K388" t="str">
            <v xml:space="preserve">Ginecológicos: Antiinfecciosos y Antisépticos, Derivados Imidazólicos </v>
          </cell>
          <cell r="L388" t="str">
            <v>TRAMITE USUAL</v>
          </cell>
          <cell r="M388" t="str">
            <v>No aplica</v>
          </cell>
          <cell r="N388" t="str">
            <v>No aplica</v>
          </cell>
          <cell r="O388" t="str">
            <v>CAJA X 10 OVULOS VAGINALES</v>
          </cell>
          <cell r="P388" t="str">
            <v>10 OVULOS VAGINALES</v>
          </cell>
          <cell r="Q388">
            <v>0</v>
          </cell>
          <cell r="R388">
            <v>0.28000000000000003</v>
          </cell>
          <cell r="S388" t="str">
            <v>NO APLICA</v>
          </cell>
          <cell r="T388" t="str">
            <v>No aplica</v>
          </cell>
          <cell r="V388">
            <v>34690</v>
          </cell>
          <cell r="W388">
            <v>416280</v>
          </cell>
          <cell r="X388">
            <v>460794324</v>
          </cell>
          <cell r="Y388">
            <v>0.68602792939856694</v>
          </cell>
          <cell r="Z388">
            <v>129022410.72000001</v>
          </cell>
          <cell r="AA388">
            <v>5108779783944.0625</v>
          </cell>
          <cell r="AB388">
            <v>0.26390512860556525</v>
          </cell>
          <cell r="AC388">
            <v>19829</v>
          </cell>
          <cell r="AD388">
            <v>4334.1428571428569</v>
          </cell>
          <cell r="AE388">
            <v>6386.166666666667</v>
          </cell>
          <cell r="AF388">
            <v>30549.309523809523</v>
          </cell>
          <cell r="AG388">
            <v>8553.8066666666673</v>
          </cell>
          <cell r="AH388">
            <v>20000</v>
          </cell>
          <cell r="AI388">
            <v>4011</v>
          </cell>
          <cell r="AJ388">
            <v>5654</v>
          </cell>
          <cell r="AK388">
            <v>29665</v>
          </cell>
          <cell r="AL388">
            <v>355980</v>
          </cell>
          <cell r="AM388">
            <v>99674.400000000009</v>
          </cell>
          <cell r="AN388">
            <v>0</v>
          </cell>
          <cell r="AO388">
            <v>0</v>
          </cell>
          <cell r="AP388">
            <v>0</v>
          </cell>
          <cell r="AQ388">
            <v>0</v>
          </cell>
        </row>
        <row r="389">
          <cell r="C389">
            <v>102069001</v>
          </cell>
          <cell r="D389" t="str">
            <v>J01XD00001</v>
          </cell>
          <cell r="E389" t="str">
            <v>METRONIDAZOL 500mg, solución, I.V.</v>
          </cell>
          <cell r="F389">
            <v>10795</v>
          </cell>
          <cell r="G389" t="str">
            <v>DH</v>
          </cell>
          <cell r="H389">
            <v>244</v>
          </cell>
          <cell r="I389" t="str">
            <v>NO APLICA</v>
          </cell>
          <cell r="J389" t="str">
            <v>MEDICAMENTO</v>
          </cell>
          <cell r="K389" t="str">
            <v>Antibacterianos para uso sistémico: Otros Antibacterianos, Derivados Imidazólicos</v>
          </cell>
          <cell r="L389" t="str">
            <v>PRECIO UNICO</v>
          </cell>
          <cell r="M389" t="str">
            <v>PU 01-2026</v>
          </cell>
          <cell r="N389" t="str">
            <v>I CONV</v>
          </cell>
          <cell r="O389" t="str">
            <v>CAJA X 1 FRASCO</v>
          </cell>
          <cell r="P389">
            <v>0</v>
          </cell>
          <cell r="Q389">
            <v>0</v>
          </cell>
          <cell r="R389">
            <v>0.29899999999999999</v>
          </cell>
          <cell r="S389">
            <v>247</v>
          </cell>
          <cell r="T389" t="str">
            <v>PHARMA SUPPLIES CORP</v>
          </cell>
          <cell r="U389" t="str">
            <v>INDIA</v>
          </cell>
          <cell r="V389">
            <v>23009</v>
          </cell>
          <cell r="W389">
            <v>276108</v>
          </cell>
          <cell r="X389">
            <v>461070432</v>
          </cell>
          <cell r="Y389">
            <v>0.68643899739499126</v>
          </cell>
          <cell r="Z389">
            <v>137860059.16799998</v>
          </cell>
          <cell r="AA389">
            <v>5108917644003.2305</v>
          </cell>
          <cell r="AB389">
            <v>0.26391225006669355</v>
          </cell>
          <cell r="AC389">
            <v>31377.00909090909</v>
          </cell>
          <cell r="AD389">
            <v>3354</v>
          </cell>
          <cell r="AE389">
            <v>8265</v>
          </cell>
          <cell r="AF389">
            <v>42996.009090909094</v>
          </cell>
          <cell r="AG389">
            <v>12855.806718181819</v>
          </cell>
          <cell r="AH389">
            <v>15387</v>
          </cell>
          <cell r="AI389">
            <v>2269</v>
          </cell>
          <cell r="AJ389">
            <v>6883</v>
          </cell>
          <cell r="AK389">
            <v>24539</v>
          </cell>
          <cell r="AL389">
            <v>294468</v>
          </cell>
          <cell r="AM389">
            <v>88045.932000000001</v>
          </cell>
          <cell r="AN389">
            <v>41270</v>
          </cell>
          <cell r="AO389">
            <v>3450</v>
          </cell>
          <cell r="AP389">
            <v>24930</v>
          </cell>
          <cell r="AQ389">
            <v>69650</v>
          </cell>
        </row>
        <row r="390">
          <cell r="C390">
            <v>103037001</v>
          </cell>
          <cell r="D390" t="str">
            <v>P01AB00002</v>
          </cell>
          <cell r="E390" t="str">
            <v>METRONIDAZOL, 125MG/5ML, SUSPENSIÓN, FRASCO, 120ML, V.O.</v>
          </cell>
          <cell r="F390">
            <v>11030</v>
          </cell>
          <cell r="G390" t="str">
            <v>DD</v>
          </cell>
          <cell r="H390">
            <v>244</v>
          </cell>
          <cell r="I390" t="str">
            <v>SI</v>
          </cell>
          <cell r="J390" t="str">
            <v>MEDICAMENTO</v>
          </cell>
          <cell r="K390" t="str">
            <v>Antiprotozoarios: Amebiasis y otras Enfermedades por Protozoarios, Derivados del Nitroimidazol</v>
          </cell>
          <cell r="L390" t="str">
            <v>PRECIO UNICO</v>
          </cell>
          <cell r="M390" t="str">
            <v>PU 11-2026</v>
          </cell>
          <cell r="N390" t="str">
            <v>I CONV</v>
          </cell>
          <cell r="O390" t="e">
            <v>#N/A</v>
          </cell>
          <cell r="P390">
            <v>0</v>
          </cell>
          <cell r="Q390">
            <v>0</v>
          </cell>
          <cell r="R390">
            <v>1.587</v>
          </cell>
          <cell r="S390">
            <v>160</v>
          </cell>
          <cell r="T390" t="str">
            <v>LANCO MEDICAL GROUP, S.A.</v>
          </cell>
          <cell r="U390" t="str">
            <v>INDIA</v>
          </cell>
          <cell r="V390">
            <v>4420</v>
          </cell>
          <cell r="W390">
            <v>53040</v>
          </cell>
          <cell r="X390">
            <v>461123472</v>
          </cell>
          <cell r="Y390">
            <v>0.68651796304079049</v>
          </cell>
          <cell r="Z390">
            <v>731802950.06400001</v>
          </cell>
          <cell r="AA390">
            <v>5109649446953.2949</v>
          </cell>
          <cell r="AB390">
            <v>0.26395005293935947</v>
          </cell>
          <cell r="AC390">
            <v>6960</v>
          </cell>
          <cell r="AD390">
            <v>3194</v>
          </cell>
          <cell r="AE390">
            <v>790</v>
          </cell>
          <cell r="AF390">
            <v>10944</v>
          </cell>
          <cell r="AG390">
            <v>17368.128000000001</v>
          </cell>
          <cell r="AH390">
            <v>2000</v>
          </cell>
          <cell r="AI390">
            <v>573</v>
          </cell>
          <cell r="AJ390">
            <v>1200</v>
          </cell>
          <cell r="AK390">
            <v>3773</v>
          </cell>
          <cell r="AL390">
            <v>45276</v>
          </cell>
          <cell r="AM390">
            <v>71853.012000000002</v>
          </cell>
          <cell r="AN390">
            <v>14538</v>
          </cell>
          <cell r="AO390">
            <v>1485</v>
          </cell>
          <cell r="AP390">
            <v>2140</v>
          </cell>
          <cell r="AQ390">
            <v>18163</v>
          </cell>
        </row>
        <row r="391">
          <cell r="C391">
            <v>101012901</v>
          </cell>
          <cell r="D391" t="str">
            <v>P01AB00001</v>
          </cell>
          <cell r="E391" t="str">
            <v>METRONIDAZOL, 500MG, TABLETA RANURADA, V.O.</v>
          </cell>
          <cell r="F391">
            <v>11228</v>
          </cell>
          <cell r="G391" t="str">
            <v>EM</v>
          </cell>
          <cell r="H391">
            <v>244</v>
          </cell>
          <cell r="I391" t="str">
            <v>SI</v>
          </cell>
          <cell r="J391" t="str">
            <v>MEDICAMENTO</v>
          </cell>
          <cell r="K391" t="str">
            <v>Antiprotozoarios: Amebiasis y otras Enfermedades por Protozoarios, Derivados del Nitroimidazol</v>
          </cell>
          <cell r="L391" t="str">
            <v>TRAMITE USUAL</v>
          </cell>
          <cell r="M391" t="str">
            <v>No aplica</v>
          </cell>
          <cell r="N391" t="str">
            <v>No aplica</v>
          </cell>
          <cell r="O391" t="str">
            <v>No aplica</v>
          </cell>
          <cell r="P391">
            <v>0</v>
          </cell>
          <cell r="Q391">
            <v>0</v>
          </cell>
          <cell r="R391">
            <v>0.06</v>
          </cell>
          <cell r="S391" t="str">
            <v>No aplica</v>
          </cell>
          <cell r="T391" t="str">
            <v>No aplica</v>
          </cell>
          <cell r="V391">
            <v>250000</v>
          </cell>
          <cell r="W391">
            <v>3000000</v>
          </cell>
          <cell r="X391">
            <v>464123472</v>
          </cell>
          <cell r="Y391">
            <v>0.69098434572174494</v>
          </cell>
          <cell r="Z391">
            <v>27847408.32</v>
          </cell>
          <cell r="AA391">
            <v>5109677294361.6152</v>
          </cell>
          <cell r="AB391">
            <v>0.26395149145778951</v>
          </cell>
          <cell r="AC391">
            <v>149723</v>
          </cell>
          <cell r="AD391">
            <v>36364</v>
          </cell>
          <cell r="AE391">
            <v>68454</v>
          </cell>
          <cell r="AF391">
            <v>254541</v>
          </cell>
          <cell r="AG391">
            <v>15272.46</v>
          </cell>
          <cell r="AH391">
            <v>140000</v>
          </cell>
          <cell r="AI391">
            <v>40000</v>
          </cell>
          <cell r="AJ391">
            <v>70000</v>
          </cell>
          <cell r="AK391">
            <v>250000</v>
          </cell>
          <cell r="AL391">
            <v>3000000</v>
          </cell>
          <cell r="AM391">
            <v>180000</v>
          </cell>
          <cell r="AN391">
            <v>722700</v>
          </cell>
          <cell r="AO391">
            <v>135600</v>
          </cell>
          <cell r="AP391">
            <v>12300</v>
          </cell>
          <cell r="AQ391">
            <v>870600</v>
          </cell>
        </row>
        <row r="392">
          <cell r="C392">
            <v>101087401</v>
          </cell>
          <cell r="D392" t="str">
            <v>L04AA00010</v>
          </cell>
          <cell r="E392" t="str">
            <v>MICOFENOLATO MOFETILO 250mg, cápsula, V.O.</v>
          </cell>
          <cell r="F392">
            <v>10423</v>
          </cell>
          <cell r="G392" t="str">
            <v>DD</v>
          </cell>
          <cell r="H392">
            <v>244</v>
          </cell>
          <cell r="I392" t="str">
            <v>SI</v>
          </cell>
          <cell r="J392" t="str">
            <v>MEDICAMENTO</v>
          </cell>
          <cell r="K392" t="str">
            <v>Inmunosupresores: Selectivos</v>
          </cell>
          <cell r="L392" t="str">
            <v>PRECIO UNICO</v>
          </cell>
          <cell r="M392" t="str">
            <v>PU 11-2026</v>
          </cell>
          <cell r="N392" t="str">
            <v>I CONV</v>
          </cell>
          <cell r="O392" t="str">
            <v>CAJA X 100</v>
          </cell>
          <cell r="P392">
            <v>0</v>
          </cell>
          <cell r="Q392">
            <v>0</v>
          </cell>
          <cell r="R392">
            <v>0.95</v>
          </cell>
          <cell r="S392">
            <v>103</v>
          </cell>
          <cell r="T392" t="str">
            <v>C.G. DE HASETH &amp; CIA., S.A.</v>
          </cell>
          <cell r="U392" t="str">
            <v>Italia</v>
          </cell>
          <cell r="V392">
            <v>174383</v>
          </cell>
          <cell r="W392">
            <v>2092596</v>
          </cell>
          <cell r="X392">
            <v>466216068</v>
          </cell>
          <cell r="Y392">
            <v>0.69409979056595639</v>
          </cell>
          <cell r="Z392">
            <v>442905264.59999996</v>
          </cell>
          <cell r="AA392">
            <v>5110120199626.2148</v>
          </cell>
          <cell r="AB392">
            <v>0.26397437069231466</v>
          </cell>
          <cell r="AC392">
            <v>226544.39393939392</v>
          </cell>
          <cell r="AD392">
            <v>33000</v>
          </cell>
          <cell r="AE392">
            <v>18400</v>
          </cell>
          <cell r="AF392">
            <v>277944.39393939392</v>
          </cell>
          <cell r="AG392">
            <v>264047.1742424242</v>
          </cell>
          <cell r="AH392">
            <v>117315</v>
          </cell>
          <cell r="AI392">
            <v>32400</v>
          </cell>
          <cell r="AJ392">
            <v>14291</v>
          </cell>
          <cell r="AK392">
            <v>164006</v>
          </cell>
          <cell r="AL392">
            <v>1968072</v>
          </cell>
          <cell r="AM392">
            <v>1869668.4</v>
          </cell>
          <cell r="AN392">
            <v>552200</v>
          </cell>
          <cell r="AO392">
            <v>58600</v>
          </cell>
          <cell r="AP392">
            <v>55000</v>
          </cell>
          <cell r="AQ392">
            <v>665800</v>
          </cell>
        </row>
        <row r="393">
          <cell r="C393">
            <v>102073701</v>
          </cell>
          <cell r="D393" t="str">
            <v>N05CD00002</v>
          </cell>
          <cell r="E393" t="str">
            <v>MIDAZOLAM 5mg/ml, solución, I.V.</v>
          </cell>
          <cell r="F393">
            <v>10124</v>
          </cell>
          <cell r="G393" t="str">
            <v>DH</v>
          </cell>
          <cell r="H393">
            <v>244</v>
          </cell>
          <cell r="I393" t="str">
            <v>NO APLICA</v>
          </cell>
          <cell r="J393" t="str">
            <v>MEDICAMENTO</v>
          </cell>
          <cell r="K393" t="str">
            <v>Psicolépticos: Hipnóticos y Sedantes, Derivados de la Benzodiazepina</v>
          </cell>
          <cell r="L393" t="str">
            <v>PRECIO UNICO</v>
          </cell>
          <cell r="M393" t="str">
            <v>PU 11-2026</v>
          </cell>
          <cell r="N393" t="str">
            <v>I CONV</v>
          </cell>
          <cell r="O393" t="str">
            <v xml:space="preserve">CAJA CON 5 AMPOLLAS </v>
          </cell>
          <cell r="P393">
            <v>0</v>
          </cell>
          <cell r="Q393">
            <v>0</v>
          </cell>
          <cell r="R393">
            <v>0.54600000000000004</v>
          </cell>
          <cell r="S393">
            <v>104</v>
          </cell>
          <cell r="T393" t="str">
            <v>C.G. DE HASETH &amp; CIA., S.A.</v>
          </cell>
          <cell r="U393" t="str">
            <v>ESPAÑA</v>
          </cell>
          <cell r="V393">
            <v>25818</v>
          </cell>
          <cell r="W393">
            <v>309816</v>
          </cell>
          <cell r="X393">
            <v>466525884</v>
          </cell>
          <cell r="Y393">
            <v>0.69456104283818398</v>
          </cell>
          <cell r="Z393">
            <v>254723132.664</v>
          </cell>
          <cell r="AA393">
            <v>5110374922758.8789</v>
          </cell>
          <cell r="AB393">
            <v>0.26398752896961913</v>
          </cell>
          <cell r="AC393">
            <v>34463.217439293599</v>
          </cell>
          <cell r="AD393">
            <v>3353</v>
          </cell>
          <cell r="AE393">
            <v>5589</v>
          </cell>
          <cell r="AF393">
            <v>43405.217439293599</v>
          </cell>
          <cell r="AG393">
            <v>23699.248721854306</v>
          </cell>
          <cell r="AH393">
            <v>20415</v>
          </cell>
          <cell r="AI393">
            <v>2392</v>
          </cell>
          <cell r="AJ393">
            <v>3364</v>
          </cell>
          <cell r="AK393">
            <v>26171</v>
          </cell>
          <cell r="AL393">
            <v>314052</v>
          </cell>
          <cell r="AM393">
            <v>171472.39200000002</v>
          </cell>
          <cell r="AN393">
            <v>44574</v>
          </cell>
          <cell r="AO393">
            <v>9920</v>
          </cell>
          <cell r="AP393">
            <v>18655</v>
          </cell>
          <cell r="AQ393">
            <v>73149</v>
          </cell>
        </row>
        <row r="394">
          <cell r="C394">
            <v>102092801</v>
          </cell>
          <cell r="D394" t="str">
            <v>C01CE00001</v>
          </cell>
          <cell r="E394" t="str">
            <v>Milrinona, 1mg/ml, solución, I.V.</v>
          </cell>
          <cell r="F394">
            <v>11206</v>
          </cell>
          <cell r="G394" t="str">
            <v>YV</v>
          </cell>
          <cell r="H394">
            <v>244</v>
          </cell>
          <cell r="I394" t="str">
            <v>NO APLICA</v>
          </cell>
          <cell r="J394" t="str">
            <v>MEDICAMENTO</v>
          </cell>
          <cell r="K394" t="str">
            <v>Terapia Cardíaca: Inhibidores de la Fosfodiesterasa</v>
          </cell>
          <cell r="L394" t="str">
            <v>PRECIO UNICO</v>
          </cell>
          <cell r="M394" t="str">
            <v>PU 01-2026</v>
          </cell>
          <cell r="N394" t="str">
            <v>I CONV</v>
          </cell>
          <cell r="O394" t="str">
            <v>CAJA CON 3 AMPOLLA CON 10ML</v>
          </cell>
          <cell r="P394">
            <v>0</v>
          </cell>
          <cell r="Q394">
            <v>0</v>
          </cell>
          <cell r="R394">
            <v>8.4700000000000006</v>
          </cell>
          <cell r="S394">
            <v>249</v>
          </cell>
          <cell r="T394" t="str">
            <v>PISA FARMACEUTICA DE PANAMÁ, S.A.</v>
          </cell>
          <cell r="U394" t="str">
            <v>MEXICO</v>
          </cell>
          <cell r="V394">
            <v>1006</v>
          </cell>
          <cell r="W394">
            <v>12072</v>
          </cell>
          <cell r="X394">
            <v>466537956</v>
          </cell>
          <cell r="Y394">
            <v>0.69457901556209212</v>
          </cell>
          <cell r="Z394">
            <v>3951576487.3200002</v>
          </cell>
          <cell r="AA394">
            <v>5114326499246.1992</v>
          </cell>
          <cell r="AB394">
            <v>0.26419165624563878</v>
          </cell>
          <cell r="AC394">
            <v>735</v>
          </cell>
          <cell r="AD394">
            <v>0</v>
          </cell>
          <cell r="AE394">
            <v>130</v>
          </cell>
          <cell r="AF394">
            <v>865</v>
          </cell>
          <cell r="AG394">
            <v>7326.55</v>
          </cell>
          <cell r="AH394">
            <v>840</v>
          </cell>
          <cell r="AI394">
            <v>0</v>
          </cell>
          <cell r="AJ394">
            <v>166</v>
          </cell>
          <cell r="AK394">
            <v>1006</v>
          </cell>
          <cell r="AL394">
            <v>12072</v>
          </cell>
          <cell r="AM394">
            <v>102249.84000000001</v>
          </cell>
          <cell r="AN394">
            <v>9361</v>
          </cell>
          <cell r="AO394">
            <v>0</v>
          </cell>
          <cell r="AP394">
            <v>50</v>
          </cell>
          <cell r="AQ394">
            <v>9411</v>
          </cell>
        </row>
        <row r="395">
          <cell r="C395">
            <v>101093601</v>
          </cell>
          <cell r="D395" t="str">
            <v>C02DC00001</v>
          </cell>
          <cell r="E395" t="str">
            <v>MINOXIDIL 10mg, tableta, V.O.</v>
          </cell>
          <cell r="F395">
            <v>11169</v>
          </cell>
          <cell r="G395" t="str">
            <v>FM</v>
          </cell>
          <cell r="H395">
            <v>244</v>
          </cell>
          <cell r="I395" t="str">
            <v>NO APLICA</v>
          </cell>
          <cell r="J395" t="str">
            <v>MEDICAMENTO</v>
          </cell>
          <cell r="K395" t="str">
            <v>Antihipertensivos: Agentes que actúan sobre la musculatura lisa arteriolar</v>
          </cell>
          <cell r="L395" t="str">
            <v>PRECIO UNICO</v>
          </cell>
          <cell r="M395" t="str">
            <v>PU 01-2026</v>
          </cell>
          <cell r="N395" t="str">
            <v>I CONV</v>
          </cell>
          <cell r="O395" t="str">
            <v>CAJA X 100 TABLETAS</v>
          </cell>
          <cell r="P395">
            <v>0</v>
          </cell>
          <cell r="Q395">
            <v>0</v>
          </cell>
          <cell r="R395">
            <v>0.13400000000000001</v>
          </cell>
          <cell r="S395">
            <v>250</v>
          </cell>
          <cell r="T395" t="str">
            <v>LANCO MEDICAL GROUP, S.A.</v>
          </cell>
          <cell r="V395">
            <v>33500</v>
          </cell>
          <cell r="W395">
            <v>402000</v>
          </cell>
          <cell r="X395">
            <v>466939956</v>
          </cell>
          <cell r="Y395">
            <v>0.69517751084134005</v>
          </cell>
          <cell r="Z395">
            <v>62569954.104000002</v>
          </cell>
          <cell r="AA395">
            <v>5114389069200.3027</v>
          </cell>
          <cell r="AB395">
            <v>0.26419488843267425</v>
          </cell>
          <cell r="AC395">
            <v>20622.5</v>
          </cell>
          <cell r="AD395">
            <v>9830</v>
          </cell>
          <cell r="AE395">
            <v>12520</v>
          </cell>
          <cell r="AF395">
            <v>42972.5</v>
          </cell>
          <cell r="AG395">
            <v>5758.3150000000005</v>
          </cell>
          <cell r="AH395">
            <v>20000</v>
          </cell>
          <cell r="AI395">
            <v>6692</v>
          </cell>
          <cell r="AJ395">
            <v>6808</v>
          </cell>
          <cell r="AK395">
            <v>33500</v>
          </cell>
          <cell r="AL395">
            <v>402000</v>
          </cell>
          <cell r="AM395">
            <v>53868</v>
          </cell>
          <cell r="AN395">
            <v>70100</v>
          </cell>
          <cell r="AO395">
            <v>0</v>
          </cell>
          <cell r="AP395">
            <v>9000</v>
          </cell>
          <cell r="AQ395">
            <v>79100</v>
          </cell>
        </row>
        <row r="396">
          <cell r="C396">
            <v>102045801</v>
          </cell>
          <cell r="D396" t="str">
            <v>L01DC00002</v>
          </cell>
          <cell r="E396" t="str">
            <v>MITOMICINA 5mg, polvo liofilizado, I.V.</v>
          </cell>
          <cell r="F396">
            <v>10250</v>
          </cell>
          <cell r="G396" t="str">
            <v>SF</v>
          </cell>
          <cell r="H396">
            <v>244</v>
          </cell>
          <cell r="I396" t="str">
            <v>NO APLICA</v>
          </cell>
          <cell r="J396" t="str">
            <v>MEDICAMENTO</v>
          </cell>
          <cell r="K396" t="str">
            <v xml:space="preserve">Antineoplásicos: Antibióticos Citotóxicos, Otros </v>
          </cell>
          <cell r="L396" t="str">
            <v>TRAMITE USUAL</v>
          </cell>
          <cell r="M396" t="str">
            <v>No aplica</v>
          </cell>
          <cell r="N396" t="str">
            <v>No aplica</v>
          </cell>
          <cell r="O396" t="str">
            <v>No aplica</v>
          </cell>
          <cell r="P396">
            <v>0</v>
          </cell>
          <cell r="Q396">
            <v>0</v>
          </cell>
          <cell r="R396">
            <v>20.5</v>
          </cell>
          <cell r="S396" t="str">
            <v>No aplica</v>
          </cell>
          <cell r="T396" t="str">
            <v>No aplica</v>
          </cell>
          <cell r="V396">
            <v>594</v>
          </cell>
          <cell r="W396">
            <v>7128</v>
          </cell>
          <cell r="X396">
            <v>466947084</v>
          </cell>
          <cell r="Y396">
            <v>0.69518812296658994</v>
          </cell>
          <cell r="Z396">
            <v>9572415222</v>
          </cell>
          <cell r="AA396">
            <v>5123961484422.3027</v>
          </cell>
          <cell r="AB396">
            <v>0.26468937235585432</v>
          </cell>
          <cell r="AC396">
            <v>284</v>
          </cell>
          <cell r="AD396">
            <v>54</v>
          </cell>
          <cell r="AE396">
            <v>20</v>
          </cell>
          <cell r="AF396">
            <v>358</v>
          </cell>
          <cell r="AG396">
            <v>7339</v>
          </cell>
          <cell r="AH396">
            <v>172</v>
          </cell>
          <cell r="AI396">
            <v>25</v>
          </cell>
          <cell r="AJ396">
            <v>30</v>
          </cell>
          <cell r="AK396">
            <v>227</v>
          </cell>
          <cell r="AL396">
            <v>2724</v>
          </cell>
          <cell r="AM396">
            <v>55842</v>
          </cell>
          <cell r="AN396">
            <v>262</v>
          </cell>
          <cell r="AO396">
            <v>90</v>
          </cell>
          <cell r="AP396">
            <v>40</v>
          </cell>
          <cell r="AQ396">
            <v>392</v>
          </cell>
        </row>
        <row r="397">
          <cell r="C397">
            <v>101005101</v>
          </cell>
          <cell r="D397" t="str">
            <v>C04AD00001</v>
          </cell>
          <cell r="E397" t="str">
            <v>MODULADOR HEMORREOLÓGICO TIPO PENTOXIFILINA, 400MG, TABLETA DE LIBERACIÓN MODIFICADA, V.O.</v>
          </cell>
          <cell r="F397">
            <v>10614</v>
          </cell>
          <cell r="G397" t="str">
            <v>EM</v>
          </cell>
          <cell r="H397">
            <v>244</v>
          </cell>
          <cell r="I397" t="str">
            <v>NO</v>
          </cell>
          <cell r="J397" t="str">
            <v>MEDICAMENTO</v>
          </cell>
          <cell r="K397" t="str">
            <v>Cardiovascular: Vasodilatadores Periféricos</v>
          </cell>
          <cell r="L397" t="str">
            <v>TRAMITE USUAL</v>
          </cell>
          <cell r="M397" t="str">
            <v>No aplica</v>
          </cell>
          <cell r="N397" t="str">
            <v>No aplica</v>
          </cell>
          <cell r="O397" t="str">
            <v>No aplica</v>
          </cell>
          <cell r="P397">
            <v>0</v>
          </cell>
          <cell r="Q397">
            <v>0</v>
          </cell>
          <cell r="R397">
            <v>0.11</v>
          </cell>
          <cell r="S397" t="str">
            <v>No aplica</v>
          </cell>
          <cell r="T397" t="str">
            <v>No aplica</v>
          </cell>
          <cell r="V397">
            <v>29100</v>
          </cell>
          <cell r="W397">
            <v>349200</v>
          </cell>
          <cell r="X397">
            <v>467296284</v>
          </cell>
          <cell r="Y397">
            <v>0.69570800991065307</v>
          </cell>
          <cell r="Z397">
            <v>51402591.240000002</v>
          </cell>
          <cell r="AA397">
            <v>5124012887013.543</v>
          </cell>
          <cell r="AB397">
            <v>0.26469202766847799</v>
          </cell>
          <cell r="AC397">
            <v>8300</v>
          </cell>
          <cell r="AD397">
            <v>18300</v>
          </cell>
          <cell r="AE397">
            <v>1850</v>
          </cell>
          <cell r="AF397">
            <v>28450</v>
          </cell>
          <cell r="AG397">
            <v>3129.5</v>
          </cell>
          <cell r="AH397">
            <v>13800</v>
          </cell>
          <cell r="AI397">
            <v>11100</v>
          </cell>
          <cell r="AJ397">
            <v>4200</v>
          </cell>
          <cell r="AK397">
            <v>29100</v>
          </cell>
          <cell r="AL397">
            <v>349200</v>
          </cell>
          <cell r="AM397">
            <v>38412</v>
          </cell>
          <cell r="AN397">
            <v>79140</v>
          </cell>
          <cell r="AO397">
            <v>13380</v>
          </cell>
          <cell r="AP397">
            <v>9960</v>
          </cell>
          <cell r="AQ397">
            <v>102480</v>
          </cell>
        </row>
        <row r="398">
          <cell r="C398">
            <v>103061701</v>
          </cell>
          <cell r="D398" t="str">
            <v>R01AD00003</v>
          </cell>
          <cell r="E398" t="str">
            <v>MOMETASONA, 50MCG/INHALACIÓN, SUSPENSIÓN ACUOSA EN AEROSOL, INHALADOR, VIA NASAL.</v>
          </cell>
          <cell r="F398">
            <v>104769</v>
          </cell>
          <cell r="G398" t="str">
            <v>YV</v>
          </cell>
          <cell r="H398">
            <v>244</v>
          </cell>
          <cell r="I398" t="str">
            <v>NO APLICA</v>
          </cell>
          <cell r="J398" t="str">
            <v>MEDICAMENTO</v>
          </cell>
          <cell r="K398" t="str">
            <v>Nasales: Descongestionantes y otros preparados para uso Tópico, Corticosteroides</v>
          </cell>
          <cell r="L398" t="str">
            <v>PRECIO UNICO</v>
          </cell>
          <cell r="M398" t="str">
            <v>PU 01-2026</v>
          </cell>
          <cell r="N398" t="str">
            <v>I CONV</v>
          </cell>
          <cell r="O398" t="str">
            <v>F X 18ML</v>
          </cell>
          <cell r="P398">
            <v>0</v>
          </cell>
          <cell r="Q398">
            <v>0</v>
          </cell>
          <cell r="R398">
            <v>2.9</v>
          </cell>
          <cell r="S398">
            <v>254</v>
          </cell>
          <cell r="T398" t="str">
            <v>OPKOM, S.A.</v>
          </cell>
          <cell r="U398" t="str">
            <v>MÉXICO</v>
          </cell>
          <cell r="V398">
            <v>685</v>
          </cell>
          <cell r="W398">
            <v>8220</v>
          </cell>
          <cell r="X398">
            <v>467304504</v>
          </cell>
          <cell r="Y398">
            <v>0.69572024779919883</v>
          </cell>
          <cell r="Z398">
            <v>1355183061.5999999</v>
          </cell>
          <cell r="AA398">
            <v>5125368070075.1426</v>
          </cell>
          <cell r="AB398">
            <v>0.26476203259632392</v>
          </cell>
          <cell r="AC398">
            <v>7500.0839215686265</v>
          </cell>
          <cell r="AD398">
            <v>1980.9285714285713</v>
          </cell>
          <cell r="AE398">
            <v>1030.7826086956522</v>
          </cell>
          <cell r="AF398">
            <v>10511.795101692849</v>
          </cell>
          <cell r="AG398">
            <v>30484.205794909263</v>
          </cell>
          <cell r="AH398">
            <v>4034</v>
          </cell>
          <cell r="AI398">
            <v>2025</v>
          </cell>
          <cell r="AJ398">
            <v>1000</v>
          </cell>
          <cell r="AK398">
            <v>7059</v>
          </cell>
          <cell r="AL398">
            <v>84708</v>
          </cell>
          <cell r="AM398">
            <v>245653.19999999998</v>
          </cell>
          <cell r="AN398">
            <v>4531</v>
          </cell>
          <cell r="AO398">
            <v>4452</v>
          </cell>
          <cell r="AP398">
            <v>5987</v>
          </cell>
          <cell r="AQ398">
            <v>14970</v>
          </cell>
        </row>
        <row r="399">
          <cell r="C399">
            <v>101085001</v>
          </cell>
          <cell r="D399" t="str">
            <v>R03DC00001</v>
          </cell>
          <cell r="E399" t="str">
            <v>MONTELUKAST 10mg, tableta, V.O.</v>
          </cell>
          <cell r="F399">
            <v>10543</v>
          </cell>
          <cell r="G399" t="str">
            <v>YV</v>
          </cell>
          <cell r="H399">
            <v>244</v>
          </cell>
          <cell r="I399" t="str">
            <v>SI</v>
          </cell>
          <cell r="J399" t="str">
            <v>MEDICAMENTO</v>
          </cell>
          <cell r="K399" t="str">
            <v>Vías Respiratorias: Enfermedades Obstructivas, Otros, Antagonistas del Receptor de Leucotrienos, Uso Sistémico</v>
          </cell>
          <cell r="L399" t="str">
            <v>PRECIO UNICO</v>
          </cell>
          <cell r="M399" t="str">
            <v>PU 11-2026</v>
          </cell>
          <cell r="N399" t="str">
            <v>I CONV</v>
          </cell>
          <cell r="O399" t="str">
            <v xml:space="preserve">caja con 100 tabletas </v>
          </cell>
          <cell r="P399">
            <v>0</v>
          </cell>
          <cell r="Q399">
            <v>0</v>
          </cell>
          <cell r="R399">
            <v>2.7E-2</v>
          </cell>
          <cell r="S399">
            <v>105</v>
          </cell>
          <cell r="T399" t="str">
            <v>BEST MEDICAL, S.A.</v>
          </cell>
          <cell r="U399" t="str">
            <v>INDIA</v>
          </cell>
          <cell r="V399">
            <v>644500</v>
          </cell>
          <cell r="W399">
            <v>7734000</v>
          </cell>
          <cell r="X399">
            <v>475038504</v>
          </cell>
          <cell r="Y399">
            <v>0.70723458235069936</v>
          </cell>
          <cell r="Z399">
            <v>12826039.607999999</v>
          </cell>
          <cell r="AA399">
            <v>5125380896114.751</v>
          </cell>
          <cell r="AB399">
            <v>0.26476269515328965</v>
          </cell>
          <cell r="AC399">
            <v>165247.06549150767</v>
          </cell>
          <cell r="AD399">
            <v>76194</v>
          </cell>
          <cell r="AE399">
            <v>52000</v>
          </cell>
          <cell r="AF399">
            <v>293441.06549150764</v>
          </cell>
          <cell r="AG399">
            <v>7922.9087682707059</v>
          </cell>
          <cell r="AH399">
            <v>277506</v>
          </cell>
          <cell r="AI399">
            <v>140850</v>
          </cell>
          <cell r="AJ399">
            <v>100158</v>
          </cell>
          <cell r="AK399">
            <v>518514</v>
          </cell>
          <cell r="AL399">
            <v>6222168</v>
          </cell>
          <cell r="AM399">
            <v>167998.53599999999</v>
          </cell>
          <cell r="AN399">
            <v>791800</v>
          </cell>
          <cell r="AO399">
            <v>210100</v>
          </cell>
          <cell r="AP399">
            <v>271700</v>
          </cell>
          <cell r="AQ399">
            <v>1273600</v>
          </cell>
        </row>
        <row r="400">
          <cell r="C400">
            <v>101085101</v>
          </cell>
          <cell r="D400" t="str">
            <v>R03DC00002</v>
          </cell>
          <cell r="E400" t="str">
            <v>MONTELUKAST 5mg, tableta masticable, V.O.</v>
          </cell>
          <cell r="F400">
            <v>10665</v>
          </cell>
          <cell r="G400" t="str">
            <v>FM</v>
          </cell>
          <cell r="H400">
            <v>244</v>
          </cell>
          <cell r="I400" t="str">
            <v>SI</v>
          </cell>
          <cell r="J400" t="str">
            <v>MEDICAMENTO</v>
          </cell>
          <cell r="K400" t="str">
            <v>Vías Respiratorias: Enfermedades Obstructivas, Otros, Antagonistas del Receptor de Leucotrienos, Uso Sistémico</v>
          </cell>
          <cell r="L400" t="str">
            <v>TRAMITE USUAL</v>
          </cell>
          <cell r="M400" t="str">
            <v>No aplica</v>
          </cell>
          <cell r="N400" t="str">
            <v>No aplica</v>
          </cell>
          <cell r="O400" t="str">
            <v>No aplica</v>
          </cell>
          <cell r="P400">
            <v>0</v>
          </cell>
          <cell r="Q400">
            <v>0</v>
          </cell>
          <cell r="R400">
            <v>0.04</v>
          </cell>
          <cell r="S400" t="str">
            <v>No aplica</v>
          </cell>
          <cell r="T400" t="str">
            <v>No aplica</v>
          </cell>
          <cell r="V400">
            <v>34229</v>
          </cell>
          <cell r="W400">
            <v>410748</v>
          </cell>
          <cell r="X400">
            <v>475449252</v>
          </cell>
          <cell r="Y400">
            <v>0.70784610160184491</v>
          </cell>
          <cell r="Z400">
            <v>19017970.080000002</v>
          </cell>
          <cell r="AA400">
            <v>5125399914084.8311</v>
          </cell>
          <cell r="AB400">
            <v>0.26476367756788804</v>
          </cell>
          <cell r="AC400">
            <v>27921.000000000004</v>
          </cell>
          <cell r="AD400">
            <v>9750</v>
          </cell>
          <cell r="AE400">
            <v>4550</v>
          </cell>
          <cell r="AF400">
            <v>42221</v>
          </cell>
          <cell r="AG400">
            <v>1688.8400000000001</v>
          </cell>
          <cell r="AH400">
            <v>21707</v>
          </cell>
          <cell r="AI400">
            <v>6692</v>
          </cell>
          <cell r="AJ400">
            <v>5830</v>
          </cell>
          <cell r="AK400">
            <v>34229</v>
          </cell>
          <cell r="AL400">
            <v>410748</v>
          </cell>
          <cell r="AM400">
            <v>16429.920000000002</v>
          </cell>
          <cell r="AN400">
            <v>10250</v>
          </cell>
          <cell r="AO400">
            <v>2900</v>
          </cell>
          <cell r="AP400">
            <v>100</v>
          </cell>
          <cell r="AQ400">
            <v>13250</v>
          </cell>
        </row>
        <row r="401">
          <cell r="C401">
            <v>102066801</v>
          </cell>
          <cell r="D401" t="str">
            <v>N02AA00002</v>
          </cell>
          <cell r="E401" t="str">
            <v>MORFINA CLORHIDRATO o SULFATO 10mg/ml, solución, S.C., I.M., I.V.</v>
          </cell>
          <cell r="F401">
            <v>10165</v>
          </cell>
          <cell r="G401" t="str">
            <v>DH</v>
          </cell>
          <cell r="H401">
            <v>244</v>
          </cell>
          <cell r="I401" t="str">
            <v>NO/NARCÓTICO</v>
          </cell>
          <cell r="J401" t="str">
            <v>MEDICAMENTO</v>
          </cell>
          <cell r="K401" t="str">
            <v>Analgésicos: Opioides</v>
          </cell>
          <cell r="L401" t="str">
            <v>TRAMITE USUAL</v>
          </cell>
          <cell r="M401" t="str">
            <v>NO APLICA</v>
          </cell>
          <cell r="N401" t="str">
            <v>NO APLICA</v>
          </cell>
          <cell r="O401" t="str">
            <v>CAJA X 20 AMPOLLAS</v>
          </cell>
          <cell r="P401">
            <v>0</v>
          </cell>
          <cell r="Q401">
            <v>0</v>
          </cell>
          <cell r="R401">
            <v>0.57999999999999996</v>
          </cell>
          <cell r="S401" t="str">
            <v>No aplica</v>
          </cell>
          <cell r="T401" t="str">
            <v>No aplica</v>
          </cell>
          <cell r="U401" t="str">
            <v>NO</v>
          </cell>
          <cell r="V401">
            <v>11159</v>
          </cell>
          <cell r="W401">
            <v>133908</v>
          </cell>
          <cell r="X401">
            <v>475583160</v>
          </cell>
          <cell r="Y401">
            <v>0.70804546305919203</v>
          </cell>
          <cell r="Z401">
            <v>275838232.79999995</v>
          </cell>
          <cell r="AA401">
            <v>5125675752317.6309</v>
          </cell>
          <cell r="AB401">
            <v>0.2647779265916041</v>
          </cell>
          <cell r="AC401">
            <v>10903.924999999999</v>
          </cell>
          <cell r="AD401">
            <v>3374</v>
          </cell>
          <cell r="AE401">
            <v>3626</v>
          </cell>
          <cell r="AF401">
            <v>17903.924999999999</v>
          </cell>
          <cell r="AG401">
            <v>10384.276499999998</v>
          </cell>
          <cell r="AH401">
            <v>6900</v>
          </cell>
          <cell r="AI401">
            <v>1105</v>
          </cell>
          <cell r="AJ401">
            <v>1900</v>
          </cell>
          <cell r="AK401">
            <v>9905</v>
          </cell>
          <cell r="AL401">
            <v>118860</v>
          </cell>
          <cell r="AM401">
            <v>68938.799999999988</v>
          </cell>
          <cell r="AN401">
            <v>9105</v>
          </cell>
          <cell r="AO401">
            <v>3520</v>
          </cell>
          <cell r="AP401">
            <v>4100</v>
          </cell>
          <cell r="AQ401">
            <v>16725</v>
          </cell>
        </row>
        <row r="402">
          <cell r="C402">
            <v>101084001</v>
          </cell>
          <cell r="D402" t="str">
            <v>N02AA00001</v>
          </cell>
          <cell r="E402" t="str">
            <v>MORFINA SULFATO, 15MG, CAPSULA O TABLETA, V.O.</v>
          </cell>
          <cell r="F402">
            <v>10554</v>
          </cell>
          <cell r="G402" t="str">
            <v>FM</v>
          </cell>
          <cell r="H402">
            <v>244</v>
          </cell>
          <cell r="I402" t="str">
            <v>SI</v>
          </cell>
          <cell r="J402" t="str">
            <v>MEDICAMENTO</v>
          </cell>
          <cell r="K402" t="str">
            <v>Analgésicos: Opioides</v>
          </cell>
          <cell r="L402" t="str">
            <v>PRECIO UNICO</v>
          </cell>
          <cell r="M402" t="str">
            <v>PU 11-2026</v>
          </cell>
          <cell r="N402" t="str">
            <v>I CONV</v>
          </cell>
          <cell r="O402" t="str">
            <v>Caja  por 30 tabletas e inserto</v>
          </cell>
          <cell r="P402">
            <v>0</v>
          </cell>
          <cell r="Q402">
            <v>0</v>
          </cell>
          <cell r="R402">
            <v>3.0870000000000002</v>
          </cell>
          <cell r="S402">
            <v>108</v>
          </cell>
          <cell r="T402" t="str">
            <v>IMEXSATEC,S.A.</v>
          </cell>
          <cell r="V402">
            <v>15481</v>
          </cell>
          <cell r="W402">
            <v>185772</v>
          </cell>
          <cell r="X402">
            <v>475768932</v>
          </cell>
          <cell r="Y402">
            <v>0.70832203934032745</v>
          </cell>
          <cell r="Z402">
            <v>1468698693.0840001</v>
          </cell>
          <cell r="AA402">
            <v>5127144451010.7148</v>
          </cell>
          <cell r="AB402">
            <v>0.26485379541623011</v>
          </cell>
          <cell r="AC402">
            <v>13920</v>
          </cell>
          <cell r="AD402">
            <v>5290</v>
          </cell>
          <cell r="AE402">
            <v>7300</v>
          </cell>
          <cell r="AF402">
            <v>26510</v>
          </cell>
          <cell r="AG402">
            <v>81836.37000000001</v>
          </cell>
          <cell r="AH402">
            <v>10707</v>
          </cell>
          <cell r="AI402">
            <v>2537</v>
          </cell>
          <cell r="AJ402">
            <v>2237</v>
          </cell>
          <cell r="AK402">
            <v>15481</v>
          </cell>
          <cell r="AL402">
            <v>185772</v>
          </cell>
          <cell r="AM402">
            <v>573478.16399999999</v>
          </cell>
          <cell r="AN402">
            <v>61300</v>
          </cell>
          <cell r="AO402">
            <v>3030</v>
          </cell>
          <cell r="AP402">
            <v>5500</v>
          </cell>
          <cell r="AQ402">
            <v>69830</v>
          </cell>
        </row>
        <row r="403">
          <cell r="C403">
            <v>103007502</v>
          </cell>
          <cell r="D403" t="str">
            <v>A06AC00001</v>
          </cell>
          <cell r="E403" t="str">
            <v>MUCILOIDES HIDROFÍLICOS DERIVADOS DE PLANTAGINACEAE (equivalente a un  mínimo de 49% de PSYLLIUM), polvo o cáscara, frasco, 200-350g, V.O.</v>
          </cell>
          <cell r="F403">
            <v>10968</v>
          </cell>
          <cell r="G403" t="str">
            <v>YV</v>
          </cell>
          <cell r="H403">
            <v>244</v>
          </cell>
          <cell r="I403" t="str">
            <v>no</v>
          </cell>
          <cell r="J403" t="str">
            <v>MEDICAMENTO</v>
          </cell>
          <cell r="K403" t="str">
            <v xml:space="preserve">Estreñimiento: Laxantes formadores de masa </v>
          </cell>
          <cell r="L403" t="str">
            <v>PRECIO UNICO</v>
          </cell>
          <cell r="M403" t="str">
            <v>PU 01-2026</v>
          </cell>
          <cell r="N403" t="str">
            <v>I CONV</v>
          </cell>
          <cell r="O403" t="str">
            <v>frasco con 200g polvo</v>
          </cell>
          <cell r="P403">
            <v>0</v>
          </cell>
          <cell r="Q403">
            <v>0</v>
          </cell>
          <cell r="R403">
            <v>3.5</v>
          </cell>
          <cell r="S403">
            <v>255</v>
          </cell>
          <cell r="T403" t="str">
            <v>LABORATORIOS RIGAR, S.A.</v>
          </cell>
          <cell r="U403" t="str">
            <v>COSTA RICA</v>
          </cell>
          <cell r="V403">
            <v>20491</v>
          </cell>
          <cell r="W403">
            <v>245892</v>
          </cell>
          <cell r="X403">
            <v>476014824</v>
          </cell>
          <cell r="Y403">
            <v>0.70868812193038921</v>
          </cell>
          <cell r="Z403">
            <v>1666051884</v>
          </cell>
          <cell r="AA403">
            <v>5128810502894.7148</v>
          </cell>
          <cell r="AB403">
            <v>0.26493985894907068</v>
          </cell>
          <cell r="AC403">
            <v>8648.5248917748904</v>
          </cell>
          <cell r="AD403">
            <v>2469.5000000000005</v>
          </cell>
          <cell r="AE403">
            <v>1893.6666666666667</v>
          </cell>
          <cell r="AF403">
            <v>13011.691558441556</v>
          </cell>
          <cell r="AG403">
            <v>45540.920454545449</v>
          </cell>
          <cell r="AH403">
            <v>6606</v>
          </cell>
          <cell r="AI403">
            <v>2108</v>
          </cell>
          <cell r="AJ403">
            <v>1542</v>
          </cell>
          <cell r="AK403">
            <v>10256</v>
          </cell>
          <cell r="AL403">
            <v>123072</v>
          </cell>
          <cell r="AM403">
            <v>430752</v>
          </cell>
          <cell r="AN403">
            <v>17726</v>
          </cell>
          <cell r="AO403">
            <v>442</v>
          </cell>
          <cell r="AP403">
            <v>5000</v>
          </cell>
          <cell r="AQ403">
            <v>23168</v>
          </cell>
        </row>
        <row r="404">
          <cell r="C404">
            <v>103035301</v>
          </cell>
          <cell r="D404" t="str">
            <v>A11BA00002</v>
          </cell>
          <cell r="E404" t="str">
            <v>MULTIVITAMINAS GOTAS, FRASCO CON CUENTAGOTAS O GOTERO CALIBRADO, 15-30ML V.O.</v>
          </cell>
          <cell r="F404">
            <v>10725</v>
          </cell>
          <cell r="G404" t="str">
            <v>RG</v>
          </cell>
          <cell r="H404">
            <v>244</v>
          </cell>
          <cell r="I404" t="str">
            <v>NO</v>
          </cell>
          <cell r="J404" t="str">
            <v>MEDICAMENTO</v>
          </cell>
          <cell r="K404" t="str">
            <v>Vitaminas: Multivitaminas</v>
          </cell>
          <cell r="L404" t="str">
            <v>TRAMITE USUAL</v>
          </cell>
          <cell r="M404" t="str">
            <v>No aplica</v>
          </cell>
          <cell r="N404" t="str">
            <v>No aplica</v>
          </cell>
          <cell r="O404">
            <v>0</v>
          </cell>
          <cell r="P404">
            <v>0</v>
          </cell>
          <cell r="Q404">
            <v>0</v>
          </cell>
          <cell r="R404">
            <v>5.125</v>
          </cell>
          <cell r="S404" t="str">
            <v>NO APLICA</v>
          </cell>
          <cell r="T404" t="str">
            <v>No aplica</v>
          </cell>
          <cell r="V404">
            <v>947</v>
          </cell>
          <cell r="W404">
            <v>11364</v>
          </cell>
          <cell r="X404">
            <v>476026188</v>
          </cell>
          <cell r="Y404">
            <v>0.70870504058798467</v>
          </cell>
          <cell r="Z404">
            <v>2439634213.5</v>
          </cell>
          <cell r="AA404">
            <v>5131250137108.2148</v>
          </cell>
          <cell r="AB404">
            <v>0.26506588355926969</v>
          </cell>
          <cell r="AC404">
            <v>317</v>
          </cell>
          <cell r="AD404">
            <v>186</v>
          </cell>
          <cell r="AE404">
            <v>345</v>
          </cell>
          <cell r="AF404">
            <v>848</v>
          </cell>
          <cell r="AG404">
            <v>4346</v>
          </cell>
          <cell r="AH404">
            <v>3114</v>
          </cell>
          <cell r="AI404">
            <v>740</v>
          </cell>
          <cell r="AJ404">
            <v>313</v>
          </cell>
          <cell r="AK404">
            <v>4167</v>
          </cell>
          <cell r="AL404">
            <v>50004</v>
          </cell>
          <cell r="AM404">
            <v>256270.5</v>
          </cell>
          <cell r="AN404">
            <v>0</v>
          </cell>
          <cell r="AO404">
            <v>0</v>
          </cell>
          <cell r="AP404">
            <v>0</v>
          </cell>
          <cell r="AQ404">
            <v>0</v>
          </cell>
        </row>
        <row r="405">
          <cell r="C405">
            <v>101048601</v>
          </cell>
          <cell r="D405" t="str">
            <v>A11AA00001</v>
          </cell>
          <cell r="E405" t="str">
            <v>MULTIVITAMINAS Y MINERALES, CÁPSULA O TABLETA, V.O.</v>
          </cell>
          <cell r="F405">
            <v>10512</v>
          </cell>
          <cell r="G405" t="str">
            <v>EM</v>
          </cell>
          <cell r="H405">
            <v>244</v>
          </cell>
          <cell r="I405" t="str">
            <v>NO</v>
          </cell>
          <cell r="J405" t="str">
            <v>MEDICAMENTO</v>
          </cell>
          <cell r="K405" t="str">
            <v>Vitaminas: Multivitaminas con Minerales</v>
          </cell>
          <cell r="L405" t="str">
            <v>PRECIO UNICO</v>
          </cell>
          <cell r="M405" t="str">
            <v>PU 01-2026</v>
          </cell>
          <cell r="N405" t="str">
            <v>I CONV</v>
          </cell>
          <cell r="O405" t="str">
            <v>Cajas por 30, 500, 100 tabletas</v>
          </cell>
          <cell r="P405">
            <v>0</v>
          </cell>
          <cell r="Q405">
            <v>0</v>
          </cell>
          <cell r="R405">
            <v>7.0000000000000007E-2</v>
          </cell>
          <cell r="S405">
            <v>257</v>
          </cell>
          <cell r="T405" t="str">
            <v>LABORATORIOS RIGAR, S.A.</v>
          </cell>
          <cell r="V405">
            <v>478094</v>
          </cell>
          <cell r="W405">
            <v>5737128</v>
          </cell>
          <cell r="X405">
            <v>481763316</v>
          </cell>
          <cell r="Y405">
            <v>0.71724644363385748</v>
          </cell>
          <cell r="Z405">
            <v>33723432.120000005</v>
          </cell>
          <cell r="AA405">
            <v>5131283860540.335</v>
          </cell>
          <cell r="AB405">
            <v>0.26506762561648634</v>
          </cell>
          <cell r="AC405">
            <v>430986</v>
          </cell>
          <cell r="AD405">
            <v>140308</v>
          </cell>
          <cell r="AE405">
            <v>130567</v>
          </cell>
          <cell r="AF405">
            <v>701861</v>
          </cell>
          <cell r="AG405">
            <v>49130.270000000004</v>
          </cell>
          <cell r="AH405">
            <v>280133</v>
          </cell>
          <cell r="AI405">
            <v>117065</v>
          </cell>
          <cell r="AJ405">
            <v>80896</v>
          </cell>
          <cell r="AK405">
            <v>478094</v>
          </cell>
          <cell r="AL405">
            <v>5737128</v>
          </cell>
          <cell r="AM405">
            <v>401598.96</v>
          </cell>
          <cell r="AN405">
            <v>0</v>
          </cell>
          <cell r="AO405">
            <v>0</v>
          </cell>
          <cell r="AP405">
            <v>0</v>
          </cell>
          <cell r="AQ405">
            <v>0</v>
          </cell>
        </row>
        <row r="406">
          <cell r="C406">
            <v>103049301</v>
          </cell>
          <cell r="D406" t="str">
            <v>S01GA00001</v>
          </cell>
          <cell r="E406" t="str">
            <v>NAFAZOLINA CLORHIDRATO, 0.1%, GOTAS, SOLUCIÓN, FRASCO, 7-15ML, VÍA OFTÁLMICA.</v>
          </cell>
          <cell r="F406">
            <v>10390</v>
          </cell>
          <cell r="G406" t="str">
            <v>RG</v>
          </cell>
          <cell r="H406">
            <v>244</v>
          </cell>
          <cell r="I406" t="str">
            <v>NO</v>
          </cell>
          <cell r="J406" t="str">
            <v>MEDICAMENTO</v>
          </cell>
          <cell r="K406" t="str">
            <v>Oftalmológicos: Descongestionantes y Antialérgicos, Simpaticomiméticos usados como Descongestionantes</v>
          </cell>
          <cell r="L406" t="str">
            <v>PRECIO UNICO</v>
          </cell>
          <cell r="M406" t="str">
            <v>PU 01-2026</v>
          </cell>
          <cell r="N406" t="str">
            <v>I CONV</v>
          </cell>
          <cell r="O406" t="str">
            <v>CAJA CON FRASCO GOTERO DE 15ML</v>
          </cell>
          <cell r="P406">
            <v>0</v>
          </cell>
          <cell r="Q406">
            <v>0</v>
          </cell>
          <cell r="R406">
            <v>0.89100000000000001</v>
          </cell>
          <cell r="S406">
            <v>258</v>
          </cell>
          <cell r="T406" t="str">
            <v>DROGUERIA RAMON GONZALEZ REVILLA, S.A.</v>
          </cell>
          <cell r="U406" t="str">
            <v>GUATEMALA</v>
          </cell>
          <cell r="V406">
            <v>3333</v>
          </cell>
          <cell r="W406">
            <v>39996</v>
          </cell>
          <cell r="X406">
            <v>481803312</v>
          </cell>
          <cell r="Y406">
            <v>0.71730598944776003</v>
          </cell>
          <cell r="Z406">
            <v>429286750.99199998</v>
          </cell>
          <cell r="AA406">
            <v>5131713147291.3271</v>
          </cell>
          <cell r="AB406">
            <v>0.2650898013570781</v>
          </cell>
          <cell r="AC406">
            <v>2648</v>
          </cell>
          <cell r="AD406">
            <v>648.25</v>
          </cell>
          <cell r="AE406">
            <v>532.6</v>
          </cell>
          <cell r="AF406">
            <v>3828.85</v>
          </cell>
          <cell r="AG406">
            <v>3411.5053499999999</v>
          </cell>
          <cell r="AH406">
            <v>2078</v>
          </cell>
          <cell r="AI406">
            <v>836</v>
          </cell>
          <cell r="AJ406">
            <v>419</v>
          </cell>
          <cell r="AK406">
            <v>3333</v>
          </cell>
          <cell r="AL406">
            <v>39996</v>
          </cell>
          <cell r="AM406">
            <v>35636.436000000002</v>
          </cell>
          <cell r="AN406">
            <v>5883</v>
          </cell>
          <cell r="AO406">
            <v>1775</v>
          </cell>
          <cell r="AP406">
            <v>1699</v>
          </cell>
          <cell r="AQ406">
            <v>9357</v>
          </cell>
        </row>
        <row r="407">
          <cell r="C407">
            <v>102007401</v>
          </cell>
          <cell r="D407" t="str">
            <v>V03AB00005</v>
          </cell>
          <cell r="E407" t="str">
            <v>NALOXONA 0.4mg/ml, solución, I.M., I.V., S.C.</v>
          </cell>
          <cell r="F407">
            <v>10161</v>
          </cell>
          <cell r="G407" t="str">
            <v>SF</v>
          </cell>
          <cell r="H407">
            <v>244</v>
          </cell>
          <cell r="I407" t="str">
            <v>NO APLICA</v>
          </cell>
          <cell r="J407" t="str">
            <v>MEDICAMENTO</v>
          </cell>
          <cell r="K407" t="str">
            <v>Todos los otros Productos Terapéuticos: Antídotos</v>
          </cell>
          <cell r="L407" t="str">
            <v>TRAMITE USUAL</v>
          </cell>
          <cell r="M407" t="str">
            <v>No aplica</v>
          </cell>
          <cell r="N407" t="str">
            <v>No aplica</v>
          </cell>
          <cell r="O407" t="str">
            <v>No aplica</v>
          </cell>
          <cell r="P407">
            <v>0</v>
          </cell>
          <cell r="Q407">
            <v>0</v>
          </cell>
          <cell r="R407">
            <v>5.33</v>
          </cell>
          <cell r="S407" t="str">
            <v>No aplica</v>
          </cell>
          <cell r="T407" t="str">
            <v>No aplica</v>
          </cell>
          <cell r="V407">
            <v>789</v>
          </cell>
          <cell r="W407">
            <v>9468</v>
          </cell>
          <cell r="X407">
            <v>481812780</v>
          </cell>
          <cell r="Y407">
            <v>0.71732008535150105</v>
          </cell>
          <cell r="Z407">
            <v>2568062117.4000001</v>
          </cell>
          <cell r="AA407">
            <v>5134281209408.7275</v>
          </cell>
          <cell r="AB407">
            <v>0.26522246018991513</v>
          </cell>
          <cell r="AC407">
            <v>785.64848484848494</v>
          </cell>
          <cell r="AD407">
            <v>83.833333333333329</v>
          </cell>
          <cell r="AE407">
            <v>370</v>
          </cell>
          <cell r="AF407">
            <v>1239.4818181818182</v>
          </cell>
          <cell r="AG407">
            <v>6606.4380909090914</v>
          </cell>
          <cell r="AH407">
            <v>228</v>
          </cell>
          <cell r="AI407">
            <v>134</v>
          </cell>
          <cell r="AJ407">
            <v>81</v>
          </cell>
          <cell r="AK407">
            <v>443</v>
          </cell>
          <cell r="AL407">
            <v>5316</v>
          </cell>
          <cell r="AM407">
            <v>28334.28</v>
          </cell>
          <cell r="AN407">
            <v>222</v>
          </cell>
          <cell r="AO407">
            <v>285</v>
          </cell>
          <cell r="AP407">
            <v>300</v>
          </cell>
          <cell r="AQ407">
            <v>807</v>
          </cell>
        </row>
        <row r="408">
          <cell r="C408">
            <v>102016401</v>
          </cell>
          <cell r="D408" t="str">
            <v>N07AA00001</v>
          </cell>
          <cell r="E408" t="str">
            <v>NEOSTIGMINA METILSULFATO 0.5mg/ml, solución, I.M., I.V., S.C.</v>
          </cell>
          <cell r="F408">
            <v>10170</v>
          </cell>
          <cell r="G408" t="str">
            <v>SF</v>
          </cell>
          <cell r="H408">
            <v>244</v>
          </cell>
          <cell r="I408" t="str">
            <v>NO APLICA</v>
          </cell>
          <cell r="J408" t="str">
            <v>MEDICAMENTO</v>
          </cell>
          <cell r="K408" t="str">
            <v>Sistema Nervioso: Otros, Parasimpaticomiméticos, Anticolinesterasas</v>
          </cell>
          <cell r="L408" t="str">
            <v>PRECIO UNICO</v>
          </cell>
          <cell r="M408" t="str">
            <v>PU 01-2026</v>
          </cell>
          <cell r="N408" t="str">
            <v>I CONV</v>
          </cell>
          <cell r="O408" t="str">
            <v>No aplica</v>
          </cell>
          <cell r="P408">
            <v>0</v>
          </cell>
          <cell r="Q408">
            <v>0</v>
          </cell>
          <cell r="R408">
            <v>0.56999999999999995</v>
          </cell>
          <cell r="S408">
            <v>259</v>
          </cell>
          <cell r="T408" t="str">
            <v>VITALIS DE PANAMÁ, S.A.</v>
          </cell>
          <cell r="V408">
            <v>3298</v>
          </cell>
          <cell r="W408">
            <v>39576</v>
          </cell>
          <cell r="X408">
            <v>481852356</v>
          </cell>
          <cell r="Y408">
            <v>0.71737900587182823</v>
          </cell>
          <cell r="Z408">
            <v>274655842.91999996</v>
          </cell>
          <cell r="AA408">
            <v>5134555865251.6475</v>
          </cell>
          <cell r="AB408">
            <v>0.26523664813471087</v>
          </cell>
          <cell r="AC408">
            <v>3842.9285714285716</v>
          </cell>
          <cell r="AD408">
            <v>1002.8333333333334</v>
          </cell>
          <cell r="AE408">
            <v>360</v>
          </cell>
          <cell r="AF408">
            <v>5205.7619047619046</v>
          </cell>
          <cell r="AG408">
            <v>2967.2842857142855</v>
          </cell>
          <cell r="AH408">
            <v>1899</v>
          </cell>
          <cell r="AI408">
            <v>461</v>
          </cell>
          <cell r="AJ408">
            <v>938</v>
          </cell>
          <cell r="AK408">
            <v>3298</v>
          </cell>
          <cell r="AL408">
            <v>39576</v>
          </cell>
          <cell r="AM408">
            <v>22558.32</v>
          </cell>
          <cell r="AN408">
            <v>3570</v>
          </cell>
          <cell r="AO408">
            <v>690</v>
          </cell>
          <cell r="AP408">
            <v>6910</v>
          </cell>
          <cell r="AQ408">
            <v>11170</v>
          </cell>
        </row>
        <row r="409">
          <cell r="C409">
            <v>101101101</v>
          </cell>
          <cell r="D409" t="str">
            <v>L01XE00012</v>
          </cell>
          <cell r="E409" t="str">
            <v>NILOTINIB 150mg, cápsula, V.O.</v>
          </cell>
          <cell r="F409">
            <v>104801</v>
          </cell>
          <cell r="G409" t="str">
            <v>FM</v>
          </cell>
          <cell r="H409">
            <v>244</v>
          </cell>
          <cell r="I409" t="str">
            <v>SI</v>
          </cell>
          <cell r="J409" t="str">
            <v>MEDICAMENTO</v>
          </cell>
          <cell r="K409" t="str">
            <v>Antineoplásicos: Otros, Inhibidores de la Protein-quinasa</v>
          </cell>
          <cell r="L409" t="str">
            <v>PRECIO UNICO</v>
          </cell>
          <cell r="M409" t="str">
            <v>PU 11-2026</v>
          </cell>
          <cell r="N409" t="str">
            <v>I CONV</v>
          </cell>
          <cell r="O409" t="str">
            <v>CAJA POR 112 CAPSULAS</v>
          </cell>
          <cell r="P409">
            <v>0</v>
          </cell>
          <cell r="Q409">
            <v>0</v>
          </cell>
          <cell r="R409">
            <v>42</v>
          </cell>
          <cell r="S409">
            <v>110</v>
          </cell>
          <cell r="T409" t="str">
            <v>CORPORACION IMPA-DOEL, S. A.-Oficina Principal</v>
          </cell>
          <cell r="V409">
            <v>3000</v>
          </cell>
          <cell r="W409">
            <v>36000</v>
          </cell>
          <cell r="X409">
            <v>481888356</v>
          </cell>
          <cell r="Y409">
            <v>0.71743260246399976</v>
          </cell>
          <cell r="Z409">
            <v>20239310952</v>
          </cell>
          <cell r="AA409">
            <v>5154795176203.6475</v>
          </cell>
          <cell r="AB409">
            <v>0.26628215375162201</v>
          </cell>
          <cell r="AC409">
            <v>5936</v>
          </cell>
          <cell r="AD409">
            <v>0</v>
          </cell>
          <cell r="AE409">
            <v>0</v>
          </cell>
          <cell r="AF409">
            <v>5936</v>
          </cell>
          <cell r="AG409">
            <v>249312</v>
          </cell>
          <cell r="AH409">
            <v>3000</v>
          </cell>
          <cell r="AI409">
            <v>0</v>
          </cell>
          <cell r="AJ409">
            <v>0</v>
          </cell>
          <cell r="AK409">
            <v>3000</v>
          </cell>
          <cell r="AL409">
            <v>36000</v>
          </cell>
          <cell r="AM409">
            <v>1512000</v>
          </cell>
          <cell r="AN409">
            <v>8176</v>
          </cell>
          <cell r="AO409">
            <v>0</v>
          </cell>
          <cell r="AP409">
            <v>0</v>
          </cell>
          <cell r="AQ409">
            <v>8176</v>
          </cell>
        </row>
        <row r="410">
          <cell r="C410">
            <v>101096001</v>
          </cell>
          <cell r="D410" t="str">
            <v>L01XE00002</v>
          </cell>
          <cell r="E410" t="str">
            <v>NILOTINIB, 200mg, cápsula, V.O.</v>
          </cell>
          <cell r="F410">
            <v>101014</v>
          </cell>
          <cell r="G410" t="str">
            <v>FM</v>
          </cell>
          <cell r="H410">
            <v>244</v>
          </cell>
          <cell r="I410" t="str">
            <v>NO APLICA</v>
          </cell>
          <cell r="J410" t="str">
            <v>MEDICAMENTO</v>
          </cell>
          <cell r="K410" t="str">
            <v>Antineoplásicos: Otros, Inhibidores de la Protein-quinasa</v>
          </cell>
          <cell r="L410" t="str">
            <v>PRECIO UNICO</v>
          </cell>
          <cell r="M410" t="str">
            <v>PU 11-2026</v>
          </cell>
          <cell r="N410" t="str">
            <v>I CONV</v>
          </cell>
          <cell r="O410" t="str">
            <v>CAJA X 112 CÁPSULAS</v>
          </cell>
          <cell r="P410">
            <v>0</v>
          </cell>
          <cell r="Q410">
            <v>0</v>
          </cell>
          <cell r="R410">
            <v>42</v>
          </cell>
          <cell r="S410">
            <v>111</v>
          </cell>
          <cell r="T410" t="str">
            <v>CORPORACION IMPA-DOEL, S. A.-Oficina Principal</v>
          </cell>
          <cell r="V410">
            <v>14228</v>
          </cell>
          <cell r="W410">
            <v>170736</v>
          </cell>
          <cell r="X410">
            <v>482059092</v>
          </cell>
          <cell r="Y410">
            <v>0.71768679323513818</v>
          </cell>
          <cell r="Z410">
            <v>20246481864</v>
          </cell>
          <cell r="AA410">
            <v>5175041658067.6475</v>
          </cell>
          <cell r="AB410">
            <v>0.26732802979758541</v>
          </cell>
          <cell r="AC410">
            <v>12096</v>
          </cell>
          <cell r="AD410">
            <v>4168</v>
          </cell>
          <cell r="AE410">
            <v>1904</v>
          </cell>
          <cell r="AF410">
            <v>18168</v>
          </cell>
          <cell r="AG410">
            <v>763056</v>
          </cell>
          <cell r="AH410">
            <v>7311</v>
          </cell>
          <cell r="AI410">
            <v>2440</v>
          </cell>
          <cell r="AJ410">
            <v>1480</v>
          </cell>
          <cell r="AK410">
            <v>11231</v>
          </cell>
          <cell r="AL410">
            <v>134772</v>
          </cell>
          <cell r="AM410">
            <v>5660424</v>
          </cell>
          <cell r="AN410">
            <v>22736</v>
          </cell>
          <cell r="AO410">
            <v>224</v>
          </cell>
          <cell r="AP410">
            <v>3136</v>
          </cell>
          <cell r="AQ410">
            <v>26096</v>
          </cell>
        </row>
        <row r="411">
          <cell r="C411">
            <v>102075501</v>
          </cell>
          <cell r="D411" t="str">
            <v>C08CA00006</v>
          </cell>
          <cell r="E411" t="str">
            <v>NIMODIPINA 10mg/50ml, solución, I.V.</v>
          </cell>
          <cell r="F411">
            <v>10350</v>
          </cell>
          <cell r="G411" t="str">
            <v>DH</v>
          </cell>
          <cell r="H411">
            <v>244</v>
          </cell>
          <cell r="I411" t="str">
            <v>NO APLICA</v>
          </cell>
          <cell r="J411" t="str">
            <v>MEDICAMENTO</v>
          </cell>
          <cell r="K411" t="str">
            <v>Cardiovascular: Bloqueadores de los Canales de Calcio, Selectivos con efectos principalmente vasculares</v>
          </cell>
          <cell r="L411" t="str">
            <v>PRECIO UNICO</v>
          </cell>
          <cell r="M411" t="str">
            <v>PU 01-2026</v>
          </cell>
          <cell r="N411" t="str">
            <v>I CONV</v>
          </cell>
          <cell r="O411" t="str">
            <v>Caja x 1 frasco</v>
          </cell>
          <cell r="P411">
            <v>0</v>
          </cell>
          <cell r="Q411">
            <v>0</v>
          </cell>
          <cell r="R411">
            <v>6</v>
          </cell>
          <cell r="S411">
            <v>260</v>
          </cell>
          <cell r="T411" t="str">
            <v>PISA FARMACEUTICA DE PANAMA, S.A.</v>
          </cell>
          <cell r="U411" t="str">
            <v>MEXICO</v>
          </cell>
          <cell r="V411">
            <v>813</v>
          </cell>
          <cell r="W411">
            <v>9756</v>
          </cell>
          <cell r="X411">
            <v>482068848</v>
          </cell>
          <cell r="Y411">
            <v>0.71770131791161662</v>
          </cell>
          <cell r="Z411">
            <v>2892413088</v>
          </cell>
          <cell r="AA411">
            <v>5177934071155.6475</v>
          </cell>
          <cell r="AB411">
            <v>0.26747744368509885</v>
          </cell>
          <cell r="AC411">
            <v>1320</v>
          </cell>
          <cell r="AD411">
            <v>0</v>
          </cell>
          <cell r="AE411">
            <v>70</v>
          </cell>
          <cell r="AF411">
            <v>1390</v>
          </cell>
          <cell r="AG411">
            <v>8340</v>
          </cell>
          <cell r="AH411">
            <v>701</v>
          </cell>
          <cell r="AI411">
            <v>6</v>
          </cell>
          <cell r="AJ411">
            <v>106</v>
          </cell>
          <cell r="AK411">
            <v>813</v>
          </cell>
          <cell r="AL411">
            <v>9756</v>
          </cell>
          <cell r="AM411">
            <v>58536</v>
          </cell>
          <cell r="AN411">
            <v>17</v>
          </cell>
          <cell r="AO411">
            <v>0</v>
          </cell>
          <cell r="AP411">
            <v>236</v>
          </cell>
          <cell r="AQ411">
            <v>253</v>
          </cell>
        </row>
        <row r="412">
          <cell r="C412">
            <v>103020001</v>
          </cell>
          <cell r="D412" t="str">
            <v>A07AA00001</v>
          </cell>
          <cell r="E412" t="str">
            <v xml:space="preserve">NISTATINA, 100,000UI/ML, SUSPENSIÓN, FRASCO CON CUENTAGOTAS O GOTERO CALIBRADO, 24-30ML, V.O.                                                                  </v>
          </cell>
          <cell r="F412">
            <v>10790</v>
          </cell>
          <cell r="G412" t="str">
            <v>YV</v>
          </cell>
          <cell r="H412">
            <v>244</v>
          </cell>
          <cell r="I412" t="str">
            <v>NO APLICA</v>
          </cell>
          <cell r="J412" t="str">
            <v>MEDICAMENTO</v>
          </cell>
          <cell r="K412" t="str">
            <v>Antiinfecciosos Intestinales: Antibióticos</v>
          </cell>
          <cell r="L412" t="str">
            <v>PRECIO UNICO</v>
          </cell>
          <cell r="M412" t="str">
            <v>PU 01-2026</v>
          </cell>
          <cell r="N412" t="str">
            <v>I CONV</v>
          </cell>
          <cell r="O412" t="str">
            <v>FRASCO X 30ML</v>
          </cell>
          <cell r="P412">
            <v>0</v>
          </cell>
          <cell r="Q412">
            <v>0</v>
          </cell>
          <cell r="R412">
            <v>3.18</v>
          </cell>
          <cell r="S412">
            <v>261</v>
          </cell>
          <cell r="T412" t="str">
            <v>REPRICO, S.A.</v>
          </cell>
          <cell r="U412" t="str">
            <v>EL SALVADOR</v>
          </cell>
          <cell r="V412">
            <v>1875</v>
          </cell>
          <cell r="W412">
            <v>22500</v>
          </cell>
          <cell r="X412">
            <v>482091348</v>
          </cell>
          <cell r="Y412">
            <v>0.71773481578172382</v>
          </cell>
          <cell r="Z412">
            <v>1533050486.6400001</v>
          </cell>
          <cell r="AA412">
            <v>5179467121642.2871</v>
          </cell>
          <cell r="AB412">
            <v>0.26755663674155178</v>
          </cell>
          <cell r="AC412">
            <v>1112.0663727992116</v>
          </cell>
          <cell r="AD412">
            <v>291.5</v>
          </cell>
          <cell r="AE412">
            <v>348.10144927536231</v>
          </cell>
          <cell r="AF412">
            <v>1751.6678220745739</v>
          </cell>
          <cell r="AG412">
            <v>5570.3036741971455</v>
          </cell>
          <cell r="AH412">
            <v>903</v>
          </cell>
          <cell r="AI412">
            <v>171</v>
          </cell>
          <cell r="AJ412">
            <v>313</v>
          </cell>
          <cell r="AK412">
            <v>1387</v>
          </cell>
          <cell r="AL412">
            <v>16644</v>
          </cell>
          <cell r="AM412">
            <v>52927.920000000006</v>
          </cell>
          <cell r="AN412">
            <v>3447</v>
          </cell>
          <cell r="AO412">
            <v>215</v>
          </cell>
          <cell r="AP412">
            <v>457</v>
          </cell>
          <cell r="AQ412">
            <v>4119</v>
          </cell>
        </row>
        <row r="413">
          <cell r="C413">
            <v>101013701</v>
          </cell>
          <cell r="D413" t="str">
            <v>J01XE00001</v>
          </cell>
          <cell r="E413" t="str">
            <v>NITROFURANTOINA 100MG CÁPSULA O TABLETA, V.O.</v>
          </cell>
          <cell r="F413">
            <v>10438</v>
          </cell>
          <cell r="G413" t="str">
            <v>EM</v>
          </cell>
          <cell r="H413">
            <v>244</v>
          </cell>
          <cell r="I413" t="str">
            <v>NO</v>
          </cell>
          <cell r="J413" t="str">
            <v>MEDICAMENTO</v>
          </cell>
          <cell r="K413" t="str">
            <v>Antibacterianos para uso sistémico: Otros Antibacterianos, Derivados del Nitrofurano</v>
          </cell>
          <cell r="L413" t="str">
            <v>PRECIO UNICO</v>
          </cell>
          <cell r="M413" t="str">
            <v>PU 01-2026</v>
          </cell>
          <cell r="N413" t="str">
            <v>I CONV</v>
          </cell>
          <cell r="O413" t="str">
            <v>CAJA CON 1000 CÀPSULAS</v>
          </cell>
          <cell r="P413">
            <v>0</v>
          </cell>
          <cell r="Q413">
            <v>0</v>
          </cell>
          <cell r="R413">
            <v>0.09</v>
          </cell>
          <cell r="S413">
            <v>262</v>
          </cell>
          <cell r="T413" t="str">
            <v>COMPAÑÍA ASTOR, S.A.</v>
          </cell>
          <cell r="V413">
            <v>107983</v>
          </cell>
          <cell r="W413">
            <v>1295796</v>
          </cell>
          <cell r="X413">
            <v>483387144</v>
          </cell>
          <cell r="Y413">
            <v>0.71966398938587384</v>
          </cell>
          <cell r="Z413">
            <v>43504842.960000001</v>
          </cell>
          <cell r="AA413">
            <v>5179510626485.2471</v>
          </cell>
          <cell r="AB413">
            <v>0.26755888407881462</v>
          </cell>
          <cell r="AC413">
            <v>93526</v>
          </cell>
          <cell r="AD413">
            <v>30648</v>
          </cell>
          <cell r="AE413">
            <v>22067</v>
          </cell>
          <cell r="AF413">
            <v>146241</v>
          </cell>
          <cell r="AG413">
            <v>13161.689999999999</v>
          </cell>
          <cell r="AH413">
            <v>59767</v>
          </cell>
          <cell r="AI413">
            <v>33183</v>
          </cell>
          <cell r="AJ413">
            <v>15033</v>
          </cell>
          <cell r="AK413">
            <v>107983</v>
          </cell>
          <cell r="AL413">
            <v>1295796</v>
          </cell>
          <cell r="AM413">
            <v>116621.64</v>
          </cell>
          <cell r="AN413">
            <v>56000</v>
          </cell>
          <cell r="AO413">
            <v>113000</v>
          </cell>
          <cell r="AP413">
            <v>20000</v>
          </cell>
          <cell r="AQ413">
            <v>189000</v>
          </cell>
        </row>
        <row r="414">
          <cell r="C414">
            <v>102040801</v>
          </cell>
          <cell r="D414" t="str">
            <v>C02DD00001</v>
          </cell>
          <cell r="E414" t="str">
            <v>NITROPRUSIATO SÓDICO 50mg, polvo liofilizado o solución, I.V.</v>
          </cell>
          <cell r="F414">
            <v>10241</v>
          </cell>
          <cell r="G414" t="str">
            <v>SF</v>
          </cell>
          <cell r="H414">
            <v>244</v>
          </cell>
          <cell r="I414" t="str">
            <v>NO APLICA</v>
          </cell>
          <cell r="J414" t="str">
            <v>MEDICAMENTO</v>
          </cell>
          <cell r="K414" t="str">
            <v>Antihipertensivos: Agentes que actúan sobre la musculatura lisa arteriolar</v>
          </cell>
          <cell r="L414" t="str">
            <v>PRECIO UNICO</v>
          </cell>
          <cell r="M414" t="str">
            <v>PU 01-2026</v>
          </cell>
          <cell r="N414" t="str">
            <v>I CONV</v>
          </cell>
          <cell r="O414" t="str">
            <v>No aplica</v>
          </cell>
          <cell r="P414">
            <v>0</v>
          </cell>
          <cell r="Q414">
            <v>0</v>
          </cell>
          <cell r="R414">
            <v>30.98</v>
          </cell>
          <cell r="S414">
            <v>263</v>
          </cell>
          <cell r="T414" t="str">
            <v>NUTRIMED PANAMÁ S.A.</v>
          </cell>
          <cell r="V414">
            <v>100</v>
          </cell>
          <cell r="W414">
            <v>1200</v>
          </cell>
          <cell r="X414">
            <v>483388344</v>
          </cell>
          <cell r="Y414">
            <v>0.71966577593894621</v>
          </cell>
          <cell r="Z414">
            <v>14975370897.120001</v>
          </cell>
          <cell r="AA414">
            <v>5194485997382.3672</v>
          </cell>
          <cell r="AB414">
            <v>0.26833246942593436</v>
          </cell>
          <cell r="AC414">
            <v>95</v>
          </cell>
          <cell r="AD414">
            <v>0</v>
          </cell>
          <cell r="AE414">
            <v>28</v>
          </cell>
          <cell r="AF414">
            <v>123</v>
          </cell>
          <cell r="AG414">
            <v>3810.54</v>
          </cell>
          <cell r="AH414">
            <v>71</v>
          </cell>
          <cell r="AI414">
            <v>0</v>
          </cell>
          <cell r="AJ414">
            <v>0</v>
          </cell>
          <cell r="AK414">
            <v>71</v>
          </cell>
          <cell r="AL414">
            <v>852</v>
          </cell>
          <cell r="AM414">
            <v>26394.959999999999</v>
          </cell>
          <cell r="AN414">
            <v>476</v>
          </cell>
          <cell r="AO414">
            <v>0</v>
          </cell>
          <cell r="AP414">
            <v>35</v>
          </cell>
          <cell r="AQ414">
            <v>511</v>
          </cell>
        </row>
        <row r="415">
          <cell r="C415">
            <v>102013401</v>
          </cell>
          <cell r="D415" t="str">
            <v>C01CA00004</v>
          </cell>
          <cell r="E415" t="str">
            <v>NOREPINEFRINA BITARTRATO (sal), equivalente a NOREPINEFRINA (base) 1mg/ml, solución, I.V.</v>
          </cell>
          <cell r="F415">
            <v>10223</v>
          </cell>
          <cell r="G415" t="str">
            <v>SF</v>
          </cell>
          <cell r="H415">
            <v>244</v>
          </cell>
          <cell r="I415" t="str">
            <v>NO APLICA</v>
          </cell>
          <cell r="J415" t="str">
            <v>MEDICAMENTO</v>
          </cell>
          <cell r="K415" t="str">
            <v>Terapia Cardíaca: Estimulantes Cardíacos,  Agentes adrenérgicos y dopaminérgicos</v>
          </cell>
          <cell r="L415" t="str">
            <v>PRECIO UNICO</v>
          </cell>
          <cell r="M415" t="str">
            <v>PU 01-2026</v>
          </cell>
          <cell r="N415" t="str">
            <v>I CONV</v>
          </cell>
          <cell r="O415" t="str">
            <v>No aplica</v>
          </cell>
          <cell r="P415">
            <v>0</v>
          </cell>
          <cell r="Q415">
            <v>0</v>
          </cell>
          <cell r="R415">
            <v>0.48</v>
          </cell>
          <cell r="S415">
            <v>264</v>
          </cell>
          <cell r="T415" t="str">
            <v>PISA FARMACEUTICA DE PANAMA,S.A.</v>
          </cell>
          <cell r="V415">
            <v>16660</v>
          </cell>
          <cell r="W415">
            <v>199920</v>
          </cell>
          <cell r="X415">
            <v>483588264</v>
          </cell>
          <cell r="Y415">
            <v>0.71996341568080502</v>
          </cell>
          <cell r="Z415">
            <v>232122366.72</v>
          </cell>
          <cell r="AA415">
            <v>5194718119749.0869</v>
          </cell>
          <cell r="AB415">
            <v>0.26834446021152936</v>
          </cell>
          <cell r="AC415">
            <v>23707.55</v>
          </cell>
          <cell r="AD415">
            <v>2110</v>
          </cell>
          <cell r="AE415">
            <v>3470</v>
          </cell>
          <cell r="AF415">
            <v>29287.55</v>
          </cell>
          <cell r="AG415">
            <v>14058.023999999999</v>
          </cell>
          <cell r="AH415">
            <v>14901</v>
          </cell>
          <cell r="AI415">
            <v>1121</v>
          </cell>
          <cell r="AJ415">
            <v>638</v>
          </cell>
          <cell r="AK415">
            <v>16660</v>
          </cell>
          <cell r="AL415">
            <v>199920</v>
          </cell>
          <cell r="AM415">
            <v>95961.599999999991</v>
          </cell>
          <cell r="AN415">
            <v>7600</v>
          </cell>
          <cell r="AO415">
            <v>0</v>
          </cell>
          <cell r="AP415">
            <v>9050</v>
          </cell>
          <cell r="AQ415">
            <v>16650</v>
          </cell>
        </row>
        <row r="416">
          <cell r="C416">
            <v>102081901</v>
          </cell>
          <cell r="D416" t="str">
            <v>L01XC00017</v>
          </cell>
          <cell r="E416" t="str">
            <v>OBINUTUZUMAB 1000MG, polvo o solución inyectable, I.V.</v>
          </cell>
          <cell r="F416">
            <v>106850</v>
          </cell>
          <cell r="G416" t="str">
            <v>DD</v>
          </cell>
          <cell r="H416">
            <v>244</v>
          </cell>
          <cell r="I416" t="str">
            <v>BIOTECNOLOGICO</v>
          </cell>
          <cell r="J416" t="str">
            <v>MEDICAMENTO</v>
          </cell>
          <cell r="K416">
            <v>0</v>
          </cell>
          <cell r="L416" t="str">
            <v>TRAMITE USUAL</v>
          </cell>
          <cell r="M416" t="str">
            <v>NO APLICA</v>
          </cell>
          <cell r="N416" t="str">
            <v>NO APLICA</v>
          </cell>
          <cell r="O416" t="str">
            <v>CAJA CON 1 VIAL DE 40ML</v>
          </cell>
          <cell r="P416">
            <v>0</v>
          </cell>
          <cell r="Q416">
            <v>0</v>
          </cell>
          <cell r="R416">
            <v>910</v>
          </cell>
          <cell r="S416" t="str">
            <v>NO APLICA</v>
          </cell>
          <cell r="T416" t="str">
            <v>NO APLICA</v>
          </cell>
          <cell r="V416">
            <v>80</v>
          </cell>
          <cell r="W416">
            <v>960</v>
          </cell>
          <cell r="X416">
            <v>483589224</v>
          </cell>
          <cell r="Y416">
            <v>0.71996484492326285</v>
          </cell>
          <cell r="Z416">
            <v>440066193840</v>
          </cell>
          <cell r="AA416">
            <v>5634784313589.0869</v>
          </cell>
          <cell r="AB416">
            <v>0.29107703636313792</v>
          </cell>
          <cell r="AC416">
            <v>25</v>
          </cell>
          <cell r="AD416">
            <v>0</v>
          </cell>
          <cell r="AE416">
            <v>10</v>
          </cell>
          <cell r="AF416">
            <v>35</v>
          </cell>
          <cell r="AG416">
            <v>31850</v>
          </cell>
          <cell r="AH416">
            <v>80</v>
          </cell>
          <cell r="AI416">
            <v>0</v>
          </cell>
          <cell r="AJ416">
            <v>0</v>
          </cell>
          <cell r="AK416">
            <v>80</v>
          </cell>
          <cell r="AL416">
            <v>960</v>
          </cell>
          <cell r="AM416">
            <v>873600</v>
          </cell>
          <cell r="AN416">
            <v>234</v>
          </cell>
          <cell r="AO416">
            <v>0</v>
          </cell>
          <cell r="AP416">
            <v>16</v>
          </cell>
          <cell r="AQ416">
            <v>250</v>
          </cell>
        </row>
        <row r="417">
          <cell r="C417">
            <v>102082601</v>
          </cell>
          <cell r="D417" t="str">
            <v>L04AA00026</v>
          </cell>
          <cell r="E417" t="str">
            <v>OCRELIZUMAB 30mg/ml solución I.V.</v>
          </cell>
          <cell r="F417">
            <v>107119</v>
          </cell>
          <cell r="G417" t="str">
            <v>SF</v>
          </cell>
          <cell r="H417">
            <v>244</v>
          </cell>
          <cell r="I417" t="str">
            <v>BIOTECNOLOGICO</v>
          </cell>
          <cell r="J417" t="str">
            <v>MEDICAMENTO</v>
          </cell>
          <cell r="K417" t="str">
            <v xml:space="preserve">Inmunosupresores: Selectivos </v>
          </cell>
          <cell r="L417" t="str">
            <v>PRECIO UNICO</v>
          </cell>
          <cell r="M417" t="str">
            <v>PU 05-2026</v>
          </cell>
          <cell r="N417" t="str">
            <v>I CONV</v>
          </cell>
          <cell r="O417" t="str">
            <v>No aplica</v>
          </cell>
          <cell r="P417">
            <v>0</v>
          </cell>
          <cell r="Q417">
            <v>0</v>
          </cell>
          <cell r="R417">
            <v>6450</v>
          </cell>
          <cell r="S417">
            <v>38</v>
          </cell>
          <cell r="T417" t="str">
            <v>CORPORACIÓN IMPA-DOEL, S.A.</v>
          </cell>
          <cell r="V417">
            <v>166</v>
          </cell>
          <cell r="W417">
            <v>1992</v>
          </cell>
          <cell r="X417">
            <v>483591216</v>
          </cell>
          <cell r="Y417">
            <v>0.71996781060136306</v>
          </cell>
          <cell r="Z417">
            <v>3119163343200</v>
          </cell>
          <cell r="AA417">
            <v>8753947656789.0869</v>
          </cell>
          <cell r="AB417">
            <v>0.45220420136954681</v>
          </cell>
          <cell r="AC417">
            <v>55.666666666666664</v>
          </cell>
          <cell r="AD417">
            <v>12</v>
          </cell>
          <cell r="AE417">
            <v>10</v>
          </cell>
          <cell r="AF417">
            <v>77.666666666666657</v>
          </cell>
          <cell r="AG417">
            <v>500949.99999999994</v>
          </cell>
          <cell r="AH417">
            <v>315</v>
          </cell>
          <cell r="AI417">
            <v>0</v>
          </cell>
          <cell r="AJ417">
            <v>0</v>
          </cell>
          <cell r="AK417">
            <v>315</v>
          </cell>
          <cell r="AL417">
            <v>3780</v>
          </cell>
          <cell r="AM417">
            <v>24381000</v>
          </cell>
          <cell r="AN417">
            <v>284</v>
          </cell>
          <cell r="AO417">
            <v>0</v>
          </cell>
          <cell r="AP417">
            <v>0</v>
          </cell>
          <cell r="AQ417">
            <v>284</v>
          </cell>
        </row>
        <row r="418">
          <cell r="C418">
            <v>102075601</v>
          </cell>
          <cell r="D418" t="str">
            <v>H01CB00001</v>
          </cell>
          <cell r="E418" t="str">
            <v>OCTREOTIDE 0.1mg, solución, I.V., S.C.</v>
          </cell>
          <cell r="F418">
            <v>10359</v>
          </cell>
          <cell r="G418" t="str">
            <v>DH</v>
          </cell>
          <cell r="H418">
            <v>244</v>
          </cell>
          <cell r="I418" t="str">
            <v>NO APLICA</v>
          </cell>
          <cell r="J418" t="str">
            <v>MEDICAMENTO</v>
          </cell>
          <cell r="K418" t="str">
            <v xml:space="preserve">Hormonas Hipotalámicas: Somatostatina y análogos
</v>
          </cell>
          <cell r="L418" t="str">
            <v>PRECIO UNICO</v>
          </cell>
          <cell r="M418" t="str">
            <v>PU 01-2026</v>
          </cell>
          <cell r="N418" t="str">
            <v>I CONV</v>
          </cell>
          <cell r="O418" t="str">
            <v>CAJA X 50 AMPOLLAS</v>
          </cell>
          <cell r="P418">
            <v>0</v>
          </cell>
          <cell r="Q418">
            <v>0</v>
          </cell>
          <cell r="R418">
            <v>1.98</v>
          </cell>
          <cell r="S418">
            <v>265</v>
          </cell>
          <cell r="T418" t="str">
            <v xml:space="preserve">REPRICO, S.A. </v>
          </cell>
          <cell r="U418" t="str">
            <v>COSTA RICA</v>
          </cell>
          <cell r="V418">
            <v>1769</v>
          </cell>
          <cell r="W418">
            <v>21228</v>
          </cell>
          <cell r="X418">
            <v>483612444</v>
          </cell>
          <cell r="Y418">
            <v>0.71999941472521345</v>
          </cell>
          <cell r="Z418">
            <v>957552639.12</v>
          </cell>
          <cell r="AA418">
            <v>8754905209428.207</v>
          </cell>
          <cell r="AB418">
            <v>0.45225366583328586</v>
          </cell>
          <cell r="AC418">
            <v>1956</v>
          </cell>
          <cell r="AD418">
            <v>450</v>
          </cell>
          <cell r="AE418">
            <v>550</v>
          </cell>
          <cell r="AF418">
            <v>2956</v>
          </cell>
          <cell r="AG418">
            <v>5852.88</v>
          </cell>
          <cell r="AH418">
            <v>1482</v>
          </cell>
          <cell r="AI418">
            <v>207</v>
          </cell>
          <cell r="AJ418">
            <v>371</v>
          </cell>
          <cell r="AK418">
            <v>2060</v>
          </cell>
          <cell r="AL418">
            <v>24720</v>
          </cell>
          <cell r="AM418">
            <v>48945.599999999999</v>
          </cell>
          <cell r="AN418">
            <v>3050</v>
          </cell>
          <cell r="AO418">
            <v>80</v>
          </cell>
          <cell r="AP418">
            <v>800</v>
          </cell>
          <cell r="AQ418">
            <v>3930</v>
          </cell>
        </row>
        <row r="419">
          <cell r="C419">
            <v>102090701</v>
          </cell>
          <cell r="D419" t="str">
            <v>H01CB00002</v>
          </cell>
          <cell r="E419" t="str">
            <v>Octreotide, 20mg, acción prolongada, polvo liofilizado, I.M.</v>
          </cell>
          <cell r="F419">
            <v>11519</v>
          </cell>
          <cell r="G419" t="str">
            <v>YV</v>
          </cell>
          <cell r="H419">
            <v>244</v>
          </cell>
          <cell r="I419" t="str">
            <v>SI</v>
          </cell>
          <cell r="J419" t="str">
            <v>MEDICAMENTO</v>
          </cell>
          <cell r="K419" t="str">
            <v>Hormonas Hipotalámicas: Somatostatina y análogos</v>
          </cell>
          <cell r="L419" t="str">
            <v>PRECIO UNICO</v>
          </cell>
          <cell r="M419" t="str">
            <v>PU 11-2026</v>
          </cell>
          <cell r="N419" t="str">
            <v>I CONV</v>
          </cell>
          <cell r="O419" t="str">
            <v>CAJA DE CARTON Y JERINGA PRELLENADA</v>
          </cell>
          <cell r="P419">
            <v>0</v>
          </cell>
          <cell r="Q419">
            <v>0</v>
          </cell>
          <cell r="R419">
            <v>417</v>
          </cell>
          <cell r="S419">
            <v>112</v>
          </cell>
          <cell r="T419" t="str">
            <v>CORPORACION IMPA-DOEL, S.A.</v>
          </cell>
          <cell r="U419" t="str">
            <v>AUSTRIA</v>
          </cell>
          <cell r="V419">
            <v>182</v>
          </cell>
          <cell r="W419">
            <v>2184</v>
          </cell>
          <cell r="X419">
            <v>483614628</v>
          </cell>
          <cell r="Y419">
            <v>0.7200026662518052</v>
          </cell>
          <cell r="Z419">
            <v>201667299876</v>
          </cell>
          <cell r="AA419">
            <v>8956572509304.207</v>
          </cell>
          <cell r="AB419">
            <v>0.46267122872698829</v>
          </cell>
          <cell r="AC419">
            <v>248</v>
          </cell>
          <cell r="AD419">
            <v>50</v>
          </cell>
          <cell r="AE419">
            <v>18</v>
          </cell>
          <cell r="AF419">
            <v>316</v>
          </cell>
          <cell r="AG419">
            <v>131772</v>
          </cell>
          <cell r="AH419">
            <v>127</v>
          </cell>
          <cell r="AI419">
            <v>31</v>
          </cell>
          <cell r="AJ419">
            <v>25</v>
          </cell>
          <cell r="AK419">
            <v>183</v>
          </cell>
          <cell r="AL419">
            <v>2196</v>
          </cell>
          <cell r="AM419">
            <v>915732</v>
          </cell>
          <cell r="AN419">
            <v>102</v>
          </cell>
          <cell r="AO419">
            <v>109</v>
          </cell>
          <cell r="AP419">
            <v>164</v>
          </cell>
          <cell r="AQ419">
            <v>375</v>
          </cell>
        </row>
        <row r="420">
          <cell r="C420">
            <v>101091401</v>
          </cell>
          <cell r="D420" t="str">
            <v>N05AH00002</v>
          </cell>
          <cell r="E420" t="str">
            <v>OLANZAPINA 10mg, tableta o tableta dispersable, V.O.</v>
          </cell>
          <cell r="F420">
            <v>10544</v>
          </cell>
          <cell r="G420" t="str">
            <v>DD</v>
          </cell>
          <cell r="H420">
            <v>244</v>
          </cell>
          <cell r="I420" t="str">
            <v>SI</v>
          </cell>
          <cell r="J420" t="str">
            <v>MEDICAMENTO</v>
          </cell>
          <cell r="K420" t="str">
            <v>Psicolépticos: Antipsicóticos, Diazepinas, Oxazepinas, Tiazepinas y  Oxepinas</v>
          </cell>
          <cell r="L420" t="str">
            <v>PRECIO UNICO</v>
          </cell>
          <cell r="M420" t="str">
            <v>PU 11-2026</v>
          </cell>
          <cell r="N420" t="str">
            <v>I CONV</v>
          </cell>
          <cell r="O420" t="str">
            <v xml:space="preserve"> Caja por 30 y 10 tabletas</v>
          </cell>
          <cell r="P420">
            <v>0</v>
          </cell>
          <cell r="Q420">
            <v>0</v>
          </cell>
          <cell r="R420">
            <v>4.8000000000000001E-2</v>
          </cell>
          <cell r="S420">
            <v>113</v>
          </cell>
          <cell r="T420" t="str">
            <v>PISA FARMACEUTICA DE PANAMA, S.A.</v>
          </cell>
          <cell r="U420" t="str">
            <v>India</v>
          </cell>
          <cell r="V420">
            <v>117722</v>
          </cell>
          <cell r="W420">
            <v>1412664</v>
          </cell>
          <cell r="X420">
            <v>485027292</v>
          </cell>
          <cell r="Y420">
            <v>0.72210583225967451</v>
          </cell>
          <cell r="Z420">
            <v>23281310.015999999</v>
          </cell>
          <cell r="AA420">
            <v>8956595790614.2227</v>
          </cell>
          <cell r="AB420">
            <v>0.46267243137368158</v>
          </cell>
          <cell r="AC420">
            <v>101185.66666666667</v>
          </cell>
          <cell r="AD420">
            <v>22894.375</v>
          </cell>
          <cell r="AE420">
            <v>28670</v>
          </cell>
          <cell r="AF420">
            <v>152750.04166666669</v>
          </cell>
          <cell r="AG420">
            <v>7332.0020000000013</v>
          </cell>
          <cell r="AH420">
            <v>53240</v>
          </cell>
          <cell r="AI420">
            <v>21740</v>
          </cell>
          <cell r="AJ420">
            <v>16651</v>
          </cell>
          <cell r="AK420">
            <v>91631</v>
          </cell>
          <cell r="AL420">
            <v>1099572</v>
          </cell>
          <cell r="AM420">
            <v>52779.455999999998</v>
          </cell>
          <cell r="AN420">
            <v>0</v>
          </cell>
          <cell r="AO420">
            <v>7860</v>
          </cell>
          <cell r="AP420">
            <v>0</v>
          </cell>
          <cell r="AQ420">
            <v>7860</v>
          </cell>
        </row>
        <row r="421">
          <cell r="C421">
            <v>102078301</v>
          </cell>
          <cell r="D421" t="str">
            <v>B05XA00002</v>
          </cell>
          <cell r="E421" t="str">
            <v>OLIGOELEMENTOS o ELEMENTOS TRAZAS PARA ADULTOS CON ZINC, COBRE, MANGANESO Y CROMO, solución, I.V.</v>
          </cell>
          <cell r="F421">
            <v>10328</v>
          </cell>
          <cell r="G421" t="str">
            <v>YV</v>
          </cell>
          <cell r="H421">
            <v>244</v>
          </cell>
          <cell r="I421" t="str">
            <v>NO</v>
          </cell>
          <cell r="J421" t="str">
            <v>MEDICAMENTO</v>
          </cell>
          <cell r="K421" t="str">
            <v>Sustitutos sanguíneos y Soluciones de Perfusión: Soluciones Electrolíticas</v>
          </cell>
          <cell r="L421" t="str">
            <v>PRECIO UNICO</v>
          </cell>
          <cell r="M421" t="str">
            <v>PU 01-2026</v>
          </cell>
          <cell r="N421" t="str">
            <v>I CONV</v>
          </cell>
          <cell r="O421" t="str">
            <v>CAJA X 20 AMPOLLAS</v>
          </cell>
          <cell r="P421">
            <v>0</v>
          </cell>
          <cell r="Q421">
            <v>0</v>
          </cell>
          <cell r="R421">
            <v>14.52</v>
          </cell>
          <cell r="S421">
            <v>266</v>
          </cell>
          <cell r="T421" t="str">
            <v>PROMOCION MEDICA S,A. (PROMED)</v>
          </cell>
          <cell r="U421" t="str">
            <v>NORUEGA</v>
          </cell>
          <cell r="V421">
            <v>0</v>
          </cell>
          <cell r="W421">
            <v>0</v>
          </cell>
          <cell r="X421">
            <v>485027292</v>
          </cell>
          <cell r="Y421">
            <v>0.72210583225967451</v>
          </cell>
          <cell r="Z421">
            <v>7042596279.8400002</v>
          </cell>
          <cell r="AA421">
            <v>8963638386894.0625</v>
          </cell>
          <cell r="AB421">
            <v>0.46303623199840011</v>
          </cell>
          <cell r="AC421">
            <v>110</v>
          </cell>
          <cell r="AD421">
            <v>68</v>
          </cell>
          <cell r="AE421">
            <v>100</v>
          </cell>
          <cell r="AF421">
            <v>278</v>
          </cell>
          <cell r="AG421">
            <v>4036.56</v>
          </cell>
          <cell r="AH421">
            <v>511</v>
          </cell>
          <cell r="AI421">
            <v>0</v>
          </cell>
          <cell r="AJ421">
            <v>35</v>
          </cell>
          <cell r="AK421">
            <v>546</v>
          </cell>
          <cell r="AL421">
            <v>6552</v>
          </cell>
          <cell r="AM421">
            <v>95135.039999999994</v>
          </cell>
          <cell r="AN421">
            <v>5</v>
          </cell>
          <cell r="AO421">
            <v>0</v>
          </cell>
          <cell r="AP421">
            <v>0</v>
          </cell>
          <cell r="AQ421">
            <v>5</v>
          </cell>
        </row>
        <row r="422">
          <cell r="C422">
            <v>102013801</v>
          </cell>
          <cell r="D422" t="str">
            <v>B05XA00003</v>
          </cell>
          <cell r="E422" t="str">
            <v>OLIGOELEMENTOS o ELEMENTOS TRAZAS PARA PEDIATRÍA CON ZINC, COBRE, MANGANESO, solución, I.V.</v>
          </cell>
          <cell r="F422">
            <v>10329</v>
          </cell>
          <cell r="G422" t="str">
            <v>SF</v>
          </cell>
          <cell r="H422">
            <v>244</v>
          </cell>
          <cell r="I422" t="str">
            <v>NO APLICA</v>
          </cell>
          <cell r="J422" t="str">
            <v>MEDICAMENTO</v>
          </cell>
          <cell r="K422" t="str">
            <v>Sustitutos sanguíneos y Soluciones de Perfusión: Soluciones Electrolíticas</v>
          </cell>
          <cell r="L422" t="str">
            <v>PRECIO UNICO</v>
          </cell>
          <cell r="M422" t="str">
            <v>PU 01-2026</v>
          </cell>
          <cell r="N422" t="str">
            <v>I CONV</v>
          </cell>
          <cell r="O422" t="str">
            <v>No aplica</v>
          </cell>
          <cell r="P422">
            <v>0</v>
          </cell>
          <cell r="Q422">
            <v>0</v>
          </cell>
          <cell r="R422">
            <v>3</v>
          </cell>
          <cell r="S422">
            <v>267</v>
          </cell>
          <cell r="T422" t="str">
            <v>PISA FARMACEUTICA DE PANAMA,S.A.</v>
          </cell>
          <cell r="V422">
            <v>42</v>
          </cell>
          <cell r="W422">
            <v>504</v>
          </cell>
          <cell r="X422">
            <v>485027796</v>
          </cell>
          <cell r="Y422">
            <v>0.72210658261196492</v>
          </cell>
          <cell r="Z422">
            <v>1455083388</v>
          </cell>
          <cell r="AA422">
            <v>8965093470282.0625</v>
          </cell>
          <cell r="AB422">
            <v>0.46311139749483604</v>
          </cell>
          <cell r="AC422">
            <v>210</v>
          </cell>
          <cell r="AD422">
            <v>0</v>
          </cell>
          <cell r="AE422">
            <v>0</v>
          </cell>
          <cell r="AF422">
            <v>210</v>
          </cell>
          <cell r="AG422">
            <v>630</v>
          </cell>
          <cell r="AH422">
            <v>42</v>
          </cell>
          <cell r="AI422">
            <v>0</v>
          </cell>
          <cell r="AJ422">
            <v>0</v>
          </cell>
          <cell r="AK422">
            <v>42</v>
          </cell>
          <cell r="AL422">
            <v>504</v>
          </cell>
          <cell r="AM422">
            <v>1512</v>
          </cell>
          <cell r="AN422">
            <v>201</v>
          </cell>
          <cell r="AO422">
            <v>0</v>
          </cell>
          <cell r="AP422">
            <v>0</v>
          </cell>
          <cell r="AQ422">
            <v>201</v>
          </cell>
        </row>
        <row r="423">
          <cell r="C423">
            <v>102102601</v>
          </cell>
          <cell r="D423" t="str">
            <v>R03DX00003</v>
          </cell>
          <cell r="E423" t="str">
            <v>OMALIZUMAB, 150MG, POLVO LIOFILIZADO O SOLUCIÓN INYECTABLE, S.C</v>
          </cell>
          <cell r="F423">
            <v>103888</v>
          </cell>
          <cell r="G423" t="str">
            <v>YV</v>
          </cell>
          <cell r="H423">
            <v>244</v>
          </cell>
          <cell r="I423" t="str">
            <v>BIOTECNOLOGICO</v>
          </cell>
          <cell r="J423" t="str">
            <v>MEDICAMENTO</v>
          </cell>
          <cell r="K423" t="str">
            <v>Agentes contra padecimientos obstructivos de las vías respiratorias: Otros agentes sistémicos para padecimientos obstructivos de las vías respiratorias</v>
          </cell>
          <cell r="L423" t="str">
            <v>PRECIO UNICO</v>
          </cell>
          <cell r="M423" t="str">
            <v>PU 05-2026</v>
          </cell>
          <cell r="N423" t="str">
            <v>I CONV</v>
          </cell>
          <cell r="O423" t="str">
            <v>CAJA X 1 JERINGA PRECARGADA</v>
          </cell>
          <cell r="P423">
            <v>0</v>
          </cell>
          <cell r="Q423">
            <v>0</v>
          </cell>
          <cell r="R423">
            <v>477.38</v>
          </cell>
          <cell r="S423">
            <v>39</v>
          </cell>
          <cell r="T423" t="str">
            <v>CORPORACION IMPA-DOEL, S.A.</v>
          </cell>
          <cell r="U423" t="str">
            <v>SUIZA</v>
          </cell>
          <cell r="V423">
            <v>144</v>
          </cell>
          <cell r="W423">
            <v>1728</v>
          </cell>
          <cell r="X423">
            <v>485029524</v>
          </cell>
          <cell r="Y423">
            <v>0.72210915524838915</v>
          </cell>
          <cell r="Z423">
            <v>231543394167.12</v>
          </cell>
          <cell r="AA423">
            <v>9196636864449.1816</v>
          </cell>
          <cell r="AB423">
            <v>0.47507227500368576</v>
          </cell>
          <cell r="AC423">
            <v>220</v>
          </cell>
          <cell r="AD423">
            <v>49.333333333333336</v>
          </cell>
          <cell r="AE423">
            <v>260</v>
          </cell>
          <cell r="AF423">
            <v>529.33333333333326</v>
          </cell>
          <cell r="AG423">
            <v>252693.14666666664</v>
          </cell>
          <cell r="AH423">
            <v>333</v>
          </cell>
          <cell r="AI423">
            <v>61</v>
          </cell>
          <cell r="AJ423">
            <v>44</v>
          </cell>
          <cell r="AK423">
            <v>438</v>
          </cell>
          <cell r="AL423">
            <v>5256</v>
          </cell>
          <cell r="AM423">
            <v>2509109.2799999998</v>
          </cell>
          <cell r="AN423">
            <v>160</v>
          </cell>
          <cell r="AO423">
            <v>0</v>
          </cell>
          <cell r="AP423">
            <v>188</v>
          </cell>
          <cell r="AQ423">
            <v>348</v>
          </cell>
        </row>
        <row r="424">
          <cell r="C424">
            <v>101059401</v>
          </cell>
          <cell r="D424" t="str">
            <v>A02BC00003</v>
          </cell>
          <cell r="E424" t="str">
            <v>OMEPRAZOL, 20mg, CÁPSULA CON MICROESFERAS GASTRORRESISTENTES, V.O.</v>
          </cell>
          <cell r="F424">
            <v>11361</v>
          </cell>
          <cell r="G424" t="str">
            <v>EM</v>
          </cell>
          <cell r="H424">
            <v>244</v>
          </cell>
          <cell r="I424" t="str">
            <v>SI</v>
          </cell>
          <cell r="J424" t="str">
            <v>MEDICAMENTO</v>
          </cell>
          <cell r="K424" t="str">
            <v>Úlcera Péptica y Reflujo Gastroesofágico: Inhibidores de la Bomba de Protones</v>
          </cell>
          <cell r="L424" t="str">
            <v>PRECIO UNICO</v>
          </cell>
          <cell r="M424" t="str">
            <v>PU 11-2026</v>
          </cell>
          <cell r="N424" t="str">
            <v>I CONV</v>
          </cell>
          <cell r="O424" t="str">
            <v>caja x 100 unidades</v>
          </cell>
          <cell r="P424">
            <v>0</v>
          </cell>
          <cell r="Q424">
            <v>0</v>
          </cell>
          <cell r="R424">
            <v>1.2E-2</v>
          </cell>
          <cell r="S424">
            <v>114</v>
          </cell>
          <cell r="T424" t="str">
            <v>Best Medical</v>
          </cell>
          <cell r="V424">
            <v>1270669</v>
          </cell>
          <cell r="W424">
            <v>15248028</v>
          </cell>
          <cell r="X424">
            <v>500277552</v>
          </cell>
          <cell r="Y424">
            <v>0.74481033130769181</v>
          </cell>
          <cell r="Z424">
            <v>6003330.6239999998</v>
          </cell>
          <cell r="AA424">
            <v>9196642867779.8047</v>
          </cell>
          <cell r="AB424">
            <v>0.47507258511878309</v>
          </cell>
          <cell r="AC424">
            <v>902449</v>
          </cell>
          <cell r="AD424">
            <v>300997</v>
          </cell>
          <cell r="AE424">
            <v>257103</v>
          </cell>
          <cell r="AF424">
            <v>1460549</v>
          </cell>
          <cell r="AG424">
            <v>17526.588</v>
          </cell>
          <cell r="AH424">
            <v>700669</v>
          </cell>
          <cell r="AI424">
            <v>300000</v>
          </cell>
          <cell r="AJ424">
            <v>270000</v>
          </cell>
          <cell r="AK424">
            <v>1270669</v>
          </cell>
          <cell r="AL424">
            <v>15248028</v>
          </cell>
          <cell r="AM424">
            <v>182976.33600000001</v>
          </cell>
          <cell r="AN424">
            <v>0</v>
          </cell>
          <cell r="AO424">
            <v>0</v>
          </cell>
          <cell r="AP424">
            <v>25500</v>
          </cell>
          <cell r="AQ424">
            <v>25500</v>
          </cell>
        </row>
        <row r="425">
          <cell r="C425">
            <v>102078701</v>
          </cell>
          <cell r="D425" t="str">
            <v>A02BC00001</v>
          </cell>
          <cell r="E425" t="str">
            <v>OMEPRAZOL, 40MG, POLVO LIOFILIZADO, I.V.</v>
          </cell>
          <cell r="F425">
            <v>10312</v>
          </cell>
          <cell r="G425" t="str">
            <v>YV</v>
          </cell>
          <cell r="H425">
            <v>244</v>
          </cell>
          <cell r="I425" t="str">
            <v>NO</v>
          </cell>
          <cell r="J425" t="str">
            <v>MEDICAMENTO</v>
          </cell>
          <cell r="K425" t="str">
            <v>Úlcera Péptica y Reflujo Gastroesofágico: Inhibidores de la Bomba de Protones</v>
          </cell>
          <cell r="L425" t="str">
            <v>PRECIO UNICO</v>
          </cell>
          <cell r="M425" t="str">
            <v>PU 01-2026</v>
          </cell>
          <cell r="N425" t="str">
            <v>I CONV</v>
          </cell>
          <cell r="O425" t="str">
            <v xml:space="preserve">CAJA DE CARTON CON 10 VIALES </v>
          </cell>
          <cell r="P425">
            <v>0</v>
          </cell>
          <cell r="Q425">
            <v>0</v>
          </cell>
          <cell r="R425">
            <v>0.19400000000000001</v>
          </cell>
          <cell r="S425">
            <v>269</v>
          </cell>
          <cell r="T425" t="str">
            <v>INVERSIONES TAGORE PANAMÁ, S.A. (INTAPASA) </v>
          </cell>
          <cell r="U425" t="str">
            <v>CHINA</v>
          </cell>
          <cell r="V425">
            <v>37700</v>
          </cell>
          <cell r="W425">
            <v>452400</v>
          </cell>
          <cell r="X425">
            <v>500729952</v>
          </cell>
          <cell r="Y425">
            <v>0.7454838618159797</v>
          </cell>
          <cell r="Z425">
            <v>97141610.688000008</v>
          </cell>
          <cell r="AA425">
            <v>9196740009390.4922</v>
          </cell>
          <cell r="AB425">
            <v>0.47507760317991427</v>
          </cell>
          <cell r="AC425">
            <v>34622.397736319275</v>
          </cell>
          <cell r="AD425">
            <v>8116.666666666667</v>
          </cell>
          <cell r="AE425">
            <v>12210</v>
          </cell>
          <cell r="AF425">
            <v>54949.06440298594</v>
          </cell>
          <cell r="AG425">
            <v>10660.118494179273</v>
          </cell>
          <cell r="AH425">
            <v>37908</v>
          </cell>
          <cell r="AI425">
            <v>7746</v>
          </cell>
          <cell r="AJ425">
            <v>9942</v>
          </cell>
          <cell r="AK425">
            <v>55596</v>
          </cell>
          <cell r="AL425">
            <v>667152</v>
          </cell>
          <cell r="AM425">
            <v>129427.488</v>
          </cell>
          <cell r="AN425">
            <v>350</v>
          </cell>
          <cell r="AO425">
            <v>7050</v>
          </cell>
          <cell r="AP425">
            <v>0</v>
          </cell>
          <cell r="AQ425">
            <v>7400</v>
          </cell>
        </row>
        <row r="426">
          <cell r="C426">
            <v>101003401</v>
          </cell>
          <cell r="D426" t="str">
            <v>J05AH00003</v>
          </cell>
          <cell r="E426" t="str">
            <v>OSELTAMIVIR  75 MG, CAPSULA, V.O</v>
          </cell>
          <cell r="F426">
            <v>104334</v>
          </cell>
          <cell r="G426" t="str">
            <v>FM</v>
          </cell>
          <cell r="H426">
            <v>244</v>
          </cell>
          <cell r="I426" t="str">
            <v>NO APLICA</v>
          </cell>
          <cell r="J426" t="str">
            <v>MEDICAMENTO</v>
          </cell>
          <cell r="K426" t="str">
            <v>Antiinfecciosos de Uso Sistémico: Antivirales para uso sistémico: De Acción Directa, Inhibidores de la neuraminidasa</v>
          </cell>
          <cell r="L426" t="str">
            <v>PRECIO UNICO</v>
          </cell>
          <cell r="M426" t="str">
            <v>PU 01-2026</v>
          </cell>
          <cell r="N426" t="str">
            <v>I CONV</v>
          </cell>
          <cell r="O426" t="str">
            <v>CAJA X 10 CAPSULAS</v>
          </cell>
          <cell r="P426">
            <v>0</v>
          </cell>
          <cell r="Q426">
            <v>0</v>
          </cell>
          <cell r="R426">
            <v>1.04</v>
          </cell>
          <cell r="S426">
            <v>270</v>
          </cell>
          <cell r="T426" t="str">
            <v>PHARMA SUPPLIES, CORP.</v>
          </cell>
          <cell r="V426">
            <v>1500</v>
          </cell>
          <cell r="W426">
            <v>18000</v>
          </cell>
          <cell r="X426">
            <v>500747952</v>
          </cell>
          <cell r="Y426">
            <v>0.74551066011206546</v>
          </cell>
          <cell r="Z426">
            <v>520777870.08000004</v>
          </cell>
          <cell r="AA426">
            <v>9197260787260.5723</v>
          </cell>
          <cell r="AB426">
            <v>0.47510450509320684</v>
          </cell>
          <cell r="AC426">
            <v>1180</v>
          </cell>
          <cell r="AD426">
            <v>0</v>
          </cell>
          <cell r="AE426">
            <v>200</v>
          </cell>
          <cell r="AF426">
            <v>1380</v>
          </cell>
          <cell r="AG426">
            <v>1435.2</v>
          </cell>
          <cell r="AH426">
            <v>1500</v>
          </cell>
          <cell r="AI426">
            <v>0</v>
          </cell>
          <cell r="AJ426">
            <v>0</v>
          </cell>
          <cell r="AK426">
            <v>1500</v>
          </cell>
          <cell r="AL426">
            <v>18000</v>
          </cell>
          <cell r="AM426">
            <v>18720</v>
          </cell>
          <cell r="AN426">
            <v>0</v>
          </cell>
          <cell r="AO426">
            <v>0</v>
          </cell>
          <cell r="AP426">
            <v>0</v>
          </cell>
          <cell r="AQ426">
            <v>0</v>
          </cell>
        </row>
        <row r="427">
          <cell r="C427">
            <v>102041901</v>
          </cell>
          <cell r="D427" t="str">
            <v>J01CF00004</v>
          </cell>
          <cell r="E427" t="str">
            <v>OXACILINA SÓDICA 1g, polvo liofilizado, I.V.</v>
          </cell>
          <cell r="F427">
            <v>10292</v>
          </cell>
          <cell r="G427" t="str">
            <v>SF</v>
          </cell>
          <cell r="H427">
            <v>244</v>
          </cell>
          <cell r="I427" t="str">
            <v>NO APLICA</v>
          </cell>
          <cell r="J427" t="str">
            <v>MEDICAMENTO</v>
          </cell>
          <cell r="K427" t="str">
            <v>Antibacterianos para uso sistémico: Beta-lactámicos, Penicilinas Resistentes a Beta-lactamasas</v>
          </cell>
          <cell r="L427" t="str">
            <v>TRAMITE USUAL</v>
          </cell>
          <cell r="M427" t="str">
            <v>No aplica</v>
          </cell>
          <cell r="N427" t="str">
            <v>No aplica</v>
          </cell>
          <cell r="O427" t="str">
            <v>No aplica</v>
          </cell>
          <cell r="P427">
            <v>0</v>
          </cell>
          <cell r="Q427">
            <v>0</v>
          </cell>
          <cell r="R427">
            <v>0.21</v>
          </cell>
          <cell r="S427" t="str">
            <v>No aplica</v>
          </cell>
          <cell r="T427" t="str">
            <v>No aplica</v>
          </cell>
          <cell r="V427">
            <v>2142</v>
          </cell>
          <cell r="W427">
            <v>25704</v>
          </cell>
          <cell r="X427">
            <v>500773656</v>
          </cell>
          <cell r="Y427">
            <v>0.74554892807887585</v>
          </cell>
          <cell r="Z427">
            <v>105162467.75999999</v>
          </cell>
          <cell r="AA427">
            <v>9197365949728.332</v>
          </cell>
          <cell r="AB427">
            <v>0.47510993748915115</v>
          </cell>
          <cell r="AC427">
            <v>12306.805369127516</v>
          </cell>
          <cell r="AD427">
            <v>3692.8125</v>
          </cell>
          <cell r="AE427">
            <v>5600</v>
          </cell>
          <cell r="AF427">
            <v>21599.617869127516</v>
          </cell>
          <cell r="AG427">
            <v>4535.9197525167783</v>
          </cell>
          <cell r="AH427">
            <v>16699</v>
          </cell>
          <cell r="AI427">
            <v>2124</v>
          </cell>
          <cell r="AJ427">
            <v>2619</v>
          </cell>
          <cell r="AK427">
            <v>21442</v>
          </cell>
          <cell r="AL427">
            <v>257304</v>
          </cell>
          <cell r="AM427">
            <v>54033.84</v>
          </cell>
          <cell r="AN427">
            <v>0</v>
          </cell>
          <cell r="AO427">
            <v>0</v>
          </cell>
          <cell r="AP427">
            <v>0</v>
          </cell>
          <cell r="AQ427">
            <v>0</v>
          </cell>
        </row>
        <row r="428">
          <cell r="C428">
            <v>101079801</v>
          </cell>
          <cell r="D428" t="str">
            <v>G04BD00001</v>
          </cell>
          <cell r="E428" t="str">
            <v>OXIBUTININA 5mg, tableta, V.O.</v>
          </cell>
          <cell r="F428">
            <v>10666</v>
          </cell>
          <cell r="G428" t="str">
            <v>FM</v>
          </cell>
          <cell r="H428">
            <v>244</v>
          </cell>
          <cell r="I428" t="str">
            <v>NO APLICA</v>
          </cell>
          <cell r="J428" t="str">
            <v>MEDICAMENTO</v>
          </cell>
          <cell r="K428" t="str">
            <v xml:space="preserve">Urológicos: Para la frecuencia e incontinencia urinaria </v>
          </cell>
          <cell r="L428" t="str">
            <v>PRECIO UNICO</v>
          </cell>
          <cell r="M428" t="str">
            <v>PU 01-2026</v>
          </cell>
          <cell r="N428" t="str">
            <v>I CONV</v>
          </cell>
          <cell r="O428" t="str">
            <v>CAJA CON FRASCO CON 100 TABLETAS</v>
          </cell>
          <cell r="P428">
            <v>0</v>
          </cell>
          <cell r="Q428">
            <v>0</v>
          </cell>
          <cell r="R428">
            <v>0.11</v>
          </cell>
          <cell r="S428">
            <v>272</v>
          </cell>
          <cell r="T428" t="str">
            <v>BIOPLUS CARE PANAMA, S.A.</v>
          </cell>
          <cell r="V428">
            <v>83087</v>
          </cell>
          <cell r="W428">
            <v>997044</v>
          </cell>
          <cell r="X428">
            <v>501770700</v>
          </cell>
          <cell r="Y428">
            <v>0.74703332143012569</v>
          </cell>
          <cell r="Z428">
            <v>55194777</v>
          </cell>
          <cell r="AA428">
            <v>9197421144505.332</v>
          </cell>
          <cell r="AB428">
            <v>0.47511278869537621</v>
          </cell>
          <cell r="AC428">
            <v>75996.27450980393</v>
          </cell>
          <cell r="AD428">
            <v>41676.960784313727</v>
          </cell>
          <cell r="AE428">
            <v>21480</v>
          </cell>
          <cell r="AF428">
            <v>139153.23529411765</v>
          </cell>
          <cell r="AG428">
            <v>15306.855882352942</v>
          </cell>
          <cell r="AH428">
            <v>55627</v>
          </cell>
          <cell r="AI428">
            <v>28541</v>
          </cell>
          <cell r="AJ428">
            <v>19189</v>
          </cell>
          <cell r="AK428">
            <v>103357</v>
          </cell>
          <cell r="AL428">
            <v>1240284</v>
          </cell>
          <cell r="AM428">
            <v>136431.24</v>
          </cell>
          <cell r="AN428">
            <v>165800</v>
          </cell>
          <cell r="AO428">
            <v>83200</v>
          </cell>
          <cell r="AP428">
            <v>63100</v>
          </cell>
          <cell r="AQ428">
            <v>312100</v>
          </cell>
        </row>
        <row r="429">
          <cell r="C429">
            <v>101097201</v>
          </cell>
          <cell r="D429" t="str">
            <v>N02AA00003</v>
          </cell>
          <cell r="E429" t="str">
            <v>OXICODONA CLORHIDRATO 10mg, tableta de liberación prolongada, V.O.</v>
          </cell>
          <cell r="F429">
            <v>101960</v>
          </cell>
          <cell r="G429" t="str">
            <v>FM</v>
          </cell>
          <cell r="H429">
            <v>244</v>
          </cell>
          <cell r="I429" t="str">
            <v>SI</v>
          </cell>
          <cell r="J429" t="str">
            <v>MEDICAMENTO</v>
          </cell>
          <cell r="K429" t="str">
            <v>Analgésicos: Opioides</v>
          </cell>
          <cell r="L429" t="str">
            <v>TRAMITE USUAL</v>
          </cell>
          <cell r="M429" t="str">
            <v>No aplica</v>
          </cell>
          <cell r="N429" t="str">
            <v>No aplica</v>
          </cell>
          <cell r="O429" t="str">
            <v>No aplica</v>
          </cell>
          <cell r="P429">
            <v>0</v>
          </cell>
          <cell r="Q429">
            <v>0</v>
          </cell>
          <cell r="R429">
            <v>0</v>
          </cell>
          <cell r="S429" t="str">
            <v>No aplica</v>
          </cell>
          <cell r="T429" t="str">
            <v>No aplica</v>
          </cell>
          <cell r="V429">
            <v>5776</v>
          </cell>
          <cell r="W429">
            <v>69312</v>
          </cell>
          <cell r="X429">
            <v>501840012</v>
          </cell>
          <cell r="Y429">
            <v>0.74713651273558646</v>
          </cell>
          <cell r="Z429">
            <v>0</v>
          </cell>
          <cell r="AA429">
            <v>9197421144505.332</v>
          </cell>
          <cell r="AB429">
            <v>0.47511278869537621</v>
          </cell>
          <cell r="AC429">
            <v>1400</v>
          </cell>
          <cell r="AD429">
            <v>2415</v>
          </cell>
          <cell r="AE429">
            <v>3900</v>
          </cell>
          <cell r="AF429">
            <v>7715</v>
          </cell>
          <cell r="AG429">
            <v>0</v>
          </cell>
          <cell r="AH429">
            <v>3753</v>
          </cell>
          <cell r="AI429">
            <v>1383</v>
          </cell>
          <cell r="AJ429">
            <v>640</v>
          </cell>
          <cell r="AK429">
            <v>5776</v>
          </cell>
          <cell r="AL429">
            <v>69312</v>
          </cell>
          <cell r="AM429">
            <v>0</v>
          </cell>
          <cell r="AN429">
            <v>0</v>
          </cell>
          <cell r="AO429">
            <v>0</v>
          </cell>
          <cell r="AP429">
            <v>0</v>
          </cell>
          <cell r="AQ429">
            <v>0</v>
          </cell>
        </row>
        <row r="430">
          <cell r="C430">
            <v>101097301</v>
          </cell>
          <cell r="D430" t="str">
            <v>N02AA00004</v>
          </cell>
          <cell r="E430" t="str">
            <v>OXICODONA CLORHIDRATO, 20MG TABLETA DE LIBERACION PROLONGADA, V.O.</v>
          </cell>
          <cell r="F430">
            <v>101961</v>
          </cell>
          <cell r="G430" t="str">
            <v>EM</v>
          </cell>
          <cell r="H430">
            <v>244</v>
          </cell>
          <cell r="I430" t="str">
            <v>SI</v>
          </cell>
          <cell r="J430" t="str">
            <v>MEDICAMENTO</v>
          </cell>
          <cell r="K430" t="str">
            <v>Analgésicos: Opioides</v>
          </cell>
          <cell r="L430" t="str">
            <v>PRECIO UNICO</v>
          </cell>
          <cell r="M430" t="str">
            <v>PU 11-2026</v>
          </cell>
          <cell r="N430" t="str">
            <v>I CONV</v>
          </cell>
          <cell r="O430" t="str">
            <v>CAJA CON 30 TABLETAS</v>
          </cell>
          <cell r="P430">
            <v>0</v>
          </cell>
          <cell r="Q430">
            <v>0</v>
          </cell>
          <cell r="R430">
            <v>2.89</v>
          </cell>
          <cell r="S430">
            <v>116</v>
          </cell>
          <cell r="T430" t="str">
            <v>PHARMA SUPPLIES, CORP.</v>
          </cell>
          <cell r="V430">
            <v>6320</v>
          </cell>
          <cell r="W430">
            <v>75840</v>
          </cell>
          <cell r="X430">
            <v>501915852</v>
          </cell>
          <cell r="Y430">
            <v>0.74724942288976104</v>
          </cell>
          <cell r="Z430">
            <v>1450536812.28</v>
          </cell>
          <cell r="AA430">
            <v>9198871681317.6113</v>
          </cell>
          <cell r="AB430">
            <v>0.47518771932855691</v>
          </cell>
          <cell r="AC430">
            <v>1700</v>
          </cell>
          <cell r="AD430">
            <v>3124</v>
          </cell>
          <cell r="AE430">
            <v>2810</v>
          </cell>
          <cell r="AF430">
            <v>7634</v>
          </cell>
          <cell r="AG430">
            <v>22062.260000000002</v>
          </cell>
          <cell r="AH430">
            <v>4200</v>
          </cell>
          <cell r="AI430">
            <v>1225</v>
          </cell>
          <cell r="AJ430">
            <v>895</v>
          </cell>
          <cell r="AK430">
            <v>6320</v>
          </cell>
          <cell r="AL430">
            <v>75840</v>
          </cell>
          <cell r="AM430">
            <v>219177.60000000001</v>
          </cell>
          <cell r="AN430">
            <v>70890</v>
          </cell>
          <cell r="AO430">
            <v>13680</v>
          </cell>
          <cell r="AP430">
            <v>1800</v>
          </cell>
          <cell r="AQ430">
            <v>86370</v>
          </cell>
        </row>
        <row r="431">
          <cell r="C431">
            <v>102020101</v>
          </cell>
          <cell r="D431" t="str">
            <v>H01BB00002</v>
          </cell>
          <cell r="E431" t="str">
            <v>OXITOCINA SINTÉTICA 5-10UI/ml, solución, I.V.</v>
          </cell>
          <cell r="F431">
            <v>10211</v>
          </cell>
          <cell r="G431" t="str">
            <v>YV</v>
          </cell>
          <cell r="H431">
            <v>244</v>
          </cell>
          <cell r="I431" t="str">
            <v>NO</v>
          </cell>
          <cell r="J431" t="str">
            <v>MEDICAMENTO</v>
          </cell>
          <cell r="K431" t="str">
            <v>Hormonas Hipofisarias: Oxitocina y análogos</v>
          </cell>
          <cell r="L431" t="str">
            <v>PRECIO UNICO</v>
          </cell>
          <cell r="M431" t="str">
            <v>PU 01-2026</v>
          </cell>
          <cell r="N431" t="str">
            <v>I CONV</v>
          </cell>
          <cell r="O431" t="str">
            <v xml:space="preserve">CAJA X 5 AMPOLLAS </v>
          </cell>
          <cell r="P431">
            <v>0</v>
          </cell>
          <cell r="Q431">
            <v>0</v>
          </cell>
          <cell r="R431">
            <v>0.14000000000000001</v>
          </cell>
          <cell r="S431">
            <v>273</v>
          </cell>
          <cell r="T431" t="str">
            <v>PISA FARMACEUTICA DE PANAMÁ, S.A.</v>
          </cell>
          <cell r="U431" t="str">
            <v>MEXICO</v>
          </cell>
          <cell r="V431">
            <v>18000</v>
          </cell>
          <cell r="W431">
            <v>216000</v>
          </cell>
          <cell r="X431">
            <v>502131852</v>
          </cell>
          <cell r="Y431">
            <v>0.74757100244278973</v>
          </cell>
          <cell r="Z431">
            <v>70298459.280000001</v>
          </cell>
          <cell r="AA431">
            <v>9198941979776.8906</v>
          </cell>
          <cell r="AB431">
            <v>0.47519135074833257</v>
          </cell>
          <cell r="AC431">
            <v>12229.99309815951</v>
          </cell>
          <cell r="AD431">
            <v>2706.6666666666665</v>
          </cell>
          <cell r="AE431">
            <v>3345.8333333333335</v>
          </cell>
          <cell r="AF431">
            <v>18282.49309815951</v>
          </cell>
          <cell r="AG431">
            <v>2559.5490337423316</v>
          </cell>
          <cell r="AH431">
            <v>12392</v>
          </cell>
          <cell r="AI431">
            <v>980</v>
          </cell>
          <cell r="AJ431">
            <v>2534</v>
          </cell>
          <cell r="AK431">
            <v>15906</v>
          </cell>
          <cell r="AL431">
            <v>190872</v>
          </cell>
          <cell r="AM431">
            <v>26722.080000000002</v>
          </cell>
          <cell r="AN431">
            <v>0</v>
          </cell>
          <cell r="AO431">
            <v>0</v>
          </cell>
          <cell r="AP431">
            <v>165</v>
          </cell>
          <cell r="AQ431">
            <v>165</v>
          </cell>
        </row>
        <row r="432">
          <cell r="C432">
            <v>102105901</v>
          </cell>
          <cell r="D432" t="str">
            <v>N05AX00008</v>
          </cell>
          <cell r="E432" t="str">
            <v>PALIPERIDONA PALMITATO, 100mg, solución o suspensión, l.M.</v>
          </cell>
          <cell r="F432" t="str">
            <v>103475 (100mg/ml)                107890 (150mg/1.5ml suspensión de liberación prolongada)</v>
          </cell>
          <cell r="G432" t="str">
            <v>SF</v>
          </cell>
          <cell r="H432">
            <v>244</v>
          </cell>
          <cell r="I432" t="str">
            <v>SI</v>
          </cell>
          <cell r="J432" t="str">
            <v>MEDICAMENTO</v>
          </cell>
          <cell r="K432" t="str">
            <v xml:space="preserve">Antipsicóticos: Otros antipsicóticos </v>
          </cell>
          <cell r="L432" t="str">
            <v>PRECIO UNICO</v>
          </cell>
          <cell r="M432" t="str">
            <v>PU 11-2026</v>
          </cell>
          <cell r="N432" t="str">
            <v>I CONV</v>
          </cell>
          <cell r="O432" t="str">
            <v>No aplica</v>
          </cell>
          <cell r="P432">
            <v>0</v>
          </cell>
          <cell r="Q432">
            <v>0</v>
          </cell>
          <cell r="R432">
            <v>532</v>
          </cell>
          <cell r="S432">
            <v>117</v>
          </cell>
          <cell r="T432" t="str">
            <v>CORPORACIÓN IMPA-DOEL, S.A.</v>
          </cell>
          <cell r="V432">
            <v>177</v>
          </cell>
          <cell r="W432">
            <v>2124</v>
          </cell>
          <cell r="X432">
            <v>502133976</v>
          </cell>
          <cell r="Y432">
            <v>0.74757416464172788</v>
          </cell>
          <cell r="Z432">
            <v>267135275232</v>
          </cell>
          <cell r="AA432">
            <v>9466077255008.8906</v>
          </cell>
          <cell r="AB432">
            <v>0.48899080426690994</v>
          </cell>
          <cell r="AC432">
            <v>170.23958333333331</v>
          </cell>
          <cell r="AD432">
            <v>51.6</v>
          </cell>
          <cell r="AE432">
            <v>61</v>
          </cell>
          <cell r="AF432">
            <v>282.83958333333328</v>
          </cell>
          <cell r="AG432">
            <v>150470.6583333333</v>
          </cell>
          <cell r="AH432">
            <v>102</v>
          </cell>
          <cell r="AI432">
            <v>35</v>
          </cell>
          <cell r="AJ432">
            <v>40</v>
          </cell>
          <cell r="AK432">
            <v>177</v>
          </cell>
          <cell r="AL432">
            <v>2124</v>
          </cell>
          <cell r="AM432">
            <v>1129968</v>
          </cell>
          <cell r="AN432">
            <v>1207</v>
          </cell>
          <cell r="AO432">
            <v>0</v>
          </cell>
          <cell r="AP432">
            <v>0</v>
          </cell>
          <cell r="AQ432">
            <v>1207</v>
          </cell>
        </row>
        <row r="433">
          <cell r="C433">
            <v>102106001</v>
          </cell>
          <cell r="D433" t="str">
            <v>N05AX00009</v>
          </cell>
          <cell r="E433" t="str">
            <v>PALIPERIDONA PALMITATO, 150mg, solución o suspensión, l.M.</v>
          </cell>
          <cell r="F433" t="str">
            <v>107890 / 108319</v>
          </cell>
          <cell r="G433" t="str">
            <v>DH</v>
          </cell>
          <cell r="H433">
            <v>244</v>
          </cell>
          <cell r="I433" t="str">
            <v>SI SUSPENSION / NO SOLUSION</v>
          </cell>
          <cell r="J433" t="str">
            <v>MEDICAMENTO</v>
          </cell>
          <cell r="K433" t="str">
            <v xml:space="preserve">Antipsicóticos: Otros antipsicóticos </v>
          </cell>
          <cell r="L433" t="str">
            <v>PRECIO UNICO</v>
          </cell>
          <cell r="M433" t="str">
            <v>PU 11-2026</v>
          </cell>
          <cell r="N433" t="str">
            <v>I CONV</v>
          </cell>
          <cell r="O433" t="str">
            <v xml:space="preserve">Caja x 1 jeringa precargada </v>
          </cell>
          <cell r="P433">
            <v>0</v>
          </cell>
          <cell r="Q433">
            <v>0</v>
          </cell>
          <cell r="R433">
            <v>765</v>
          </cell>
          <cell r="S433">
            <v>118</v>
          </cell>
          <cell r="T433" t="str">
            <v>CORPORACIÓN IMPA-DOEL, S.A.</v>
          </cell>
          <cell r="U433" t="str">
            <v>BÉLGICA</v>
          </cell>
          <cell r="V433">
            <v>85</v>
          </cell>
          <cell r="W433">
            <v>1020</v>
          </cell>
          <cell r="X433">
            <v>502134996</v>
          </cell>
          <cell r="Y433">
            <v>0.74757568321183943</v>
          </cell>
          <cell r="Z433">
            <v>384133271940</v>
          </cell>
          <cell r="AA433">
            <v>9850210526948.8906</v>
          </cell>
          <cell r="AB433">
            <v>0.50883404371355911</v>
          </cell>
          <cell r="AC433">
            <v>98.683333333333337</v>
          </cell>
          <cell r="AD433">
            <v>26</v>
          </cell>
          <cell r="AE433">
            <v>34</v>
          </cell>
          <cell r="AF433">
            <v>158.68333333333334</v>
          </cell>
          <cell r="AG433">
            <v>121392.75</v>
          </cell>
          <cell r="AH433">
            <v>53</v>
          </cell>
          <cell r="AI433">
            <v>7</v>
          </cell>
          <cell r="AJ433">
            <v>8</v>
          </cell>
          <cell r="AK433">
            <v>68</v>
          </cell>
          <cell r="AL433">
            <v>816</v>
          </cell>
          <cell r="AM433">
            <v>624240</v>
          </cell>
          <cell r="AN433">
            <v>0</v>
          </cell>
          <cell r="AO433">
            <v>39</v>
          </cell>
          <cell r="AP433">
            <v>30</v>
          </cell>
          <cell r="AQ433">
            <v>69</v>
          </cell>
        </row>
        <row r="434">
          <cell r="C434">
            <v>102095701</v>
          </cell>
          <cell r="D434" t="str">
            <v>J06BD00001</v>
          </cell>
          <cell r="E434" t="str">
            <v>Palivizumab 100 mg/ml, polvo liofilizado o solución, I.M.</v>
          </cell>
          <cell r="F434">
            <v>107050</v>
          </cell>
          <cell r="G434" t="str">
            <v>YV</v>
          </cell>
          <cell r="H434">
            <v>244</v>
          </cell>
          <cell r="I434" t="str">
            <v>BIOTECNOLOGICO</v>
          </cell>
          <cell r="J434" t="str">
            <v>MEDICAMENTO</v>
          </cell>
          <cell r="K434" t="str">
            <v>Sueros Inmunes e Inmunoglobulinas: Inmunoglobulinas, Específicas</v>
          </cell>
          <cell r="L434" t="str">
            <v>PRECIO UNICO</v>
          </cell>
          <cell r="M434" t="str">
            <v>PU 05-2026</v>
          </cell>
          <cell r="N434" t="str">
            <v>I CONV</v>
          </cell>
          <cell r="O434" t="str">
            <v>CAJA CON 1 VIAL  X 1ML</v>
          </cell>
          <cell r="P434">
            <v>0</v>
          </cell>
          <cell r="Q434">
            <v>0</v>
          </cell>
          <cell r="R434">
            <v>1131.22</v>
          </cell>
          <cell r="S434">
            <v>40</v>
          </cell>
          <cell r="T434" t="str">
            <v>C.G. DE HASETH &amp; CIA., S.A.</v>
          </cell>
          <cell r="U434" t="str">
            <v>ITALIA</v>
          </cell>
          <cell r="V434">
            <v>66</v>
          </cell>
          <cell r="W434">
            <v>792</v>
          </cell>
          <cell r="X434">
            <v>502135788</v>
          </cell>
          <cell r="Y434">
            <v>0.74757686233686715</v>
          </cell>
          <cell r="Z434">
            <v>568026046101.35999</v>
          </cell>
          <cell r="AA434">
            <v>10418236573050.25</v>
          </cell>
          <cell r="AB434">
            <v>0.53817666427802602</v>
          </cell>
          <cell r="AC434">
            <v>200</v>
          </cell>
          <cell r="AD434">
            <v>10</v>
          </cell>
          <cell r="AE434">
            <v>10</v>
          </cell>
          <cell r="AF434">
            <v>220</v>
          </cell>
          <cell r="AG434">
            <v>248868.4</v>
          </cell>
          <cell r="AH434">
            <v>150</v>
          </cell>
          <cell r="AI434">
            <v>10</v>
          </cell>
          <cell r="AJ434">
            <v>10</v>
          </cell>
          <cell r="AK434">
            <v>170</v>
          </cell>
          <cell r="AL434">
            <v>2040</v>
          </cell>
          <cell r="AM434">
            <v>2307688.8000000003</v>
          </cell>
          <cell r="AN434">
            <v>40</v>
          </cell>
          <cell r="AO434">
            <v>0</v>
          </cell>
          <cell r="AP434">
            <v>0</v>
          </cell>
          <cell r="AQ434">
            <v>40</v>
          </cell>
        </row>
        <row r="435">
          <cell r="C435">
            <v>101097701</v>
          </cell>
          <cell r="D435" t="str">
            <v>A09AA00003</v>
          </cell>
          <cell r="E435" t="str">
            <v>PANCREATINA 150mg, equivalente a: LIPASA 10,000U, AMILASA  8,000U, PROTEASA 600U, cápsula, V.O.</v>
          </cell>
          <cell r="F435">
            <v>103501</v>
          </cell>
          <cell r="G435" t="str">
            <v>FM</v>
          </cell>
          <cell r="H435">
            <v>244</v>
          </cell>
          <cell r="I435" t="str">
            <v>NO APLICA</v>
          </cell>
          <cell r="J435" t="str">
            <v>MEDICAMENTO</v>
          </cell>
          <cell r="K435" t="str">
            <v xml:space="preserve">Digestivos: Incluyendo enzimas, Preparados enzimáticos </v>
          </cell>
          <cell r="L435" t="str">
            <v>PRECIO UNICO</v>
          </cell>
          <cell r="M435" t="str">
            <v>PU 01-2026</v>
          </cell>
          <cell r="N435" t="str">
            <v>I CONV</v>
          </cell>
          <cell r="O435" t="str">
            <v>CAJA X 20 CÁPSULAS CON MICROGRÁNULOS CON RECUBRIMIENTO ENTERICO</v>
          </cell>
          <cell r="P435">
            <v>0</v>
          </cell>
          <cell r="Q435">
            <v>0</v>
          </cell>
          <cell r="R435">
            <v>0.8</v>
          </cell>
          <cell r="S435">
            <v>274</v>
          </cell>
          <cell r="T435" t="str">
            <v>REPRICO, S.A.</v>
          </cell>
          <cell r="V435">
            <v>26897</v>
          </cell>
          <cell r="W435">
            <v>322764</v>
          </cell>
          <cell r="X435">
            <v>502458552</v>
          </cell>
          <cell r="Y435">
            <v>0.74805739151674566</v>
          </cell>
          <cell r="Z435">
            <v>401966841.60000002</v>
          </cell>
          <cell r="AA435">
            <v>10418638539891.85</v>
          </cell>
          <cell r="AB435">
            <v>0.53819742874929188</v>
          </cell>
          <cell r="AC435">
            <v>27780</v>
          </cell>
          <cell r="AD435">
            <v>8138.333333333333</v>
          </cell>
          <cell r="AE435">
            <v>2180</v>
          </cell>
          <cell r="AF435">
            <v>38098.333333333336</v>
          </cell>
          <cell r="AG435">
            <v>30478.666666666672</v>
          </cell>
          <cell r="AH435">
            <v>25000</v>
          </cell>
          <cell r="AI435">
            <v>6680</v>
          </cell>
          <cell r="AJ435">
            <v>2482</v>
          </cell>
          <cell r="AK435">
            <v>34162</v>
          </cell>
          <cell r="AL435">
            <v>409944</v>
          </cell>
          <cell r="AM435">
            <v>327955.20000000001</v>
          </cell>
          <cell r="AN435">
            <v>0</v>
          </cell>
          <cell r="AO435">
            <v>10240</v>
          </cell>
          <cell r="AP435">
            <v>1120</v>
          </cell>
          <cell r="AQ435">
            <v>11360</v>
          </cell>
        </row>
        <row r="436">
          <cell r="C436">
            <v>101077501</v>
          </cell>
          <cell r="D436" t="str">
            <v>N02AJ00001</v>
          </cell>
          <cell r="E436" t="str">
            <v>PARACETAMOL (ACETAMINOFEN) 300-325mg con CODEINA FOSFATO 30mg, tableta, V.O.</v>
          </cell>
          <cell r="F436">
            <v>10691</v>
          </cell>
          <cell r="G436" t="str">
            <v>FM</v>
          </cell>
          <cell r="H436">
            <v>244</v>
          </cell>
          <cell r="I436" t="str">
            <v>NO APLICA</v>
          </cell>
          <cell r="J436" t="str">
            <v>MEDICAMENTO</v>
          </cell>
          <cell r="K436" t="str">
            <v>Analgésicos: Opioides en combinación con analgésicos no opioides</v>
          </cell>
          <cell r="L436" t="str">
            <v>TRAMITE USUAL</v>
          </cell>
          <cell r="M436" t="str">
            <v>No aplica</v>
          </cell>
          <cell r="N436" t="str">
            <v>No aplica</v>
          </cell>
          <cell r="O436" t="str">
            <v>No aplica</v>
          </cell>
          <cell r="P436">
            <v>0</v>
          </cell>
          <cell r="Q436">
            <v>0</v>
          </cell>
          <cell r="R436">
            <v>0.15</v>
          </cell>
          <cell r="S436" t="str">
            <v>No aplica</v>
          </cell>
          <cell r="T436" t="str">
            <v>No aplica</v>
          </cell>
          <cell r="V436">
            <v>29819</v>
          </cell>
          <cell r="W436">
            <v>357828</v>
          </cell>
          <cell r="X436">
            <v>502816380</v>
          </cell>
          <cell r="Y436">
            <v>0.7485901237773992</v>
          </cell>
          <cell r="Z436">
            <v>75422457</v>
          </cell>
          <cell r="AA436">
            <v>10418713962348.85</v>
          </cell>
          <cell r="AB436">
            <v>0.5382013248603118</v>
          </cell>
          <cell r="AC436">
            <v>21867.5</v>
          </cell>
          <cell r="AD436">
            <v>9918.8888888888869</v>
          </cell>
          <cell r="AE436">
            <v>8466</v>
          </cell>
          <cell r="AF436">
            <v>40252.388888888891</v>
          </cell>
          <cell r="AG436">
            <v>6037.8583333333336</v>
          </cell>
          <cell r="AH436">
            <v>20000</v>
          </cell>
          <cell r="AI436">
            <v>5361</v>
          </cell>
          <cell r="AJ436">
            <v>4458</v>
          </cell>
          <cell r="AK436">
            <v>29819</v>
          </cell>
          <cell r="AL436">
            <v>357828</v>
          </cell>
          <cell r="AM436">
            <v>53674.2</v>
          </cell>
          <cell r="AN436">
            <v>22500</v>
          </cell>
          <cell r="AO436">
            <v>22000</v>
          </cell>
          <cell r="AP436">
            <v>0</v>
          </cell>
          <cell r="AQ436">
            <v>44500</v>
          </cell>
        </row>
        <row r="437">
          <cell r="C437">
            <v>103019801</v>
          </cell>
          <cell r="D437" t="str">
            <v>N02BE00002</v>
          </cell>
          <cell r="E437" t="str">
            <v>PARACETAMOL (ACETAMINOFÉN), 120-160MG/5ML, JARABE O SOLUCIÓN, FRASCO, V.O.</v>
          </cell>
          <cell r="F437">
            <v>10743</v>
          </cell>
          <cell r="G437" t="str">
            <v>RG</v>
          </cell>
          <cell r="H437">
            <v>244</v>
          </cell>
          <cell r="I437" t="str">
            <v>NO</v>
          </cell>
          <cell r="J437" t="str">
            <v>MEDICAMENTO</v>
          </cell>
          <cell r="K437" t="str">
            <v>Analgésicos y Antipiréticos: Otros</v>
          </cell>
          <cell r="L437" t="str">
            <v>PRECIO UNICO</v>
          </cell>
          <cell r="M437" t="str">
            <v>PU 01-2026</v>
          </cell>
          <cell r="N437" t="str">
            <v>I CONV</v>
          </cell>
          <cell r="O437" t="str">
            <v>Frascos 120ml</v>
          </cell>
          <cell r="P437">
            <v>0</v>
          </cell>
          <cell r="Q437">
            <v>0</v>
          </cell>
          <cell r="R437">
            <v>0.59</v>
          </cell>
          <cell r="S437">
            <v>275</v>
          </cell>
          <cell r="T437" t="str">
            <v>LABORATORIOS RIGAR, S.A.</v>
          </cell>
          <cell r="U437" t="str">
            <v>PANAMÁ</v>
          </cell>
          <cell r="V437">
            <v>35877</v>
          </cell>
          <cell r="W437">
            <v>430524</v>
          </cell>
          <cell r="X437">
            <v>503246904</v>
          </cell>
          <cell r="Y437">
            <v>0.74923108542317762</v>
          </cell>
          <cell r="Z437">
            <v>296915673.35999995</v>
          </cell>
          <cell r="AA437">
            <v>10419010878022.209</v>
          </cell>
          <cell r="AB437">
            <v>0.53821666268505208</v>
          </cell>
          <cell r="AC437">
            <v>24528</v>
          </cell>
          <cell r="AD437">
            <v>6992.833333333333</v>
          </cell>
          <cell r="AE437">
            <v>4145.08</v>
          </cell>
          <cell r="AF437">
            <v>35665.91333333333</v>
          </cell>
          <cell r="AG437">
            <v>21042.888866666664</v>
          </cell>
          <cell r="AH437">
            <v>23347</v>
          </cell>
          <cell r="AI437">
            <v>4254</v>
          </cell>
          <cell r="AJ437">
            <v>4354</v>
          </cell>
          <cell r="AK437">
            <v>31955</v>
          </cell>
          <cell r="AL437">
            <v>383460</v>
          </cell>
          <cell r="AM437">
            <v>226241.4</v>
          </cell>
          <cell r="AN437">
            <v>69536</v>
          </cell>
          <cell r="AO437">
            <v>0</v>
          </cell>
          <cell r="AP437">
            <v>437</v>
          </cell>
          <cell r="AQ437">
            <v>69973</v>
          </cell>
        </row>
        <row r="438">
          <cell r="C438">
            <v>105004901</v>
          </cell>
          <cell r="D438" t="str">
            <v>N02BE00003</v>
          </cell>
          <cell r="E438" t="str">
            <v>PARACETAMOL (ACETAMINOFEN), 250-300MG. SUPOSITORIOS PEDIÁTRICOS, VIA RECTAL.</v>
          </cell>
          <cell r="F438">
            <v>10818</v>
          </cell>
          <cell r="G438" t="str">
            <v>RG</v>
          </cell>
          <cell r="H438">
            <v>244</v>
          </cell>
          <cell r="I438" t="str">
            <v>NO</v>
          </cell>
          <cell r="J438" t="str">
            <v>MEDICAMENTO</v>
          </cell>
          <cell r="K438" t="str">
            <v>Analgésicos y Antipiréticos: Otros</v>
          </cell>
          <cell r="L438" t="str">
            <v>TRAMITE USUAL</v>
          </cell>
          <cell r="M438" t="str">
            <v>No aplica</v>
          </cell>
          <cell r="N438" t="str">
            <v>No aplica</v>
          </cell>
          <cell r="O438" t="str">
            <v xml:space="preserve">CAJA CON 5 Y 50 SUPOSITORIOS </v>
          </cell>
          <cell r="P438" t="str">
            <v>50 SUPOSITORIOS</v>
          </cell>
          <cell r="Q438">
            <v>0</v>
          </cell>
          <cell r="R438">
            <v>0.15</v>
          </cell>
          <cell r="S438" t="str">
            <v>NO APLICA</v>
          </cell>
          <cell r="T438" t="str">
            <v>No aplica</v>
          </cell>
          <cell r="V438">
            <v>2625</v>
          </cell>
          <cell r="W438">
            <v>31500</v>
          </cell>
          <cell r="X438">
            <v>503278404</v>
          </cell>
          <cell r="Y438">
            <v>0.74927798244132759</v>
          </cell>
          <cell r="Z438">
            <v>75491760.599999994</v>
          </cell>
          <cell r="AA438">
            <v>10419086369782.809</v>
          </cell>
          <cell r="AB438">
            <v>0.53822056237610005</v>
          </cell>
          <cell r="AC438">
            <v>1684</v>
          </cell>
          <cell r="AD438">
            <v>281.66666666666669</v>
          </cell>
          <cell r="AE438">
            <v>817</v>
          </cell>
          <cell r="AF438">
            <v>2782.666666666667</v>
          </cell>
          <cell r="AG438">
            <v>417.40000000000003</v>
          </cell>
          <cell r="AH438">
            <v>919</v>
          </cell>
          <cell r="AI438">
            <v>88</v>
          </cell>
          <cell r="AJ438">
            <v>144</v>
          </cell>
          <cell r="AK438">
            <v>1151</v>
          </cell>
          <cell r="AL438">
            <v>13812</v>
          </cell>
          <cell r="AM438">
            <v>2071.7999999999997</v>
          </cell>
          <cell r="AN438">
            <v>15150</v>
          </cell>
          <cell r="AO438">
            <v>0</v>
          </cell>
          <cell r="AP438">
            <v>4100</v>
          </cell>
          <cell r="AQ438">
            <v>19250</v>
          </cell>
        </row>
        <row r="439">
          <cell r="C439">
            <v>101001101</v>
          </cell>
          <cell r="D439" t="str">
            <v>N02BE00005</v>
          </cell>
          <cell r="E439" t="str">
            <v>PARACETAMOL (ACETAMINOFÉN), 500MG, TABLETA, V.O.</v>
          </cell>
          <cell r="F439">
            <v>10637</v>
          </cell>
          <cell r="G439" t="str">
            <v>EM</v>
          </cell>
          <cell r="H439">
            <v>244</v>
          </cell>
          <cell r="I439" t="str">
            <v>NO</v>
          </cell>
          <cell r="J439" t="str">
            <v>MEDICAMENTO</v>
          </cell>
          <cell r="K439" t="str">
            <v>Analgésicos y Antipiréticos: Otros</v>
          </cell>
          <cell r="L439" t="str">
            <v>PRECIO UNICO</v>
          </cell>
          <cell r="M439" t="str">
            <v>PU 01-2026</v>
          </cell>
          <cell r="N439" t="str">
            <v>I CONV</v>
          </cell>
          <cell r="O439" t="str">
            <v>CAJA CON 100 TABLETAS</v>
          </cell>
          <cell r="P439">
            <v>0</v>
          </cell>
          <cell r="Q439">
            <v>0</v>
          </cell>
          <cell r="R439">
            <v>0.01</v>
          </cell>
          <cell r="S439">
            <v>277</v>
          </cell>
          <cell r="T439" t="str">
            <v>LANCO MEDICAL GROUP, S.A.</v>
          </cell>
          <cell r="V439">
            <v>2701195</v>
          </cell>
          <cell r="W439">
            <v>32414340</v>
          </cell>
          <cell r="X439">
            <v>535692744</v>
          </cell>
          <cell r="Y439">
            <v>0.7975362647048504</v>
          </cell>
          <cell r="Z439">
            <v>5356927.4400000004</v>
          </cell>
          <cell r="AA439">
            <v>10419091726710.248</v>
          </cell>
          <cell r="AB439">
            <v>0.53822083909983542</v>
          </cell>
          <cell r="AC439">
            <v>3380955</v>
          </cell>
          <cell r="AD439">
            <v>979337</v>
          </cell>
          <cell r="AE439">
            <v>612333</v>
          </cell>
          <cell r="AF439">
            <v>4972625</v>
          </cell>
          <cell r="AG439">
            <v>49726.25</v>
          </cell>
          <cell r="AH439">
            <v>2706057</v>
          </cell>
          <cell r="AI439">
            <v>884265</v>
          </cell>
          <cell r="AJ439">
            <v>502583</v>
          </cell>
          <cell r="AK439">
            <v>4092905</v>
          </cell>
          <cell r="AL439">
            <v>49114860</v>
          </cell>
          <cell r="AM439">
            <v>491148.60000000003</v>
          </cell>
          <cell r="AN439">
            <v>0</v>
          </cell>
          <cell r="AO439">
            <v>453600</v>
          </cell>
          <cell r="AP439">
            <v>1770000</v>
          </cell>
          <cell r="AQ439">
            <v>2223600</v>
          </cell>
        </row>
        <row r="440">
          <cell r="C440">
            <v>103019701</v>
          </cell>
          <cell r="D440" t="str">
            <v>N02BE00001</v>
          </cell>
          <cell r="E440" t="str">
            <v>PARACETAMOL (ACETAMINOFÉN), 90-100MG/ML, GOTAS, SOLUCIÓN, FRASCO CON CUENTAGOTAS O GOTERO CALIBRADO, 15-30ML, V.O.</v>
          </cell>
          <cell r="F440">
            <v>10724</v>
          </cell>
          <cell r="G440" t="str">
            <v>YV</v>
          </cell>
          <cell r="H440">
            <v>244</v>
          </cell>
          <cell r="I440" t="str">
            <v>NO APLICA</v>
          </cell>
          <cell r="J440" t="str">
            <v>MEDICAMENTO</v>
          </cell>
          <cell r="K440" t="str">
            <v>Analgésicos y Antipiréticos: Otros</v>
          </cell>
          <cell r="L440" t="str">
            <v>TRAMITE USUAL</v>
          </cell>
          <cell r="M440" t="str">
            <v>No aplica</v>
          </cell>
          <cell r="N440" t="str">
            <v>NO APLICA</v>
          </cell>
          <cell r="O440" t="str">
            <v>FRASCO X 30ML</v>
          </cell>
          <cell r="P440">
            <v>0</v>
          </cell>
          <cell r="Q440">
            <v>0</v>
          </cell>
          <cell r="R440">
            <v>0.93</v>
          </cell>
          <cell r="S440" t="str">
            <v>No aplica</v>
          </cell>
          <cell r="T440" t="str">
            <v>No aplica</v>
          </cell>
          <cell r="U440" t="str">
            <v>No aplica</v>
          </cell>
          <cell r="V440">
            <v>4815</v>
          </cell>
          <cell r="W440">
            <v>57780</v>
          </cell>
          <cell r="X440">
            <v>535750524</v>
          </cell>
          <cell r="Y440">
            <v>0.7976222872352855</v>
          </cell>
          <cell r="Z440">
            <v>498247987.32000005</v>
          </cell>
          <cell r="AA440">
            <v>10419589974697.568</v>
          </cell>
          <cell r="AB440">
            <v>0.53824657718304358</v>
          </cell>
          <cell r="AC440">
            <v>3241.5241097071394</v>
          </cell>
          <cell r="AD440">
            <v>554.91666666666674</v>
          </cell>
          <cell r="AE440">
            <v>864.5333333333333</v>
          </cell>
          <cell r="AF440">
            <v>4660.9741097071401</v>
          </cell>
          <cell r="AG440">
            <v>4334.7059220276406</v>
          </cell>
          <cell r="AH440">
            <v>2068</v>
          </cell>
          <cell r="AI440">
            <v>382</v>
          </cell>
          <cell r="AJ440">
            <v>532</v>
          </cell>
          <cell r="AK440">
            <v>2982</v>
          </cell>
          <cell r="AL440">
            <v>35784</v>
          </cell>
          <cell r="AM440">
            <v>33279.120000000003</v>
          </cell>
          <cell r="AN440">
            <v>3543</v>
          </cell>
          <cell r="AO440">
            <v>298</v>
          </cell>
          <cell r="AP440">
            <v>339</v>
          </cell>
          <cell r="AQ440">
            <v>4180</v>
          </cell>
        </row>
        <row r="441">
          <cell r="C441">
            <v>102100101</v>
          </cell>
          <cell r="D441" t="str">
            <v>N02BE00006</v>
          </cell>
          <cell r="E441" t="str">
            <v>PARACETAMOL 10mg/ml, solución para perfusión, I.V.</v>
          </cell>
          <cell r="F441">
            <v>104001</v>
          </cell>
          <cell r="G441" t="str">
            <v>SF</v>
          </cell>
          <cell r="H441">
            <v>244</v>
          </cell>
          <cell r="I441" t="str">
            <v>NO APLICA</v>
          </cell>
          <cell r="J441" t="str">
            <v>MEDICAMENTO</v>
          </cell>
          <cell r="K441" t="str">
            <v>Analgésicos y Antipiréticos: Otros</v>
          </cell>
          <cell r="L441" t="str">
            <v>PRECIO UNICO</v>
          </cell>
          <cell r="M441" t="str">
            <v>PU 01-2026</v>
          </cell>
          <cell r="N441" t="str">
            <v>I CONV</v>
          </cell>
          <cell r="O441" t="str">
            <v>No aplica</v>
          </cell>
          <cell r="P441">
            <v>0</v>
          </cell>
          <cell r="Q441">
            <v>0</v>
          </cell>
          <cell r="R441">
            <v>0.63900000000000001</v>
          </cell>
          <cell r="S441">
            <v>279</v>
          </cell>
          <cell r="T441" t="str">
            <v>PHARMA SUPPLIES, CORP.</v>
          </cell>
          <cell r="V441">
            <v>22000</v>
          </cell>
          <cell r="W441">
            <v>264000</v>
          </cell>
          <cell r="X441">
            <v>536014524</v>
          </cell>
          <cell r="Y441">
            <v>0.79801532891120952</v>
          </cell>
          <cell r="Z441">
            <v>342513280.83600003</v>
          </cell>
          <cell r="AA441">
            <v>10419932487978.404</v>
          </cell>
          <cell r="AB441">
            <v>0.5382642704513485</v>
          </cell>
          <cell r="AC441">
            <v>35580.939751779748</v>
          </cell>
          <cell r="AD441">
            <v>14653.2</v>
          </cell>
          <cell r="AE441">
            <v>12201</v>
          </cell>
          <cell r="AF441">
            <v>62435.139751779745</v>
          </cell>
          <cell r="AG441">
            <v>39896.054301387259</v>
          </cell>
          <cell r="AH441">
            <v>16000</v>
          </cell>
          <cell r="AI441">
            <v>3000</v>
          </cell>
          <cell r="AJ441">
            <v>3000</v>
          </cell>
          <cell r="AK441">
            <v>22000</v>
          </cell>
          <cell r="AL441">
            <v>264000</v>
          </cell>
          <cell r="AM441">
            <v>168696</v>
          </cell>
          <cell r="AN441">
            <v>600</v>
          </cell>
          <cell r="AO441">
            <v>4170</v>
          </cell>
          <cell r="AP441">
            <v>5400</v>
          </cell>
          <cell r="AQ441">
            <v>10170</v>
          </cell>
        </row>
        <row r="442">
          <cell r="C442">
            <v>101101201</v>
          </cell>
          <cell r="D442" t="str">
            <v>H05BX00002</v>
          </cell>
          <cell r="E442" t="str">
            <v>PARICALCITOL 2mcg, cápsula, V.O.</v>
          </cell>
          <cell r="F442">
            <v>105594</v>
          </cell>
          <cell r="G442" t="str">
            <v>FM</v>
          </cell>
          <cell r="H442">
            <v>244</v>
          </cell>
          <cell r="I442" t="str">
            <v>SI</v>
          </cell>
          <cell r="J442" t="str">
            <v>MEDICAMENTO</v>
          </cell>
          <cell r="K442" t="str">
            <v>Homeostasis del Calcio: Otros agentes Antiparatiroideos</v>
          </cell>
          <cell r="L442" t="str">
            <v>PRECIO UNICO</v>
          </cell>
          <cell r="M442" t="str">
            <v>PU 11-2026</v>
          </cell>
          <cell r="N442" t="str">
            <v>I CONV</v>
          </cell>
          <cell r="O442" t="str">
            <v>FRASCO CON 30 CAPSULAS BLANDAS</v>
          </cell>
          <cell r="P442">
            <v>0</v>
          </cell>
          <cell r="Q442">
            <v>0</v>
          </cell>
          <cell r="R442">
            <v>12.45</v>
          </cell>
          <cell r="S442">
            <v>120</v>
          </cell>
          <cell r="T442" t="str">
            <v>REPRICO, S.A.</v>
          </cell>
          <cell r="V442">
            <v>7480</v>
          </cell>
          <cell r="W442">
            <v>89760</v>
          </cell>
          <cell r="X442">
            <v>536104284</v>
          </cell>
          <cell r="Y442">
            <v>0.79814896308102368</v>
          </cell>
          <cell r="Z442">
            <v>6674498335.7999992</v>
          </cell>
          <cell r="AA442">
            <v>10426606986314.205</v>
          </cell>
          <cell r="AB442">
            <v>0.53860905617635135</v>
          </cell>
          <cell r="AC442">
            <v>3636.3</v>
          </cell>
          <cell r="AD442">
            <v>2460</v>
          </cell>
          <cell r="AE442">
            <v>450</v>
          </cell>
          <cell r="AF442">
            <v>6546.3</v>
          </cell>
          <cell r="AG442">
            <v>81501.434999999998</v>
          </cell>
          <cell r="AH442">
            <v>6000</v>
          </cell>
          <cell r="AI442">
            <v>1200</v>
          </cell>
          <cell r="AJ442">
            <v>900</v>
          </cell>
          <cell r="AK442">
            <v>8100</v>
          </cell>
          <cell r="AL442">
            <v>97200</v>
          </cell>
          <cell r="AM442">
            <v>1210140</v>
          </cell>
          <cell r="AN442">
            <v>22410</v>
          </cell>
          <cell r="AO442">
            <v>0</v>
          </cell>
          <cell r="AP442">
            <v>720</v>
          </cell>
          <cell r="AQ442">
            <v>23130</v>
          </cell>
        </row>
        <row r="443">
          <cell r="C443">
            <v>102092901</v>
          </cell>
          <cell r="D443" t="str">
            <v>H05BX00003</v>
          </cell>
          <cell r="E443" t="str">
            <v>Paricalcitol, 5mcg/ml, solución, I.V.</v>
          </cell>
          <cell r="F443">
            <v>12226</v>
          </cell>
          <cell r="G443" t="str">
            <v>YV</v>
          </cell>
          <cell r="H443">
            <v>244</v>
          </cell>
          <cell r="I443" t="str">
            <v>NO APLICA</v>
          </cell>
          <cell r="J443" t="str">
            <v>MEDICAMENTO</v>
          </cell>
          <cell r="K443" t="str">
            <v>Homeostasis del Calcio: Otros agentes Antiparatiroideos</v>
          </cell>
          <cell r="L443" t="str">
            <v>PRECIO UNICO</v>
          </cell>
          <cell r="M443" t="str">
            <v>PU 01-2026</v>
          </cell>
          <cell r="N443" t="str">
            <v>I CONV</v>
          </cell>
          <cell r="O443" t="str">
            <v xml:space="preserve">CAJA CONTENIENDO 5 AMPOLLAS DE 1ML </v>
          </cell>
          <cell r="P443">
            <v>0</v>
          </cell>
          <cell r="Q443">
            <v>0</v>
          </cell>
          <cell r="R443">
            <v>1.29</v>
          </cell>
          <cell r="S443">
            <v>280</v>
          </cell>
          <cell r="T443" t="str">
            <v>BioPlus Care Panamá, S.A. </v>
          </cell>
          <cell r="U443" t="str">
            <v>TURKIA</v>
          </cell>
          <cell r="V443">
            <v>20398</v>
          </cell>
          <cell r="W443">
            <v>244776</v>
          </cell>
          <cell r="X443">
            <v>536349060</v>
          </cell>
          <cell r="Y443">
            <v>0.79851338417672812</v>
          </cell>
          <cell r="Z443">
            <v>691890287.39999998</v>
          </cell>
          <cell r="AA443">
            <v>10427298876601.605</v>
          </cell>
          <cell r="AB443">
            <v>0.53864479727363868</v>
          </cell>
          <cell r="AC443">
            <v>9088.75</v>
          </cell>
          <cell r="AD443">
            <v>7545</v>
          </cell>
          <cell r="AE443">
            <v>4300</v>
          </cell>
          <cell r="AF443">
            <v>20933.75</v>
          </cell>
          <cell r="AG443">
            <v>27004.537500000002</v>
          </cell>
          <cell r="AH443">
            <v>7251</v>
          </cell>
          <cell r="AI443">
            <v>6288</v>
          </cell>
          <cell r="AJ443">
            <v>4503</v>
          </cell>
          <cell r="AK443">
            <v>18042</v>
          </cell>
          <cell r="AL443">
            <v>216504</v>
          </cell>
          <cell r="AM443">
            <v>279290.16000000003</v>
          </cell>
          <cell r="AN443">
            <v>15090</v>
          </cell>
          <cell r="AO443">
            <v>2700</v>
          </cell>
          <cell r="AP443">
            <v>19610</v>
          </cell>
          <cell r="AQ443">
            <v>37400</v>
          </cell>
        </row>
        <row r="444">
          <cell r="C444">
            <v>103009501</v>
          </cell>
          <cell r="D444" t="str">
            <v>N05CM00002</v>
          </cell>
          <cell r="E444" t="str">
            <v>PASIFLORA, 500MG/5ML, SOLUCIÓN, FRASCO, V.O.</v>
          </cell>
          <cell r="F444">
            <v>10771</v>
          </cell>
          <cell r="G444" t="str">
            <v>DH</v>
          </cell>
          <cell r="H444">
            <v>244</v>
          </cell>
          <cell r="I444" t="str">
            <v>NO APLICA</v>
          </cell>
          <cell r="J444" t="str">
            <v>MEDICAMENTO</v>
          </cell>
          <cell r="K444" t="str">
            <v>Psicolépticos: Hipnóticos y Sedantes, Otros</v>
          </cell>
          <cell r="L444" t="str">
            <v>PRECIO UNICO</v>
          </cell>
          <cell r="M444" t="str">
            <v>PU 01-2026</v>
          </cell>
          <cell r="N444" t="str">
            <v>I CONV</v>
          </cell>
          <cell r="O444" t="str">
            <v>FRASCO X 120ML</v>
          </cell>
          <cell r="P444">
            <v>0</v>
          </cell>
          <cell r="Q444">
            <v>0</v>
          </cell>
          <cell r="R444">
            <v>4</v>
          </cell>
          <cell r="S444">
            <v>281</v>
          </cell>
          <cell r="T444" t="str">
            <v>LABORATORIOS RIGAR, S.A.</v>
          </cell>
          <cell r="U444" t="str">
            <v>PANAMÁ</v>
          </cell>
          <cell r="V444">
            <v>4614</v>
          </cell>
          <cell r="W444">
            <v>55368</v>
          </cell>
          <cell r="X444">
            <v>536404428</v>
          </cell>
          <cell r="Y444">
            <v>0.79859581573548777</v>
          </cell>
          <cell r="Z444">
            <v>2145617712</v>
          </cell>
          <cell r="AA444">
            <v>10429444494313.605</v>
          </cell>
          <cell r="AB444">
            <v>0.53875563382212399</v>
          </cell>
          <cell r="AC444">
            <v>4854.3841818494575</v>
          </cell>
          <cell r="AD444">
            <v>792</v>
          </cell>
          <cell r="AE444">
            <v>1101</v>
          </cell>
          <cell r="AF444">
            <v>6747.3841818494575</v>
          </cell>
          <cell r="AG444">
            <v>26989.53672739783</v>
          </cell>
          <cell r="AH444">
            <v>2867</v>
          </cell>
          <cell r="AI444">
            <v>600</v>
          </cell>
          <cell r="AJ444">
            <v>1147</v>
          </cell>
          <cell r="AK444">
            <v>4614</v>
          </cell>
          <cell r="AL444">
            <v>55368</v>
          </cell>
          <cell r="AM444">
            <v>221472</v>
          </cell>
          <cell r="AN444">
            <v>3475</v>
          </cell>
          <cell r="AO444">
            <v>1596</v>
          </cell>
          <cell r="AP444">
            <v>736</v>
          </cell>
          <cell r="AQ444">
            <v>5807</v>
          </cell>
        </row>
        <row r="445">
          <cell r="C445">
            <v>101096301</v>
          </cell>
          <cell r="D445" t="str">
            <v>C09AA00005</v>
          </cell>
          <cell r="E445" t="str">
            <v>PERINDOPRIL, 5MG, TABLETA, V.O.</v>
          </cell>
          <cell r="F445">
            <v>101798</v>
          </cell>
          <cell r="G445" t="str">
            <v>EM</v>
          </cell>
          <cell r="H445">
            <v>244</v>
          </cell>
          <cell r="I445" t="str">
            <v>SI</v>
          </cell>
          <cell r="J445" t="str">
            <v>MEDICAMENTO</v>
          </cell>
          <cell r="K445" t="str">
            <v>Cardiovascular: Sistema Renina Angiotensina, Inhibidores de la Enzima Convertidora de la Angiotensina</v>
          </cell>
          <cell r="L445" t="str">
            <v>PRECIO UNICO</v>
          </cell>
          <cell r="M445" t="str">
            <v>PU 11-2026</v>
          </cell>
          <cell r="N445" t="str">
            <v>I CONV</v>
          </cell>
          <cell r="O445" t="str">
            <v>Caja x 30 tabletas recubiertas</v>
          </cell>
          <cell r="P445">
            <v>0</v>
          </cell>
          <cell r="Q445">
            <v>0</v>
          </cell>
          <cell r="R445">
            <v>3.5000000000000003E-2</v>
          </cell>
          <cell r="S445">
            <v>162</v>
          </cell>
          <cell r="T445" t="str">
            <v>INTERNACIONAL BIO-FARMACEUTICA, S.A. (INTERFARMA, S.A.)</v>
          </cell>
          <cell r="V445">
            <v>2098790</v>
          </cell>
          <cell r="W445">
            <v>25185480</v>
          </cell>
          <cell r="X445">
            <v>561589908</v>
          </cell>
          <cell r="Y445">
            <v>0.83609181296332913</v>
          </cell>
          <cell r="Z445">
            <v>19655646.780000001</v>
          </cell>
          <cell r="AA445">
            <v>10429464149960.385</v>
          </cell>
          <cell r="AB445">
            <v>0.53875664917729882</v>
          </cell>
          <cell r="AC445">
            <v>1388931</v>
          </cell>
          <cell r="AD445">
            <v>482960</v>
          </cell>
          <cell r="AE445">
            <v>276856</v>
          </cell>
          <cell r="AF445">
            <v>2148747</v>
          </cell>
          <cell r="AG445">
            <v>75206.145000000004</v>
          </cell>
          <cell r="AH445">
            <v>1415469</v>
          </cell>
          <cell r="AI445">
            <v>358877</v>
          </cell>
          <cell r="AJ445">
            <v>324444</v>
          </cell>
          <cell r="AK445">
            <v>2098790</v>
          </cell>
          <cell r="AL445">
            <v>25185480</v>
          </cell>
          <cell r="AM445">
            <v>881491.8</v>
          </cell>
          <cell r="AN445">
            <v>4146900</v>
          </cell>
          <cell r="AO445">
            <v>46400</v>
          </cell>
          <cell r="AP445">
            <v>435200</v>
          </cell>
          <cell r="AQ445">
            <v>4628500</v>
          </cell>
        </row>
        <row r="446">
          <cell r="C446">
            <v>102011801</v>
          </cell>
          <cell r="D446" t="str">
            <v>N02AB00002</v>
          </cell>
          <cell r="E446" t="str">
            <v>PETIDINA (MEPERIDINA) 50mg/ml, solución, I.M., I.V.</v>
          </cell>
          <cell r="F446">
            <v>10121</v>
          </cell>
          <cell r="G446" t="str">
            <v>YV</v>
          </cell>
          <cell r="H446">
            <v>244</v>
          </cell>
          <cell r="I446" t="str">
            <v>NO</v>
          </cell>
          <cell r="J446" t="str">
            <v>MEDICAMENTO</v>
          </cell>
          <cell r="K446" t="str">
            <v>Analgésicos: Opioides</v>
          </cell>
          <cell r="L446" t="str">
            <v>TRAMITE USUAL</v>
          </cell>
          <cell r="M446" t="str">
            <v>No aplica</v>
          </cell>
          <cell r="N446" t="str">
            <v>NO APLICA</v>
          </cell>
          <cell r="O446" t="str">
            <v>CAJA POR 20 AMPOLLAS</v>
          </cell>
          <cell r="P446">
            <v>0</v>
          </cell>
          <cell r="Q446">
            <v>0</v>
          </cell>
          <cell r="R446">
            <v>5.98</v>
          </cell>
          <cell r="S446" t="str">
            <v>No aplica</v>
          </cell>
          <cell r="T446" t="str">
            <v>No aplica</v>
          </cell>
          <cell r="U446" t="str">
            <v>No aplica</v>
          </cell>
          <cell r="V446">
            <v>4000</v>
          </cell>
          <cell r="W446">
            <v>48000</v>
          </cell>
          <cell r="X446">
            <v>561637908</v>
          </cell>
          <cell r="Y446">
            <v>0.83616327508622446</v>
          </cell>
          <cell r="Z446">
            <v>3358594689.8400002</v>
          </cell>
          <cell r="AA446">
            <v>10432822744650.225</v>
          </cell>
          <cell r="AB446">
            <v>0.53893014468915112</v>
          </cell>
          <cell r="AC446">
            <v>626.03375706214683</v>
          </cell>
          <cell r="AD446">
            <v>561.83333333333337</v>
          </cell>
          <cell r="AE446">
            <v>155</v>
          </cell>
          <cell r="AF446">
            <v>1342.8670903954803</v>
          </cell>
          <cell r="AG446">
            <v>8030.3452005649733</v>
          </cell>
          <cell r="AH446">
            <v>600</v>
          </cell>
          <cell r="AI446">
            <v>561</v>
          </cell>
          <cell r="AJ446">
            <v>150</v>
          </cell>
          <cell r="AK446">
            <v>1311</v>
          </cell>
          <cell r="AL446">
            <v>15732</v>
          </cell>
          <cell r="AM446">
            <v>94077.36</v>
          </cell>
          <cell r="AN446">
            <v>2448</v>
          </cell>
          <cell r="AO446">
            <v>80</v>
          </cell>
          <cell r="AP446">
            <v>200</v>
          </cell>
          <cell r="AQ446">
            <v>2728</v>
          </cell>
        </row>
        <row r="447">
          <cell r="C447">
            <v>103027401</v>
          </cell>
          <cell r="D447" t="str">
            <v>R05DB00001</v>
          </cell>
          <cell r="E447" t="str">
            <v>PIPACETATO, 40MG/ML, GOTAS, FRASCO, 15ML, V.O.</v>
          </cell>
          <cell r="F447">
            <v>10723</v>
          </cell>
          <cell r="G447" t="str">
            <v>RG</v>
          </cell>
          <cell r="H447">
            <v>244</v>
          </cell>
          <cell r="I447" t="str">
            <v>NO</v>
          </cell>
          <cell r="J447" t="str">
            <v>MEDICAMENTO</v>
          </cell>
          <cell r="K447" t="str">
            <v>Tos y Resfriado: Supresores de la Tos excluyendo combinaciones con Expectorantes, Otros</v>
          </cell>
          <cell r="L447" t="str">
            <v>PRECIO UNICO</v>
          </cell>
          <cell r="M447" t="str">
            <v>PU 01-2026</v>
          </cell>
          <cell r="N447" t="str">
            <v>I CONV</v>
          </cell>
          <cell r="O447" t="str">
            <v>CAJA CON FRASCO GOTERO DE 15ML.</v>
          </cell>
          <cell r="P447">
            <v>0</v>
          </cell>
          <cell r="Q447">
            <v>0</v>
          </cell>
          <cell r="R447">
            <v>5.95</v>
          </cell>
          <cell r="S447">
            <v>283</v>
          </cell>
          <cell r="T447" t="str">
            <v>COMPAÑÍA ASTOR, S.A.</v>
          </cell>
          <cell r="U447" t="str">
            <v>GUATEMALA</v>
          </cell>
          <cell r="V447">
            <v>5446</v>
          </cell>
          <cell r="W447">
            <v>65352</v>
          </cell>
          <cell r="X447">
            <v>561703260</v>
          </cell>
          <cell r="Y447">
            <v>0.83626057076654636</v>
          </cell>
          <cell r="Z447">
            <v>3342134397</v>
          </cell>
          <cell r="AA447">
            <v>10436164879047.225</v>
          </cell>
          <cell r="AB447">
            <v>0.53910278990878446</v>
          </cell>
          <cell r="AC447">
            <v>7737</v>
          </cell>
          <cell r="AD447">
            <v>2102</v>
          </cell>
          <cell r="AE447">
            <v>1090</v>
          </cell>
          <cell r="AF447">
            <v>10929</v>
          </cell>
          <cell r="AG447">
            <v>65027.55</v>
          </cell>
          <cell r="AH447">
            <v>5602</v>
          </cell>
          <cell r="AI447">
            <v>510</v>
          </cell>
          <cell r="AJ447">
            <v>467</v>
          </cell>
          <cell r="AK447">
            <v>6579</v>
          </cell>
          <cell r="AL447">
            <v>78948</v>
          </cell>
          <cell r="AM447">
            <v>469740.60000000003</v>
          </cell>
          <cell r="AN447">
            <v>4683</v>
          </cell>
          <cell r="AO447">
            <v>1589</v>
          </cell>
          <cell r="AP447">
            <v>3881</v>
          </cell>
          <cell r="AQ447">
            <v>10153</v>
          </cell>
        </row>
        <row r="448">
          <cell r="C448">
            <v>102078001</v>
          </cell>
          <cell r="D448" t="str">
            <v>J01CR00004</v>
          </cell>
          <cell r="E448" t="str">
            <v>PIPERACILINA 4g con TAZOBACTAM 500mg, polvo liofilizado, I.V.</v>
          </cell>
          <cell r="F448">
            <v>10314</v>
          </cell>
          <cell r="G448" t="str">
            <v>DH</v>
          </cell>
          <cell r="H448">
            <v>244</v>
          </cell>
          <cell r="I448" t="str">
            <v>NO APLICA</v>
          </cell>
          <cell r="J448" t="str">
            <v>MEDICAMENTO</v>
          </cell>
          <cell r="K448" t="str">
            <v xml:space="preserve">Antibacterianos para uso sistémico: Beta-lactámicos, Penicilnas combinaciones, Incluyendo Inhibidores de Beta-lactamasa </v>
          </cell>
          <cell r="L448" t="str">
            <v>PRECIO UNICO</v>
          </cell>
          <cell r="M448" t="str">
            <v>PU 01-2026</v>
          </cell>
          <cell r="N448" t="str">
            <v>I CONV</v>
          </cell>
          <cell r="O448" t="str">
            <v>CAJA CON 10 AMPOLLAS</v>
          </cell>
          <cell r="P448">
            <v>0</v>
          </cell>
          <cell r="Q448">
            <v>0</v>
          </cell>
          <cell r="R448">
            <v>1.39</v>
          </cell>
          <cell r="S448">
            <v>284</v>
          </cell>
          <cell r="T448" t="str">
            <v>PHARMA CHIMIQUE DE PANAMA IMPORT EXPORT, S.A</v>
          </cell>
          <cell r="U448" t="str">
            <v>CHINA</v>
          </cell>
          <cell r="V448">
            <v>23465</v>
          </cell>
          <cell r="W448">
            <v>281580</v>
          </cell>
          <cell r="X448">
            <v>561984840</v>
          </cell>
          <cell r="Y448">
            <v>0.83667978544498067</v>
          </cell>
          <cell r="Z448">
            <v>781158927.5999999</v>
          </cell>
          <cell r="AA448">
            <v>10436946037974.824</v>
          </cell>
          <cell r="AB448">
            <v>0.53914314237179284</v>
          </cell>
          <cell r="AC448">
            <v>22286.666666666664</v>
          </cell>
          <cell r="AD448">
            <v>4022</v>
          </cell>
          <cell r="AE448">
            <v>5895</v>
          </cell>
          <cell r="AF448">
            <v>32203.666666666664</v>
          </cell>
          <cell r="AG448">
            <v>44763.096666666657</v>
          </cell>
          <cell r="AH448">
            <v>16042</v>
          </cell>
          <cell r="AI448">
            <v>2731</v>
          </cell>
          <cell r="AJ448">
            <v>4692</v>
          </cell>
          <cell r="AK448">
            <v>23465</v>
          </cell>
          <cell r="AL448">
            <v>281580</v>
          </cell>
          <cell r="AM448">
            <v>391396.19999999995</v>
          </cell>
          <cell r="AN448">
            <v>400</v>
          </cell>
          <cell r="AO448">
            <v>3470</v>
          </cell>
          <cell r="AP448">
            <v>4670</v>
          </cell>
          <cell r="AQ448">
            <v>8540</v>
          </cell>
        </row>
        <row r="449">
          <cell r="C449">
            <v>103047001</v>
          </cell>
          <cell r="D449" t="str">
            <v>P02CC00001</v>
          </cell>
          <cell r="E449" t="str">
            <v>PIRANTEL PAMOATO 250MG CON OXANTEL 250MG/5ML, SUSPENSIÓN, FRASCO, 15ML, V.O.</v>
          </cell>
          <cell r="F449">
            <v>10783</v>
          </cell>
          <cell r="G449" t="str">
            <v>YV</v>
          </cell>
          <cell r="H449">
            <v>244</v>
          </cell>
          <cell r="I449" t="str">
            <v>NO APLICA</v>
          </cell>
          <cell r="J449" t="str">
            <v>MEDICAMENTO</v>
          </cell>
          <cell r="K449" t="str">
            <v>Antihelmínticos: Antinematodos, Derivados de la Tetrahidropirimidina</v>
          </cell>
          <cell r="L449" t="str">
            <v>TRAMITE USUAL</v>
          </cell>
          <cell r="M449" t="str">
            <v>No aplica</v>
          </cell>
          <cell r="N449" t="str">
            <v>NO APLICA</v>
          </cell>
          <cell r="O449" t="str">
            <v>F X 15ML</v>
          </cell>
          <cell r="P449">
            <v>0</v>
          </cell>
          <cell r="Q449">
            <v>0</v>
          </cell>
          <cell r="R449">
            <v>3.5</v>
          </cell>
          <cell r="S449" t="str">
            <v>No aplica</v>
          </cell>
          <cell r="T449" t="str">
            <v>LANCO MEDICAL GROUP, S.A.</v>
          </cell>
          <cell r="U449" t="str">
            <v>COLOMBIA</v>
          </cell>
          <cell r="V449">
            <v>13900</v>
          </cell>
          <cell r="W449">
            <v>166800</v>
          </cell>
          <cell r="X449">
            <v>562151640</v>
          </cell>
          <cell r="Y449">
            <v>0.83692811632204178</v>
          </cell>
          <cell r="Z449">
            <v>1967530740</v>
          </cell>
          <cell r="AA449">
            <v>10438913568714.824</v>
          </cell>
          <cell r="AB449">
            <v>0.53924477945049554</v>
          </cell>
          <cell r="AC449">
            <v>3244.2678983382202</v>
          </cell>
          <cell r="AD449">
            <v>1404.6666666666667</v>
          </cell>
          <cell r="AE449">
            <v>2161.1999999999998</v>
          </cell>
          <cell r="AF449">
            <v>6810.134565004887</v>
          </cell>
          <cell r="AG449">
            <v>23835.470977517103</v>
          </cell>
          <cell r="AH449">
            <v>5976</v>
          </cell>
          <cell r="AI449">
            <v>2795</v>
          </cell>
          <cell r="AJ449">
            <v>3587</v>
          </cell>
          <cell r="AK449">
            <v>12358</v>
          </cell>
          <cell r="AL449">
            <v>148296</v>
          </cell>
          <cell r="AM449">
            <v>519036</v>
          </cell>
          <cell r="AN449">
            <v>0</v>
          </cell>
          <cell r="AO449">
            <v>0</v>
          </cell>
          <cell r="AP449">
            <v>158</v>
          </cell>
          <cell r="AQ449">
            <v>158</v>
          </cell>
        </row>
        <row r="450">
          <cell r="C450">
            <v>101018301</v>
          </cell>
          <cell r="D450" t="str">
            <v>N07AA00002</v>
          </cell>
          <cell r="E450" t="str">
            <v>PIRIDOSTIGMINA BROMURO, 60MG, TABLETA, V.O.</v>
          </cell>
          <cell r="F450">
            <v>10510</v>
          </cell>
          <cell r="G450" t="str">
            <v>EM</v>
          </cell>
          <cell r="H450">
            <v>244</v>
          </cell>
          <cell r="I450" t="str">
            <v>SI</v>
          </cell>
          <cell r="J450" t="str">
            <v>MEDICAMENTO</v>
          </cell>
          <cell r="K450" t="str">
            <v>Sistema Nervioso: Otros, Parasimpaticomiméticos, Anticolinesterasas</v>
          </cell>
          <cell r="L450" t="str">
            <v>PRECIO UNICO</v>
          </cell>
          <cell r="M450" t="str">
            <v>PU 11-2026</v>
          </cell>
          <cell r="N450" t="str">
            <v>I CONV</v>
          </cell>
          <cell r="O450" t="str">
            <v>CAJA DE CARTON CONTENIENDO FRASCO DE VIDRIO AMBAR CON 20 TABLETAS</v>
          </cell>
          <cell r="P450">
            <v>0</v>
          </cell>
          <cell r="Q450">
            <v>0</v>
          </cell>
          <cell r="R450">
            <v>0.38</v>
          </cell>
          <cell r="S450">
            <v>122</v>
          </cell>
          <cell r="T450" t="str">
            <v>REPRICO, S.A.</v>
          </cell>
          <cell r="V450">
            <v>26236</v>
          </cell>
          <cell r="W450">
            <v>314832</v>
          </cell>
          <cell r="X450">
            <v>562466472</v>
          </cell>
          <cell r="Y450">
            <v>0.83739683638611184</v>
          </cell>
          <cell r="Z450">
            <v>213737259.36000001</v>
          </cell>
          <cell r="AA450">
            <v>10439127305974.184</v>
          </cell>
          <cell r="AB450">
            <v>0.53925582051339205</v>
          </cell>
          <cell r="AC450">
            <v>38325</v>
          </cell>
          <cell r="AD450">
            <v>3444</v>
          </cell>
          <cell r="AE450">
            <v>2610</v>
          </cell>
          <cell r="AF450">
            <v>44379</v>
          </cell>
          <cell r="AG450">
            <v>16864.02</v>
          </cell>
          <cell r="AH450">
            <v>20115</v>
          </cell>
          <cell r="AI450">
            <v>3092</v>
          </cell>
          <cell r="AJ450">
            <v>3029</v>
          </cell>
          <cell r="AK450">
            <v>26236</v>
          </cell>
          <cell r="AL450">
            <v>314832</v>
          </cell>
          <cell r="AM450">
            <v>119636.16</v>
          </cell>
          <cell r="AN450">
            <v>46020</v>
          </cell>
          <cell r="AO450">
            <v>0</v>
          </cell>
          <cell r="AP450">
            <v>3040</v>
          </cell>
          <cell r="AQ450">
            <v>49060</v>
          </cell>
        </row>
        <row r="451">
          <cell r="C451">
            <v>101034401</v>
          </cell>
          <cell r="D451" t="str">
            <v>A11HA00001</v>
          </cell>
          <cell r="E451" t="str">
            <v>PIRIDOXINA (VITAMINA B6), 50MG, TABLETA, V.O.</v>
          </cell>
          <cell r="F451">
            <v>10652</v>
          </cell>
          <cell r="G451" t="str">
            <v>EM</v>
          </cell>
          <cell r="H451">
            <v>244</v>
          </cell>
          <cell r="I451" t="str">
            <v>NO</v>
          </cell>
          <cell r="J451" t="str">
            <v>MEDICAMENTO</v>
          </cell>
          <cell r="K451" t="str">
            <v>Vitaminas: Otros preparados de vitaminas</v>
          </cell>
          <cell r="L451" t="str">
            <v>TRAMITE USUAL</v>
          </cell>
          <cell r="M451" t="str">
            <v>No aplica</v>
          </cell>
          <cell r="N451" t="str">
            <v>No aplica</v>
          </cell>
          <cell r="O451" t="str">
            <v>No aplica</v>
          </cell>
          <cell r="P451">
            <v>0</v>
          </cell>
          <cell r="Q451">
            <v>0</v>
          </cell>
          <cell r="R451">
            <v>0.04</v>
          </cell>
          <cell r="S451" t="str">
            <v>No aplica</v>
          </cell>
          <cell r="T451" t="str">
            <v>No aplica</v>
          </cell>
          <cell r="V451">
            <v>5020</v>
          </cell>
          <cell r="W451">
            <v>60240</v>
          </cell>
          <cell r="X451">
            <v>562526712</v>
          </cell>
          <cell r="Y451">
            <v>0.8374865213503454</v>
          </cell>
          <cell r="Z451">
            <v>22501068.48</v>
          </cell>
          <cell r="AA451">
            <v>10439149807042.664</v>
          </cell>
          <cell r="AB451">
            <v>0.53925698285501222</v>
          </cell>
          <cell r="AC451">
            <v>3980</v>
          </cell>
          <cell r="AD451">
            <v>0</v>
          </cell>
          <cell r="AE451">
            <v>990</v>
          </cell>
          <cell r="AF451">
            <v>4970</v>
          </cell>
          <cell r="AG451">
            <v>198.8</v>
          </cell>
          <cell r="AH451">
            <v>4320</v>
          </cell>
          <cell r="AI451">
            <v>0</v>
          </cell>
          <cell r="AJ451">
            <v>700</v>
          </cell>
          <cell r="AK451">
            <v>5020</v>
          </cell>
          <cell r="AL451">
            <v>60240</v>
          </cell>
          <cell r="AM451">
            <v>2409.6</v>
          </cell>
          <cell r="AN451">
            <v>0</v>
          </cell>
          <cell r="AO451">
            <v>0</v>
          </cell>
          <cell r="AP451">
            <v>0</v>
          </cell>
          <cell r="AQ451">
            <v>0</v>
          </cell>
        </row>
        <row r="452">
          <cell r="C452">
            <v>103030501</v>
          </cell>
          <cell r="D452" t="str">
            <v>V03AE00001</v>
          </cell>
          <cell r="E452" t="str">
            <v>POLIESTIRENO SULFONATO, POLVO, POTE O FRASCO, 453.6 G,  V.O., VÍA RECTAL</v>
          </cell>
          <cell r="F452">
            <v>10802</v>
          </cell>
          <cell r="G452" t="str">
            <v>DD</v>
          </cell>
          <cell r="H452">
            <v>244</v>
          </cell>
          <cell r="I452" t="str">
            <v>NO</v>
          </cell>
          <cell r="J452" t="str">
            <v>MEDICAMENTO</v>
          </cell>
          <cell r="K452" t="str">
            <v xml:space="preserve">Todos los otros Productos Terapéuticos: Hiperpotasemia e Hiperfosfatemia </v>
          </cell>
          <cell r="L452" t="str">
            <v>TRAMITE USUAL</v>
          </cell>
          <cell r="M452" t="str">
            <v>NO APLICA</v>
          </cell>
          <cell r="N452" t="str">
            <v>NO APLICA</v>
          </cell>
          <cell r="P452">
            <v>0</v>
          </cell>
          <cell r="Q452">
            <v>0</v>
          </cell>
          <cell r="R452">
            <v>0</v>
          </cell>
          <cell r="S452" t="str">
            <v>NO APLICA</v>
          </cell>
          <cell r="T452" t="str">
            <v>NO APLICA</v>
          </cell>
          <cell r="V452">
            <v>110</v>
          </cell>
          <cell r="W452">
            <v>1320</v>
          </cell>
          <cell r="X452">
            <v>562528032</v>
          </cell>
          <cell r="Y452">
            <v>0.83748848655872499</v>
          </cell>
          <cell r="Z452">
            <v>0</v>
          </cell>
          <cell r="AA452">
            <v>10439149807042.664</v>
          </cell>
          <cell r="AB452">
            <v>0.53925698285501222</v>
          </cell>
          <cell r="AC452">
            <v>215</v>
          </cell>
          <cell r="AD452">
            <v>31.833333333333332</v>
          </cell>
          <cell r="AE452">
            <v>27</v>
          </cell>
          <cell r="AF452">
            <v>273.83333333333337</v>
          </cell>
          <cell r="AG452">
            <v>0</v>
          </cell>
          <cell r="AH452">
            <v>84</v>
          </cell>
          <cell r="AI452">
            <v>23</v>
          </cell>
          <cell r="AJ452">
            <v>11</v>
          </cell>
          <cell r="AK452">
            <v>118</v>
          </cell>
          <cell r="AL452">
            <v>1416</v>
          </cell>
          <cell r="AM452">
            <v>0</v>
          </cell>
          <cell r="AN452">
            <v>0</v>
          </cell>
          <cell r="AO452">
            <v>0</v>
          </cell>
          <cell r="AP452">
            <v>0</v>
          </cell>
          <cell r="AQ452">
            <v>0</v>
          </cell>
        </row>
        <row r="453">
          <cell r="C453">
            <v>103062101</v>
          </cell>
          <cell r="D453" t="str">
            <v>A06AD00002</v>
          </cell>
          <cell r="E453" t="str">
            <v>POLIETILENGLICOL 3350, CON ELECTROLITOS (SULFATO DE SODIO ANHIDRO, BICARBONATO DE SODIO, CLORURO DE SODIO, CLORURO DE POTASIO), POLVO PARA SOLUCION, V.O.</v>
          </cell>
          <cell r="F453">
            <v>105452</v>
          </cell>
          <cell r="G453" t="str">
            <v>RG</v>
          </cell>
          <cell r="H453">
            <v>244</v>
          </cell>
          <cell r="I453" t="str">
            <v>NO</v>
          </cell>
          <cell r="J453" t="str">
            <v>MEDICAMENTO</v>
          </cell>
          <cell r="K453" t="str">
            <v>Estreñimiento: Laxantes osmóticos</v>
          </cell>
          <cell r="L453" t="str">
            <v>TRAMITE USUAL</v>
          </cell>
          <cell r="M453" t="str">
            <v>No aplica</v>
          </cell>
          <cell r="N453" t="str">
            <v>No aplica</v>
          </cell>
          <cell r="O453">
            <v>0</v>
          </cell>
          <cell r="P453">
            <v>0</v>
          </cell>
          <cell r="Q453">
            <v>0</v>
          </cell>
          <cell r="R453">
            <v>4.9400000000000004</v>
          </cell>
          <cell r="S453" t="str">
            <v>NO APLICA</v>
          </cell>
          <cell r="T453" t="str">
            <v>No aplica</v>
          </cell>
          <cell r="V453">
            <v>489</v>
          </cell>
          <cell r="W453">
            <v>5868</v>
          </cell>
          <cell r="X453">
            <v>562533900</v>
          </cell>
          <cell r="Y453">
            <v>0.83749722280324901</v>
          </cell>
          <cell r="Z453">
            <v>2778917466</v>
          </cell>
          <cell r="AA453">
            <v>10441928724508.664</v>
          </cell>
          <cell r="AB453">
            <v>0.53940053387937892</v>
          </cell>
          <cell r="AC453">
            <v>4370</v>
          </cell>
          <cell r="AD453">
            <v>200</v>
          </cell>
          <cell r="AE453">
            <v>412</v>
          </cell>
          <cell r="AF453">
            <v>4982</v>
          </cell>
          <cell r="AG453">
            <v>24611.08</v>
          </cell>
          <cell r="AH453">
            <v>400</v>
          </cell>
          <cell r="AI453">
            <v>10</v>
          </cell>
          <cell r="AJ453">
            <v>79</v>
          </cell>
          <cell r="AK453">
            <v>489</v>
          </cell>
          <cell r="AL453">
            <v>5868</v>
          </cell>
          <cell r="AM453">
            <v>28987.920000000002</v>
          </cell>
          <cell r="AN453">
            <v>0</v>
          </cell>
          <cell r="AO453">
            <v>0</v>
          </cell>
          <cell r="AP453">
            <v>0</v>
          </cell>
          <cell r="AQ453">
            <v>0</v>
          </cell>
        </row>
        <row r="454">
          <cell r="C454">
            <v>102093001</v>
          </cell>
          <cell r="D454" t="str">
            <v>J01XB00001</v>
          </cell>
          <cell r="E454" t="str">
            <v>POLIMIXINA B SULFATO 500,000UI, polvo o solución, I.M., I.V.</v>
          </cell>
          <cell r="F454">
            <v>11209</v>
          </cell>
          <cell r="G454" t="str">
            <v>DD</v>
          </cell>
          <cell r="H454">
            <v>244</v>
          </cell>
          <cell r="I454" t="str">
            <v>NO</v>
          </cell>
          <cell r="J454" t="str">
            <v>MEDICAMENTO</v>
          </cell>
          <cell r="K454" t="str">
            <v>Antibacterianos para uso sistémico: Otros Antibacterianos, Polimixinas</v>
          </cell>
          <cell r="L454" t="str">
            <v>PRECIO UNICO</v>
          </cell>
          <cell r="M454" t="str">
            <v>PU 01-2026</v>
          </cell>
          <cell r="N454" t="str">
            <v>I CONV</v>
          </cell>
          <cell r="O454" t="str">
            <v>CAJA DE 1 VIAL</v>
          </cell>
          <cell r="P454">
            <v>0</v>
          </cell>
          <cell r="Q454">
            <v>0</v>
          </cell>
          <cell r="R454">
            <v>6.73</v>
          </cell>
          <cell r="S454">
            <v>289</v>
          </cell>
          <cell r="T454" t="str">
            <v>DROGUERIA SARO, S.A</v>
          </cell>
          <cell r="U454" t="str">
            <v>India</v>
          </cell>
          <cell r="V454">
            <v>1020</v>
          </cell>
          <cell r="W454">
            <v>12240</v>
          </cell>
          <cell r="X454">
            <v>562546140</v>
          </cell>
          <cell r="Y454">
            <v>0.83751544564458724</v>
          </cell>
          <cell r="Z454">
            <v>3785935522.2000003</v>
          </cell>
          <cell r="AA454">
            <v>10445714660030.863</v>
          </cell>
          <cell r="AB454">
            <v>0.5395961046111647</v>
          </cell>
          <cell r="AC454">
            <v>2325</v>
          </cell>
          <cell r="AD454">
            <v>244</v>
          </cell>
          <cell r="AE454">
            <v>205</v>
          </cell>
          <cell r="AF454">
            <v>2774</v>
          </cell>
          <cell r="AG454">
            <v>18669.02</v>
          </cell>
          <cell r="AH454">
            <v>1298</v>
          </cell>
          <cell r="AI454">
            <v>49</v>
          </cell>
          <cell r="AJ454">
            <v>50</v>
          </cell>
          <cell r="AK454">
            <v>1397</v>
          </cell>
          <cell r="AL454">
            <v>16764</v>
          </cell>
          <cell r="AM454">
            <v>112821.72</v>
          </cell>
          <cell r="AN454">
            <v>0</v>
          </cell>
          <cell r="AO454">
            <v>100</v>
          </cell>
          <cell r="AP454">
            <v>0</v>
          </cell>
          <cell r="AQ454">
            <v>100</v>
          </cell>
        </row>
        <row r="455">
          <cell r="C455">
            <v>103003401</v>
          </cell>
          <cell r="D455" t="str">
            <v>S02CA00003</v>
          </cell>
          <cell r="E455" t="str">
            <v>POLIMIXINA B, NEOMICINA, HIDROCORTISONA 1%, gotas, suspensión, frasco, 5ml, Vía Ótica.</v>
          </cell>
          <cell r="F455">
            <v>11025</v>
          </cell>
          <cell r="G455" t="str">
            <v>YV</v>
          </cell>
          <cell r="H455">
            <v>244</v>
          </cell>
          <cell r="I455" t="str">
            <v>no</v>
          </cell>
          <cell r="J455" t="str">
            <v>MEDICAMENTO</v>
          </cell>
          <cell r="K455" t="str">
            <v>Otológicos: Conticosteroides y Antiinfecciosos, Combinación</v>
          </cell>
          <cell r="L455" t="str">
            <v>TRAMITE USUAL</v>
          </cell>
          <cell r="M455" t="str">
            <v>No aplica</v>
          </cell>
          <cell r="N455" t="str">
            <v>NO APLICA</v>
          </cell>
          <cell r="O455" t="str">
            <v>frasco x 5ml</v>
          </cell>
          <cell r="P455">
            <v>0</v>
          </cell>
          <cell r="Q455">
            <v>0</v>
          </cell>
          <cell r="R455">
            <v>13.67</v>
          </cell>
          <cell r="S455" t="str">
            <v>No aplica</v>
          </cell>
          <cell r="T455" t="str">
            <v>No aplica</v>
          </cell>
          <cell r="U455" t="str">
            <v>No aplica</v>
          </cell>
          <cell r="V455">
            <v>1829</v>
          </cell>
          <cell r="W455">
            <v>21948</v>
          </cell>
          <cell r="X455">
            <v>562568088</v>
          </cell>
          <cell r="Y455">
            <v>0.83754812170028115</v>
          </cell>
          <cell r="Z455">
            <v>7690305762.96</v>
          </cell>
          <cell r="AA455">
            <v>10453404965793.824</v>
          </cell>
          <cell r="AB455">
            <v>0.53999336407765586</v>
          </cell>
          <cell r="AC455">
            <v>2424.3467915283704</v>
          </cell>
          <cell r="AD455">
            <v>989.83333333333337</v>
          </cell>
          <cell r="AE455">
            <v>565</v>
          </cell>
          <cell r="AF455">
            <v>3979.1801248617039</v>
          </cell>
          <cell r="AG455">
            <v>54395.392306859496</v>
          </cell>
          <cell r="AH455">
            <v>852</v>
          </cell>
          <cell r="AI455">
            <v>348</v>
          </cell>
          <cell r="AJ455">
            <v>324</v>
          </cell>
          <cell r="AK455">
            <v>1524</v>
          </cell>
          <cell r="AL455">
            <v>18288</v>
          </cell>
          <cell r="AM455">
            <v>249996.96</v>
          </cell>
          <cell r="AN455">
            <v>0</v>
          </cell>
          <cell r="AO455">
            <v>0</v>
          </cell>
          <cell r="AP455">
            <v>256</v>
          </cell>
          <cell r="AQ455">
            <v>256</v>
          </cell>
        </row>
        <row r="456">
          <cell r="C456">
            <v>102014901</v>
          </cell>
          <cell r="D456" t="str">
            <v>B05XA00004</v>
          </cell>
          <cell r="E456" t="str">
            <v>POTASIO CLORURO 2mEq/ml, solución, I.V.</v>
          </cell>
          <cell r="F456">
            <v>10355</v>
          </cell>
          <cell r="G456" t="str">
            <v>SF</v>
          </cell>
          <cell r="H456">
            <v>244</v>
          </cell>
          <cell r="I456" t="str">
            <v>NO APLICA</v>
          </cell>
          <cell r="J456" t="str">
            <v>MEDICAMENTO</v>
          </cell>
          <cell r="K456" t="str">
            <v>Sustitutos sanguíneos y Soluciones de Perfusión: Soluciones Electrolíticas</v>
          </cell>
          <cell r="L456" t="str">
            <v>PRECIO UNICO</v>
          </cell>
          <cell r="M456" t="str">
            <v>PU 01-2026</v>
          </cell>
          <cell r="N456" t="str">
            <v>I CONV</v>
          </cell>
          <cell r="O456" t="str">
            <v>No aplica</v>
          </cell>
          <cell r="P456">
            <v>0</v>
          </cell>
          <cell r="Q456">
            <v>0</v>
          </cell>
          <cell r="R456">
            <v>0.35</v>
          </cell>
          <cell r="S456">
            <v>291</v>
          </cell>
          <cell r="T456" t="str">
            <v>PISA FARMACEUTICA DE PANAMA,S.A.</v>
          </cell>
          <cell r="V456">
            <v>13721</v>
          </cell>
          <cell r="W456">
            <v>164652</v>
          </cell>
          <cell r="X456">
            <v>562732740</v>
          </cell>
          <cell r="Y456">
            <v>0.83779325464734267</v>
          </cell>
          <cell r="Z456">
            <v>196956459</v>
          </cell>
          <cell r="AA456">
            <v>10453601922252.824</v>
          </cell>
          <cell r="AB456">
            <v>0.54000353829182046</v>
          </cell>
          <cell r="AC456">
            <v>11442.739913932224</v>
          </cell>
          <cell r="AD456">
            <v>2014.8333333333335</v>
          </cell>
          <cell r="AE456">
            <v>5926.9666666666672</v>
          </cell>
          <cell r="AF456">
            <v>19384.539913932225</v>
          </cell>
          <cell r="AG456">
            <v>6784.5889698762785</v>
          </cell>
          <cell r="AH456">
            <v>9000</v>
          </cell>
          <cell r="AI456">
            <v>1329</v>
          </cell>
          <cell r="AJ456">
            <v>3392</v>
          </cell>
          <cell r="AK456">
            <v>13721</v>
          </cell>
          <cell r="AL456">
            <v>164652</v>
          </cell>
          <cell r="AM456">
            <v>57628.2</v>
          </cell>
          <cell r="AN456">
            <v>4347</v>
          </cell>
          <cell r="AO456">
            <v>900</v>
          </cell>
          <cell r="AP456">
            <v>0</v>
          </cell>
          <cell r="AQ456">
            <v>5247</v>
          </cell>
        </row>
        <row r="457">
          <cell r="C457">
            <v>102078401</v>
          </cell>
          <cell r="D457" t="str">
            <v>B05XA00005</v>
          </cell>
          <cell r="E457" t="str">
            <v>POTASIO FOSFATO 3mmol/ml, solución, I.V.</v>
          </cell>
          <cell r="F457">
            <v>10356</v>
          </cell>
          <cell r="G457" t="str">
            <v>SF</v>
          </cell>
          <cell r="H457">
            <v>244</v>
          </cell>
          <cell r="I457" t="str">
            <v>NO APLICA</v>
          </cell>
          <cell r="J457" t="str">
            <v>MEDICAMENTO</v>
          </cell>
          <cell r="K457" t="str">
            <v>Sustitutos sanguíneos y Soluciones de Perfusión: Soluciones Electrolíticas</v>
          </cell>
          <cell r="L457" t="str">
            <v>PRECIO UNICO</v>
          </cell>
          <cell r="M457" t="str">
            <v>PU 01-2026</v>
          </cell>
          <cell r="N457" t="str">
            <v>I CONV</v>
          </cell>
          <cell r="O457" t="str">
            <v>No aplica</v>
          </cell>
          <cell r="P457" t="str">
            <v>VIAL DE 15 ML</v>
          </cell>
          <cell r="R457">
            <v>18.5</v>
          </cell>
          <cell r="S457">
            <v>292</v>
          </cell>
          <cell r="T457" t="str">
            <v>DROGUERIA E IMPORTADORA ALEMANA, S.A.</v>
          </cell>
          <cell r="V457">
            <v>398</v>
          </cell>
          <cell r="W457">
            <v>4776</v>
          </cell>
          <cell r="X457">
            <v>562737516</v>
          </cell>
          <cell r="Y457">
            <v>0.8378003651285707</v>
          </cell>
          <cell r="Z457">
            <v>10410644046</v>
          </cell>
          <cell r="AA457">
            <v>10464012566298.824</v>
          </cell>
          <cell r="AB457">
            <v>0.54054132274760402</v>
          </cell>
          <cell r="AC457">
            <v>509</v>
          </cell>
          <cell r="AD457">
            <v>77</v>
          </cell>
          <cell r="AE457">
            <v>185</v>
          </cell>
          <cell r="AF457">
            <v>771</v>
          </cell>
          <cell r="AG457">
            <v>14263.5</v>
          </cell>
          <cell r="AH457">
            <v>300</v>
          </cell>
          <cell r="AI457">
            <v>12</v>
          </cell>
          <cell r="AJ457">
            <v>86</v>
          </cell>
          <cell r="AK457">
            <v>398</v>
          </cell>
          <cell r="AL457">
            <v>4776</v>
          </cell>
          <cell r="AM457">
            <v>88356</v>
          </cell>
          <cell r="AN457">
            <v>993</v>
          </cell>
          <cell r="AO457">
            <v>192</v>
          </cell>
          <cell r="AP457">
            <v>430</v>
          </cell>
          <cell r="AQ457">
            <v>1615</v>
          </cell>
        </row>
        <row r="458">
          <cell r="C458">
            <v>103006801</v>
          </cell>
          <cell r="D458" t="str">
            <v>A12BA00001</v>
          </cell>
          <cell r="E458" t="str">
            <v>POTASIO GLUCONATO, 20MEQ/15ML, ELIXIR, FRASCO, 150-200ML, V.O.</v>
          </cell>
          <cell r="F458">
            <v>10773</v>
          </cell>
          <cell r="G458" t="str">
            <v>DH</v>
          </cell>
          <cell r="H458">
            <v>244</v>
          </cell>
          <cell r="I458" t="str">
            <v>NO APLICA</v>
          </cell>
          <cell r="J458" t="str">
            <v>MEDICAMENTO</v>
          </cell>
          <cell r="K458" t="str">
            <v>Suplementos Minerales: Potasio</v>
          </cell>
          <cell r="L458" t="str">
            <v>PRECIO UNICO</v>
          </cell>
          <cell r="M458" t="str">
            <v>PU 01-2026</v>
          </cell>
          <cell r="N458" t="str">
            <v>I CONV</v>
          </cell>
          <cell r="O458" t="str">
            <v>F X 180ML</v>
          </cell>
          <cell r="P458">
            <v>0</v>
          </cell>
          <cell r="Q458">
            <v>0</v>
          </cell>
          <cell r="R458">
            <v>6.64</v>
          </cell>
          <cell r="S458">
            <v>293</v>
          </cell>
          <cell r="T458" t="str">
            <v>LABORATORIOS FARMACEUTICOS, S.A. (LAFSA)</v>
          </cell>
          <cell r="U458" t="str">
            <v>PANAMÁ</v>
          </cell>
          <cell r="V458">
            <v>745</v>
          </cell>
          <cell r="W458">
            <v>8940</v>
          </cell>
          <cell r="X458">
            <v>562746456</v>
          </cell>
          <cell r="Y458">
            <v>0.83781367494895997</v>
          </cell>
          <cell r="Z458">
            <v>3736636467.8399997</v>
          </cell>
          <cell r="AA458">
            <v>10467749202766.664</v>
          </cell>
          <cell r="AB458">
            <v>0.5407343468295378</v>
          </cell>
          <cell r="AC458">
            <v>675.72764227642278</v>
          </cell>
          <cell r="AD458">
            <v>578</v>
          </cell>
          <cell r="AE458">
            <v>289</v>
          </cell>
          <cell r="AF458">
            <v>1542.7276422764228</v>
          </cell>
          <cell r="AG458">
            <v>10243.711544715447</v>
          </cell>
          <cell r="AH458">
            <v>1397</v>
          </cell>
          <cell r="AI458">
            <v>557</v>
          </cell>
          <cell r="AJ458">
            <v>540</v>
          </cell>
          <cell r="AK458">
            <v>2494</v>
          </cell>
          <cell r="AL458">
            <v>29928</v>
          </cell>
          <cell r="AM458">
            <v>198721.91999999998</v>
          </cell>
          <cell r="AN458">
            <v>2324</v>
          </cell>
          <cell r="AO458">
            <v>202</v>
          </cell>
          <cell r="AP458">
            <v>321</v>
          </cell>
          <cell r="AQ458">
            <v>2847</v>
          </cell>
        </row>
        <row r="459">
          <cell r="C459">
            <v>101097801</v>
          </cell>
          <cell r="D459" t="str">
            <v>N04BC00002</v>
          </cell>
          <cell r="E459" t="str">
            <v>PRAMIPEXOL, 0.25 MG, TABLETA RANURADA, V.O.</v>
          </cell>
          <cell r="F459">
            <v>102977</v>
          </cell>
          <cell r="G459" t="str">
            <v>EM</v>
          </cell>
          <cell r="H459">
            <v>244</v>
          </cell>
          <cell r="I459" t="str">
            <v>NO</v>
          </cell>
          <cell r="J459" t="str">
            <v>MEDICAMENTO</v>
          </cell>
          <cell r="K459" t="str">
            <v>Anti-parkinsonianos: Dopaminérgicos</v>
          </cell>
          <cell r="L459" t="str">
            <v>PRECIO UNICO</v>
          </cell>
          <cell r="M459" t="str">
            <v>PU 01-2026</v>
          </cell>
          <cell r="N459" t="str">
            <v>I CONV</v>
          </cell>
          <cell r="O459" t="str">
            <v>CAJA CON 30 COMPRIMIDOS</v>
          </cell>
          <cell r="P459">
            <v>0</v>
          </cell>
          <cell r="Q459">
            <v>0</v>
          </cell>
          <cell r="R459">
            <v>0.6</v>
          </cell>
          <cell r="S459">
            <v>294</v>
          </cell>
          <cell r="T459" t="str">
            <v>COMPAÑÍA ASTOR, S.A.</v>
          </cell>
          <cell r="V459">
            <v>18679</v>
          </cell>
          <cell r="W459">
            <v>224148</v>
          </cell>
          <cell r="X459">
            <v>562970604</v>
          </cell>
          <cell r="Y459">
            <v>0.8381473851973501</v>
          </cell>
          <cell r="Z459">
            <v>337782362.39999998</v>
          </cell>
          <cell r="AA459">
            <v>10468086985129.064</v>
          </cell>
          <cell r="AB459">
            <v>0.54075179571196375</v>
          </cell>
          <cell r="AC459">
            <v>5520</v>
          </cell>
          <cell r="AD459">
            <v>15199</v>
          </cell>
          <cell r="AE459">
            <v>8040</v>
          </cell>
          <cell r="AF459">
            <v>28759</v>
          </cell>
          <cell r="AG459">
            <v>17255.399999999998</v>
          </cell>
          <cell r="AH459">
            <v>7622</v>
          </cell>
          <cell r="AI459">
            <v>4755</v>
          </cell>
          <cell r="AJ459">
            <v>6302</v>
          </cell>
          <cell r="AK459">
            <v>18679</v>
          </cell>
          <cell r="AL459">
            <v>224148</v>
          </cell>
          <cell r="AM459">
            <v>134488.79999999999</v>
          </cell>
          <cell r="AN459">
            <v>3090</v>
          </cell>
          <cell r="AO459">
            <v>510</v>
          </cell>
          <cell r="AP459">
            <v>2970</v>
          </cell>
          <cell r="AQ459">
            <v>6570</v>
          </cell>
        </row>
        <row r="460">
          <cell r="C460">
            <v>101097901</v>
          </cell>
          <cell r="D460" t="str">
            <v>N04BC00003</v>
          </cell>
          <cell r="E460" t="str">
            <v>PRAMIPEXOL, 1.0  MG, TABLETA RANURADA, V.O.</v>
          </cell>
          <cell r="F460">
            <v>102978</v>
          </cell>
          <cell r="G460" t="str">
            <v>FM</v>
          </cell>
          <cell r="H460">
            <v>244</v>
          </cell>
          <cell r="I460" t="str">
            <v>NO APLICA</v>
          </cell>
          <cell r="J460" t="str">
            <v>MEDICAMENTO</v>
          </cell>
          <cell r="K460" t="str">
            <v>Anti-parkinsonianos: Dopaminérgicos</v>
          </cell>
          <cell r="L460" t="str">
            <v>PRECIO UNICO</v>
          </cell>
          <cell r="M460" t="str">
            <v>PU 01-2026</v>
          </cell>
          <cell r="N460" t="str">
            <v>I CONV</v>
          </cell>
          <cell r="O460" t="str">
            <v>CAJA CON 30 COMPRIMIDOS</v>
          </cell>
          <cell r="P460">
            <v>0</v>
          </cell>
          <cell r="Q460">
            <v>0</v>
          </cell>
          <cell r="R460">
            <v>0.72</v>
          </cell>
          <cell r="S460">
            <v>295</v>
          </cell>
          <cell r="T460" t="str">
            <v>COMPAÑÍA ASTOR, S.A.</v>
          </cell>
          <cell r="V460">
            <v>7500</v>
          </cell>
          <cell r="W460">
            <v>90000</v>
          </cell>
          <cell r="X460">
            <v>563060604</v>
          </cell>
          <cell r="Y460">
            <v>0.8382813766777788</v>
          </cell>
          <cell r="Z460">
            <v>405403634.88</v>
          </cell>
          <cell r="AA460">
            <v>10468492388763.945</v>
          </cell>
          <cell r="AB460">
            <v>0.54077273771825973</v>
          </cell>
          <cell r="AC460">
            <v>6705</v>
          </cell>
          <cell r="AD460">
            <v>7776.2903225806449</v>
          </cell>
          <cell r="AE460">
            <v>33150</v>
          </cell>
          <cell r="AF460">
            <v>47631.290322580644</v>
          </cell>
          <cell r="AG460">
            <v>34294.529032258062</v>
          </cell>
          <cell r="AH460">
            <v>7500</v>
          </cell>
          <cell r="AI460">
            <v>0</v>
          </cell>
          <cell r="AJ460">
            <v>0</v>
          </cell>
          <cell r="AK460">
            <v>7500</v>
          </cell>
          <cell r="AL460">
            <v>90000</v>
          </cell>
          <cell r="AM460">
            <v>64800</v>
          </cell>
          <cell r="AN460">
            <v>1650</v>
          </cell>
          <cell r="AO460">
            <v>0</v>
          </cell>
          <cell r="AP460">
            <v>0</v>
          </cell>
          <cell r="AQ460">
            <v>1650</v>
          </cell>
        </row>
        <row r="461">
          <cell r="C461">
            <v>101062501</v>
          </cell>
          <cell r="D461" t="str">
            <v>C02CA00002</v>
          </cell>
          <cell r="E461" t="str">
            <v>PRAZOSINA 2mg, tableta ranurada, V.O.</v>
          </cell>
          <cell r="F461">
            <v>10794</v>
          </cell>
          <cell r="G461" t="str">
            <v>FM</v>
          </cell>
          <cell r="H461">
            <v>244</v>
          </cell>
          <cell r="I461" t="str">
            <v>SI</v>
          </cell>
          <cell r="J461" t="str">
            <v>MEDICAMENTO</v>
          </cell>
          <cell r="K461" t="str">
            <v>Sistema Cardiovascular: Antihipertensivos: Agentes antiadrenérgicos de acción periférica</v>
          </cell>
          <cell r="L461" t="str">
            <v>PRECIO UNICO</v>
          </cell>
          <cell r="M461" t="str">
            <v>PU 11-2026</v>
          </cell>
          <cell r="N461" t="str">
            <v>I CONV</v>
          </cell>
          <cell r="O461" t="str">
            <v>CAJA X 500 Y 100 TABLETAS</v>
          </cell>
          <cell r="P461">
            <v>0</v>
          </cell>
          <cell r="Q461">
            <v>0</v>
          </cell>
          <cell r="R461">
            <v>0.42899999999999999</v>
          </cell>
          <cell r="S461">
            <v>123</v>
          </cell>
          <cell r="T461" t="str">
            <v>C.G. DE HASETH &amp; CÍA., S.A.</v>
          </cell>
          <cell r="V461">
            <v>101936</v>
          </cell>
          <cell r="W461">
            <v>1223232</v>
          </cell>
          <cell r="X461">
            <v>564283836</v>
          </cell>
          <cell r="Y461">
            <v>0.84010251741764186</v>
          </cell>
          <cell r="Z461">
            <v>242077765.64399999</v>
          </cell>
          <cell r="AA461">
            <v>10468734466529.59</v>
          </cell>
          <cell r="AB461">
            <v>0.54078524277163387</v>
          </cell>
          <cell r="AC461">
            <v>45673.5</v>
          </cell>
          <cell r="AD461">
            <v>21166.666666666664</v>
          </cell>
          <cell r="AE461">
            <v>22230</v>
          </cell>
          <cell r="AF461">
            <v>89070.166666666657</v>
          </cell>
          <cell r="AG461">
            <v>38211.101499999997</v>
          </cell>
          <cell r="AH461">
            <v>147652</v>
          </cell>
          <cell r="AI461">
            <v>42167</v>
          </cell>
          <cell r="AJ461">
            <v>80000</v>
          </cell>
          <cell r="AK461">
            <v>269819</v>
          </cell>
          <cell r="AL461">
            <v>3237828</v>
          </cell>
          <cell r="AM461">
            <v>1389028.2120000001</v>
          </cell>
          <cell r="AN461">
            <v>527750</v>
          </cell>
          <cell r="AO461">
            <v>16950</v>
          </cell>
          <cell r="AP461">
            <v>53750</v>
          </cell>
          <cell r="AQ461">
            <v>598450</v>
          </cell>
        </row>
        <row r="462">
          <cell r="C462">
            <v>103049901</v>
          </cell>
          <cell r="D462" t="str">
            <v>S01BA00001</v>
          </cell>
          <cell r="E462" t="str">
            <v>PREDNISOLONA ACETATO, 1%, GOTAS, SUSPENSION,  FRASCO 5-15ML, OFTALMICA.</v>
          </cell>
          <cell r="F462">
            <v>10388</v>
          </cell>
          <cell r="G462" t="str">
            <v>RG</v>
          </cell>
          <cell r="H462">
            <v>244</v>
          </cell>
          <cell r="I462" t="str">
            <v>NO</v>
          </cell>
          <cell r="J462" t="str">
            <v>MEDICAMENTO</v>
          </cell>
          <cell r="K462" t="str">
            <v>Oftalmológicos: Antiinflamatorios, Corticosteroides</v>
          </cell>
          <cell r="L462" t="str">
            <v>PRECIO UNICO</v>
          </cell>
          <cell r="M462" t="str">
            <v>PU 01-2026</v>
          </cell>
          <cell r="N462" t="str">
            <v>I CONV</v>
          </cell>
          <cell r="O462" t="str">
            <v>CAJA CON FRASCO DE 5ML</v>
          </cell>
          <cell r="P462">
            <v>0</v>
          </cell>
          <cell r="Q462">
            <v>0</v>
          </cell>
          <cell r="R462">
            <v>4.79</v>
          </cell>
          <cell r="S462">
            <v>296</v>
          </cell>
          <cell r="T462" t="str">
            <v>DROGUERIA RAMON GONZALEZ REVILLA, S.A.</v>
          </cell>
          <cell r="U462" t="str">
            <v>COLOMBIA</v>
          </cell>
          <cell r="V462">
            <v>2425</v>
          </cell>
          <cell r="W462">
            <v>29100</v>
          </cell>
          <cell r="X462">
            <v>564312936</v>
          </cell>
          <cell r="Y462">
            <v>0.84014584132964709</v>
          </cell>
          <cell r="Z462">
            <v>2703058963.4400001</v>
          </cell>
          <cell r="AA462">
            <v>10471437525493.029</v>
          </cell>
          <cell r="AB462">
            <v>0.54092487516009913</v>
          </cell>
          <cell r="AC462">
            <v>1999</v>
          </cell>
          <cell r="AD462">
            <v>272.75</v>
          </cell>
          <cell r="AE462">
            <v>446</v>
          </cell>
          <cell r="AF462">
            <v>2717.75</v>
          </cell>
          <cell r="AG462">
            <v>13018.022500000001</v>
          </cell>
          <cell r="AH462">
            <v>2093</v>
          </cell>
          <cell r="AI462">
            <v>200</v>
          </cell>
          <cell r="AJ462">
            <v>187</v>
          </cell>
          <cell r="AK462">
            <v>2480</v>
          </cell>
          <cell r="AL462">
            <v>29760</v>
          </cell>
          <cell r="AM462">
            <v>142550.39999999999</v>
          </cell>
          <cell r="AN462">
            <v>5469</v>
          </cell>
          <cell r="AO462">
            <v>621</v>
          </cell>
          <cell r="AP462">
            <v>890</v>
          </cell>
          <cell r="AQ462">
            <v>6980</v>
          </cell>
        </row>
        <row r="463">
          <cell r="C463">
            <v>103056801</v>
          </cell>
          <cell r="D463" t="str">
            <v>H02AB00008</v>
          </cell>
          <cell r="E463" t="str">
            <v>PREDNISONA O PREDNISOLONA, 1-3MG/ML, JARABE O SOLUCIÓN, 60- 120ML, V.O.</v>
          </cell>
          <cell r="F463" t="str">
            <v>11041 (Prednisolona) 108352 (Prednisona)</v>
          </cell>
          <cell r="G463" t="str">
            <v>RG</v>
          </cell>
          <cell r="H463">
            <v>244</v>
          </cell>
          <cell r="I463" t="str">
            <v>NO</v>
          </cell>
          <cell r="J463" t="str">
            <v>MEDICAMENTO</v>
          </cell>
          <cell r="K463" t="str">
            <v>Corticosteroides para uso sistémico: Glucocorticoide</v>
          </cell>
          <cell r="L463" t="str">
            <v>PRECIO UNICO</v>
          </cell>
          <cell r="M463" t="str">
            <v>PU 01-2026</v>
          </cell>
          <cell r="N463" t="str">
            <v>I CONV</v>
          </cell>
          <cell r="O463" t="str">
            <v>CAJA CON UN FRASCO POR 60 ML</v>
          </cell>
          <cell r="P463">
            <v>0</v>
          </cell>
          <cell r="Q463">
            <v>0</v>
          </cell>
          <cell r="R463">
            <v>2.0299999999999998</v>
          </cell>
          <cell r="S463">
            <v>297</v>
          </cell>
          <cell r="T463" t="str">
            <v>C.G. DE HASETH &amp; CÍA, S.A.</v>
          </cell>
          <cell r="U463" t="str">
            <v>REPÚBLICA DOMINICANA</v>
          </cell>
          <cell r="V463">
            <v>9257</v>
          </cell>
          <cell r="W463">
            <v>111084</v>
          </cell>
          <cell r="X463">
            <v>564424020</v>
          </cell>
          <cell r="Y463">
            <v>0.84031122254755752</v>
          </cell>
          <cell r="Z463">
            <v>1145780760.5999999</v>
          </cell>
          <cell r="AA463">
            <v>10472583306253.629</v>
          </cell>
          <cell r="AB463">
            <v>0.54098406295674872</v>
          </cell>
          <cell r="AC463">
            <v>7058</v>
          </cell>
          <cell r="AD463">
            <v>2002.3666666666668</v>
          </cell>
          <cell r="AE463">
            <v>985.85714285714289</v>
          </cell>
          <cell r="AF463">
            <v>10046.22380952381</v>
          </cell>
          <cell r="AG463">
            <v>20393.834333333332</v>
          </cell>
          <cell r="AH463">
            <v>7000</v>
          </cell>
          <cell r="AI463">
            <v>2000</v>
          </cell>
          <cell r="AJ463">
            <v>1000</v>
          </cell>
          <cell r="AK463">
            <v>10000</v>
          </cell>
          <cell r="AL463">
            <v>120000</v>
          </cell>
          <cell r="AM463">
            <v>243599.99999999997</v>
          </cell>
          <cell r="AN463">
            <v>33322</v>
          </cell>
          <cell r="AO463">
            <v>6687</v>
          </cell>
          <cell r="AP463">
            <v>3322</v>
          </cell>
          <cell r="AQ463">
            <v>43331</v>
          </cell>
        </row>
        <row r="464">
          <cell r="C464">
            <v>101024201</v>
          </cell>
          <cell r="D464" t="str">
            <v>H02AB00010</v>
          </cell>
          <cell r="E464" t="str">
            <v>PREDNISONA O PREDNISOLONA, 5MG, TABLETA, V.O.</v>
          </cell>
          <cell r="F464" t="str">
            <v>Prednisolona 10993       Prednisona 12190</v>
          </cell>
          <cell r="G464" t="str">
            <v>EM</v>
          </cell>
          <cell r="H464">
            <v>244</v>
          </cell>
          <cell r="I464" t="str">
            <v>NO</v>
          </cell>
          <cell r="J464" t="str">
            <v>MEDICAMENTO</v>
          </cell>
          <cell r="K464" t="str">
            <v>Corticosteroides para uso sistémico: Glucocorticoide</v>
          </cell>
          <cell r="L464" t="str">
            <v>PRECIO UNICO</v>
          </cell>
          <cell r="M464" t="str">
            <v>PU 01-2026</v>
          </cell>
          <cell r="N464" t="str">
            <v>I CONV</v>
          </cell>
          <cell r="O464" t="str">
            <v>CAJA POR 30 Y 100 TABLETAS</v>
          </cell>
          <cell r="P464">
            <v>0</v>
          </cell>
          <cell r="Q464">
            <v>0</v>
          </cell>
          <cell r="R464">
            <v>1.6E-2</v>
          </cell>
          <cell r="S464">
            <v>298</v>
          </cell>
          <cell r="T464" t="str">
            <v>LMG HEALTH, S. DE. R.L.</v>
          </cell>
          <cell r="V464">
            <v>397469</v>
          </cell>
          <cell r="W464">
            <v>4769628</v>
          </cell>
          <cell r="X464">
            <v>569193648</v>
          </cell>
          <cell r="Y464">
            <v>0.84741221717882265</v>
          </cell>
          <cell r="Z464">
            <v>9107098.3680000007</v>
          </cell>
          <cell r="AA464">
            <v>10472592413351.996</v>
          </cell>
          <cell r="AB464">
            <v>0.54098453340371799</v>
          </cell>
          <cell r="AC464">
            <v>489515</v>
          </cell>
          <cell r="AD464">
            <v>106757</v>
          </cell>
          <cell r="AE464">
            <v>51726</v>
          </cell>
          <cell r="AF464">
            <v>647998</v>
          </cell>
          <cell r="AG464">
            <v>10367.968000000001</v>
          </cell>
          <cell r="AH464">
            <v>272714</v>
          </cell>
          <cell r="AI464">
            <v>82755</v>
          </cell>
          <cell r="AJ464">
            <v>42000</v>
          </cell>
          <cell r="AK464">
            <v>397469</v>
          </cell>
          <cell r="AL464">
            <v>4769628</v>
          </cell>
          <cell r="AM464">
            <v>76314.047999999995</v>
          </cell>
          <cell r="AN464">
            <v>544900</v>
          </cell>
          <cell r="AO464">
            <v>1300</v>
          </cell>
          <cell r="AP464">
            <v>127900</v>
          </cell>
          <cell r="AQ464">
            <v>674100</v>
          </cell>
        </row>
        <row r="465">
          <cell r="C465">
            <v>101073401</v>
          </cell>
          <cell r="D465" t="str">
            <v>H02AB00009</v>
          </cell>
          <cell r="E465" t="str">
            <v>PREDNISONA, 50MG, TABLETA, V.O.</v>
          </cell>
          <cell r="F465">
            <v>10653</v>
          </cell>
          <cell r="G465" t="str">
            <v>FM</v>
          </cell>
          <cell r="H465">
            <v>244</v>
          </cell>
          <cell r="I465" t="str">
            <v>NO APLICA</v>
          </cell>
          <cell r="J465" t="str">
            <v>MEDICAMENTO</v>
          </cell>
          <cell r="K465" t="str">
            <v>Corticosteroides para uso sistémico: Glucocorticoide</v>
          </cell>
          <cell r="L465" t="str">
            <v>PRECIO UNICO</v>
          </cell>
          <cell r="M465" t="str">
            <v>PU 01-2026</v>
          </cell>
          <cell r="N465" t="str">
            <v>I CONV</v>
          </cell>
          <cell r="O465" t="str">
            <v>CAJA X 30 Y 100 TABLETAS</v>
          </cell>
          <cell r="P465">
            <v>0</v>
          </cell>
          <cell r="Q465">
            <v>0</v>
          </cell>
          <cell r="R465">
            <v>0.17899999999999999</v>
          </cell>
          <cell r="S465">
            <v>299</v>
          </cell>
          <cell r="T465" t="str">
            <v>LANCO MEDICAL GROUP, S.A.</v>
          </cell>
          <cell r="V465">
            <v>72307</v>
          </cell>
          <cell r="W465">
            <v>867684</v>
          </cell>
          <cell r="X465">
            <v>570061332</v>
          </cell>
          <cell r="Y465">
            <v>0.84870402010886969</v>
          </cell>
          <cell r="Z465">
            <v>102040978.428</v>
          </cell>
          <cell r="AA465">
            <v>10472694454330.424</v>
          </cell>
          <cell r="AB465">
            <v>0.54098980455234325</v>
          </cell>
          <cell r="AC465">
            <v>77386.76470588235</v>
          </cell>
          <cell r="AD465">
            <v>11400</v>
          </cell>
          <cell r="AE465">
            <v>14163.333333333334</v>
          </cell>
          <cell r="AF465">
            <v>102950.09803921568</v>
          </cell>
          <cell r="AG465">
            <v>18428.067549019604</v>
          </cell>
          <cell r="AH465">
            <v>42807</v>
          </cell>
          <cell r="AI465">
            <v>14500</v>
          </cell>
          <cell r="AJ465">
            <v>15000</v>
          </cell>
          <cell r="AK465">
            <v>72307</v>
          </cell>
          <cell r="AL465">
            <v>867684</v>
          </cell>
          <cell r="AM465">
            <v>155315.43599999999</v>
          </cell>
          <cell r="AN465">
            <v>0</v>
          </cell>
          <cell r="AO465">
            <v>29700</v>
          </cell>
          <cell r="AP465">
            <v>21900</v>
          </cell>
          <cell r="AQ465">
            <v>51600</v>
          </cell>
        </row>
        <row r="466">
          <cell r="C466">
            <v>101093801</v>
          </cell>
          <cell r="D466" t="str">
            <v>C01BC00001</v>
          </cell>
          <cell r="E466" t="str">
            <v>PROPAFENONA 150mg, tableta, V.O.</v>
          </cell>
          <cell r="F466">
            <v>11175</v>
          </cell>
          <cell r="G466" t="str">
            <v>YV</v>
          </cell>
          <cell r="H466">
            <v>244</v>
          </cell>
          <cell r="I466" t="str">
            <v>no</v>
          </cell>
          <cell r="J466" t="str">
            <v>MEDICAMENTO</v>
          </cell>
          <cell r="K466" t="str">
            <v>Terapia Cardíaca: Antiarrítmicos clase Ic</v>
          </cell>
          <cell r="L466" t="str">
            <v>PRECIO UNICO</v>
          </cell>
          <cell r="M466" t="str">
            <v>PU 01-2026</v>
          </cell>
          <cell r="N466" t="str">
            <v>I CONV</v>
          </cell>
          <cell r="O466" t="str">
            <v>caja x 30 tabletas</v>
          </cell>
          <cell r="P466">
            <v>0</v>
          </cell>
          <cell r="Q466">
            <v>0</v>
          </cell>
          <cell r="R466">
            <v>0.37</v>
          </cell>
          <cell r="S466">
            <v>300</v>
          </cell>
          <cell r="T466" t="str">
            <v>REPRICO, S.A.</v>
          </cell>
          <cell r="U466" t="str">
            <v>MEXICO</v>
          </cell>
          <cell r="V466">
            <v>39764</v>
          </cell>
          <cell r="W466">
            <v>477168</v>
          </cell>
          <cell r="X466">
            <v>570538500</v>
          </cell>
          <cell r="Y466">
            <v>0.84941442507257159</v>
          </cell>
          <cell r="Z466">
            <v>211099245</v>
          </cell>
          <cell r="AA466">
            <v>10472905553575.424</v>
          </cell>
          <cell r="AB466">
            <v>0.54100070934287181</v>
          </cell>
          <cell r="AC466">
            <v>25079.75</v>
          </cell>
          <cell r="AD466">
            <v>10890</v>
          </cell>
          <cell r="AE466">
            <v>10880</v>
          </cell>
          <cell r="AF466">
            <v>46849.75</v>
          </cell>
          <cell r="AG466">
            <v>17334.407500000001</v>
          </cell>
          <cell r="AH466">
            <v>11554</v>
          </cell>
          <cell r="AI466">
            <v>6951</v>
          </cell>
          <cell r="AJ466">
            <v>4428</v>
          </cell>
          <cell r="AK466">
            <v>22933</v>
          </cell>
          <cell r="AL466">
            <v>275196</v>
          </cell>
          <cell r="AM466">
            <v>101822.52</v>
          </cell>
          <cell r="AN466">
            <v>34080</v>
          </cell>
          <cell r="AO466">
            <v>23160</v>
          </cell>
          <cell r="AP466">
            <v>4260</v>
          </cell>
          <cell r="AQ466">
            <v>61500</v>
          </cell>
        </row>
        <row r="467">
          <cell r="C467">
            <v>102073001</v>
          </cell>
          <cell r="D467" t="str">
            <v>N01AX00002</v>
          </cell>
          <cell r="E467" t="str">
            <v>PROPOFOL 10mg/ml, emulsión, I.V.</v>
          </cell>
          <cell r="F467">
            <v>10213</v>
          </cell>
          <cell r="G467" t="str">
            <v>DH</v>
          </cell>
          <cell r="H467">
            <v>244</v>
          </cell>
          <cell r="I467" t="str">
            <v>SI</v>
          </cell>
          <cell r="J467" t="str">
            <v>MEDICAMENTO</v>
          </cell>
          <cell r="K467" t="str">
            <v xml:space="preserve">Anestésicos Generales: Otros </v>
          </cell>
          <cell r="L467" t="str">
            <v>PRECIO UNICO</v>
          </cell>
          <cell r="M467" t="str">
            <v>PU 11-2026</v>
          </cell>
          <cell r="N467" t="str">
            <v>I CONV</v>
          </cell>
          <cell r="O467" t="str">
            <v xml:space="preserve">CAJA X 5 AMPOLLAS </v>
          </cell>
          <cell r="P467">
            <v>0</v>
          </cell>
          <cell r="Q467">
            <v>0</v>
          </cell>
          <cell r="R467">
            <v>1.05</v>
          </cell>
          <cell r="S467">
            <v>124</v>
          </cell>
          <cell r="T467" t="str">
            <v>PHARMA CHIMIQUE DE PANAMA IMPORT EXPORT, S.A</v>
          </cell>
          <cell r="U467" t="str">
            <v>COREA DEL SUR</v>
          </cell>
          <cell r="V467">
            <v>11328</v>
          </cell>
          <cell r="W467">
            <v>135936</v>
          </cell>
          <cell r="X467">
            <v>570674436</v>
          </cell>
          <cell r="Y467">
            <v>0.84961680580461096</v>
          </cell>
          <cell r="Z467">
            <v>599208157.80000007</v>
          </cell>
          <cell r="AA467">
            <v>10473504761733.225</v>
          </cell>
          <cell r="AB467">
            <v>0.54103166274322056</v>
          </cell>
          <cell r="AC467">
            <v>8107.2045454545441</v>
          </cell>
          <cell r="AD467">
            <v>2329</v>
          </cell>
          <cell r="AE467">
            <v>6575</v>
          </cell>
          <cell r="AF467">
            <v>17011.204545454544</v>
          </cell>
          <cell r="AG467">
            <v>17861.764772727271</v>
          </cell>
          <cell r="AH467">
            <v>9000</v>
          </cell>
          <cell r="AI467">
            <v>1107</v>
          </cell>
          <cell r="AJ467">
            <v>7085</v>
          </cell>
          <cell r="AK467">
            <v>17192</v>
          </cell>
          <cell r="AL467">
            <v>206304</v>
          </cell>
          <cell r="AM467">
            <v>216619.2</v>
          </cell>
          <cell r="AN467">
            <v>9305</v>
          </cell>
          <cell r="AO467">
            <v>1270</v>
          </cell>
          <cell r="AP467">
            <v>320</v>
          </cell>
          <cell r="AQ467">
            <v>10895</v>
          </cell>
        </row>
        <row r="468">
          <cell r="C468">
            <v>102048601</v>
          </cell>
          <cell r="D468" t="str">
            <v>C07AA00001</v>
          </cell>
          <cell r="E468" t="str">
            <v>PROPRANOLOL CLORHIDRATO 1mg/ml, solución, I.V.</v>
          </cell>
          <cell r="F468">
            <v>10210</v>
          </cell>
          <cell r="G468" t="str">
            <v>DH</v>
          </cell>
          <cell r="H468">
            <v>244</v>
          </cell>
          <cell r="I468" t="str">
            <v>NO APLICA</v>
          </cell>
          <cell r="J468" t="str">
            <v>MEDICAMENTO</v>
          </cell>
          <cell r="K468" t="str">
            <v>Cardiovascular: Betabloqueantes, No selectivos</v>
          </cell>
          <cell r="L468" t="str">
            <v>PRECIO UNICO</v>
          </cell>
          <cell r="M468" t="str">
            <v>PU 01-2026</v>
          </cell>
          <cell r="N468" t="str">
            <v>I CONV</v>
          </cell>
          <cell r="O468" t="str">
            <v>CAJA CON 50 AMPOLLAS</v>
          </cell>
          <cell r="P468">
            <v>0</v>
          </cell>
          <cell r="Q468">
            <v>0</v>
          </cell>
          <cell r="R468">
            <v>16.989999999999998</v>
          </cell>
          <cell r="S468">
            <v>301</v>
          </cell>
          <cell r="T468" t="str">
            <v>NUTRIMED PANAMA, S.A.</v>
          </cell>
          <cell r="U468" t="str">
            <v>CHILE</v>
          </cell>
          <cell r="V468">
            <v>369</v>
          </cell>
          <cell r="W468">
            <v>4428</v>
          </cell>
          <cell r="X468">
            <v>570678864</v>
          </cell>
          <cell r="Y468">
            <v>0.84962339818544808</v>
          </cell>
          <cell r="Z468">
            <v>9695833899.3599987</v>
          </cell>
          <cell r="AA468">
            <v>10483200595632.584</v>
          </cell>
          <cell r="AB468">
            <v>0.54153252212654923</v>
          </cell>
          <cell r="AC468">
            <v>142.14686274509808</v>
          </cell>
          <cell r="AD468">
            <v>41</v>
          </cell>
          <cell r="AE468">
            <v>75</v>
          </cell>
          <cell r="AF468">
            <v>258.14686274509808</v>
          </cell>
          <cell r="AG468">
            <v>4385.9151980392162</v>
          </cell>
          <cell r="AH468">
            <v>54</v>
          </cell>
          <cell r="AI468">
            <v>23</v>
          </cell>
          <cell r="AJ468">
            <v>14</v>
          </cell>
          <cell r="AK468">
            <v>91</v>
          </cell>
          <cell r="AL468">
            <v>1092</v>
          </cell>
          <cell r="AM468">
            <v>18553.079999999998</v>
          </cell>
          <cell r="AN468">
            <v>0</v>
          </cell>
          <cell r="AO468">
            <v>0</v>
          </cell>
          <cell r="AP468">
            <v>0</v>
          </cell>
          <cell r="AQ468">
            <v>0</v>
          </cell>
        </row>
        <row r="469">
          <cell r="C469">
            <v>101053901</v>
          </cell>
          <cell r="D469" t="str">
            <v>C07AA00002</v>
          </cell>
          <cell r="E469" t="str">
            <v>PROPRANOLOL CLORHIDRATO, 10MG, TABLETA, V.O.</v>
          </cell>
          <cell r="F469">
            <v>10545</v>
          </cell>
          <cell r="G469" t="str">
            <v>EM</v>
          </cell>
          <cell r="H469">
            <v>244</v>
          </cell>
          <cell r="I469" t="str">
            <v>SI</v>
          </cell>
          <cell r="J469" t="str">
            <v>MEDICAMENTO</v>
          </cell>
          <cell r="K469" t="str">
            <v>Cardiovascular: Betabloqueantes, No selectivos</v>
          </cell>
          <cell r="L469" t="str">
            <v>TRAMITE USUAL</v>
          </cell>
          <cell r="M469" t="str">
            <v>No aplica</v>
          </cell>
          <cell r="N469" t="str">
            <v>No aplica</v>
          </cell>
          <cell r="O469" t="str">
            <v>No aplica</v>
          </cell>
          <cell r="P469">
            <v>0</v>
          </cell>
          <cell r="Q469">
            <v>0</v>
          </cell>
          <cell r="R469">
            <v>0.06</v>
          </cell>
          <cell r="S469" t="str">
            <v>No aplica</v>
          </cell>
          <cell r="T469" t="str">
            <v>No aplica</v>
          </cell>
          <cell r="V469">
            <v>67543</v>
          </cell>
          <cell r="W469">
            <v>810516</v>
          </cell>
          <cell r="X469">
            <v>571489380</v>
          </cell>
          <cell r="Y469">
            <v>0.85083008972712693</v>
          </cell>
          <cell r="Z469">
            <v>34289362.799999997</v>
          </cell>
          <cell r="AA469">
            <v>10483234884995.385</v>
          </cell>
          <cell r="AB469">
            <v>0.54153429341814574</v>
          </cell>
          <cell r="AC469">
            <v>25042</v>
          </cell>
          <cell r="AD469">
            <v>37800</v>
          </cell>
          <cell r="AE469">
            <v>8200</v>
          </cell>
          <cell r="AF469">
            <v>71042</v>
          </cell>
          <cell r="AG469">
            <v>4262.5199999999995</v>
          </cell>
          <cell r="AH469">
            <v>67543</v>
          </cell>
          <cell r="AI469">
            <v>0</v>
          </cell>
          <cell r="AJ469">
            <v>0</v>
          </cell>
          <cell r="AK469">
            <v>67543</v>
          </cell>
          <cell r="AL469">
            <v>810516</v>
          </cell>
          <cell r="AM469">
            <v>48630.96</v>
          </cell>
          <cell r="AN469">
            <v>0</v>
          </cell>
          <cell r="AO469">
            <v>0</v>
          </cell>
          <cell r="AP469">
            <v>0</v>
          </cell>
          <cell r="AQ469">
            <v>0</v>
          </cell>
        </row>
        <row r="470">
          <cell r="C470">
            <v>101054001</v>
          </cell>
          <cell r="D470" t="str">
            <v>C07AA00003</v>
          </cell>
          <cell r="E470" t="str">
            <v>PROPRANOLOL CLORHIDRATO, 40MG, TABLETA, V.O.</v>
          </cell>
          <cell r="F470">
            <v>10620</v>
          </cell>
          <cell r="G470" t="str">
            <v>EM</v>
          </cell>
          <cell r="H470">
            <v>244</v>
          </cell>
          <cell r="I470" t="str">
            <v>SI</v>
          </cell>
          <cell r="J470" t="str">
            <v>MEDICAMENTO</v>
          </cell>
          <cell r="K470" t="str">
            <v>Cardiovascular: Betabloqueantes, No selectivos</v>
          </cell>
          <cell r="L470" t="str">
            <v>TRAMITE USUAL</v>
          </cell>
          <cell r="M470" t="str">
            <v>No aplica</v>
          </cell>
          <cell r="N470" t="str">
            <v>No aplica</v>
          </cell>
          <cell r="O470" t="str">
            <v>No aplica</v>
          </cell>
          <cell r="P470">
            <v>0</v>
          </cell>
          <cell r="Q470">
            <v>0</v>
          </cell>
          <cell r="R470">
            <v>0.1</v>
          </cell>
          <cell r="S470" t="str">
            <v>No aplica</v>
          </cell>
          <cell r="T470" t="str">
            <v>No aplica</v>
          </cell>
          <cell r="V470">
            <v>105764</v>
          </cell>
          <cell r="W470">
            <v>1269168</v>
          </cell>
          <cell r="X470">
            <v>572758548</v>
          </cell>
          <cell r="Y470">
            <v>0.85271961971860077</v>
          </cell>
          <cell r="Z470">
            <v>57275854.800000004</v>
          </cell>
          <cell r="AA470">
            <v>10483292160850.186</v>
          </cell>
          <cell r="AB470">
            <v>0.5415372521269699</v>
          </cell>
          <cell r="AC470">
            <v>38373</v>
          </cell>
          <cell r="AD470">
            <v>28250</v>
          </cell>
          <cell r="AE470">
            <v>12530</v>
          </cell>
          <cell r="AF470">
            <v>79153</v>
          </cell>
          <cell r="AG470">
            <v>7915.3</v>
          </cell>
          <cell r="AH470">
            <v>57447</v>
          </cell>
          <cell r="AI470">
            <v>33626</v>
          </cell>
          <cell r="AJ470">
            <v>14691</v>
          </cell>
          <cell r="AK470">
            <v>105764</v>
          </cell>
          <cell r="AL470">
            <v>1269168</v>
          </cell>
          <cell r="AM470">
            <v>126916.8</v>
          </cell>
          <cell r="AN470">
            <v>293100</v>
          </cell>
          <cell r="AO470">
            <v>158400</v>
          </cell>
          <cell r="AP470">
            <v>87900</v>
          </cell>
          <cell r="AQ470">
            <v>539400</v>
          </cell>
        </row>
        <row r="471">
          <cell r="C471">
            <v>102053501</v>
          </cell>
          <cell r="D471" t="str">
            <v>V03AB00007</v>
          </cell>
          <cell r="E471" t="str">
            <v>PROTAMINA CLORHIDRATO o SULFATO 10mg/ml ó 1,000U/ml, solución, I.V.</v>
          </cell>
          <cell r="F471">
            <v>10230</v>
          </cell>
          <cell r="G471" t="str">
            <v>DH</v>
          </cell>
          <cell r="H471">
            <v>244</v>
          </cell>
          <cell r="I471" t="str">
            <v>NO APLICA</v>
          </cell>
          <cell r="J471" t="str">
            <v>MEDICAMENTO</v>
          </cell>
          <cell r="K471" t="str">
            <v>Todos los otros Productos Terapéuticos: Antídotos</v>
          </cell>
          <cell r="L471" t="str">
            <v>TRAMITE USUAL</v>
          </cell>
          <cell r="M471" t="str">
            <v>NO APLICA</v>
          </cell>
          <cell r="N471" t="str">
            <v>NO APLICA</v>
          </cell>
          <cell r="O471" t="str">
            <v>NO</v>
          </cell>
          <cell r="P471">
            <v>0</v>
          </cell>
          <cell r="Q471">
            <v>0</v>
          </cell>
          <cell r="R471">
            <v>19.489999999999998</v>
          </cell>
          <cell r="S471" t="str">
            <v>No aplica</v>
          </cell>
          <cell r="T471" t="str">
            <v>No aplica</v>
          </cell>
          <cell r="U471" t="str">
            <v>NO</v>
          </cell>
          <cell r="V471">
            <v>309</v>
          </cell>
          <cell r="W471">
            <v>3708</v>
          </cell>
          <cell r="X471">
            <v>572762256</v>
          </cell>
          <cell r="Y471">
            <v>0.85272514016759438</v>
          </cell>
          <cell r="Z471">
            <v>11163136369.439999</v>
          </cell>
          <cell r="AA471">
            <v>10494455297219.625</v>
          </cell>
          <cell r="AB471">
            <v>0.54211390820998939</v>
          </cell>
          <cell r="AC471">
            <v>651.79999999999995</v>
          </cell>
          <cell r="AD471">
            <v>80</v>
          </cell>
          <cell r="AE471">
            <v>160</v>
          </cell>
          <cell r="AF471">
            <v>891.8</v>
          </cell>
          <cell r="AG471">
            <v>17381.181999999997</v>
          </cell>
          <cell r="AH471">
            <v>267</v>
          </cell>
          <cell r="AI471">
            <v>19</v>
          </cell>
          <cell r="AJ471">
            <v>23</v>
          </cell>
          <cell r="AK471">
            <v>309</v>
          </cell>
          <cell r="AL471">
            <v>3708</v>
          </cell>
          <cell r="AM471">
            <v>72268.92</v>
          </cell>
          <cell r="AN471">
            <v>0</v>
          </cell>
          <cell r="AO471">
            <v>0</v>
          </cell>
          <cell r="AP471">
            <v>146</v>
          </cell>
          <cell r="AQ471">
            <v>146</v>
          </cell>
        </row>
        <row r="472">
          <cell r="C472">
            <v>103039201</v>
          </cell>
          <cell r="D472" t="str">
            <v>S01HA00001</v>
          </cell>
          <cell r="E472" t="str">
            <v>PROXIMETACAÍNA (PROPARACAÍNA), 0.5% O TETRACAÍNA (AMETHOCAÍNA), 0.5%, GOTAS, SOLUCIÓN, FRASCO, 10-15ML, VÍA OFTÁLMICA.</v>
          </cell>
          <cell r="F472">
            <v>10398</v>
          </cell>
          <cell r="G472" t="str">
            <v>DD</v>
          </cell>
          <cell r="H472">
            <v>244</v>
          </cell>
          <cell r="I472" t="str">
            <v>NO</v>
          </cell>
          <cell r="J472" t="str">
            <v>MEDICAMENTO</v>
          </cell>
          <cell r="K472" t="str">
            <v>Oftalmológicos: Anestésicos Locales</v>
          </cell>
          <cell r="L472" t="str">
            <v>PRECIO UNICO</v>
          </cell>
          <cell r="M472" t="str">
            <v>PU 01-2026</v>
          </cell>
          <cell r="N472" t="str">
            <v>I CONV</v>
          </cell>
          <cell r="O472">
            <v>0</v>
          </cell>
          <cell r="P472">
            <v>0</v>
          </cell>
          <cell r="Q472">
            <v>0</v>
          </cell>
          <cell r="R472">
            <v>12.95</v>
          </cell>
          <cell r="S472">
            <v>303</v>
          </cell>
          <cell r="T472" t="str">
            <v>DROGUERIA RAMON GONZALEZ REVILLA, S.A.</v>
          </cell>
          <cell r="U472" t="str">
            <v>INDIA</v>
          </cell>
          <cell r="V472">
            <v>189</v>
          </cell>
          <cell r="W472">
            <v>2268</v>
          </cell>
          <cell r="X472">
            <v>572764524</v>
          </cell>
          <cell r="Y472">
            <v>0.85272851675290118</v>
          </cell>
          <cell r="Z472">
            <v>7417300585.7999992</v>
          </cell>
          <cell r="AA472">
            <v>10501872597805.426</v>
          </cell>
          <cell r="AB472">
            <v>0.54249706500041395</v>
          </cell>
          <cell r="AC472">
            <v>138.54109589041096</v>
          </cell>
          <cell r="AD472">
            <v>32.5</v>
          </cell>
          <cell r="AE472">
            <v>51.166666666666664</v>
          </cell>
          <cell r="AF472">
            <v>222.20776255707761</v>
          </cell>
          <cell r="AG472">
            <v>2877.5905251141548</v>
          </cell>
          <cell r="AH472">
            <v>78</v>
          </cell>
          <cell r="AI472">
            <v>25</v>
          </cell>
          <cell r="AJ472">
            <v>15</v>
          </cell>
          <cell r="AK472">
            <v>118</v>
          </cell>
          <cell r="AL472">
            <v>1416</v>
          </cell>
          <cell r="AM472">
            <v>18337.2</v>
          </cell>
          <cell r="AN472">
            <v>708</v>
          </cell>
          <cell r="AO472">
            <v>125</v>
          </cell>
          <cell r="AP472">
            <v>12</v>
          </cell>
          <cell r="AQ472">
            <v>845</v>
          </cell>
        </row>
        <row r="473">
          <cell r="C473">
            <v>101096501</v>
          </cell>
          <cell r="D473" t="str">
            <v>N05AH00003</v>
          </cell>
          <cell r="E473" t="str">
            <v>QUETIAPINA FUMARATO, 200mg, tableta, V.O.</v>
          </cell>
          <cell r="F473">
            <v>11176</v>
          </cell>
          <cell r="G473" t="str">
            <v>FM</v>
          </cell>
          <cell r="H473">
            <v>244</v>
          </cell>
          <cell r="I473" t="str">
            <v>NO APLICA</v>
          </cell>
          <cell r="J473" t="str">
            <v>MEDICAMENTO</v>
          </cell>
          <cell r="K473" t="str">
            <v>Psicolépticos: Antipsicóticos, Diazepinas, Oxazepinas, Tiazepinas y  Oxepinas</v>
          </cell>
          <cell r="L473" t="str">
            <v>PRECIO UNICO</v>
          </cell>
          <cell r="M473" t="str">
            <v>PU 01-2026</v>
          </cell>
          <cell r="N473" t="str">
            <v>I CONV</v>
          </cell>
          <cell r="O473" t="str">
            <v>CAJA CON 30 TABLETAS RECUBIERTAS</v>
          </cell>
          <cell r="P473">
            <v>0</v>
          </cell>
          <cell r="Q473">
            <v>0</v>
          </cell>
          <cell r="R473">
            <v>7.9000000000000001E-2</v>
          </cell>
          <cell r="S473">
            <v>304</v>
          </cell>
          <cell r="T473" t="str">
            <v>SEVEN PHARMA PANAMA</v>
          </cell>
          <cell r="V473">
            <v>156375</v>
          </cell>
          <cell r="W473">
            <v>1876500</v>
          </cell>
          <cell r="X473">
            <v>574641024</v>
          </cell>
          <cell r="Y473">
            <v>0.85552223911983816</v>
          </cell>
          <cell r="Z473">
            <v>45396640.895999998</v>
          </cell>
          <cell r="AA473">
            <v>10501917994446.322</v>
          </cell>
          <cell r="AB473">
            <v>0.54249941006261293</v>
          </cell>
          <cell r="AC473">
            <v>145412.11904761905</v>
          </cell>
          <cell r="AD473">
            <v>45212</v>
          </cell>
          <cell r="AE473">
            <v>22415</v>
          </cell>
          <cell r="AF473">
            <v>213039.11904761905</v>
          </cell>
          <cell r="AG473">
            <v>16830.090404761904</v>
          </cell>
          <cell r="AH473">
            <v>121511</v>
          </cell>
          <cell r="AI473">
            <v>20000</v>
          </cell>
          <cell r="AJ473">
            <v>14864</v>
          </cell>
          <cell r="AK473">
            <v>156375</v>
          </cell>
          <cell r="AL473">
            <v>1876500</v>
          </cell>
          <cell r="AM473">
            <v>148243.5</v>
          </cell>
          <cell r="AN473">
            <v>299250</v>
          </cell>
          <cell r="AO473">
            <v>0</v>
          </cell>
          <cell r="AP473">
            <v>0</v>
          </cell>
          <cell r="AQ473">
            <v>299250</v>
          </cell>
        </row>
        <row r="474">
          <cell r="C474">
            <v>102001501</v>
          </cell>
          <cell r="D474" t="str">
            <v>N01AH00006</v>
          </cell>
          <cell r="E474" t="str">
            <v>REMIFENTANILO 5mg, polvo o solución, I.V.</v>
          </cell>
          <cell r="F474">
            <v>105303</v>
          </cell>
          <cell r="G474" t="str">
            <v>DD</v>
          </cell>
          <cell r="H474">
            <v>244</v>
          </cell>
          <cell r="I474" t="str">
            <v>NO APLICA</v>
          </cell>
          <cell r="J474" t="str">
            <v>MEDICAMENTO</v>
          </cell>
          <cell r="K474" t="str">
            <v>Anestésicos Generales: Opioides</v>
          </cell>
          <cell r="L474" t="str">
            <v>RECIENTE INCLUSION</v>
          </cell>
          <cell r="M474" t="str">
            <v>NO APLICA</v>
          </cell>
          <cell r="N474" t="str">
            <v>No aplica</v>
          </cell>
          <cell r="O474">
            <v>0</v>
          </cell>
          <cell r="P474">
            <v>0</v>
          </cell>
          <cell r="Q474">
            <v>0</v>
          </cell>
          <cell r="R474">
            <v>0</v>
          </cell>
          <cell r="S474" t="str">
            <v>NO APLICA</v>
          </cell>
          <cell r="T474" t="str">
            <v>NO APLICA</v>
          </cell>
          <cell r="V474">
            <v>267</v>
          </cell>
          <cell r="W474">
            <v>3204</v>
          </cell>
          <cell r="X474">
            <v>574644228</v>
          </cell>
          <cell r="Y474">
            <v>0.85552700921654146</v>
          </cell>
          <cell r="Z474">
            <v>0</v>
          </cell>
          <cell r="AA474">
            <v>10501917994446.322</v>
          </cell>
          <cell r="AB474">
            <v>0.54249941006261293</v>
          </cell>
          <cell r="AC474">
            <v>0</v>
          </cell>
          <cell r="AD474">
            <v>0</v>
          </cell>
          <cell r="AE474">
            <v>0</v>
          </cell>
          <cell r="AF474">
            <v>0</v>
          </cell>
          <cell r="AG474">
            <v>0</v>
          </cell>
          <cell r="AH474">
            <v>267</v>
          </cell>
          <cell r="AI474">
            <v>0</v>
          </cell>
          <cell r="AJ474">
            <v>0</v>
          </cell>
          <cell r="AK474">
            <v>267</v>
          </cell>
          <cell r="AL474">
            <v>3204</v>
          </cell>
          <cell r="AM474">
            <v>0</v>
          </cell>
          <cell r="AN474">
            <v>0</v>
          </cell>
          <cell r="AO474">
            <v>0</v>
          </cell>
          <cell r="AP474">
            <v>0</v>
          </cell>
          <cell r="AQ474">
            <v>0</v>
          </cell>
        </row>
        <row r="475">
          <cell r="C475">
            <v>102009401</v>
          </cell>
          <cell r="D475" t="str">
            <v>B05BB00005</v>
          </cell>
          <cell r="E475" t="str">
            <v>RINGER LACTATO, solución, envase plástico (bolsa o frasco), con equipo adaptable desechable para Infusión Intravenosa 1,000ml.</v>
          </cell>
          <cell r="F475">
            <v>10275</v>
          </cell>
          <cell r="G475" t="str">
            <v>SF</v>
          </cell>
          <cell r="H475">
            <v>244</v>
          </cell>
          <cell r="I475" t="str">
            <v>NO APLICA</v>
          </cell>
          <cell r="J475" t="str">
            <v>MEDICAMENTO</v>
          </cell>
          <cell r="K475" t="str">
            <v>Sustitutos sanguíneos y Soluciones de Perfusión: Soluciones que afectan el balance electrolítico</v>
          </cell>
          <cell r="L475" t="str">
            <v>PRECIO UNICO</v>
          </cell>
          <cell r="M475" t="str">
            <v>PU 01-2026</v>
          </cell>
          <cell r="N475" t="str">
            <v>I CONV</v>
          </cell>
          <cell r="O475" t="str">
            <v>No aplica</v>
          </cell>
          <cell r="P475">
            <v>0</v>
          </cell>
          <cell r="Q475">
            <v>0</v>
          </cell>
          <cell r="R475">
            <v>1.19</v>
          </cell>
          <cell r="S475">
            <v>305</v>
          </cell>
          <cell r="T475" t="str">
            <v>CONSORCIO PISA FARMACEUTICA DE PANAMÁ, S.A. Y PHARMA TRADE &amp; SERVICE, S.A.</v>
          </cell>
          <cell r="V475">
            <v>32390</v>
          </cell>
          <cell r="W475">
            <v>388680</v>
          </cell>
          <cell r="X475">
            <v>575032908</v>
          </cell>
          <cell r="Y475">
            <v>0.85610567375668589</v>
          </cell>
          <cell r="Z475">
            <v>684289160.51999998</v>
          </cell>
          <cell r="AA475">
            <v>10502602283606.842</v>
          </cell>
          <cell r="AB475">
            <v>0.54253475850716282</v>
          </cell>
          <cell r="AC475">
            <v>29585.562900249646</v>
          </cell>
          <cell r="AD475">
            <v>7366</v>
          </cell>
          <cell r="AE475">
            <v>6832.2</v>
          </cell>
          <cell r="AF475">
            <v>43783.76290024964</v>
          </cell>
          <cell r="AG475">
            <v>52102.67785129707</v>
          </cell>
          <cell r="AH475">
            <v>20754</v>
          </cell>
          <cell r="AI475">
            <v>6598</v>
          </cell>
          <cell r="AJ475">
            <v>5038</v>
          </cell>
          <cell r="AK475">
            <v>32390</v>
          </cell>
          <cell r="AL475">
            <v>388680</v>
          </cell>
          <cell r="AM475">
            <v>462529.19999999995</v>
          </cell>
          <cell r="AN475">
            <v>56927</v>
          </cell>
          <cell r="AO475">
            <v>713</v>
          </cell>
          <cell r="AP475">
            <v>14532</v>
          </cell>
          <cell r="AQ475">
            <v>72172</v>
          </cell>
        </row>
        <row r="476">
          <cell r="C476">
            <v>102010701</v>
          </cell>
          <cell r="D476" t="str">
            <v>B05BB00006</v>
          </cell>
          <cell r="E476" t="str">
            <v>RINGER LACTATO, solución, envase plástico (bolsa o frasco), con equipo adaptable desechable para Infusión Intravenosa, 500ml.</v>
          </cell>
          <cell r="F476">
            <v>11554</v>
          </cell>
          <cell r="G476" t="str">
            <v>SF</v>
          </cell>
          <cell r="H476">
            <v>244</v>
          </cell>
          <cell r="I476" t="str">
            <v>NO APLICA</v>
          </cell>
          <cell r="J476" t="str">
            <v>MEDICAMENTO</v>
          </cell>
          <cell r="K476" t="str">
            <v>Sustitutos sanguíneos y Soluciones de Perfusión: Soluciones que afectan el balance electrolítico</v>
          </cell>
          <cell r="L476" t="str">
            <v>PRECIO UNICO</v>
          </cell>
          <cell r="M476" t="str">
            <v>PU 01-2026</v>
          </cell>
          <cell r="N476" t="str">
            <v>I CONV</v>
          </cell>
          <cell r="O476" t="str">
            <v>No aplica</v>
          </cell>
          <cell r="P476">
            <v>0</v>
          </cell>
          <cell r="Q476">
            <v>0</v>
          </cell>
          <cell r="R476">
            <v>0.99</v>
          </cell>
          <cell r="S476">
            <v>306</v>
          </cell>
          <cell r="T476" t="str">
            <v>CONSORCIO PISA FARMACEUTICA DE PANAMÁ, S.A. Y PHARMA TRADE &amp; SERVICE, S.A.</v>
          </cell>
          <cell r="V476">
            <v>19180</v>
          </cell>
          <cell r="W476">
            <v>230160</v>
          </cell>
          <cell r="X476">
            <v>575263068</v>
          </cell>
          <cell r="Y476">
            <v>0.8564483346359687</v>
          </cell>
          <cell r="Z476">
            <v>569510437.32000005</v>
          </cell>
          <cell r="AA476">
            <v>10503171794044.162</v>
          </cell>
          <cell r="AB476">
            <v>0.54256417780718347</v>
          </cell>
          <cell r="AC476">
            <v>25494.587365591397</v>
          </cell>
          <cell r="AD476">
            <v>8678</v>
          </cell>
          <cell r="AE476">
            <v>7857</v>
          </cell>
          <cell r="AF476">
            <v>42029.587365591397</v>
          </cell>
          <cell r="AG476">
            <v>41609.291491935481</v>
          </cell>
          <cell r="AH476">
            <v>11199</v>
          </cell>
          <cell r="AI476">
            <v>4500</v>
          </cell>
          <cell r="AJ476">
            <v>3481</v>
          </cell>
          <cell r="AK476">
            <v>19180</v>
          </cell>
          <cell r="AL476">
            <v>230160</v>
          </cell>
          <cell r="AM476">
            <v>227858.4</v>
          </cell>
          <cell r="AN476">
            <v>0</v>
          </cell>
          <cell r="AO476">
            <v>0</v>
          </cell>
          <cell r="AP476">
            <v>0</v>
          </cell>
          <cell r="AQ476">
            <v>0</v>
          </cell>
        </row>
        <row r="477">
          <cell r="C477">
            <v>102080801</v>
          </cell>
          <cell r="D477" t="str">
            <v>L01XC00005</v>
          </cell>
          <cell r="E477" t="str">
            <v>RITUXIMAB 100mg, solución, I.V.</v>
          </cell>
          <cell r="F477">
            <v>10293</v>
          </cell>
          <cell r="G477" t="str">
            <v>YV</v>
          </cell>
          <cell r="H477">
            <v>244</v>
          </cell>
          <cell r="I477" t="str">
            <v>BIOTECNOLOGICO</v>
          </cell>
          <cell r="J477" t="str">
            <v>MEDICAMENTO</v>
          </cell>
          <cell r="K477" t="str">
            <v>Antineoplásicos: Otros, Anticuerpos Monoclonales</v>
          </cell>
          <cell r="L477" t="str">
            <v>PRECIO UNICO</v>
          </cell>
          <cell r="M477" t="str">
            <v>PU 05-2026</v>
          </cell>
          <cell r="N477" t="str">
            <v>I CONV</v>
          </cell>
          <cell r="O477" t="str">
            <v>CAJA CON 2 VALES</v>
          </cell>
          <cell r="P477">
            <v>0</v>
          </cell>
          <cell r="Q477">
            <v>0</v>
          </cell>
          <cell r="R477">
            <v>36.07</v>
          </cell>
          <cell r="S477">
            <v>71</v>
          </cell>
          <cell r="T477" t="str">
            <v>COMPAÑIA ASTOR, S.A.</v>
          </cell>
          <cell r="U477" t="str">
            <v>ESLOVENIA</v>
          </cell>
          <cell r="V477">
            <v>483</v>
          </cell>
          <cell r="W477">
            <v>5796</v>
          </cell>
          <cell r="X477">
            <v>575268864</v>
          </cell>
          <cell r="Y477">
            <v>0.85645696368730828</v>
          </cell>
          <cell r="Z477">
            <v>20749947924.48</v>
          </cell>
          <cell r="AA477">
            <v>10523921741968.643</v>
          </cell>
          <cell r="AB477">
            <v>0.54363606148727062</v>
          </cell>
          <cell r="AC477">
            <v>345</v>
          </cell>
          <cell r="AD477">
            <v>4</v>
          </cell>
          <cell r="AE477">
            <v>100</v>
          </cell>
          <cell r="AF477">
            <v>449</v>
          </cell>
          <cell r="AG477">
            <v>16195.43</v>
          </cell>
          <cell r="AH477">
            <v>500</v>
          </cell>
          <cell r="AI477">
            <v>1</v>
          </cell>
          <cell r="AJ477">
            <v>21</v>
          </cell>
          <cell r="AK477">
            <v>522</v>
          </cell>
          <cell r="AL477">
            <v>6264</v>
          </cell>
          <cell r="AM477">
            <v>225942.48</v>
          </cell>
          <cell r="AN477">
            <v>4222</v>
          </cell>
          <cell r="AO477">
            <v>0</v>
          </cell>
          <cell r="AP477">
            <v>680</v>
          </cell>
          <cell r="AQ477">
            <v>4902</v>
          </cell>
        </row>
        <row r="478">
          <cell r="C478">
            <v>102081701</v>
          </cell>
          <cell r="D478" t="str">
            <v>L01XC00006</v>
          </cell>
          <cell r="E478" t="str">
            <v>RITUXIMAB 500mg, solución, I.V.</v>
          </cell>
          <cell r="F478">
            <v>10316</v>
          </cell>
          <cell r="G478" t="str">
            <v>YV</v>
          </cell>
          <cell r="H478">
            <v>244</v>
          </cell>
          <cell r="I478" t="str">
            <v>BIOTECNOLOGICO</v>
          </cell>
          <cell r="J478" t="str">
            <v>MEDICAMENTO</v>
          </cell>
          <cell r="K478" t="str">
            <v>Antineoplásicos: Otros, Anticuerpos Monoclonales</v>
          </cell>
          <cell r="L478" t="str">
            <v>PRECIO UNICO</v>
          </cell>
          <cell r="M478" t="str">
            <v>PU 05-2026</v>
          </cell>
          <cell r="N478" t="str">
            <v>I CONV</v>
          </cell>
          <cell r="O478" t="str">
            <v xml:space="preserve">CAJA X 1 VIAL  </v>
          </cell>
          <cell r="P478">
            <v>0</v>
          </cell>
          <cell r="Q478">
            <v>0</v>
          </cell>
          <cell r="R478">
            <v>108.23</v>
          </cell>
          <cell r="S478">
            <v>42</v>
          </cell>
          <cell r="T478" t="str">
            <v>COMPAÑIA ASTOR, S.A.</v>
          </cell>
          <cell r="U478" t="str">
            <v>ESLOVENIA</v>
          </cell>
          <cell r="V478">
            <v>417</v>
          </cell>
          <cell r="W478">
            <v>5004</v>
          </cell>
          <cell r="X478">
            <v>575273868</v>
          </cell>
          <cell r="Y478">
            <v>0.85646441361362013</v>
          </cell>
          <cell r="Z478">
            <v>62261890733.639999</v>
          </cell>
          <cell r="AA478">
            <v>10586183632702.283</v>
          </cell>
          <cell r="AB478">
            <v>0.54685233483945683</v>
          </cell>
          <cell r="AC478">
            <v>669.33333333333337</v>
          </cell>
          <cell r="AD478">
            <v>98</v>
          </cell>
          <cell r="AE478">
            <v>120</v>
          </cell>
          <cell r="AF478">
            <v>887.33333333333337</v>
          </cell>
          <cell r="AG478">
            <v>96036.08666666667</v>
          </cell>
          <cell r="AH478">
            <v>505</v>
          </cell>
          <cell r="AI478">
            <v>224</v>
          </cell>
          <cell r="AJ478">
            <v>54</v>
          </cell>
          <cell r="AK478">
            <v>783</v>
          </cell>
          <cell r="AL478">
            <v>9396</v>
          </cell>
          <cell r="AM478">
            <v>1016929.0800000001</v>
          </cell>
          <cell r="AN478">
            <v>1412</v>
          </cell>
          <cell r="AO478">
            <v>68</v>
          </cell>
          <cell r="AP478">
            <v>220</v>
          </cell>
          <cell r="AQ478">
            <v>1700</v>
          </cell>
        </row>
        <row r="479">
          <cell r="C479">
            <v>103061301</v>
          </cell>
          <cell r="D479" t="str">
            <v>N06DA00004</v>
          </cell>
          <cell r="E479" t="str">
            <v>RIVASTIGMINA, 18MG PARCHE TRANSDÉRMICO, VÍA TÓPICA</v>
          </cell>
          <cell r="F479">
            <v>103382</v>
          </cell>
          <cell r="G479" t="str">
            <v>YV</v>
          </cell>
          <cell r="H479">
            <v>244</v>
          </cell>
          <cell r="I479" t="str">
            <v>SI</v>
          </cell>
          <cell r="J479" t="str">
            <v>MEDICAMENTO</v>
          </cell>
          <cell r="K479" t="str">
            <v>Psicoanalépticos: Anti-demencia, Anticolinesterasas</v>
          </cell>
          <cell r="L479" t="str">
            <v>PRECIO UNICO</v>
          </cell>
          <cell r="M479" t="str">
            <v>PU 11-2026</v>
          </cell>
          <cell r="N479" t="str">
            <v>I CONV</v>
          </cell>
          <cell r="O479" t="str">
            <v>C X 30 P</v>
          </cell>
          <cell r="P479">
            <v>0</v>
          </cell>
          <cell r="Q479">
            <v>0</v>
          </cell>
          <cell r="R479">
            <v>0.78800000000000003</v>
          </cell>
          <cell r="S479">
            <v>127</v>
          </cell>
          <cell r="T479" t="str">
            <v>DROGUERIA RAMON GONZALEZ REVILLA, S.A.</v>
          </cell>
          <cell r="U479" t="str">
            <v>SUIZA</v>
          </cell>
          <cell r="V479">
            <v>89000</v>
          </cell>
          <cell r="W479">
            <v>1068000</v>
          </cell>
          <cell r="X479">
            <v>576341868</v>
          </cell>
          <cell r="Y479">
            <v>0.85805444584803992</v>
          </cell>
          <cell r="Z479">
            <v>454157391.98400003</v>
          </cell>
          <cell r="AA479">
            <v>10586637790094.268</v>
          </cell>
          <cell r="AB479">
            <v>0.54687579532708941</v>
          </cell>
          <cell r="AC479">
            <v>88518.403302661842</v>
          </cell>
          <cell r="AD479">
            <v>25927.5</v>
          </cell>
          <cell r="AE479">
            <v>9370</v>
          </cell>
          <cell r="AF479">
            <v>123815.90330266184</v>
          </cell>
          <cell r="AG479">
            <v>97566.931802497536</v>
          </cell>
          <cell r="AH479">
            <v>85926</v>
          </cell>
          <cell r="AI479">
            <v>18973</v>
          </cell>
          <cell r="AJ479">
            <v>9232</v>
          </cell>
          <cell r="AK479">
            <v>114131</v>
          </cell>
          <cell r="AL479">
            <v>1369572</v>
          </cell>
          <cell r="AM479">
            <v>1079222.736</v>
          </cell>
          <cell r="AN479">
            <v>226410</v>
          </cell>
          <cell r="AO479">
            <v>2340</v>
          </cell>
          <cell r="AP479">
            <v>0</v>
          </cell>
          <cell r="AQ479">
            <v>228750</v>
          </cell>
        </row>
        <row r="480">
          <cell r="C480">
            <v>103061201</v>
          </cell>
          <cell r="D480" t="str">
            <v>N06DA00003</v>
          </cell>
          <cell r="E480" t="str">
            <v>RIVASTIGMINA, 9MG PARCHE TRANSDÉRMICO, VÍA TÓPICA</v>
          </cell>
          <cell r="F480">
            <v>102376</v>
          </cell>
          <cell r="G480" t="str">
            <v>YV</v>
          </cell>
          <cell r="H480">
            <v>244</v>
          </cell>
          <cell r="I480" t="str">
            <v>SI</v>
          </cell>
          <cell r="J480" t="str">
            <v>MEDICAMENTO</v>
          </cell>
          <cell r="K480" t="str">
            <v>Psicoanalépticos: Anti-demencia, Anticolinesterasas</v>
          </cell>
          <cell r="L480" t="str">
            <v>PRECIO UNICO</v>
          </cell>
          <cell r="M480" t="str">
            <v>PU 11-2026</v>
          </cell>
          <cell r="N480" t="str">
            <v>I CONV</v>
          </cell>
          <cell r="O480" t="str">
            <v>C X 30 P</v>
          </cell>
          <cell r="P480">
            <v>0</v>
          </cell>
          <cell r="Q480">
            <v>0</v>
          </cell>
          <cell r="R480">
            <v>0.755</v>
          </cell>
          <cell r="S480">
            <v>128</v>
          </cell>
          <cell r="T480" t="str">
            <v>DROGUERIA RAMON GONZALEZ REVILLA, S.A.</v>
          </cell>
          <cell r="U480" t="str">
            <v>ALEMANIA</v>
          </cell>
          <cell r="V480">
            <v>50000</v>
          </cell>
          <cell r="W480">
            <v>600000</v>
          </cell>
          <cell r="X480">
            <v>576941868</v>
          </cell>
          <cell r="Y480">
            <v>0.85894772238423078</v>
          </cell>
          <cell r="Z480">
            <v>435591110.33999997</v>
          </cell>
          <cell r="AA480">
            <v>10587073381204.607</v>
          </cell>
          <cell r="AB480">
            <v>0.54689829673307189</v>
          </cell>
          <cell r="AC480">
            <v>43916.114304812836</v>
          </cell>
          <cell r="AD480">
            <v>14827.5</v>
          </cell>
          <cell r="AE480">
            <v>5140</v>
          </cell>
          <cell r="AF480">
            <v>63883.614304812836</v>
          </cell>
          <cell r="AG480">
            <v>48232.128800133694</v>
          </cell>
          <cell r="AH480">
            <v>55000</v>
          </cell>
          <cell r="AI480">
            <v>9728</v>
          </cell>
          <cell r="AJ480">
            <v>6067</v>
          </cell>
          <cell r="AK480">
            <v>70795</v>
          </cell>
          <cell r="AL480">
            <v>849540</v>
          </cell>
          <cell r="AM480">
            <v>641402.69999999995</v>
          </cell>
          <cell r="AN480">
            <v>106230</v>
          </cell>
          <cell r="AO480">
            <v>0</v>
          </cell>
          <cell r="AP480">
            <v>5820</v>
          </cell>
          <cell r="AQ480">
            <v>112050</v>
          </cell>
        </row>
        <row r="481">
          <cell r="C481">
            <v>102080001</v>
          </cell>
          <cell r="D481" t="str">
            <v>M03AC00002</v>
          </cell>
          <cell r="E481" t="str">
            <v>ROCURONIO BROMURO 10mg/ml, solución, I.V.</v>
          </cell>
          <cell r="F481">
            <v>10353</v>
          </cell>
          <cell r="G481" t="str">
            <v>DD</v>
          </cell>
          <cell r="H481">
            <v>244</v>
          </cell>
          <cell r="I481" t="str">
            <v>NO</v>
          </cell>
          <cell r="J481" t="str">
            <v>MEDICAMENTO</v>
          </cell>
          <cell r="K481" t="str">
            <v>Relajantes Musculares de acción periférica</v>
          </cell>
          <cell r="L481" t="str">
            <v>PRECIO UNICO</v>
          </cell>
          <cell r="M481" t="str">
            <v>PU 01-2026</v>
          </cell>
          <cell r="N481" t="str">
            <v>I CONV</v>
          </cell>
          <cell r="O481" t="str">
            <v>CAJA X 1 VIAL DE 5ML</v>
          </cell>
          <cell r="P481">
            <v>0</v>
          </cell>
          <cell r="Q481">
            <v>0</v>
          </cell>
          <cell r="R481">
            <v>1.89</v>
          </cell>
          <cell r="S481">
            <v>307</v>
          </cell>
          <cell r="T481" t="str">
            <v>PHARMA SUPPLIES CORP.</v>
          </cell>
          <cell r="U481" t="str">
            <v>India</v>
          </cell>
          <cell r="V481">
            <v>5775</v>
          </cell>
          <cell r="W481">
            <v>69300</v>
          </cell>
          <cell r="X481">
            <v>577011168</v>
          </cell>
          <cell r="Y481">
            <v>0.85905089582416083</v>
          </cell>
          <cell r="Z481">
            <v>1090551107.52</v>
          </cell>
          <cell r="AA481">
            <v>10588163932312.127</v>
          </cell>
          <cell r="AB481">
            <v>0.54695463152189672</v>
          </cell>
          <cell r="AC481">
            <v>5792.333333333333</v>
          </cell>
          <cell r="AD481">
            <v>1349</v>
          </cell>
          <cell r="AE481">
            <v>620</v>
          </cell>
          <cell r="AF481">
            <v>7761.333333333333</v>
          </cell>
          <cell r="AG481">
            <v>14668.919999999998</v>
          </cell>
          <cell r="AH481">
            <v>4193</v>
          </cell>
          <cell r="AI481">
            <v>600</v>
          </cell>
          <cell r="AJ481">
            <v>283</v>
          </cell>
          <cell r="AK481">
            <v>5076</v>
          </cell>
          <cell r="AL481">
            <v>60912</v>
          </cell>
          <cell r="AM481">
            <v>115123.68</v>
          </cell>
          <cell r="AN481">
            <v>4742</v>
          </cell>
          <cell r="AO481">
            <v>2700</v>
          </cell>
          <cell r="AP481">
            <v>1482</v>
          </cell>
          <cell r="AQ481">
            <v>8924</v>
          </cell>
        </row>
        <row r="482">
          <cell r="C482">
            <v>101000201</v>
          </cell>
          <cell r="D482" t="str">
            <v>C10AA00006</v>
          </cell>
          <cell r="E482" t="str">
            <v>ROSUVASTATINA 10mg, cápsula o tableta, V.O.</v>
          </cell>
          <cell r="F482">
            <v>106461</v>
          </cell>
          <cell r="G482" t="str">
            <v>EM</v>
          </cell>
          <cell r="H482">
            <v>244</v>
          </cell>
          <cell r="I482" t="str">
            <v>SI</v>
          </cell>
          <cell r="J482" t="str">
            <v>MEDICAMENTO</v>
          </cell>
          <cell r="K482" t="str">
            <v>Sistema Cardiovascular: Modificadores de Lípidos, Inhibidores de la HMG CoA reductasa</v>
          </cell>
          <cell r="L482" t="str">
            <v>PRECIO UNICO</v>
          </cell>
          <cell r="M482" t="str">
            <v>PU 11-2026</v>
          </cell>
          <cell r="N482" t="str">
            <v>I CONV</v>
          </cell>
          <cell r="O482" t="str">
            <v>CAJA CON 30 TABLETAS RECUBIERTAS</v>
          </cell>
          <cell r="P482">
            <v>0</v>
          </cell>
          <cell r="Q482">
            <v>0</v>
          </cell>
          <cell r="R482">
            <v>1.7999999999999999E-2</v>
          </cell>
          <cell r="S482">
            <v>129</v>
          </cell>
          <cell r="T482" t="str">
            <v>SEVEN PHARMA PANAMA</v>
          </cell>
          <cell r="V482">
            <v>3796451</v>
          </cell>
          <cell r="W482">
            <v>45557412</v>
          </cell>
          <cell r="X482">
            <v>622568580</v>
          </cell>
          <cell r="Y482">
            <v>0.92687650780612929</v>
          </cell>
          <cell r="Z482">
            <v>11206234.439999999</v>
          </cell>
          <cell r="AA482">
            <v>10588175138546.566</v>
          </cell>
          <cell r="AB482">
            <v>0.54695521040430417</v>
          </cell>
          <cell r="AC482">
            <v>4388566</v>
          </cell>
          <cell r="AD482">
            <v>1485202</v>
          </cell>
          <cell r="AE482">
            <v>731793</v>
          </cell>
          <cell r="AF482">
            <v>6605561</v>
          </cell>
          <cell r="AG482">
            <v>118900.098</v>
          </cell>
          <cell r="AH482">
            <v>1855696</v>
          </cell>
          <cell r="AI482">
            <v>1433715</v>
          </cell>
          <cell r="AJ482">
            <v>507040</v>
          </cell>
          <cell r="AK482">
            <v>3796451</v>
          </cell>
          <cell r="AL482">
            <v>45557412</v>
          </cell>
          <cell r="AM482">
            <v>820033.41599999997</v>
          </cell>
          <cell r="AN482">
            <v>1759630</v>
          </cell>
          <cell r="AO482">
            <v>4987510</v>
          </cell>
          <cell r="AP482">
            <v>2505260</v>
          </cell>
          <cell r="AQ482">
            <v>9252400</v>
          </cell>
        </row>
        <row r="483">
          <cell r="C483">
            <v>103000701</v>
          </cell>
          <cell r="D483" t="str">
            <v>A06AX00001</v>
          </cell>
          <cell r="E483" t="str">
            <v>RUIBARBO 1.5% y SODIO 3.5%, mixtura, frasco, 120-240ml, V.O.</v>
          </cell>
          <cell r="F483">
            <v>10758</v>
          </cell>
          <cell r="G483" t="str">
            <v>YV</v>
          </cell>
          <cell r="H483">
            <v>244</v>
          </cell>
          <cell r="I483" t="str">
            <v>no</v>
          </cell>
          <cell r="J483" t="str">
            <v>MEDICAMENTO</v>
          </cell>
          <cell r="K483" t="str">
            <v xml:space="preserve">Estreñimiento: Otros </v>
          </cell>
          <cell r="L483" t="str">
            <v>PRECIO UNICO</v>
          </cell>
          <cell r="M483" t="str">
            <v>PU 01-2026</v>
          </cell>
          <cell r="N483" t="str">
            <v>I CONV</v>
          </cell>
          <cell r="O483" t="str">
            <v>frasco x 240 ml</v>
          </cell>
          <cell r="P483">
            <v>0</v>
          </cell>
          <cell r="Q483">
            <v>0</v>
          </cell>
          <cell r="R483">
            <v>1.8</v>
          </cell>
          <cell r="S483">
            <v>308</v>
          </cell>
          <cell r="T483" t="str">
            <v>LABORATORIOS RIGAR, S.A.</v>
          </cell>
          <cell r="U483" t="str">
            <v>PANAMA</v>
          </cell>
          <cell r="V483">
            <v>18371</v>
          </cell>
          <cell r="W483">
            <v>220452</v>
          </cell>
          <cell r="X483">
            <v>622789032</v>
          </cell>
          <cell r="Y483">
            <v>0.92720471547105654</v>
          </cell>
          <cell r="Z483">
            <v>1121020257.6000001</v>
          </cell>
          <cell r="AA483">
            <v>10589296158804.166</v>
          </cell>
          <cell r="AB483">
            <v>0.54701311914333051</v>
          </cell>
          <cell r="AC483">
            <v>13432.9686382039</v>
          </cell>
          <cell r="AD483">
            <v>6752.8333333333339</v>
          </cell>
          <cell r="AE483">
            <v>5777.6</v>
          </cell>
          <cell r="AF483">
            <v>25963.401971537234</v>
          </cell>
          <cell r="AG483">
            <v>46734.12354876702</v>
          </cell>
          <cell r="AH483">
            <v>5000</v>
          </cell>
          <cell r="AI483">
            <v>4000</v>
          </cell>
          <cell r="AJ483">
            <v>3000</v>
          </cell>
          <cell r="AK483">
            <v>12000</v>
          </cell>
          <cell r="AL483">
            <v>144000</v>
          </cell>
          <cell r="AM483">
            <v>259200</v>
          </cell>
          <cell r="AN483">
            <v>2916</v>
          </cell>
          <cell r="AO483">
            <v>13932</v>
          </cell>
          <cell r="AP483">
            <v>2016</v>
          </cell>
          <cell r="AQ483">
            <v>18864</v>
          </cell>
        </row>
        <row r="484">
          <cell r="C484">
            <v>103043401</v>
          </cell>
          <cell r="D484" t="str">
            <v>R03AC00004</v>
          </cell>
          <cell r="E484" t="str">
            <v>SALBUTAMOL BASE O SULFATO, 100MCG/INHALACIÓN, SUSPENSIÓN EN AEROSOL LIBRE DE  CFC, INHALADOR CON 200-250 DOSIS, VÍA BUCAL.</v>
          </cell>
          <cell r="F484">
            <v>10184</v>
          </cell>
          <cell r="G484" t="str">
            <v>RG</v>
          </cell>
          <cell r="H484">
            <v>244</v>
          </cell>
          <cell r="I484" t="str">
            <v>SI</v>
          </cell>
          <cell r="J484" t="str">
            <v>MEDICAMENTO</v>
          </cell>
          <cell r="K484" t="str">
            <v xml:space="preserve">Vías Respiratorias: Enfermedades Obstructivas, Agonistas selectivos de receptores beta 2 adrenérgicos, Inhaladores </v>
          </cell>
          <cell r="L484" t="str">
            <v>PRECIO UNICO</v>
          </cell>
          <cell r="M484" t="str">
            <v>PU 11-2026</v>
          </cell>
          <cell r="N484" t="str">
            <v>I CONV</v>
          </cell>
          <cell r="O484" t="str">
            <v>INH X 200D</v>
          </cell>
          <cell r="P484">
            <v>0</v>
          </cell>
          <cell r="Q484">
            <v>0</v>
          </cell>
          <cell r="R484">
            <v>0.88</v>
          </cell>
          <cell r="S484">
            <v>130</v>
          </cell>
          <cell r="T484" t="str">
            <v>LABORATORIO JAYOR PANAMA S.A.</v>
          </cell>
          <cell r="U484" t="str">
            <v>CHINA</v>
          </cell>
          <cell r="V484">
            <v>19010</v>
          </cell>
          <cell r="W484">
            <v>228120</v>
          </cell>
          <cell r="X484">
            <v>623017152</v>
          </cell>
          <cell r="Y484">
            <v>0.92754433921011625</v>
          </cell>
          <cell r="Z484">
            <v>548255093.75999999</v>
          </cell>
          <cell r="AA484">
            <v>10589844413897.926</v>
          </cell>
          <cell r="AB484">
            <v>0.54704144045236058</v>
          </cell>
          <cell r="AC484">
            <v>14661</v>
          </cell>
          <cell r="AD484">
            <v>2592.9166666666665</v>
          </cell>
          <cell r="AE484">
            <v>3058.333333333333</v>
          </cell>
          <cell r="AF484">
            <v>20312.25</v>
          </cell>
          <cell r="AG484">
            <v>17874.78</v>
          </cell>
          <cell r="AH484">
            <v>13862</v>
          </cell>
          <cell r="AI484">
            <v>3051</v>
          </cell>
          <cell r="AJ484">
            <v>2097</v>
          </cell>
          <cell r="AK484">
            <v>19010</v>
          </cell>
          <cell r="AL484">
            <v>228120</v>
          </cell>
          <cell r="AM484">
            <v>200745.60000000001</v>
          </cell>
          <cell r="AN484">
            <v>41477</v>
          </cell>
          <cell r="AO484">
            <v>3153</v>
          </cell>
          <cell r="AP484">
            <v>2721</v>
          </cell>
          <cell r="AQ484">
            <v>47351</v>
          </cell>
        </row>
        <row r="485">
          <cell r="C485">
            <v>103048901</v>
          </cell>
          <cell r="D485" t="str">
            <v>R03AC00005</v>
          </cell>
          <cell r="E485" t="str">
            <v>SALBUTAMOL SULFATO, 0.5%, SOLUCIÓN, FRASCO, 20-30ML, NEBULIZACIÓN.</v>
          </cell>
          <cell r="F485">
            <v>10186</v>
          </cell>
          <cell r="G485" t="str">
            <v>RG</v>
          </cell>
          <cell r="H485">
            <v>244</v>
          </cell>
          <cell r="I485" t="str">
            <v>NO</v>
          </cell>
          <cell r="J485" t="str">
            <v>MEDICAMENTO</v>
          </cell>
          <cell r="K485" t="str">
            <v xml:space="preserve">Vías Respiratorias: Enfermedades Obstructivas, Agonistas selectivos de receptores beta 2 adrenérgicos, Inhaladores </v>
          </cell>
          <cell r="L485" t="str">
            <v>PRECIO UNICO</v>
          </cell>
          <cell r="M485" t="str">
            <v>PU 01-2026</v>
          </cell>
          <cell r="N485" t="str">
            <v>I CONV</v>
          </cell>
          <cell r="O485" t="str">
            <v>CAJA POR UN FRASCO DE 20ML.</v>
          </cell>
          <cell r="P485">
            <v>0</v>
          </cell>
          <cell r="Q485">
            <v>0</v>
          </cell>
          <cell r="R485">
            <v>1.5</v>
          </cell>
          <cell r="S485">
            <v>309</v>
          </cell>
          <cell r="T485" t="str">
            <v>DROGUERIA SARO, S.A.</v>
          </cell>
          <cell r="U485" t="str">
            <v>ARGENTINA</v>
          </cell>
          <cell r="V485">
            <v>1957</v>
          </cell>
          <cell r="W485">
            <v>23484</v>
          </cell>
          <cell r="X485">
            <v>623040636</v>
          </cell>
          <cell r="Y485">
            <v>0.92757930205374284</v>
          </cell>
          <cell r="Z485">
            <v>934560954</v>
          </cell>
          <cell r="AA485">
            <v>10590778974851.926</v>
          </cell>
          <cell r="AB485">
            <v>0.54708971723061006</v>
          </cell>
          <cell r="AC485">
            <v>1819</v>
          </cell>
          <cell r="AD485">
            <v>356.75000000000006</v>
          </cell>
          <cell r="AE485">
            <v>381.83333333333337</v>
          </cell>
          <cell r="AF485">
            <v>2557.5833333333335</v>
          </cell>
          <cell r="AG485">
            <v>3836.375</v>
          </cell>
          <cell r="AH485">
            <v>1091</v>
          </cell>
          <cell r="AI485">
            <v>249</v>
          </cell>
          <cell r="AJ485">
            <v>356</v>
          </cell>
          <cell r="AK485">
            <v>1696</v>
          </cell>
          <cell r="AL485">
            <v>20352</v>
          </cell>
          <cell r="AM485">
            <v>30528</v>
          </cell>
          <cell r="AN485">
            <v>3770</v>
          </cell>
          <cell r="AO485">
            <v>1046</v>
          </cell>
          <cell r="AP485">
            <v>1104</v>
          </cell>
          <cell r="AQ485">
            <v>5920</v>
          </cell>
        </row>
        <row r="486">
          <cell r="C486">
            <v>103048601</v>
          </cell>
          <cell r="D486" t="str">
            <v>A07CA00001</v>
          </cell>
          <cell r="E486" t="str">
            <v>SALES DE REHIDRATACIÓN ORAL,  CON UN CONTENIDO MÍNIMO DE: DEXTROSA (GLUCOSA) ANHIDRA 20G, SODIO CLORURO 3.5G,  SODIO CITRATO DIHIDRATADO 2.9G, POTASIO  CLORURO 1.5G, POLVO, SOBRE, V.O.</v>
          </cell>
          <cell r="F486">
            <v>10052</v>
          </cell>
          <cell r="G486" t="str">
            <v>YV</v>
          </cell>
          <cell r="H486">
            <v>244</v>
          </cell>
          <cell r="I486" t="str">
            <v>NO APLICA</v>
          </cell>
          <cell r="J486" t="str">
            <v>MEDICAMENTO</v>
          </cell>
          <cell r="K486" t="str">
            <v xml:space="preserve">Antidiarreicos: Electrolitos con Carbohidratos </v>
          </cell>
          <cell r="L486" t="str">
            <v>PRECIO UNICO</v>
          </cell>
          <cell r="M486" t="str">
            <v>PU 01-2026</v>
          </cell>
          <cell r="N486" t="str">
            <v>I CONV</v>
          </cell>
          <cell r="O486" t="str">
            <v>C X 30 SOBRES</v>
          </cell>
          <cell r="P486">
            <v>0</v>
          </cell>
          <cell r="Q486">
            <v>0</v>
          </cell>
          <cell r="R486">
            <v>0.35899999999999999</v>
          </cell>
          <cell r="S486">
            <v>310</v>
          </cell>
          <cell r="T486" t="str">
            <v>PHARMA SUPLIES CORP.</v>
          </cell>
          <cell r="U486" t="str">
            <v>INDIA</v>
          </cell>
          <cell r="V486">
            <v>31506</v>
          </cell>
          <cell r="W486">
            <v>378072</v>
          </cell>
          <cell r="X486">
            <v>623418708</v>
          </cell>
          <cell r="Y486">
            <v>0.92814217346472738</v>
          </cell>
          <cell r="Z486">
            <v>223807316.17199999</v>
          </cell>
          <cell r="AA486">
            <v>10591002782168.098</v>
          </cell>
          <cell r="AB486">
            <v>0.54710127848418821</v>
          </cell>
          <cell r="AC486">
            <v>45511.249633454652</v>
          </cell>
          <cell r="AD486">
            <v>12174</v>
          </cell>
          <cell r="AE486">
            <v>7216</v>
          </cell>
          <cell r="AF486">
            <v>64901.249633454652</v>
          </cell>
          <cell r="AG486">
            <v>23299.548618410219</v>
          </cell>
          <cell r="AH486">
            <v>23630</v>
          </cell>
          <cell r="AI486">
            <v>3780</v>
          </cell>
          <cell r="AJ486">
            <v>4096</v>
          </cell>
          <cell r="AK486">
            <v>31506</v>
          </cell>
          <cell r="AL486">
            <v>378072</v>
          </cell>
          <cell r="AM486">
            <v>135727.848</v>
          </cell>
          <cell r="AN486">
            <v>0</v>
          </cell>
          <cell r="AO486">
            <v>3660</v>
          </cell>
          <cell r="AP486">
            <v>0</v>
          </cell>
          <cell r="AQ486">
            <v>3660</v>
          </cell>
        </row>
        <row r="487">
          <cell r="C487">
            <v>102062401</v>
          </cell>
          <cell r="D487" t="str">
            <v>S01XA00006</v>
          </cell>
          <cell r="E487" t="str">
            <v>SALINA BALANCEADA, solución estéril, Uso  Intraocular.</v>
          </cell>
          <cell r="F487">
            <v>10198</v>
          </cell>
          <cell r="G487" t="str">
            <v>DH</v>
          </cell>
          <cell r="H487">
            <v>244</v>
          </cell>
          <cell r="I487" t="str">
            <v>NO APLICA</v>
          </cell>
          <cell r="J487" t="str">
            <v>MEDICAMENTO</v>
          </cell>
          <cell r="K487" t="str">
            <v>Oftalmológicos: Otros</v>
          </cell>
          <cell r="L487" t="str">
            <v>PRECIO UNICO</v>
          </cell>
          <cell r="M487" t="str">
            <v>PU 01-2026</v>
          </cell>
          <cell r="N487" t="str">
            <v>I CONV</v>
          </cell>
          <cell r="O487" t="str">
            <v>BOLSA</v>
          </cell>
          <cell r="P487">
            <v>0</v>
          </cell>
          <cell r="Q487">
            <v>0</v>
          </cell>
          <cell r="R487">
            <v>6.69</v>
          </cell>
          <cell r="S487">
            <v>311</v>
          </cell>
          <cell r="T487" t="str">
            <v>HORACIO ICAZA Y CÍA, S.A.</v>
          </cell>
          <cell r="U487" t="str">
            <v>ESTADOS UNIDOS</v>
          </cell>
          <cell r="V487">
            <v>468</v>
          </cell>
          <cell r="W487">
            <v>5616</v>
          </cell>
          <cell r="X487">
            <v>623424324</v>
          </cell>
          <cell r="Y487">
            <v>0.92815053453310614</v>
          </cell>
          <cell r="Z487">
            <v>4170708727.5600004</v>
          </cell>
          <cell r="AA487">
            <v>10595173490895.658</v>
          </cell>
          <cell r="AB487">
            <v>0.54731672551257304</v>
          </cell>
          <cell r="AC487">
            <v>494.4</v>
          </cell>
          <cell r="AD487">
            <v>49.666666666666664</v>
          </cell>
          <cell r="AE487">
            <v>41</v>
          </cell>
          <cell r="AF487">
            <v>585.06666666666661</v>
          </cell>
          <cell r="AG487">
            <v>3914.096</v>
          </cell>
          <cell r="AH487">
            <v>403</v>
          </cell>
          <cell r="AI487">
            <v>49</v>
          </cell>
          <cell r="AJ487">
            <v>16</v>
          </cell>
          <cell r="AK487">
            <v>468</v>
          </cell>
          <cell r="AL487">
            <v>5616</v>
          </cell>
          <cell r="AM487">
            <v>37571.040000000001</v>
          </cell>
          <cell r="AN487">
            <v>700</v>
          </cell>
          <cell r="AO487">
            <v>76</v>
          </cell>
          <cell r="AP487">
            <v>138</v>
          </cell>
          <cell r="AQ487">
            <v>914</v>
          </cell>
        </row>
        <row r="488">
          <cell r="C488">
            <v>101097101</v>
          </cell>
          <cell r="D488" t="str">
            <v>V03AE00003</v>
          </cell>
          <cell r="E488" t="str">
            <v>SEVELAMER CARBONATO 800mg, tableta, V.O.</v>
          </cell>
          <cell r="F488">
            <v>102737</v>
          </cell>
          <cell r="G488" t="str">
            <v>FM</v>
          </cell>
          <cell r="H488">
            <v>244</v>
          </cell>
          <cell r="I488" t="str">
            <v>SI</v>
          </cell>
          <cell r="J488" t="str">
            <v>MEDICAMENTO</v>
          </cell>
          <cell r="K488" t="str">
            <v xml:space="preserve">Todos los otros Productos Terapéuticos: Hiperpotasemia e Hiperfosfatemia </v>
          </cell>
          <cell r="L488" t="str">
            <v>PRECIO UNICO</v>
          </cell>
          <cell r="M488" t="str">
            <v>PU 11-2026</v>
          </cell>
          <cell r="N488" t="str">
            <v>I CONV</v>
          </cell>
          <cell r="O488" t="str">
            <v>FRASCO CON 270 TABLETAS CON SU INSERTO</v>
          </cell>
          <cell r="P488">
            <v>0</v>
          </cell>
          <cell r="Q488">
            <v>0</v>
          </cell>
          <cell r="R488">
            <v>0.23</v>
          </cell>
          <cell r="S488">
            <v>131</v>
          </cell>
          <cell r="T488" t="str">
            <v>LANCO MEDICAL GROUP, S.A.</v>
          </cell>
          <cell r="V488">
            <v>143843</v>
          </cell>
          <cell r="W488">
            <v>1726116</v>
          </cell>
          <cell r="X488">
            <v>625150440</v>
          </cell>
          <cell r="Y488">
            <v>0.93072036606901221</v>
          </cell>
          <cell r="Z488">
            <v>143784601.20000002</v>
          </cell>
          <cell r="AA488">
            <v>10595317275496.857</v>
          </cell>
          <cell r="AB488">
            <v>0.54732415301880266</v>
          </cell>
          <cell r="AC488">
            <v>195012</v>
          </cell>
          <cell r="AD488">
            <v>126495.2</v>
          </cell>
          <cell r="AE488">
            <v>49770</v>
          </cell>
          <cell r="AF488">
            <v>371277.2</v>
          </cell>
          <cell r="AG488">
            <v>85393.756000000008</v>
          </cell>
          <cell r="AH488">
            <v>105233</v>
          </cell>
          <cell r="AI488">
            <v>25500</v>
          </cell>
          <cell r="AJ488">
            <v>13110</v>
          </cell>
          <cell r="AK488">
            <v>143843</v>
          </cell>
          <cell r="AL488">
            <v>1726116</v>
          </cell>
          <cell r="AM488">
            <v>397006.68</v>
          </cell>
          <cell r="AN488">
            <v>217890</v>
          </cell>
          <cell r="AO488">
            <v>0</v>
          </cell>
          <cell r="AP488">
            <v>177660</v>
          </cell>
          <cell r="AQ488">
            <v>395550</v>
          </cell>
        </row>
        <row r="489">
          <cell r="C489">
            <v>103040801</v>
          </cell>
          <cell r="D489" t="str">
            <v>N01AB00002</v>
          </cell>
          <cell r="E489" t="str">
            <v>SEVOFLURANO, SOLUCIÓN, FRASCO, 250ML, INHALACIÓN</v>
          </cell>
          <cell r="F489">
            <v>10183</v>
          </cell>
          <cell r="G489" t="str">
            <v>RG</v>
          </cell>
          <cell r="H489">
            <v>244</v>
          </cell>
          <cell r="I489" t="str">
            <v>NO</v>
          </cell>
          <cell r="J489" t="str">
            <v>MEDICAMENTO</v>
          </cell>
          <cell r="K489" t="str">
            <v>Anestésicos Generales: Hidrocarburos Halogenados</v>
          </cell>
          <cell r="L489" t="str">
            <v>PRECIO UNICO</v>
          </cell>
          <cell r="M489" t="str">
            <v>PU 01-2026</v>
          </cell>
          <cell r="N489" t="str">
            <v>I CONV</v>
          </cell>
          <cell r="O489" t="str">
            <v>CAJA DE CARTON CONTENIENDO 6 BOTELLAS DE 250ML</v>
          </cell>
          <cell r="P489">
            <v>0</v>
          </cell>
          <cell r="Q489">
            <v>0</v>
          </cell>
          <cell r="R489">
            <v>46.74</v>
          </cell>
          <cell r="S489">
            <v>312</v>
          </cell>
          <cell r="T489" t="str">
            <v>INVERSIONES TAGORE PANAMÁ, S.A. (INTAPASA)</v>
          </cell>
          <cell r="U489" t="str">
            <v>ESTADOS UNIDOS</v>
          </cell>
          <cell r="V489">
            <v>529</v>
          </cell>
          <cell r="W489">
            <v>6348</v>
          </cell>
          <cell r="X489">
            <v>625156788</v>
          </cell>
          <cell r="Y489">
            <v>0.9307298169347652</v>
          </cell>
          <cell r="Z489">
            <v>29219828271.120003</v>
          </cell>
          <cell r="AA489">
            <v>10624537103767.977</v>
          </cell>
          <cell r="AB489">
            <v>0.54883356678565898</v>
          </cell>
          <cell r="AC489">
            <v>384</v>
          </cell>
          <cell r="AD489">
            <v>119</v>
          </cell>
          <cell r="AE489">
            <v>96</v>
          </cell>
          <cell r="AF489">
            <v>599</v>
          </cell>
          <cell r="AG489">
            <v>27997.260000000002</v>
          </cell>
          <cell r="AH489">
            <v>400</v>
          </cell>
          <cell r="AI489">
            <v>38</v>
          </cell>
          <cell r="AJ489">
            <v>91</v>
          </cell>
          <cell r="AK489">
            <v>529</v>
          </cell>
          <cell r="AL489">
            <v>6348</v>
          </cell>
          <cell r="AM489">
            <v>296705.52</v>
          </cell>
          <cell r="AN489">
            <v>0</v>
          </cell>
          <cell r="AO489">
            <v>0</v>
          </cell>
          <cell r="AP489">
            <v>0</v>
          </cell>
          <cell r="AQ489">
            <v>0</v>
          </cell>
        </row>
        <row r="490">
          <cell r="C490">
            <v>101094001</v>
          </cell>
          <cell r="D490" t="str">
            <v>L04AA00011</v>
          </cell>
          <cell r="E490" t="str">
            <v>SIROLIMUS 1mg, tableta, V.O.</v>
          </cell>
          <cell r="F490">
            <v>12028</v>
          </cell>
          <cell r="G490" t="str">
            <v>DD</v>
          </cell>
          <cell r="H490">
            <v>244</v>
          </cell>
          <cell r="I490" t="str">
            <v>SI</v>
          </cell>
          <cell r="J490" t="str">
            <v>MEDICAMENTO</v>
          </cell>
          <cell r="K490" t="str">
            <v>Inmunosupresores: Selectivos</v>
          </cell>
          <cell r="L490" t="str">
            <v>PRECIO UNICO</v>
          </cell>
          <cell r="M490" t="str">
            <v>PU 11-2026</v>
          </cell>
          <cell r="N490" t="str">
            <v>I CONV</v>
          </cell>
          <cell r="O490" t="str">
            <v>CAJA X 100</v>
          </cell>
          <cell r="P490">
            <v>0</v>
          </cell>
          <cell r="Q490">
            <v>0</v>
          </cell>
          <cell r="R490">
            <v>9.82</v>
          </cell>
          <cell r="S490">
            <v>132</v>
          </cell>
          <cell r="T490" t="str">
            <v>DROGUERIA RAMON GONZALEZ REVILLA, S.A.</v>
          </cell>
          <cell r="U490" t="str">
            <v>Alemania</v>
          </cell>
          <cell r="V490">
            <v>3300</v>
          </cell>
          <cell r="W490">
            <v>39600</v>
          </cell>
          <cell r="X490">
            <v>625196388</v>
          </cell>
          <cell r="Y490">
            <v>0.93078877318615372</v>
          </cell>
          <cell r="Z490">
            <v>6139428530.1599998</v>
          </cell>
          <cell r="AA490">
            <v>10630676532298.137</v>
          </cell>
          <cell r="AB490">
            <v>0.54915071231636059</v>
          </cell>
          <cell r="AC490">
            <v>5460</v>
          </cell>
          <cell r="AD490">
            <v>366.66666666666669</v>
          </cell>
          <cell r="AE490">
            <v>583.33000000000004</v>
          </cell>
          <cell r="AF490">
            <v>6409.9966666666669</v>
          </cell>
          <cell r="AG490">
            <v>62946.167266666671</v>
          </cell>
          <cell r="AH490">
            <v>1668</v>
          </cell>
          <cell r="AI490">
            <v>183</v>
          </cell>
          <cell r="AJ490">
            <v>174</v>
          </cell>
          <cell r="AK490">
            <v>2025</v>
          </cell>
          <cell r="AL490">
            <v>24300</v>
          </cell>
          <cell r="AM490">
            <v>238626</v>
          </cell>
          <cell r="AN490">
            <v>1300</v>
          </cell>
          <cell r="AO490">
            <v>0</v>
          </cell>
          <cell r="AP490">
            <v>0</v>
          </cell>
          <cell r="AQ490">
            <v>1300</v>
          </cell>
        </row>
        <row r="491">
          <cell r="C491">
            <v>102018101</v>
          </cell>
          <cell r="D491" t="str">
            <v>B05XA00006</v>
          </cell>
          <cell r="E491" t="str">
            <v>SODIO BICARBONATO 7.5%, solución hipertónica, I.V.</v>
          </cell>
          <cell r="F491">
            <v>10334</v>
          </cell>
          <cell r="G491" t="str">
            <v>SF</v>
          </cell>
          <cell r="H491">
            <v>244</v>
          </cell>
          <cell r="I491" t="str">
            <v>NO APLICA</v>
          </cell>
          <cell r="J491" t="str">
            <v>MEDICAMENTO</v>
          </cell>
          <cell r="K491" t="str">
            <v>Sustitutos sanguíneos y Soluciones de Perfusión: Soluciones Electrolíticas</v>
          </cell>
          <cell r="L491" t="str">
            <v>PRECIO UNICO</v>
          </cell>
          <cell r="M491" t="str">
            <v>PU 01-2026</v>
          </cell>
          <cell r="N491" t="str">
            <v>I CONV</v>
          </cell>
          <cell r="O491" t="str">
            <v>No aplica</v>
          </cell>
          <cell r="P491">
            <v>0</v>
          </cell>
          <cell r="Q491">
            <v>0</v>
          </cell>
          <cell r="R491">
            <v>2.2000000000000002</v>
          </cell>
          <cell r="S491">
            <v>313</v>
          </cell>
          <cell r="T491" t="str">
            <v>PISA FARMACEUTICA DE PANAMA,S.A.</v>
          </cell>
          <cell r="V491">
            <v>3941</v>
          </cell>
          <cell r="W491">
            <v>47292</v>
          </cell>
          <cell r="X491">
            <v>625243680</v>
          </cell>
          <cell r="Y491">
            <v>0.93085918124273637</v>
          </cell>
          <cell r="Z491">
            <v>1375536096</v>
          </cell>
          <cell r="AA491">
            <v>10632052068394.137</v>
          </cell>
          <cell r="AB491">
            <v>0.54922176862445538</v>
          </cell>
          <cell r="AC491">
            <v>4990.7166666666672</v>
          </cell>
          <cell r="AD491">
            <v>269.33333333333331</v>
          </cell>
          <cell r="AE491">
            <v>1063</v>
          </cell>
          <cell r="AF491">
            <v>6323.05</v>
          </cell>
          <cell r="AG491">
            <v>13910.710000000001</v>
          </cell>
          <cell r="AH491">
            <v>2744</v>
          </cell>
          <cell r="AI491">
            <v>600</v>
          </cell>
          <cell r="AJ491">
            <v>597</v>
          </cell>
          <cell r="AK491">
            <v>3941</v>
          </cell>
          <cell r="AL491">
            <v>47292</v>
          </cell>
          <cell r="AM491">
            <v>104042.40000000001</v>
          </cell>
          <cell r="AN491">
            <v>9738</v>
          </cell>
          <cell r="AO491">
            <v>1408</v>
          </cell>
          <cell r="AP491">
            <v>36</v>
          </cell>
          <cell r="AQ491">
            <v>11182</v>
          </cell>
        </row>
        <row r="492">
          <cell r="C492">
            <v>102075701</v>
          </cell>
          <cell r="D492" t="str">
            <v>B05XA00008</v>
          </cell>
          <cell r="E492" t="str">
            <v>SODIO CLORURO 0.9%,  solución, envase plástico (bolsa o frasco), 3,000ml, I.V.</v>
          </cell>
          <cell r="F492">
            <v>10976</v>
          </cell>
          <cell r="G492" t="str">
            <v>DH</v>
          </cell>
          <cell r="H492">
            <v>244</v>
          </cell>
          <cell r="I492" t="str">
            <v>NO APLICA</v>
          </cell>
          <cell r="J492" t="str">
            <v>MEDICAMENTO</v>
          </cell>
          <cell r="K492" t="str">
            <v>Sustitutos sanguíneos y Soluciones de Perfusión: Soluciones Electrolíticas</v>
          </cell>
          <cell r="L492" t="str">
            <v>PRECIO UNICO</v>
          </cell>
          <cell r="M492" t="str">
            <v>PU 01-2026</v>
          </cell>
          <cell r="N492" t="str">
            <v>I CONV</v>
          </cell>
          <cell r="O492" t="str">
            <v>CAJA X 4 BOLSAS</v>
          </cell>
          <cell r="P492">
            <v>0</v>
          </cell>
          <cell r="Q492">
            <v>0</v>
          </cell>
          <cell r="R492">
            <v>6.84</v>
          </cell>
          <cell r="S492">
            <v>314</v>
          </cell>
          <cell r="T492" t="str">
            <v>LABORATORIO JAYOR PANAMA, S.A.</v>
          </cell>
          <cell r="U492" t="str">
            <v>EL SALVADOR</v>
          </cell>
          <cell r="V492">
            <v>5562</v>
          </cell>
          <cell r="W492">
            <v>66744</v>
          </cell>
          <cell r="X492">
            <v>625310424</v>
          </cell>
          <cell r="Y492">
            <v>0.93095854932462219</v>
          </cell>
          <cell r="Z492">
            <v>4277123300.1599998</v>
          </cell>
          <cell r="AA492">
            <v>10636329191694.297</v>
          </cell>
          <cell r="AB492">
            <v>0.54944271272898271</v>
          </cell>
          <cell r="AC492">
            <v>2640.2303030303033</v>
          </cell>
          <cell r="AD492">
            <v>1932</v>
          </cell>
          <cell r="AE492">
            <v>716</v>
          </cell>
          <cell r="AF492">
            <v>5288.2303030303028</v>
          </cell>
          <cell r="AG492">
            <v>36171.495272727268</v>
          </cell>
          <cell r="AH492">
            <v>2338</v>
          </cell>
          <cell r="AI492">
            <v>344</v>
          </cell>
          <cell r="AJ492">
            <v>586</v>
          </cell>
          <cell r="AK492">
            <v>3268</v>
          </cell>
          <cell r="AL492">
            <v>39216</v>
          </cell>
          <cell r="AM492">
            <v>268237.44</v>
          </cell>
          <cell r="AN492">
            <v>8</v>
          </cell>
          <cell r="AO492">
            <v>0</v>
          </cell>
          <cell r="AP492">
            <v>1652</v>
          </cell>
          <cell r="AQ492">
            <v>1660</v>
          </cell>
        </row>
        <row r="493">
          <cell r="C493">
            <v>102019001</v>
          </cell>
          <cell r="D493" t="str">
            <v>B05XA00011</v>
          </cell>
          <cell r="E493" t="str">
            <v>SODIO CLORURO 20-25%, solución hipertónica, I.V.</v>
          </cell>
          <cell r="F493">
            <v>10980</v>
          </cell>
          <cell r="G493" t="str">
            <v>SF</v>
          </cell>
          <cell r="H493">
            <v>244</v>
          </cell>
          <cell r="I493" t="str">
            <v>NO APLICA</v>
          </cell>
          <cell r="J493" t="str">
            <v>MEDICAMENTO</v>
          </cell>
          <cell r="K493" t="str">
            <v>Sustitutos sanguíneos y Soluciones de Perfusión: Soluciones Electrolíticas</v>
          </cell>
          <cell r="L493" t="str">
            <v>PRECIO UNICO</v>
          </cell>
          <cell r="M493" t="str">
            <v>PU 01-2026</v>
          </cell>
          <cell r="N493" t="str">
            <v>I CONV</v>
          </cell>
          <cell r="O493" t="str">
            <v>No aplica</v>
          </cell>
          <cell r="P493">
            <v>0</v>
          </cell>
          <cell r="Q493">
            <v>0</v>
          </cell>
          <cell r="R493">
            <v>3.5</v>
          </cell>
          <cell r="S493">
            <v>315</v>
          </cell>
          <cell r="T493" t="str">
            <v>SERFASA, S.A.</v>
          </cell>
          <cell r="V493">
            <v>2950</v>
          </cell>
          <cell r="W493">
            <v>35400</v>
          </cell>
          <cell r="X493">
            <v>625345824</v>
          </cell>
          <cell r="Y493">
            <v>0.93101125264025741</v>
          </cell>
          <cell r="Z493">
            <v>2188710384</v>
          </cell>
          <cell r="AA493">
            <v>10638517902078.297</v>
          </cell>
          <cell r="AB493">
            <v>0.54955577532314359</v>
          </cell>
          <cell r="AC493">
            <v>3051.9499999999994</v>
          </cell>
          <cell r="AD493">
            <v>1722.1818181818182</v>
          </cell>
          <cell r="AE493">
            <v>603</v>
          </cell>
          <cell r="AF493">
            <v>5377.1318181818178</v>
          </cell>
          <cell r="AG493">
            <v>18819.961363636361</v>
          </cell>
          <cell r="AH493">
            <v>2000</v>
          </cell>
          <cell r="AI493">
            <v>600</v>
          </cell>
          <cell r="AJ493">
            <v>350</v>
          </cell>
          <cell r="AK493">
            <v>2950</v>
          </cell>
          <cell r="AL493">
            <v>35400</v>
          </cell>
          <cell r="AM493">
            <v>123900</v>
          </cell>
          <cell r="AN493">
            <v>5399</v>
          </cell>
          <cell r="AO493">
            <v>200</v>
          </cell>
          <cell r="AP493">
            <v>2790</v>
          </cell>
          <cell r="AQ493">
            <v>8389</v>
          </cell>
        </row>
        <row r="494">
          <cell r="C494">
            <v>102099401</v>
          </cell>
          <cell r="D494" t="str">
            <v>B05XA00019</v>
          </cell>
          <cell r="E494" t="str">
            <v>SODIO CLORURO al 0.9%, solución, bolsa plástica con dos salidas, con equipo adaptable desechable para Infusión Intravenosa, 100ml.</v>
          </cell>
          <cell r="F494">
            <v>104360</v>
          </cell>
          <cell r="G494" t="str">
            <v>SF</v>
          </cell>
          <cell r="H494">
            <v>244</v>
          </cell>
          <cell r="I494" t="str">
            <v>NO APLICA</v>
          </cell>
          <cell r="J494" t="str">
            <v>MEDICAMENTO</v>
          </cell>
          <cell r="K494" t="str">
            <v>Sustitutos sanguíneos y Soluciones de Perfusión: Soluciones Electrolíticas</v>
          </cell>
          <cell r="L494" t="str">
            <v>PRECIO UNICO</v>
          </cell>
          <cell r="M494" t="str">
            <v>PU 01-2026</v>
          </cell>
          <cell r="N494" t="str">
            <v>I CONV</v>
          </cell>
          <cell r="O494" t="str">
            <v>No aplica</v>
          </cell>
          <cell r="P494">
            <v>0</v>
          </cell>
          <cell r="Q494">
            <v>0</v>
          </cell>
          <cell r="R494">
            <v>0.88</v>
          </cell>
          <cell r="S494">
            <v>316</v>
          </cell>
          <cell r="T494" t="str">
            <v>LABORATORIO JAYOR PANAMA S.A.</v>
          </cell>
          <cell r="V494">
            <v>99400</v>
          </cell>
          <cell r="W494">
            <v>1192800</v>
          </cell>
          <cell r="X494">
            <v>626538624</v>
          </cell>
          <cell r="Y494">
            <v>0.93278708639420493</v>
          </cell>
          <cell r="Z494">
            <v>551353989.12</v>
          </cell>
          <cell r="AA494">
            <v>10639069256067.416</v>
          </cell>
          <cell r="AB494">
            <v>0.54958425671235189</v>
          </cell>
          <cell r="AC494">
            <v>163886.27814496585</v>
          </cell>
          <cell r="AD494">
            <v>48136.392857142855</v>
          </cell>
          <cell r="AE494">
            <v>38873</v>
          </cell>
          <cell r="AF494">
            <v>250895.67100210872</v>
          </cell>
          <cell r="AG494">
            <v>220788.19048185568</v>
          </cell>
          <cell r="AH494">
            <v>58243</v>
          </cell>
          <cell r="AI494">
            <v>20157</v>
          </cell>
          <cell r="AJ494">
            <v>21000</v>
          </cell>
          <cell r="AK494">
            <v>99400</v>
          </cell>
          <cell r="AL494">
            <v>1192800</v>
          </cell>
          <cell r="AM494">
            <v>1049664</v>
          </cell>
          <cell r="AN494">
            <v>11640</v>
          </cell>
          <cell r="AO494">
            <v>38200</v>
          </cell>
          <cell r="AP494">
            <v>86460</v>
          </cell>
          <cell r="AQ494">
            <v>136300</v>
          </cell>
        </row>
        <row r="495">
          <cell r="C495">
            <v>103061001</v>
          </cell>
          <cell r="D495" t="str">
            <v>R01AX00001</v>
          </cell>
          <cell r="E495" t="str">
            <v>SODIO CLORURO, 0.85%-0.9%, GOTAS NASALES EN SOLUCIÓN, FRASCO 50ML, VÍA NASAL.</v>
          </cell>
          <cell r="F495">
            <v>104936</v>
          </cell>
          <cell r="G495" t="str">
            <v>DD</v>
          </cell>
          <cell r="H495">
            <v>244</v>
          </cell>
          <cell r="I495" t="str">
            <v>NO</v>
          </cell>
          <cell r="J495" t="str">
            <v>MEDICAMENTO</v>
          </cell>
          <cell r="K495" t="str">
            <v>Nasales: Descongestionantes y otros preparados para uso Tópico</v>
          </cell>
          <cell r="L495" t="str">
            <v>PRECIO UNICO</v>
          </cell>
          <cell r="M495" t="str">
            <v>PU 01-2026</v>
          </cell>
          <cell r="N495" t="str">
            <v>I CONV</v>
          </cell>
          <cell r="O495" t="str">
            <v>CAJA CON ENVASE DE 50ML</v>
          </cell>
          <cell r="P495">
            <v>0</v>
          </cell>
          <cell r="Q495">
            <v>0</v>
          </cell>
          <cell r="R495">
            <v>1.88</v>
          </cell>
          <cell r="S495">
            <v>317</v>
          </cell>
          <cell r="T495" t="str">
            <v>LABORATORIO JAYOR PANAMA, S.A.</v>
          </cell>
          <cell r="U495" t="str">
            <v>CHINA</v>
          </cell>
          <cell r="V495">
            <v>36294</v>
          </cell>
          <cell r="W495">
            <v>435528</v>
          </cell>
          <cell r="X495">
            <v>626974152</v>
          </cell>
          <cell r="Y495">
            <v>0.93343549796629521</v>
          </cell>
          <cell r="Z495">
            <v>1178711405.76</v>
          </cell>
          <cell r="AA495">
            <v>10640247967473.176</v>
          </cell>
          <cell r="AB495">
            <v>0.54964514561308375</v>
          </cell>
          <cell r="AC495">
            <v>5564.0812925170067</v>
          </cell>
          <cell r="AD495">
            <v>1658.5238095238094</v>
          </cell>
          <cell r="AE495">
            <v>772</v>
          </cell>
          <cell r="AF495">
            <v>7994.6051020408158</v>
          </cell>
          <cell r="AG495">
            <v>15029.857591836733</v>
          </cell>
          <cell r="AH495">
            <v>5776</v>
          </cell>
          <cell r="AI495">
            <v>956</v>
          </cell>
          <cell r="AJ495">
            <v>733</v>
          </cell>
          <cell r="AK495">
            <v>7465</v>
          </cell>
          <cell r="AL495">
            <v>89580</v>
          </cell>
          <cell r="AM495">
            <v>168410.4</v>
          </cell>
          <cell r="AN495">
            <v>14500</v>
          </cell>
          <cell r="AO495">
            <v>2115</v>
          </cell>
          <cell r="AP495">
            <v>1005</v>
          </cell>
          <cell r="AQ495">
            <v>17620</v>
          </cell>
        </row>
        <row r="496">
          <cell r="C496">
            <v>102017602</v>
          </cell>
          <cell r="D496" t="str">
            <v>B05XA00009</v>
          </cell>
          <cell r="E496" t="str">
            <v>SODIO CLORURO, al 0.9%, solución, envase plástico (bolsa o frasco), con equipo adaptable desechable para Infusión Intravenosa, 1,000ml.</v>
          </cell>
          <cell r="F496">
            <v>10975</v>
          </cell>
          <cell r="G496" t="str">
            <v>SF</v>
          </cell>
          <cell r="H496">
            <v>244</v>
          </cell>
          <cell r="I496" t="str">
            <v>NO APLICA</v>
          </cell>
          <cell r="J496" t="str">
            <v>MEDICAMENTO</v>
          </cell>
          <cell r="K496" t="str">
            <v>Sustitutos sanguíneos y Soluciones de Perfusión: Soluciones Electrolíticas</v>
          </cell>
          <cell r="L496" t="str">
            <v>TRAMITE USUAL</v>
          </cell>
          <cell r="M496" t="str">
            <v>No aplica</v>
          </cell>
          <cell r="N496" t="str">
            <v>No aplica</v>
          </cell>
          <cell r="O496" t="str">
            <v>No aplica</v>
          </cell>
          <cell r="P496">
            <v>0</v>
          </cell>
          <cell r="Q496">
            <v>0</v>
          </cell>
          <cell r="R496">
            <v>0.85</v>
          </cell>
          <cell r="S496" t="str">
            <v>No aplica</v>
          </cell>
          <cell r="T496" t="str">
            <v>No aplica</v>
          </cell>
          <cell r="V496">
            <v>58273</v>
          </cell>
          <cell r="W496">
            <v>699276</v>
          </cell>
          <cell r="X496">
            <v>627673428</v>
          </cell>
          <cell r="Y496">
            <v>0.93447657603816425</v>
          </cell>
          <cell r="Z496">
            <v>533522413.80000001</v>
          </cell>
          <cell r="AA496">
            <v>10640781489886.977</v>
          </cell>
          <cell r="AB496">
            <v>0.54967270587349482</v>
          </cell>
          <cell r="AC496">
            <v>37578.24618473895</v>
          </cell>
          <cell r="AD496">
            <v>9445.1666666666661</v>
          </cell>
          <cell r="AE496">
            <v>10518</v>
          </cell>
          <cell r="AF496">
            <v>57541.412851405614</v>
          </cell>
          <cell r="AG496">
            <v>48910.200923694771</v>
          </cell>
          <cell r="AH496">
            <v>24817</v>
          </cell>
          <cell r="AI496">
            <v>4522</v>
          </cell>
          <cell r="AJ496">
            <v>6955</v>
          </cell>
          <cell r="AK496">
            <v>36294</v>
          </cell>
          <cell r="AL496">
            <v>435528</v>
          </cell>
          <cell r="AM496">
            <v>370198.8</v>
          </cell>
          <cell r="AN496">
            <v>77555</v>
          </cell>
          <cell r="AO496">
            <v>0</v>
          </cell>
          <cell r="AP496">
            <v>0</v>
          </cell>
          <cell r="AQ496">
            <v>77555</v>
          </cell>
        </row>
        <row r="497">
          <cell r="C497">
            <v>102017401</v>
          </cell>
          <cell r="D497" t="str">
            <v>B05XA00010</v>
          </cell>
          <cell r="E497" t="str">
            <v>SODIO CLORURO, al 0.9%, solución, envase plástico (bolsa o frasco), con equipo adaptable desechable para Infusión Intravenosa, 500ml.</v>
          </cell>
          <cell r="F497">
            <v>11037</v>
          </cell>
          <cell r="G497" t="str">
            <v>SF</v>
          </cell>
          <cell r="H497">
            <v>244</v>
          </cell>
          <cell r="I497" t="str">
            <v>NO APLICA</v>
          </cell>
          <cell r="J497" t="str">
            <v>MEDICAMENTO</v>
          </cell>
          <cell r="K497" t="str">
            <v>Sustitutos sanguíneos y Soluciones de Perfusión: Soluciones Electrolíticas</v>
          </cell>
          <cell r="L497" t="str">
            <v>PRECIO UNICO</v>
          </cell>
          <cell r="M497" t="str">
            <v>PU 01-2026</v>
          </cell>
          <cell r="N497" t="str">
            <v>I CONV</v>
          </cell>
          <cell r="O497" t="str">
            <v>No aplica</v>
          </cell>
          <cell r="P497">
            <v>0</v>
          </cell>
          <cell r="Q497">
            <v>0</v>
          </cell>
          <cell r="R497">
            <v>0.98</v>
          </cell>
          <cell r="S497">
            <v>319</v>
          </cell>
          <cell r="T497" t="str">
            <v>CONSORCIO PISA FARMACEUTICA DE PANAMÁ, S.A. Y PHARMA TRADE &amp; SERVICE, S.A.</v>
          </cell>
          <cell r="V497">
            <v>56738</v>
          </cell>
          <cell r="W497">
            <v>680856</v>
          </cell>
          <cell r="X497">
            <v>628354284</v>
          </cell>
          <cell r="Y497">
            <v>0.93549023052037217</v>
          </cell>
          <cell r="Z497">
            <v>615787198.31999993</v>
          </cell>
          <cell r="AA497">
            <v>10641397277085.297</v>
          </cell>
          <cell r="AB497">
            <v>0.54970451570023215</v>
          </cell>
          <cell r="AC497">
            <v>54301.873152575201</v>
          </cell>
          <cell r="AD497">
            <v>18526.423076923078</v>
          </cell>
          <cell r="AE497">
            <v>15359</v>
          </cell>
          <cell r="AF497">
            <v>88187.296229498286</v>
          </cell>
          <cell r="AG497">
            <v>86423.55030490832</v>
          </cell>
          <cell r="AH497">
            <v>33753</v>
          </cell>
          <cell r="AI497">
            <v>13832</v>
          </cell>
          <cell r="AJ497">
            <v>9153</v>
          </cell>
          <cell r="AK497">
            <v>56738</v>
          </cell>
          <cell r="AL497">
            <v>680856</v>
          </cell>
          <cell r="AM497">
            <v>667238.88</v>
          </cell>
          <cell r="AN497">
            <v>3576</v>
          </cell>
          <cell r="AO497">
            <v>0</v>
          </cell>
          <cell r="AP497">
            <v>0</v>
          </cell>
          <cell r="AQ497">
            <v>3576</v>
          </cell>
        </row>
        <row r="498">
          <cell r="C498">
            <v>101075001</v>
          </cell>
          <cell r="D498" t="str">
            <v>A02BX00001</v>
          </cell>
          <cell r="E498" t="str">
            <v>SUCRALFATO 1g, tableta o gel oral, V.O.</v>
          </cell>
          <cell r="F498">
            <v>10700</v>
          </cell>
          <cell r="G498" t="str">
            <v>FM</v>
          </cell>
          <cell r="H498">
            <v>244</v>
          </cell>
          <cell r="I498" t="str">
            <v>NO APLICA</v>
          </cell>
          <cell r="J498" t="str">
            <v>MEDICAMENTO</v>
          </cell>
          <cell r="K498" t="str">
            <v xml:space="preserve">Úlcera Péptica y Reflujo Gastroesofágico: Otros </v>
          </cell>
          <cell r="L498" t="str">
            <v>PRECIO UNICO</v>
          </cell>
          <cell r="M498" t="str">
            <v>PU 01-2026</v>
          </cell>
          <cell r="N498" t="str">
            <v>I CONV</v>
          </cell>
          <cell r="O498" t="str">
            <v>CAJA POR 5O TABLETAS / CAJA POR 10O TABLETAS</v>
          </cell>
          <cell r="P498">
            <v>0</v>
          </cell>
          <cell r="Q498">
            <v>0</v>
          </cell>
          <cell r="R498">
            <v>0.73</v>
          </cell>
          <cell r="S498">
            <v>320</v>
          </cell>
          <cell r="T498" t="str">
            <v>GEOMEDIC PHARMACEUTICA, S.A. (GEOPHARMASA)</v>
          </cell>
          <cell r="V498">
            <v>105674</v>
          </cell>
          <cell r="W498">
            <v>1268088</v>
          </cell>
          <cell r="X498">
            <v>629622372</v>
          </cell>
          <cell r="Y498">
            <v>0.93737815261408086</v>
          </cell>
          <cell r="Z498">
            <v>459624331.56</v>
          </cell>
          <cell r="AA498">
            <v>10641856901416.857</v>
          </cell>
          <cell r="AB498">
            <v>0.54972825859451624</v>
          </cell>
          <cell r="AC498">
            <v>132608.9119597206</v>
          </cell>
          <cell r="AD498">
            <v>29710</v>
          </cell>
          <cell r="AE498">
            <v>24350</v>
          </cell>
          <cell r="AF498">
            <v>186668.9119597206</v>
          </cell>
          <cell r="AG498">
            <v>136268.30573059604</v>
          </cell>
          <cell r="AH498">
            <v>66424</v>
          </cell>
          <cell r="AI498">
            <v>23075</v>
          </cell>
          <cell r="AJ498">
            <v>16175</v>
          </cell>
          <cell r="AK498">
            <v>105674</v>
          </cell>
          <cell r="AL498">
            <v>1268088</v>
          </cell>
          <cell r="AM498">
            <v>925704.24</v>
          </cell>
          <cell r="AN498">
            <v>0</v>
          </cell>
          <cell r="AO498">
            <v>0</v>
          </cell>
          <cell r="AP498">
            <v>300</v>
          </cell>
          <cell r="AQ498">
            <v>300</v>
          </cell>
        </row>
        <row r="499">
          <cell r="C499">
            <v>102095201</v>
          </cell>
          <cell r="D499" t="str">
            <v>J06AA00005</v>
          </cell>
          <cell r="E499" t="str">
            <v>Suero antiofídico anti-coral (contra Micrurus nigrocintus Micrurus fulvius y Micrurus d. arinicaudus), solución o polvo liofilizado, ampolla o vial, 10ml, I.M., I.V.</v>
          </cell>
          <cell r="F499">
            <v>10330</v>
          </cell>
          <cell r="G499" t="str">
            <v>RG</v>
          </cell>
          <cell r="H499">
            <v>244</v>
          </cell>
          <cell r="I499" t="str">
            <v>NO</v>
          </cell>
          <cell r="J499" t="str">
            <v>MEDICAMENTO</v>
          </cell>
          <cell r="K499" t="str">
            <v>Sueros Inmunes e Inmunoglobulinas: Sueros Inmunes</v>
          </cell>
          <cell r="L499" t="str">
            <v>PRECIO UNICO</v>
          </cell>
          <cell r="M499" t="str">
            <v>PU 05-2026</v>
          </cell>
          <cell r="N499" t="str">
            <v>I CONV</v>
          </cell>
          <cell r="O499" t="str">
            <v>HOSPITALARIA CAJA DE CARTON CON UN VIAL DE 10ML</v>
          </cell>
          <cell r="P499" t="str">
            <v>VIAL DE 10ML</v>
          </cell>
          <cell r="Q499">
            <v>0</v>
          </cell>
          <cell r="R499">
            <v>53</v>
          </cell>
          <cell r="S499">
            <v>43</v>
          </cell>
          <cell r="T499" t="str">
            <v>MCC FARMA, S.A.</v>
          </cell>
          <cell r="U499" t="str">
            <v xml:space="preserve">COSTA RICA </v>
          </cell>
          <cell r="V499">
            <v>22</v>
          </cell>
          <cell r="W499">
            <v>264</v>
          </cell>
          <cell r="X499">
            <v>629622636</v>
          </cell>
          <cell r="Y499">
            <v>0.93737854565575685</v>
          </cell>
          <cell r="Z499">
            <v>33369999708</v>
          </cell>
          <cell r="AA499">
            <v>10675226901124.857</v>
          </cell>
          <cell r="AB499">
            <v>0.55145205849134959</v>
          </cell>
          <cell r="AC499">
            <v>119</v>
          </cell>
          <cell r="AD499">
            <v>30</v>
          </cell>
          <cell r="AE499">
            <v>12</v>
          </cell>
          <cell r="AF499">
            <v>161</v>
          </cell>
          <cell r="AG499">
            <v>8533</v>
          </cell>
          <cell r="AH499">
            <v>25</v>
          </cell>
          <cell r="AI499">
            <v>6</v>
          </cell>
          <cell r="AJ499">
            <v>4</v>
          </cell>
          <cell r="AK499">
            <v>35</v>
          </cell>
          <cell r="AL499">
            <v>420</v>
          </cell>
          <cell r="AM499">
            <v>22260</v>
          </cell>
          <cell r="AN499">
            <v>0</v>
          </cell>
          <cell r="AO499">
            <v>2</v>
          </cell>
          <cell r="AP499">
            <v>0</v>
          </cell>
          <cell r="AQ499">
            <v>2</v>
          </cell>
        </row>
        <row r="500">
          <cell r="C500">
            <v>102059001</v>
          </cell>
          <cell r="D500" t="str">
            <v>J06AA00001</v>
          </cell>
          <cell r="E500" t="str">
            <v>SUERO ANTIOFÍDICO, POLIVALENTE, (QUE INCLUYE ANTI-B  ASPER/ATROX), CON ANTILAQUÉSICO, solución, vial, 10ml, I.V.</v>
          </cell>
          <cell r="F500">
            <v>10342</v>
          </cell>
          <cell r="G500" t="str">
            <v>DH</v>
          </cell>
          <cell r="H500">
            <v>244</v>
          </cell>
          <cell r="I500" t="str">
            <v>BIOLOGICO</v>
          </cell>
          <cell r="J500" t="str">
            <v>MEDICAMENTO</v>
          </cell>
          <cell r="K500" t="str">
            <v>Sueros Inmunes e Inmunoglobulinas: Sueros Inmunes</v>
          </cell>
          <cell r="L500" t="str">
            <v>PRECIO UNICO</v>
          </cell>
          <cell r="M500" t="str">
            <v>PU 05-2026</v>
          </cell>
          <cell r="N500" t="str">
            <v>I CONV</v>
          </cell>
          <cell r="O500" t="str">
            <v xml:space="preserve">CAJA X UN FRASCO </v>
          </cell>
          <cell r="P500">
            <v>0</v>
          </cell>
          <cell r="Q500">
            <v>0</v>
          </cell>
          <cell r="R500">
            <v>37</v>
          </cell>
          <cell r="S500">
            <v>44</v>
          </cell>
          <cell r="T500" t="str">
            <v>MCC FARMA</v>
          </cell>
          <cell r="U500" t="str">
            <v xml:space="preserve">COSTA RICA </v>
          </cell>
          <cell r="V500">
            <v>636</v>
          </cell>
          <cell r="W500">
            <v>7632</v>
          </cell>
          <cell r="X500">
            <v>629630268</v>
          </cell>
          <cell r="Y500">
            <v>0.93738990813329715</v>
          </cell>
          <cell r="Z500">
            <v>23296319916</v>
          </cell>
          <cell r="AA500">
            <v>10698523221040.857</v>
          </cell>
          <cell r="AB500">
            <v>0.55265548055365699</v>
          </cell>
          <cell r="AC500">
            <v>556.75</v>
          </cell>
          <cell r="AD500">
            <v>319</v>
          </cell>
          <cell r="AE500">
            <v>482</v>
          </cell>
          <cell r="AF500">
            <v>1357.75</v>
          </cell>
          <cell r="AG500">
            <v>50236.75</v>
          </cell>
          <cell r="AH500">
            <v>369</v>
          </cell>
          <cell r="AI500">
            <v>82</v>
          </cell>
          <cell r="AJ500">
            <v>242</v>
          </cell>
          <cell r="AK500">
            <v>693</v>
          </cell>
          <cell r="AL500">
            <v>8316</v>
          </cell>
          <cell r="AM500">
            <v>307692</v>
          </cell>
          <cell r="AN500">
            <v>1840</v>
          </cell>
          <cell r="AO500">
            <v>90</v>
          </cell>
          <cell r="AP500">
            <v>272</v>
          </cell>
          <cell r="AQ500">
            <v>2202</v>
          </cell>
        </row>
        <row r="501">
          <cell r="C501">
            <v>104014701</v>
          </cell>
          <cell r="D501" t="str">
            <v>D06BA00001</v>
          </cell>
          <cell r="E501" t="str">
            <v>SULFADIAZINA DE PLATA 1%, crema, pote, 100-400g, Vía Tópica.</v>
          </cell>
          <cell r="F501">
            <v>10639</v>
          </cell>
          <cell r="G501" t="str">
            <v>DD</v>
          </cell>
          <cell r="H501">
            <v>244</v>
          </cell>
          <cell r="I501" t="str">
            <v>SI</v>
          </cell>
          <cell r="J501" t="str">
            <v>MEDICAMENTO</v>
          </cell>
          <cell r="K501" t="str">
            <v>Quimioterapéuticos: Sulfonamidas, Uso Tópico</v>
          </cell>
          <cell r="L501" t="str">
            <v>PRECIO UNICO</v>
          </cell>
          <cell r="M501" t="str">
            <v>PU 11-2026</v>
          </cell>
          <cell r="N501" t="str">
            <v>I CONV</v>
          </cell>
          <cell r="O501">
            <v>0</v>
          </cell>
          <cell r="P501">
            <v>0</v>
          </cell>
          <cell r="Q501">
            <v>0</v>
          </cell>
          <cell r="R501">
            <v>42</v>
          </cell>
          <cell r="S501">
            <v>133</v>
          </cell>
          <cell r="T501" t="str">
            <v>SEKTASA CORP</v>
          </cell>
          <cell r="U501" t="str">
            <v>No aplica</v>
          </cell>
          <cell r="V501">
            <v>0</v>
          </cell>
          <cell r="W501">
            <v>0</v>
          </cell>
          <cell r="X501">
            <v>629630268</v>
          </cell>
          <cell r="Y501">
            <v>0.93738990813329715</v>
          </cell>
          <cell r="Z501">
            <v>26444471256</v>
          </cell>
          <cell r="AA501">
            <v>10724967692296.857</v>
          </cell>
          <cell r="AB501">
            <v>0.5540215272189789</v>
          </cell>
          <cell r="AC501">
            <v>2413.8773596395081</v>
          </cell>
          <cell r="AD501">
            <v>622.91666666666674</v>
          </cell>
          <cell r="AE501">
            <v>612.5</v>
          </cell>
          <cell r="AF501">
            <v>3649.2940263061746</v>
          </cell>
          <cell r="AG501">
            <v>153270.34910485934</v>
          </cell>
          <cell r="AH501">
            <v>197</v>
          </cell>
          <cell r="AI501">
            <v>7</v>
          </cell>
          <cell r="AJ501">
            <v>58</v>
          </cell>
          <cell r="AK501">
            <v>262</v>
          </cell>
          <cell r="AL501">
            <v>3144</v>
          </cell>
          <cell r="AM501">
            <v>132048</v>
          </cell>
          <cell r="AN501">
            <v>61</v>
          </cell>
          <cell r="AO501">
            <v>36</v>
          </cell>
          <cell r="AP501">
            <v>24</v>
          </cell>
          <cell r="AQ501">
            <v>121</v>
          </cell>
        </row>
        <row r="502">
          <cell r="C502">
            <v>104018501</v>
          </cell>
          <cell r="D502" t="str">
            <v>D06BA00003</v>
          </cell>
          <cell r="E502" t="str">
            <v>SULFADIAZINA DE PLATA 1%, CREMA, TUBO O POTE, 30-60G VÍA TÓPICA.</v>
          </cell>
          <cell r="F502">
            <v>10639</v>
          </cell>
          <cell r="G502" t="str">
            <v>RG</v>
          </cell>
          <cell r="H502">
            <v>244</v>
          </cell>
          <cell r="I502" t="str">
            <v>SI</v>
          </cell>
          <cell r="J502" t="str">
            <v>MEDICAMENTO</v>
          </cell>
          <cell r="K502" t="str">
            <v>Quimioterapéuticos: Sulfonamidas, Uso Tópico</v>
          </cell>
          <cell r="L502" t="str">
            <v>PRECIO UNICO</v>
          </cell>
          <cell r="M502" t="str">
            <v>PU 11-2026</v>
          </cell>
          <cell r="N502" t="str">
            <v>I CONV</v>
          </cell>
          <cell r="O502" t="str">
            <v>CAJA CON TUBO DE 40G</v>
          </cell>
          <cell r="P502" t="str">
            <v>TUBO DE 40G</v>
          </cell>
          <cell r="Q502">
            <v>0</v>
          </cell>
          <cell r="R502">
            <v>2.76</v>
          </cell>
          <cell r="S502">
            <v>134</v>
          </cell>
          <cell r="T502" t="str">
            <v>C.G. DE HASETH &amp; CÍA., S.A.</v>
          </cell>
          <cell r="U502" t="str">
            <v>COSTA RICA</v>
          </cell>
          <cell r="V502">
            <v>2769</v>
          </cell>
          <cell r="W502">
            <v>33228</v>
          </cell>
          <cell r="X502">
            <v>629663496</v>
          </cell>
          <cell r="Y502">
            <v>0.93743937778787145</v>
          </cell>
          <cell r="Z502">
            <v>1737871248.9599998</v>
          </cell>
          <cell r="AA502">
            <v>10726705563545.818</v>
          </cell>
          <cell r="AB502">
            <v>0.55411130073728532</v>
          </cell>
          <cell r="AC502">
            <v>2312</v>
          </cell>
          <cell r="AD502">
            <v>614.66666666666674</v>
          </cell>
          <cell r="AE502">
            <v>519.83333333333326</v>
          </cell>
          <cell r="AF502">
            <v>3446.5</v>
          </cell>
          <cell r="AG502">
            <v>9512.34</v>
          </cell>
          <cell r="AH502">
            <v>2403</v>
          </cell>
          <cell r="AI502">
            <v>505</v>
          </cell>
          <cell r="AJ502">
            <v>307</v>
          </cell>
          <cell r="AK502">
            <v>3215</v>
          </cell>
          <cell r="AL502">
            <v>38580</v>
          </cell>
          <cell r="AM502">
            <v>106480.79999999999</v>
          </cell>
          <cell r="AN502">
            <v>11407</v>
          </cell>
          <cell r="AO502">
            <v>1982</v>
          </cell>
          <cell r="AP502">
            <v>1046</v>
          </cell>
          <cell r="AQ502">
            <v>14435</v>
          </cell>
        </row>
        <row r="503">
          <cell r="C503">
            <v>101059201</v>
          </cell>
          <cell r="D503" t="str">
            <v>A07EC00001</v>
          </cell>
          <cell r="E503" t="str">
            <v>SULFASALAZINA, 500 MG,  TABLETA, V.O.</v>
          </cell>
          <cell r="F503">
            <v>10640</v>
          </cell>
          <cell r="G503" t="str">
            <v>EM</v>
          </cell>
          <cell r="H503">
            <v>244</v>
          </cell>
          <cell r="I503" t="str">
            <v>SI</v>
          </cell>
          <cell r="J503" t="str">
            <v>MEDICAMENTO</v>
          </cell>
          <cell r="K503" t="str">
            <v xml:space="preserve">Antiinflamatorios Intestinales </v>
          </cell>
          <cell r="L503" t="str">
            <v>PRECIO UNICO</v>
          </cell>
          <cell r="M503" t="str">
            <v>PU 11-2026</v>
          </cell>
          <cell r="N503" t="str">
            <v>I CONV</v>
          </cell>
          <cell r="O503" t="str">
            <v>CAJA CON 100 TABLETAS CON CUBIERTA ENTERICA + INSERTO</v>
          </cell>
          <cell r="P503">
            <v>0</v>
          </cell>
          <cell r="Q503">
            <v>0</v>
          </cell>
          <cell r="R503">
            <v>0.04</v>
          </cell>
          <cell r="S503">
            <v>135</v>
          </cell>
          <cell r="T503" t="str">
            <v>SEVEN PHARMA PANAMA</v>
          </cell>
          <cell r="V503">
            <v>83265</v>
          </cell>
          <cell r="W503">
            <v>999180</v>
          </cell>
          <cell r="X503">
            <v>630662676</v>
          </cell>
          <cell r="Y503">
            <v>0.93892695120359004</v>
          </cell>
          <cell r="Z503">
            <v>25226507.039999999</v>
          </cell>
          <cell r="AA503">
            <v>10726730790052.857</v>
          </cell>
          <cell r="AB503">
            <v>0.55411260386736061</v>
          </cell>
          <cell r="AC503">
            <v>71219</v>
          </cell>
          <cell r="AD503">
            <v>35450</v>
          </cell>
          <cell r="AE503">
            <v>15050</v>
          </cell>
          <cell r="AF503">
            <v>121719</v>
          </cell>
          <cell r="AG503">
            <v>4868.76</v>
          </cell>
          <cell r="AH503">
            <v>38631</v>
          </cell>
          <cell r="AI503">
            <v>28621</v>
          </cell>
          <cell r="AJ503">
            <v>13790</v>
          </cell>
          <cell r="AK503">
            <v>81042</v>
          </cell>
          <cell r="AL503">
            <v>972504</v>
          </cell>
          <cell r="AM503">
            <v>38900.160000000003</v>
          </cell>
          <cell r="AN503">
            <v>190900</v>
          </cell>
          <cell r="AO503">
            <v>99800</v>
          </cell>
          <cell r="AP503">
            <v>31600</v>
          </cell>
          <cell r="AQ503">
            <v>322300</v>
          </cell>
        </row>
        <row r="504">
          <cell r="C504">
            <v>101070201</v>
          </cell>
          <cell r="D504" t="str">
            <v>N05AL00001</v>
          </cell>
          <cell r="E504" t="str">
            <v>SULPIRIDA 200mg, cápsula o tableta, V.O.</v>
          </cell>
          <cell r="F504">
            <v>10460</v>
          </cell>
          <cell r="G504" t="str">
            <v>FM</v>
          </cell>
          <cell r="H504">
            <v>244</v>
          </cell>
          <cell r="I504" t="str">
            <v>SI</v>
          </cell>
          <cell r="J504" t="str">
            <v>MEDICAMENTO</v>
          </cell>
          <cell r="K504" t="str">
            <v>Psicolépticos: Antipsicóticos, Benzamidas</v>
          </cell>
          <cell r="L504" t="str">
            <v>TRAMITE USUAL</v>
          </cell>
          <cell r="M504" t="str">
            <v>No aplica</v>
          </cell>
          <cell r="N504" t="str">
            <v>No aplica</v>
          </cell>
          <cell r="O504" t="str">
            <v>No aplica</v>
          </cell>
          <cell r="P504">
            <v>0</v>
          </cell>
          <cell r="Q504">
            <v>0</v>
          </cell>
          <cell r="R504">
            <v>0</v>
          </cell>
          <cell r="S504" t="str">
            <v>No aplica</v>
          </cell>
          <cell r="T504" t="str">
            <v>No aplica</v>
          </cell>
          <cell r="V504">
            <v>18531</v>
          </cell>
          <cell r="W504">
            <v>222372</v>
          </cell>
          <cell r="X504">
            <v>630885048</v>
          </cell>
          <cell r="Y504">
            <v>0.93925801735343317</v>
          </cell>
          <cell r="Z504">
            <v>0</v>
          </cell>
          <cell r="AA504">
            <v>10726730790052.857</v>
          </cell>
          <cell r="AB504">
            <v>0.55411260386736061</v>
          </cell>
          <cell r="AC504">
            <v>16130</v>
          </cell>
          <cell r="AD504">
            <v>6486</v>
          </cell>
          <cell r="AE504">
            <v>3812</v>
          </cell>
          <cell r="AF504">
            <v>26428</v>
          </cell>
          <cell r="AG504">
            <v>0</v>
          </cell>
          <cell r="AH504">
            <v>16351</v>
          </cell>
          <cell r="AI504">
            <v>1900</v>
          </cell>
          <cell r="AJ504">
            <v>280</v>
          </cell>
          <cell r="AK504">
            <v>18531</v>
          </cell>
          <cell r="AL504">
            <v>222372</v>
          </cell>
          <cell r="AM504">
            <v>0</v>
          </cell>
          <cell r="AN504">
            <v>0</v>
          </cell>
          <cell r="AO504">
            <v>0</v>
          </cell>
          <cell r="AP504">
            <v>0</v>
          </cell>
          <cell r="AQ504">
            <v>0</v>
          </cell>
        </row>
        <row r="505">
          <cell r="C505">
            <v>101070101</v>
          </cell>
          <cell r="D505" t="str">
            <v>N05AL00002</v>
          </cell>
          <cell r="E505" t="str">
            <v>SULPIRIDA 50mg, capsula o tableta, V.O.</v>
          </cell>
          <cell r="F505">
            <v>10503</v>
          </cell>
          <cell r="G505" t="str">
            <v>FM</v>
          </cell>
          <cell r="H505">
            <v>244</v>
          </cell>
          <cell r="I505" t="str">
            <v>SI</v>
          </cell>
          <cell r="J505" t="str">
            <v>MEDICAMENTO</v>
          </cell>
          <cell r="K505" t="str">
            <v>Psicolépticos: Antipsicóticos, Benzamidas</v>
          </cell>
          <cell r="L505" t="str">
            <v>TRAMITE USUAL</v>
          </cell>
          <cell r="M505" t="str">
            <v>No aplica</v>
          </cell>
          <cell r="N505" t="str">
            <v>No aplica</v>
          </cell>
          <cell r="O505" t="str">
            <v>No aplica</v>
          </cell>
          <cell r="P505">
            <v>0</v>
          </cell>
          <cell r="Q505">
            <v>0</v>
          </cell>
          <cell r="R505">
            <v>0.11</v>
          </cell>
          <cell r="S505" t="str">
            <v>No aplica</v>
          </cell>
          <cell r="T505" t="str">
            <v>No aplica</v>
          </cell>
          <cell r="V505">
            <v>75054</v>
          </cell>
          <cell r="W505">
            <v>900648</v>
          </cell>
          <cell r="X505">
            <v>631785696</v>
          </cell>
          <cell r="Y505">
            <v>0.94059889689637854</v>
          </cell>
          <cell r="Z505">
            <v>69496426.560000002</v>
          </cell>
          <cell r="AA505">
            <v>10726800286479.418</v>
          </cell>
          <cell r="AB505">
            <v>0.5541161938563921</v>
          </cell>
          <cell r="AC505">
            <v>70715.085718255083</v>
          </cell>
          <cell r="AD505">
            <v>23532.216312056738</v>
          </cell>
          <cell r="AE505">
            <v>13060</v>
          </cell>
          <cell r="AF505">
            <v>107307.30203031182</v>
          </cell>
          <cell r="AG505">
            <v>11803.8032233343</v>
          </cell>
          <cell r="AH505">
            <v>42000</v>
          </cell>
          <cell r="AI505">
            <v>17964</v>
          </cell>
          <cell r="AJ505">
            <v>15090</v>
          </cell>
          <cell r="AK505">
            <v>75054</v>
          </cell>
          <cell r="AL505">
            <v>900648</v>
          </cell>
          <cell r="AM505">
            <v>99071.28</v>
          </cell>
          <cell r="AN505">
            <v>65820</v>
          </cell>
          <cell r="AO505">
            <v>3820</v>
          </cell>
          <cell r="AP505">
            <v>28180</v>
          </cell>
          <cell r="AQ505">
            <v>97820</v>
          </cell>
        </row>
        <row r="506">
          <cell r="C506">
            <v>102075401</v>
          </cell>
          <cell r="D506" t="str">
            <v>R07AA00001</v>
          </cell>
          <cell r="E506" t="str">
            <v>SURFACTANTE PULMONAR: COLPOSFERIL PALMITATO o FOSFOLÍPIDO 100-240mg, suspensión, Vía Endotraqueal.</v>
          </cell>
          <cell r="F506">
            <v>10063</v>
          </cell>
          <cell r="G506" t="str">
            <v>DH</v>
          </cell>
          <cell r="H506">
            <v>244</v>
          </cell>
          <cell r="I506" t="str">
            <v>BIOLOGICO</v>
          </cell>
          <cell r="J506" t="str">
            <v>MEDICAMENTO</v>
          </cell>
          <cell r="K506" t="str">
            <v>Sistema Respiratorio: Otros, Surfactantes Pulmonares</v>
          </cell>
          <cell r="L506" t="str">
            <v>PRECIO UNICO</v>
          </cell>
          <cell r="M506" t="str">
            <v>PU 05-2026</v>
          </cell>
          <cell r="N506" t="str">
            <v>I CONV</v>
          </cell>
          <cell r="O506" t="str">
            <v>CAJA X 1 VIAL</v>
          </cell>
          <cell r="P506">
            <v>0</v>
          </cell>
          <cell r="Q506">
            <v>0</v>
          </cell>
          <cell r="R506">
            <v>172.8</v>
          </cell>
          <cell r="S506">
            <v>45</v>
          </cell>
          <cell r="T506" t="str">
            <v>C.G. DE HASETH &amp; CIA., S.A.</v>
          </cell>
          <cell r="U506" t="str">
            <v>ESTADOS UNIDOS</v>
          </cell>
          <cell r="V506">
            <v>74</v>
          </cell>
          <cell r="W506">
            <v>888</v>
          </cell>
          <cell r="X506">
            <v>631786584</v>
          </cell>
          <cell r="Y506">
            <v>0.94060021894565216</v>
          </cell>
          <cell r="Z506">
            <v>109172721715.20001</v>
          </cell>
          <cell r="AA506">
            <v>10835973008194.617</v>
          </cell>
          <cell r="AB506">
            <v>0.55975574818891938</v>
          </cell>
          <cell r="AC506">
            <v>81</v>
          </cell>
          <cell r="AD506">
            <v>4</v>
          </cell>
          <cell r="AE506">
            <v>5</v>
          </cell>
          <cell r="AF506">
            <v>90</v>
          </cell>
          <cell r="AG506">
            <v>15552.000000000002</v>
          </cell>
          <cell r="AH506">
            <v>39</v>
          </cell>
          <cell r="AI506">
            <v>1</v>
          </cell>
          <cell r="AJ506">
            <v>1</v>
          </cell>
          <cell r="AK506">
            <v>41</v>
          </cell>
          <cell r="AL506">
            <v>492</v>
          </cell>
          <cell r="AM506">
            <v>85017.600000000006</v>
          </cell>
          <cell r="AN506">
            <v>69</v>
          </cell>
          <cell r="AO506">
            <v>0</v>
          </cell>
          <cell r="AP506">
            <v>0</v>
          </cell>
          <cell r="AQ506">
            <v>69</v>
          </cell>
        </row>
        <row r="507">
          <cell r="C507">
            <v>102059601</v>
          </cell>
          <cell r="D507" t="str">
            <v>M03AB00001</v>
          </cell>
          <cell r="E507" t="str">
            <v>SUXAMETONIO (SUCCINILCOLINA) CLORURO 50mg/ml, polvo liofilizado, I.V.</v>
          </cell>
          <cell r="F507">
            <v>10333</v>
          </cell>
          <cell r="G507" t="str">
            <v>DH</v>
          </cell>
          <cell r="H507">
            <v>244</v>
          </cell>
          <cell r="I507" t="str">
            <v>NO APLICA</v>
          </cell>
          <cell r="J507" t="str">
            <v>MEDICAMENTO</v>
          </cell>
          <cell r="K507" t="str">
            <v>Relajantes Musculares de acción periférica</v>
          </cell>
          <cell r="L507" t="str">
            <v>TRAMITE USUAL</v>
          </cell>
          <cell r="M507" t="str">
            <v>NO APLICA</v>
          </cell>
          <cell r="N507" t="str">
            <v>I CONV</v>
          </cell>
          <cell r="O507" t="str">
            <v>CAJA CON 5 VIALES</v>
          </cell>
          <cell r="P507">
            <v>0</v>
          </cell>
          <cell r="Q507">
            <v>0</v>
          </cell>
          <cell r="R507">
            <v>13.08</v>
          </cell>
          <cell r="S507">
            <v>200</v>
          </cell>
          <cell r="T507" t="str">
            <v>C.G. DE HASETH &amp; CIA., S.A.</v>
          </cell>
          <cell r="U507" t="str">
            <v>ARGENTINA</v>
          </cell>
          <cell r="V507">
            <v>299</v>
          </cell>
          <cell r="W507">
            <v>3588</v>
          </cell>
          <cell r="X507">
            <v>631790172</v>
          </cell>
          <cell r="Y507">
            <v>0.94060556073933854</v>
          </cell>
          <cell r="Z507">
            <v>8263815449.7600002</v>
          </cell>
          <cell r="AA507">
            <v>10844236823644.377</v>
          </cell>
          <cell r="AB507">
            <v>0.56018263354535913</v>
          </cell>
          <cell r="AC507">
            <v>369.8125</v>
          </cell>
          <cell r="AD507">
            <v>60</v>
          </cell>
          <cell r="AE507">
            <v>100</v>
          </cell>
          <cell r="AF507">
            <v>529.8125</v>
          </cell>
          <cell r="AG507">
            <v>6929.9475000000002</v>
          </cell>
          <cell r="AH507">
            <v>238</v>
          </cell>
          <cell r="AI507">
            <v>24</v>
          </cell>
          <cell r="AJ507">
            <v>37</v>
          </cell>
          <cell r="AK507">
            <v>299</v>
          </cell>
          <cell r="AL507">
            <v>3588</v>
          </cell>
          <cell r="AM507">
            <v>46931.040000000001</v>
          </cell>
          <cell r="AN507">
            <v>606</v>
          </cell>
          <cell r="AO507">
            <v>16</v>
          </cell>
          <cell r="AP507">
            <v>130</v>
          </cell>
          <cell r="AQ507">
            <v>752</v>
          </cell>
        </row>
        <row r="508">
          <cell r="C508">
            <v>101094101</v>
          </cell>
          <cell r="D508" t="str">
            <v>L04AD00004</v>
          </cell>
          <cell r="E508" t="str">
            <v>TACROLIMUS 1mg, cápsula, V.O.</v>
          </cell>
          <cell r="F508">
            <v>11182</v>
          </cell>
          <cell r="G508" t="str">
            <v>DD</v>
          </cell>
          <cell r="H508">
            <v>244</v>
          </cell>
          <cell r="I508" t="str">
            <v>SI</v>
          </cell>
          <cell r="J508" t="str">
            <v>MEDICAMENTO</v>
          </cell>
          <cell r="K508" t="str">
            <v>Inmunosupresores: Inhibidores de la Calcineurina</v>
          </cell>
          <cell r="L508" t="str">
            <v>PRECIO UNICO</v>
          </cell>
          <cell r="M508" t="str">
            <v>PU 11-2026</v>
          </cell>
          <cell r="N508" t="str">
            <v>I CONV</v>
          </cell>
          <cell r="O508" t="str">
            <v xml:space="preserve"> CAJA X 50</v>
          </cell>
          <cell r="P508">
            <v>0</v>
          </cell>
          <cell r="Q508">
            <v>0</v>
          </cell>
          <cell r="R508">
            <v>3.76</v>
          </cell>
          <cell r="S508">
            <v>138</v>
          </cell>
          <cell r="T508" t="str">
            <v xml:space="preserve">REPRICO, S.A. </v>
          </cell>
          <cell r="U508" t="str">
            <v>Irlanda</v>
          </cell>
          <cell r="V508">
            <v>46500</v>
          </cell>
          <cell r="W508">
            <v>558000</v>
          </cell>
          <cell r="X508">
            <v>632348172</v>
          </cell>
          <cell r="Y508">
            <v>0.94143630791799604</v>
          </cell>
          <cell r="Z508">
            <v>2377629126.7199998</v>
          </cell>
          <cell r="AA508">
            <v>10846614452771.098</v>
          </cell>
          <cell r="AB508">
            <v>0.5603054551479727</v>
          </cell>
          <cell r="AC508">
            <v>78000</v>
          </cell>
          <cell r="AD508">
            <v>21000</v>
          </cell>
          <cell r="AE508">
            <v>1700</v>
          </cell>
          <cell r="AF508">
            <v>100700</v>
          </cell>
          <cell r="AG508">
            <v>378632</v>
          </cell>
          <cell r="AH508">
            <v>36500</v>
          </cell>
          <cell r="AI508">
            <v>14033</v>
          </cell>
          <cell r="AJ508">
            <v>4500</v>
          </cell>
          <cell r="AK508">
            <v>55033</v>
          </cell>
          <cell r="AL508">
            <v>660396</v>
          </cell>
          <cell r="AM508">
            <v>2483088.96</v>
          </cell>
          <cell r="AN508">
            <v>0</v>
          </cell>
          <cell r="AO508">
            <v>20000</v>
          </cell>
          <cell r="AP508">
            <v>10850</v>
          </cell>
          <cell r="AQ508">
            <v>30850</v>
          </cell>
        </row>
        <row r="509">
          <cell r="C509">
            <v>101094201</v>
          </cell>
          <cell r="D509" t="str">
            <v>L04AX00002</v>
          </cell>
          <cell r="E509" t="str">
            <v>TALIDOMIDA 100mg, tableta, V.O.</v>
          </cell>
          <cell r="F509">
            <v>11613</v>
          </cell>
          <cell r="G509" t="str">
            <v>FM</v>
          </cell>
          <cell r="H509">
            <v>244</v>
          </cell>
          <cell r="I509" t="str">
            <v>NO APLICA</v>
          </cell>
          <cell r="J509" t="str">
            <v>MEDICAMENTO</v>
          </cell>
          <cell r="K509" t="str">
            <v xml:space="preserve">Inmunosupresores: Otros </v>
          </cell>
          <cell r="L509" t="str">
            <v>PRECIO UNICO</v>
          </cell>
          <cell r="M509" t="str">
            <v>PU 01-2026</v>
          </cell>
          <cell r="N509" t="str">
            <v>I CONV</v>
          </cell>
          <cell r="O509" t="str">
            <v>Caja por 30 cápsulas</v>
          </cell>
          <cell r="P509">
            <v>0</v>
          </cell>
          <cell r="Q509">
            <v>0</v>
          </cell>
          <cell r="R509">
            <v>0.75</v>
          </cell>
          <cell r="S509">
            <v>322</v>
          </cell>
          <cell r="T509" t="str">
            <v>IMEXSATEC,S.A.</v>
          </cell>
          <cell r="V509">
            <v>4317</v>
          </cell>
          <cell r="W509">
            <v>51804</v>
          </cell>
          <cell r="X509">
            <v>632399976</v>
          </cell>
          <cell r="Y509">
            <v>0.94151343341413074</v>
          </cell>
          <cell r="Z509">
            <v>474299982</v>
          </cell>
          <cell r="AA509">
            <v>10847088752753.098</v>
          </cell>
          <cell r="AB509">
            <v>0.56032995614489189</v>
          </cell>
          <cell r="AC509">
            <v>2700</v>
          </cell>
          <cell r="AD509">
            <v>200</v>
          </cell>
          <cell r="AE509">
            <v>500</v>
          </cell>
          <cell r="AF509">
            <v>3400</v>
          </cell>
          <cell r="AG509">
            <v>2550</v>
          </cell>
          <cell r="AH509">
            <v>4697</v>
          </cell>
          <cell r="AI509">
            <v>239</v>
          </cell>
          <cell r="AJ509">
            <v>710</v>
          </cell>
          <cell r="AK509">
            <v>5646</v>
          </cell>
          <cell r="AL509">
            <v>67752</v>
          </cell>
          <cell r="AM509">
            <v>50814</v>
          </cell>
          <cell r="AN509">
            <v>13130</v>
          </cell>
          <cell r="AO509">
            <v>0</v>
          </cell>
          <cell r="AP509">
            <v>1590</v>
          </cell>
          <cell r="AQ509">
            <v>14720</v>
          </cell>
        </row>
        <row r="510">
          <cell r="C510">
            <v>101024501</v>
          </cell>
          <cell r="D510" t="str">
            <v>L02BA00001</v>
          </cell>
          <cell r="E510" t="str">
            <v>TAMOXIFENO CITRATO, 20MG, TABLETA, V.O.</v>
          </cell>
          <cell r="F510">
            <v>10686</v>
          </cell>
          <cell r="G510" t="str">
            <v>FM</v>
          </cell>
          <cell r="H510">
            <v>244</v>
          </cell>
          <cell r="I510" t="str">
            <v>SI</v>
          </cell>
          <cell r="J510" t="str">
            <v>MEDICAMENTO</v>
          </cell>
          <cell r="K510" t="str">
            <v xml:space="preserve">Terapia Endocrina: Antagonistas de hormonas y agentes relacionados, Antiestrógenos </v>
          </cell>
          <cell r="L510" t="str">
            <v>PRECIO UNICO</v>
          </cell>
          <cell r="M510" t="str">
            <v>PU 11-2026</v>
          </cell>
          <cell r="N510" t="str">
            <v>I CONV</v>
          </cell>
          <cell r="O510" t="str">
            <v>CAJA X 30 COMPRIMIDOS RECUBIERTOS.</v>
          </cell>
          <cell r="P510">
            <v>0</v>
          </cell>
          <cell r="Q510">
            <v>0</v>
          </cell>
          <cell r="R510">
            <v>0.17</v>
          </cell>
          <cell r="S510">
            <v>139</v>
          </cell>
          <cell r="T510" t="str">
            <v>C.G. DE HASETH &amp; CÍA., S.A.</v>
          </cell>
          <cell r="V510">
            <v>3931</v>
          </cell>
          <cell r="W510">
            <v>47172</v>
          </cell>
          <cell r="X510">
            <v>632447148</v>
          </cell>
          <cell r="Y510">
            <v>0.94158366281540606</v>
          </cell>
          <cell r="Z510">
            <v>107516015.16000001</v>
          </cell>
          <cell r="AA510">
            <v>10847196268768.258</v>
          </cell>
          <cell r="AB510">
            <v>0.56033551011844485</v>
          </cell>
          <cell r="AC510">
            <v>4592</v>
          </cell>
          <cell r="AD510">
            <v>365</v>
          </cell>
          <cell r="AE510">
            <v>1080</v>
          </cell>
          <cell r="AF510">
            <v>6037</v>
          </cell>
          <cell r="AG510">
            <v>1026.29</v>
          </cell>
          <cell r="AH510">
            <v>2215</v>
          </cell>
          <cell r="AI510">
            <v>273</v>
          </cell>
          <cell r="AJ510">
            <v>1443</v>
          </cell>
          <cell r="AK510">
            <v>3931</v>
          </cell>
          <cell r="AL510">
            <v>47172</v>
          </cell>
          <cell r="AM510">
            <v>8019.2400000000007</v>
          </cell>
          <cell r="AN510">
            <v>0</v>
          </cell>
          <cell r="AO510">
            <v>90</v>
          </cell>
          <cell r="AP510">
            <v>1200</v>
          </cell>
          <cell r="AQ510">
            <v>1290</v>
          </cell>
        </row>
        <row r="511">
          <cell r="C511">
            <v>101001901</v>
          </cell>
          <cell r="D511" t="str">
            <v>N02AX00005</v>
          </cell>
          <cell r="E511" t="str">
            <v>TAPENTADOL 50mg, tableta recubierta de liberación prolongada, V.O.</v>
          </cell>
          <cell r="F511">
            <v>108395</v>
          </cell>
          <cell r="G511" t="str">
            <v>FM</v>
          </cell>
          <cell r="H511">
            <v>244</v>
          </cell>
          <cell r="I511" t="str">
            <v>NO APLICA</v>
          </cell>
          <cell r="J511" t="str">
            <v>MEDICAMENTO</v>
          </cell>
          <cell r="K511" t="str">
            <v>Analgésicos: Opioides, Otros</v>
          </cell>
          <cell r="L511" t="str">
            <v>PRECIO UNICO</v>
          </cell>
          <cell r="M511" t="str">
            <v>PU 11-2026</v>
          </cell>
          <cell r="N511" t="str">
            <v>I CONV</v>
          </cell>
          <cell r="O511" t="str">
            <v>CAJA X 30 COMPRIMIDO RECUBIERTO DE LIBERACIÓN PROLONGADA</v>
          </cell>
          <cell r="P511">
            <v>0</v>
          </cell>
          <cell r="Q511">
            <v>0</v>
          </cell>
          <cell r="R511">
            <v>1.65</v>
          </cell>
          <cell r="S511">
            <v>140</v>
          </cell>
          <cell r="T511" t="str">
            <v>REPRICO, S.A.</v>
          </cell>
          <cell r="V511">
            <v>11250</v>
          </cell>
          <cell r="W511">
            <v>135000</v>
          </cell>
          <cell r="X511">
            <v>632582148</v>
          </cell>
          <cell r="Y511">
            <v>0.94178465003604905</v>
          </cell>
          <cell r="Z511">
            <v>1043760544.1999999</v>
          </cell>
          <cell r="AA511">
            <v>10848240029312.457</v>
          </cell>
          <cell r="AB511">
            <v>0.56038942783897694</v>
          </cell>
          <cell r="AC511">
            <v>31467.906976744187</v>
          </cell>
          <cell r="AD511">
            <v>3000</v>
          </cell>
          <cell r="AE511">
            <v>1500</v>
          </cell>
          <cell r="AF511">
            <v>35967.906976744183</v>
          </cell>
          <cell r="AG511">
            <v>59347.046511627901</v>
          </cell>
          <cell r="AH511">
            <v>11250</v>
          </cell>
          <cell r="AI511">
            <v>0</v>
          </cell>
          <cell r="AJ511">
            <v>0</v>
          </cell>
          <cell r="AK511">
            <v>11250</v>
          </cell>
          <cell r="AL511">
            <v>135000</v>
          </cell>
          <cell r="AM511">
            <v>222750</v>
          </cell>
          <cell r="AN511">
            <v>0</v>
          </cell>
          <cell r="AO511">
            <v>3000</v>
          </cell>
          <cell r="AP511">
            <v>1110</v>
          </cell>
          <cell r="AQ511">
            <v>4110</v>
          </cell>
        </row>
        <row r="512">
          <cell r="C512">
            <v>102093201</v>
          </cell>
          <cell r="D512" t="str">
            <v>J01XA00001</v>
          </cell>
          <cell r="E512" t="str">
            <v>Teicoplanina, 400mg, polvo liofilizado, I.M, I.V.</v>
          </cell>
          <cell r="F512">
            <v>10160</v>
          </cell>
          <cell r="G512" t="str">
            <v>YV</v>
          </cell>
          <cell r="H512">
            <v>244</v>
          </cell>
          <cell r="I512" t="str">
            <v>NO APLICA</v>
          </cell>
          <cell r="J512" t="str">
            <v>MEDICAMENTO</v>
          </cell>
          <cell r="K512" t="str">
            <v>Antibacterianos para uso sistémico: Otros Antibacterianos, Glicopéptidos</v>
          </cell>
          <cell r="L512" t="str">
            <v>PRECIO UNICO</v>
          </cell>
          <cell r="M512" t="str">
            <v>PU 01-2026</v>
          </cell>
          <cell r="N512" t="str">
            <v>I CONV</v>
          </cell>
          <cell r="O512" t="str">
            <v>CAJA CON VIAL + DILUYENTE</v>
          </cell>
          <cell r="P512">
            <v>0</v>
          </cell>
          <cell r="Q512">
            <v>0</v>
          </cell>
          <cell r="R512">
            <v>12.05</v>
          </cell>
          <cell r="S512">
            <v>323</v>
          </cell>
          <cell r="T512" t="str">
            <v>DROGUERIA SARO, S.A.</v>
          </cell>
          <cell r="U512" t="str">
            <v>TURQUIA</v>
          </cell>
          <cell r="V512">
            <v>676</v>
          </cell>
          <cell r="W512">
            <v>8112</v>
          </cell>
          <cell r="X512">
            <v>632590260</v>
          </cell>
          <cell r="Y512">
            <v>0.94179672713481832</v>
          </cell>
          <cell r="Z512">
            <v>7622712633</v>
          </cell>
          <cell r="AA512">
            <v>10855862741945.457</v>
          </cell>
          <cell r="AB512">
            <v>0.56078319563536094</v>
          </cell>
          <cell r="AC512">
            <v>761</v>
          </cell>
          <cell r="AD512">
            <v>36</v>
          </cell>
          <cell r="AE512">
            <v>40</v>
          </cell>
          <cell r="AF512">
            <v>837</v>
          </cell>
          <cell r="AG512">
            <v>10085.85</v>
          </cell>
          <cell r="AH512">
            <v>366</v>
          </cell>
          <cell r="AI512">
            <v>183</v>
          </cell>
          <cell r="AJ512">
            <v>85</v>
          </cell>
          <cell r="AK512">
            <v>634</v>
          </cell>
          <cell r="AL512">
            <v>7608</v>
          </cell>
          <cell r="AM512">
            <v>91676.400000000009</v>
          </cell>
          <cell r="AN512">
            <v>410</v>
          </cell>
          <cell r="AO512">
            <v>40</v>
          </cell>
          <cell r="AP512">
            <v>50</v>
          </cell>
          <cell r="AQ512">
            <v>500</v>
          </cell>
        </row>
        <row r="513">
          <cell r="C513">
            <v>102001201</v>
          </cell>
          <cell r="D513" t="str">
            <v>B01AD00004</v>
          </cell>
          <cell r="E513" t="str">
            <v>TENECTEPLASA 50mg (10,000), I.V.</v>
          </cell>
          <cell r="F513">
            <v>107938</v>
          </cell>
          <cell r="G513" t="str">
            <v>SF</v>
          </cell>
          <cell r="H513">
            <v>244</v>
          </cell>
          <cell r="I513" t="str">
            <v>BIOTECNOLOGICO</v>
          </cell>
          <cell r="J513" t="str">
            <v>MEDICAMENTO</v>
          </cell>
          <cell r="K513" t="str">
            <v>Sangre y Órgano Formadores de Sangre: Antitrombóticos: Enzimas</v>
          </cell>
          <cell r="L513" t="str">
            <v>RECIENTE INCLUSION</v>
          </cell>
          <cell r="M513" t="str">
            <v>No aplica</v>
          </cell>
          <cell r="N513" t="str">
            <v>No aplica</v>
          </cell>
          <cell r="O513" t="str">
            <v>No aplica</v>
          </cell>
          <cell r="P513">
            <v>0</v>
          </cell>
          <cell r="Q513">
            <v>0</v>
          </cell>
          <cell r="R513">
            <v>1206.07</v>
          </cell>
          <cell r="S513" t="str">
            <v>No aplica</v>
          </cell>
          <cell r="T513" t="str">
            <v>No aplica</v>
          </cell>
          <cell r="V513">
            <v>0</v>
          </cell>
          <cell r="W513">
            <v>0</v>
          </cell>
          <cell r="X513">
            <v>632590260</v>
          </cell>
          <cell r="Y513">
            <v>0.94179672713481832</v>
          </cell>
          <cell r="Z513">
            <v>762948134878.19995</v>
          </cell>
          <cell r="AA513">
            <v>11618810876823.656</v>
          </cell>
          <cell r="AB513">
            <v>0.60019494054697364</v>
          </cell>
          <cell r="AC513">
            <v>0</v>
          </cell>
          <cell r="AD513">
            <v>0</v>
          </cell>
          <cell r="AE513">
            <v>0</v>
          </cell>
          <cell r="AF513">
            <v>0</v>
          </cell>
          <cell r="AG513">
            <v>0</v>
          </cell>
          <cell r="AH513">
            <v>122</v>
          </cell>
          <cell r="AI513">
            <v>0</v>
          </cell>
          <cell r="AJ513">
            <v>0</v>
          </cell>
          <cell r="AK513">
            <v>122</v>
          </cell>
          <cell r="AL513">
            <v>1464</v>
          </cell>
          <cell r="AM513">
            <v>1765686.48</v>
          </cell>
          <cell r="AN513">
            <v>0</v>
          </cell>
          <cell r="AO513">
            <v>0</v>
          </cell>
          <cell r="AP513">
            <v>0</v>
          </cell>
          <cell r="AQ513">
            <v>0</v>
          </cell>
        </row>
        <row r="514">
          <cell r="C514">
            <v>101096801</v>
          </cell>
          <cell r="D514" t="str">
            <v>J05AF00007</v>
          </cell>
          <cell r="E514" t="str">
            <v>TENOFOVIR DISOPROXIL FUMARATO 300mg, equivalente a 245mg de TENOFOVIR DISOPROXILO , tableta, V.O.</v>
          </cell>
          <cell r="F514">
            <v>102027</v>
          </cell>
          <cell r="G514" t="str">
            <v>DD</v>
          </cell>
          <cell r="H514">
            <v>244</v>
          </cell>
          <cell r="I514" t="str">
            <v>SI</v>
          </cell>
          <cell r="J514" t="str">
            <v>MEDICAMENTO</v>
          </cell>
          <cell r="K514" t="str">
            <v>Antivirales para uso sistémico: De Acción Directa, Nucleósidos y Nucleótidos Inhibidores de la Transcriptasa Inversa</v>
          </cell>
          <cell r="L514" t="str">
            <v>PRECIO UNICO</v>
          </cell>
          <cell r="M514" t="str">
            <v>PU 11-2026</v>
          </cell>
          <cell r="N514" t="str">
            <v>I CONV</v>
          </cell>
          <cell r="O514" t="str">
            <v>CAJA CON FRASCO X 30 TABLETAS RECUBIERTAS</v>
          </cell>
          <cell r="P514">
            <v>0</v>
          </cell>
          <cell r="Q514">
            <v>0</v>
          </cell>
          <cell r="R514">
            <v>0.434</v>
          </cell>
          <cell r="S514">
            <v>141</v>
          </cell>
          <cell r="T514" t="str">
            <v>C.G. DE HASETH &amp; CIA., S.A.</v>
          </cell>
          <cell r="U514" t="str">
            <v>Canada</v>
          </cell>
          <cell r="V514">
            <v>1540</v>
          </cell>
          <cell r="W514">
            <v>18480</v>
          </cell>
          <cell r="X514">
            <v>632608740</v>
          </cell>
          <cell r="Y514">
            <v>0.94182424005213305</v>
          </cell>
          <cell r="Z514">
            <v>274552193.16000003</v>
          </cell>
          <cell r="AA514">
            <v>11619085429016.816</v>
          </cell>
          <cell r="AB514">
            <v>0.60020912313751573</v>
          </cell>
          <cell r="AC514">
            <v>1530</v>
          </cell>
          <cell r="AD514">
            <v>0</v>
          </cell>
          <cell r="AE514">
            <v>500</v>
          </cell>
          <cell r="AF514">
            <v>2030</v>
          </cell>
          <cell r="AG514">
            <v>881.02</v>
          </cell>
          <cell r="AH514">
            <v>743</v>
          </cell>
          <cell r="AI514">
            <v>0</v>
          </cell>
          <cell r="AJ514">
            <v>240</v>
          </cell>
          <cell r="AK514">
            <v>983</v>
          </cell>
          <cell r="AL514">
            <v>11796</v>
          </cell>
          <cell r="AM514">
            <v>5119.4639999999999</v>
          </cell>
          <cell r="AN514">
            <v>2370</v>
          </cell>
          <cell r="AO514">
            <v>0</v>
          </cell>
          <cell r="AP514">
            <v>0</v>
          </cell>
          <cell r="AQ514">
            <v>2370</v>
          </cell>
        </row>
        <row r="515">
          <cell r="C515">
            <v>102095501</v>
          </cell>
          <cell r="D515" t="str">
            <v>G03BA00004</v>
          </cell>
          <cell r="E515" t="str">
            <v>TESTOSTERONA UNDECANOATO 1,000mg, solución, I.M.</v>
          </cell>
          <cell r="F515">
            <v>104359</v>
          </cell>
          <cell r="G515" t="str">
            <v>RG</v>
          </cell>
          <cell r="H515">
            <v>244</v>
          </cell>
          <cell r="I515" t="str">
            <v>NO</v>
          </cell>
          <cell r="J515" t="str">
            <v>MEDICAMENTO</v>
          </cell>
          <cell r="K515" t="str">
            <v>Hormonas Sexuales y Moduladores del Sistema Genital: Andrógenos</v>
          </cell>
          <cell r="L515" t="str">
            <v>PRECIO UNICO</v>
          </cell>
          <cell r="M515" t="str">
            <v>PU 01-2026</v>
          </cell>
          <cell r="N515" t="str">
            <v>I CONV</v>
          </cell>
          <cell r="O515" t="str">
            <v>CAJA CON UN VIAL</v>
          </cell>
          <cell r="P515">
            <v>0</v>
          </cell>
          <cell r="Q515">
            <v>0</v>
          </cell>
          <cell r="R515">
            <v>77</v>
          </cell>
          <cell r="S515">
            <v>324</v>
          </cell>
          <cell r="T515" t="str">
            <v>REPRICO, S.A.</v>
          </cell>
          <cell r="U515" t="str">
            <v>ALEMANIA</v>
          </cell>
          <cell r="V515">
            <v>215</v>
          </cell>
          <cell r="W515">
            <v>2580</v>
          </cell>
          <cell r="X515">
            <v>632611320</v>
          </cell>
          <cell r="Y515">
            <v>0.94182808114123862</v>
          </cell>
          <cell r="Z515">
            <v>48711071640</v>
          </cell>
          <cell r="AA515">
            <v>11667796500656.816</v>
          </cell>
          <cell r="AB515">
            <v>0.6027253994636298</v>
          </cell>
          <cell r="AC515">
            <v>158</v>
          </cell>
          <cell r="AD515">
            <v>48.166666666666664</v>
          </cell>
          <cell r="AE515">
            <v>20</v>
          </cell>
          <cell r="AF515">
            <v>226.16666666666666</v>
          </cell>
          <cell r="AG515">
            <v>17414.833333333332</v>
          </cell>
          <cell r="AH515">
            <v>199</v>
          </cell>
          <cell r="AI515">
            <v>30</v>
          </cell>
          <cell r="AJ515">
            <v>17</v>
          </cell>
          <cell r="AK515">
            <v>246</v>
          </cell>
          <cell r="AL515">
            <v>2952</v>
          </cell>
          <cell r="AM515">
            <v>227304</v>
          </cell>
          <cell r="AN515">
            <v>1345</v>
          </cell>
          <cell r="AO515">
            <v>24</v>
          </cell>
          <cell r="AP515">
            <v>45</v>
          </cell>
          <cell r="AQ515">
            <v>1414</v>
          </cell>
        </row>
        <row r="516">
          <cell r="C516">
            <v>101030201</v>
          </cell>
          <cell r="D516" t="str">
            <v>H03BB00001</v>
          </cell>
          <cell r="E516" t="str">
            <v>TIAMAZOL (METIMAZOL)  5MG.TABLETA, V.O.</v>
          </cell>
          <cell r="F516">
            <v>10667</v>
          </cell>
          <cell r="G516" t="str">
            <v>EM</v>
          </cell>
          <cell r="H516">
            <v>244</v>
          </cell>
          <cell r="I516" t="str">
            <v>SI</v>
          </cell>
          <cell r="J516" t="str">
            <v>MEDICAMENTO</v>
          </cell>
          <cell r="K516" t="str">
            <v>Terapia Tiroidea: Preparados Antitiroideos</v>
          </cell>
          <cell r="L516" t="str">
            <v>PRECIO UNICO</v>
          </cell>
          <cell r="M516" t="str">
            <v>PU 11-2026</v>
          </cell>
          <cell r="N516" t="str">
            <v>I CONV</v>
          </cell>
          <cell r="O516" t="str">
            <v>CAJA X 20 TABLETAS</v>
          </cell>
          <cell r="P516">
            <v>0</v>
          </cell>
          <cell r="Q516">
            <v>0</v>
          </cell>
          <cell r="R516">
            <v>0.28000000000000003</v>
          </cell>
          <cell r="S516">
            <v>142</v>
          </cell>
          <cell r="T516" t="str">
            <v>REPRICO, S.A.</v>
          </cell>
          <cell r="V516">
            <v>205757</v>
          </cell>
          <cell r="W516">
            <v>2469084</v>
          </cell>
          <cell r="X516">
            <v>635080404</v>
          </cell>
          <cell r="Y516">
            <v>0.94550403914637926</v>
          </cell>
          <cell r="Z516">
            <v>177822513.12</v>
          </cell>
          <cell r="AA516">
            <v>11667974323169.936</v>
          </cell>
          <cell r="AB516">
            <v>0.60273458527221391</v>
          </cell>
          <cell r="AC516">
            <v>168310</v>
          </cell>
          <cell r="AD516">
            <v>51280</v>
          </cell>
          <cell r="AE516">
            <v>46888</v>
          </cell>
          <cell r="AF516">
            <v>266478</v>
          </cell>
          <cell r="AG516">
            <v>74613.840000000011</v>
          </cell>
          <cell r="AH516">
            <v>120707</v>
          </cell>
          <cell r="AI516">
            <v>53335</v>
          </cell>
          <cell r="AJ516">
            <v>31715</v>
          </cell>
          <cell r="AK516">
            <v>205757</v>
          </cell>
          <cell r="AL516">
            <v>2469084</v>
          </cell>
          <cell r="AM516">
            <v>691343.52</v>
          </cell>
          <cell r="AN516">
            <v>711380</v>
          </cell>
          <cell r="AO516">
            <v>466720</v>
          </cell>
          <cell r="AP516">
            <v>253880</v>
          </cell>
          <cell r="AQ516">
            <v>1431980</v>
          </cell>
        </row>
        <row r="517">
          <cell r="C517">
            <v>101034201</v>
          </cell>
          <cell r="D517" t="str">
            <v>A11DA00002</v>
          </cell>
          <cell r="E517" t="str">
            <v>TIAMINA (VITAMINA B1) 100MG, TABLETA, V.O.</v>
          </cell>
          <cell r="F517">
            <v>10536</v>
          </cell>
          <cell r="G517" t="str">
            <v>EM</v>
          </cell>
          <cell r="H517">
            <v>244</v>
          </cell>
          <cell r="I517" t="str">
            <v>NO</v>
          </cell>
          <cell r="J517" t="str">
            <v>MEDICAMENTO</v>
          </cell>
          <cell r="K517" t="str">
            <v xml:space="preserve">Vitaminas: Vitamina B1  </v>
          </cell>
          <cell r="L517" t="str">
            <v>PRECIO UNICO</v>
          </cell>
          <cell r="M517" t="str">
            <v>PU 01-2026</v>
          </cell>
          <cell r="N517" t="str">
            <v>I CONV</v>
          </cell>
          <cell r="O517" t="str">
            <v>Caja por 100 comprimidos</v>
          </cell>
          <cell r="P517">
            <v>0</v>
          </cell>
          <cell r="Q517">
            <v>0</v>
          </cell>
          <cell r="R517">
            <v>7.8E-2</v>
          </cell>
          <cell r="S517">
            <v>325</v>
          </cell>
          <cell r="T517" t="str">
            <v>MEDIPAN, S.A.</v>
          </cell>
          <cell r="V517">
            <v>32266</v>
          </cell>
          <cell r="W517">
            <v>387192</v>
          </cell>
          <cell r="X517">
            <v>635467596</v>
          </cell>
          <cell r="Y517">
            <v>0.9460804883607139</v>
          </cell>
          <cell r="Z517">
            <v>49566472.487999998</v>
          </cell>
          <cell r="AA517">
            <v>11668023889642.424</v>
          </cell>
          <cell r="AB517">
            <v>0.60273714573613091</v>
          </cell>
          <cell r="AC517">
            <v>25105</v>
          </cell>
          <cell r="AD517">
            <v>16667</v>
          </cell>
          <cell r="AE517">
            <v>6360</v>
          </cell>
          <cell r="AF517">
            <v>48132</v>
          </cell>
          <cell r="AG517">
            <v>3754.2959999999998</v>
          </cell>
          <cell r="AH517">
            <v>14088</v>
          </cell>
          <cell r="AI517">
            <v>12513</v>
          </cell>
          <cell r="AJ517">
            <v>6417</v>
          </cell>
          <cell r="AK517">
            <v>33018</v>
          </cell>
          <cell r="AL517">
            <v>396216</v>
          </cell>
          <cell r="AM517">
            <v>30904.847999999998</v>
          </cell>
          <cell r="AN517">
            <v>68000</v>
          </cell>
          <cell r="AO517">
            <v>35000</v>
          </cell>
          <cell r="AP517">
            <v>32000</v>
          </cell>
          <cell r="AQ517">
            <v>135000</v>
          </cell>
        </row>
        <row r="518">
          <cell r="C518">
            <v>102082301</v>
          </cell>
          <cell r="D518" t="str">
            <v>J01AA00004</v>
          </cell>
          <cell r="E518" t="str">
            <v>Tigeciclina clorhidrato, 50mg, polvo liofilizado, I.V.</v>
          </cell>
          <cell r="F518">
            <v>101647</v>
          </cell>
          <cell r="G518" t="str">
            <v>YV</v>
          </cell>
          <cell r="H518">
            <v>244</v>
          </cell>
          <cell r="I518" t="str">
            <v>NO</v>
          </cell>
          <cell r="J518" t="str">
            <v>MEDICAMENTO</v>
          </cell>
          <cell r="K518" t="str">
            <v>Antibacterianos para uso sistémico: Tetraciclinas</v>
          </cell>
          <cell r="L518" t="str">
            <v>PRECIO UNICO</v>
          </cell>
          <cell r="M518" t="str">
            <v>PU 01-2026</v>
          </cell>
          <cell r="N518" t="str">
            <v>I CONV</v>
          </cell>
          <cell r="O518" t="str">
            <v>CAJA CON 10 VIALES DE 5ML</v>
          </cell>
          <cell r="P518">
            <v>0</v>
          </cell>
          <cell r="Q518">
            <v>0</v>
          </cell>
          <cell r="R518">
            <v>4.97</v>
          </cell>
          <cell r="S518">
            <v>326</v>
          </cell>
          <cell r="T518" t="str">
            <v>DROGUERIA SARO, S.A.</v>
          </cell>
          <cell r="U518" t="str">
            <v>TURQUIA</v>
          </cell>
          <cell r="V518">
            <v>2130</v>
          </cell>
          <cell r="W518">
            <v>25560</v>
          </cell>
          <cell r="X518">
            <v>635493156</v>
          </cell>
          <cell r="Y518">
            <v>0.94611854194115563</v>
          </cell>
          <cell r="Z518">
            <v>3158400985.3199997</v>
          </cell>
          <cell r="AA518">
            <v>11671182290627.744</v>
          </cell>
          <cell r="AB518">
            <v>0.60290029980686199</v>
          </cell>
          <cell r="AC518">
            <v>1934.3333333333333</v>
          </cell>
          <cell r="AD518">
            <v>215</v>
          </cell>
          <cell r="AE518">
            <v>140</v>
          </cell>
          <cell r="AF518">
            <v>2289.333333333333</v>
          </cell>
          <cell r="AG518">
            <v>11377.986666666664</v>
          </cell>
          <cell r="AH518">
            <v>1533</v>
          </cell>
          <cell r="AI518">
            <v>215</v>
          </cell>
          <cell r="AJ518">
            <v>431</v>
          </cell>
          <cell r="AK518">
            <v>2179</v>
          </cell>
          <cell r="AL518">
            <v>26148</v>
          </cell>
          <cell r="AM518">
            <v>129955.56</v>
          </cell>
          <cell r="AN518">
            <v>4142</v>
          </cell>
          <cell r="AO518">
            <v>65</v>
          </cell>
          <cell r="AP518">
            <v>455</v>
          </cell>
          <cell r="AQ518">
            <v>4662</v>
          </cell>
        </row>
        <row r="519">
          <cell r="C519">
            <v>103047601</v>
          </cell>
          <cell r="D519" t="str">
            <v>S01ED00001</v>
          </cell>
          <cell r="E519" t="str">
            <v>TIMOLOL MALEATO O BETAXOLOL CLORHIDRATO O LEVOBUNOLOL CLORHIDRATO,  0.5%, GOTAS, SOLUCIÓN, FRASCO 5 - 15ML,  VÍA OFTÁLMICA.</v>
          </cell>
          <cell r="F519">
            <v>10385</v>
          </cell>
          <cell r="G519" t="str">
            <v>YV</v>
          </cell>
          <cell r="H519">
            <v>244</v>
          </cell>
          <cell r="I519" t="str">
            <v>NO APLICA</v>
          </cell>
          <cell r="J519" t="str">
            <v>MEDICAMENTO</v>
          </cell>
          <cell r="K519" t="str">
            <v>Oftalmológicos: Antiglaucoma y Mióticos, Beta-bloqueadores</v>
          </cell>
          <cell r="L519" t="str">
            <v>PRECIO UNICO</v>
          </cell>
          <cell r="M519" t="str">
            <v>PU 01-2026</v>
          </cell>
          <cell r="N519" t="str">
            <v>I CONV</v>
          </cell>
          <cell r="O519" t="str">
            <v>CAJA CON GRASCO GOTERO CON 5ML</v>
          </cell>
          <cell r="P519">
            <v>0</v>
          </cell>
          <cell r="Q519">
            <v>0</v>
          </cell>
          <cell r="R519">
            <v>0.27700000000000002</v>
          </cell>
          <cell r="S519">
            <v>327</v>
          </cell>
          <cell r="T519" t="str">
            <v>PHARMA SUPPLIES CORP.</v>
          </cell>
          <cell r="U519" t="str">
            <v>INDIA</v>
          </cell>
          <cell r="V519">
            <v>7921</v>
          </cell>
          <cell r="W519">
            <v>95052</v>
          </cell>
          <cell r="X519">
            <v>635588208</v>
          </cell>
          <cell r="Y519">
            <v>0.94626005481001907</v>
          </cell>
          <cell r="Z519">
            <v>176057933.61600003</v>
          </cell>
          <cell r="AA519">
            <v>11671358348561.359</v>
          </cell>
          <cell r="AB519">
            <v>0.60290939446225478</v>
          </cell>
          <cell r="AC519">
            <v>10124.233247027234</v>
          </cell>
          <cell r="AD519">
            <v>2620.5</v>
          </cell>
          <cell r="AE519">
            <v>1965.4285714285716</v>
          </cell>
          <cell r="AF519">
            <v>14710.161818455806</v>
          </cell>
          <cell r="AG519">
            <v>4074.7148237122587</v>
          </cell>
          <cell r="AH519">
            <v>5353</v>
          </cell>
          <cell r="AI519">
            <v>1525</v>
          </cell>
          <cell r="AJ519">
            <v>1043</v>
          </cell>
          <cell r="AK519">
            <v>7921</v>
          </cell>
          <cell r="AL519">
            <v>95052</v>
          </cell>
          <cell r="AM519">
            <v>26329.404000000002</v>
          </cell>
          <cell r="AN519">
            <v>18993</v>
          </cell>
          <cell r="AO519">
            <v>2330</v>
          </cell>
          <cell r="AP519">
            <v>1067</v>
          </cell>
          <cell r="AQ519">
            <v>22390</v>
          </cell>
        </row>
        <row r="520">
          <cell r="C520">
            <v>103060801</v>
          </cell>
          <cell r="D520" t="str">
            <v>R03BB00003</v>
          </cell>
          <cell r="E520" t="str">
            <v>TIOTROPIO BROMURO, 18MCG/INHALACIÓN, POLVO SECO, INHALADOR CON DISPOSITIVO, VÍA BUCAL</v>
          </cell>
          <cell r="F520">
            <v>104354</v>
          </cell>
          <cell r="G520" t="str">
            <v>YV</v>
          </cell>
          <cell r="H520">
            <v>244</v>
          </cell>
          <cell r="I520" t="str">
            <v>NO APLICA</v>
          </cell>
          <cell r="J520" t="str">
            <v>MEDICAMENTO</v>
          </cell>
          <cell r="K520" t="str">
            <v>Vías Respiratorias: Enfermedades Obstructivas, Otros, Anticolinérgicos, Inhaladores</v>
          </cell>
          <cell r="L520" t="str">
            <v>PRECIO UNICO</v>
          </cell>
          <cell r="M520" t="str">
            <v>PU 01-2026</v>
          </cell>
          <cell r="N520" t="str">
            <v>I CONV</v>
          </cell>
          <cell r="O520" t="str">
            <v>C X 30INH</v>
          </cell>
          <cell r="P520">
            <v>0</v>
          </cell>
          <cell r="Q520">
            <v>0</v>
          </cell>
          <cell r="R520">
            <v>2.3199999999999998</v>
          </cell>
          <cell r="S520">
            <v>328</v>
          </cell>
          <cell r="T520" t="str">
            <v>REPRICO, S.A.</v>
          </cell>
          <cell r="U520" t="str">
            <v>ALEMANIA</v>
          </cell>
          <cell r="V520">
            <v>20455</v>
          </cell>
          <cell r="W520">
            <v>245460</v>
          </cell>
          <cell r="X520">
            <v>635833668</v>
          </cell>
          <cell r="Y520">
            <v>0.94662549424097475</v>
          </cell>
          <cell r="Z520">
            <v>1475134109.76</v>
          </cell>
          <cell r="AA520">
            <v>11672833482671.119</v>
          </cell>
          <cell r="AB520">
            <v>0.6029855957223228</v>
          </cell>
          <cell r="AC520">
            <v>47226.874157991428</v>
          </cell>
          <cell r="AD520">
            <v>18370.882352941175</v>
          </cell>
          <cell r="AE520">
            <v>17972</v>
          </cell>
          <cell r="AF520">
            <v>83569.75651093261</v>
          </cell>
          <cell r="AG520">
            <v>193881.83510536363</v>
          </cell>
          <cell r="AH520">
            <v>40680</v>
          </cell>
          <cell r="AI520">
            <v>13350</v>
          </cell>
          <cell r="AJ520">
            <v>10350</v>
          </cell>
          <cell r="AK520">
            <v>64380</v>
          </cell>
          <cell r="AL520">
            <v>772560</v>
          </cell>
          <cell r="AM520">
            <v>1792339.2</v>
          </cell>
          <cell r="AN520">
            <v>9480</v>
          </cell>
          <cell r="AO520">
            <v>0</v>
          </cell>
          <cell r="AP520">
            <v>6150</v>
          </cell>
          <cell r="AQ520">
            <v>15630</v>
          </cell>
        </row>
        <row r="521">
          <cell r="C521">
            <v>102079101</v>
          </cell>
          <cell r="D521" t="str">
            <v>B01AC00006</v>
          </cell>
          <cell r="E521" t="str">
            <v>TIROFIBAN CLORHIDRATO 0.25mg/ml, solución, I.V.</v>
          </cell>
          <cell r="F521">
            <v>10812</v>
          </cell>
          <cell r="G521" t="str">
            <v>RG</v>
          </cell>
          <cell r="H521">
            <v>244</v>
          </cell>
          <cell r="I521" t="str">
            <v>NO</v>
          </cell>
          <cell r="J521" t="str">
            <v>MEDICAMENTO</v>
          </cell>
          <cell r="K521" t="str">
            <v>Antitrombóticos: Inhibidores de la agregación plaquetaria excluyendo Heparina</v>
          </cell>
          <cell r="L521" t="str">
            <v>PRECIO UNICO</v>
          </cell>
          <cell r="M521" t="str">
            <v>PU 01-2026</v>
          </cell>
          <cell r="N521" t="str">
            <v>I CONV</v>
          </cell>
          <cell r="O521" t="str">
            <v>Caja con 1 vial de 50ml</v>
          </cell>
          <cell r="P521">
            <v>0</v>
          </cell>
          <cell r="Q521">
            <v>0</v>
          </cell>
          <cell r="R521">
            <v>222.78</v>
          </cell>
          <cell r="S521">
            <v>329</v>
          </cell>
          <cell r="T521" t="str">
            <v>DROGUERIA RAMON GONZALEZ REVILLA, S.A.</v>
          </cell>
          <cell r="U521" t="str">
            <v>FINLANDIA</v>
          </cell>
          <cell r="V521">
            <v>20</v>
          </cell>
          <cell r="W521">
            <v>240</v>
          </cell>
          <cell r="X521">
            <v>635833908</v>
          </cell>
          <cell r="Y521">
            <v>0.94662585155158918</v>
          </cell>
          <cell r="Z521">
            <v>141651078024.23999</v>
          </cell>
          <cell r="AA521">
            <v>11814484560695.359</v>
          </cell>
          <cell r="AB521">
            <v>0.61030289017306227</v>
          </cell>
          <cell r="AC521">
            <v>20</v>
          </cell>
          <cell r="AD521">
            <v>0</v>
          </cell>
          <cell r="AE521">
            <v>10</v>
          </cell>
          <cell r="AF521">
            <v>30</v>
          </cell>
          <cell r="AG521">
            <v>6683.4</v>
          </cell>
          <cell r="AH521">
            <v>20</v>
          </cell>
          <cell r="AI521">
            <v>0</v>
          </cell>
          <cell r="AJ521">
            <v>0</v>
          </cell>
          <cell r="AK521">
            <v>20</v>
          </cell>
          <cell r="AL521">
            <v>240</v>
          </cell>
          <cell r="AM521">
            <v>53467.199999999997</v>
          </cell>
          <cell r="AN521">
            <v>37</v>
          </cell>
          <cell r="AO521">
            <v>0</v>
          </cell>
          <cell r="AP521">
            <v>5</v>
          </cell>
          <cell r="AQ521">
            <v>42</v>
          </cell>
        </row>
        <row r="522">
          <cell r="C522">
            <v>101097601</v>
          </cell>
          <cell r="D522" t="str">
            <v>M03BX00002</v>
          </cell>
          <cell r="E522" t="str">
            <v>TIZANIDINA CLORHIDRATO 4mg, tableta, V.O.</v>
          </cell>
          <cell r="F522">
            <v>104765</v>
          </cell>
          <cell r="G522" t="str">
            <v>DD</v>
          </cell>
          <cell r="H522">
            <v>244</v>
          </cell>
          <cell r="I522" t="str">
            <v>SI</v>
          </cell>
          <cell r="J522" t="str">
            <v>MEDICAMENTO</v>
          </cell>
          <cell r="K522" t="str">
            <v>Relajantes Musculares de acción central</v>
          </cell>
          <cell r="L522" t="str">
            <v>PRECIO UNICO</v>
          </cell>
          <cell r="M522" t="str">
            <v>PU 11-2026</v>
          </cell>
          <cell r="N522" t="str">
            <v>I CONV</v>
          </cell>
          <cell r="O522" t="str">
            <v xml:space="preserve">HOSPITALARIA CAJA DE 1000 TABLETAS 
</v>
          </cell>
          <cell r="Q522">
            <v>0</v>
          </cell>
          <cell r="R522">
            <v>0.51</v>
          </cell>
          <cell r="S522">
            <v>143</v>
          </cell>
          <cell r="T522" t="str">
            <v>DROGUERIA SARO, S.A</v>
          </cell>
          <cell r="V522">
            <v>135467</v>
          </cell>
          <cell r="W522">
            <v>1625604</v>
          </cell>
          <cell r="X522">
            <v>637459512</v>
          </cell>
          <cell r="Y522">
            <v>0.94904604140215265</v>
          </cell>
          <cell r="Z522">
            <v>325104351.12</v>
          </cell>
          <cell r="AA522">
            <v>11814809665046.479</v>
          </cell>
          <cell r="AB522">
            <v>0.61031968414524762</v>
          </cell>
          <cell r="AC522">
            <v>307955.49442021805</v>
          </cell>
          <cell r="AD522">
            <v>116750</v>
          </cell>
          <cell r="AE522">
            <v>66866.666666666657</v>
          </cell>
          <cell r="AF522">
            <v>491572.16108688468</v>
          </cell>
          <cell r="AG522">
            <v>250701.80215431118</v>
          </cell>
          <cell r="AH522">
            <v>105467</v>
          </cell>
          <cell r="AI522">
            <v>10000</v>
          </cell>
          <cell r="AJ522">
            <v>20000</v>
          </cell>
          <cell r="AK522">
            <v>135467</v>
          </cell>
          <cell r="AL522">
            <v>1625604</v>
          </cell>
          <cell r="AM522">
            <v>829058.04</v>
          </cell>
          <cell r="AN522">
            <v>0</v>
          </cell>
          <cell r="AO522">
            <v>0</v>
          </cell>
          <cell r="AP522">
            <v>0</v>
          </cell>
          <cell r="AQ522">
            <v>0</v>
          </cell>
        </row>
        <row r="523">
          <cell r="C523">
            <v>103061401</v>
          </cell>
          <cell r="D523" t="str">
            <v>J01GB00004</v>
          </cell>
          <cell r="E523" t="str">
            <v>TOBRAMICINA 300mg/5ml, solución para Inhalación y Nebulizar, ampolla.</v>
          </cell>
          <cell r="F523">
            <v>103504</v>
          </cell>
          <cell r="G523" t="str">
            <v>YV</v>
          </cell>
          <cell r="H523">
            <v>244</v>
          </cell>
          <cell r="I523" t="str">
            <v>NO APLICA</v>
          </cell>
          <cell r="J523" t="str">
            <v>MEDICAMENTO</v>
          </cell>
          <cell r="K523" t="str">
            <v>Antibacterianos para uso sistémico: Aminoglicósidos antibacterianos, Otros</v>
          </cell>
          <cell r="L523" t="str">
            <v>PRECIO UNICO</v>
          </cell>
          <cell r="M523" t="str">
            <v>PU 01-2026</v>
          </cell>
          <cell r="N523" t="str">
            <v>I CONV</v>
          </cell>
          <cell r="O523" t="str">
            <v>CAJA X 56 ENVASES MONODOSIS</v>
          </cell>
          <cell r="P523">
            <v>0</v>
          </cell>
          <cell r="Q523">
            <v>0</v>
          </cell>
          <cell r="R523">
            <v>25.86</v>
          </cell>
          <cell r="S523">
            <v>330</v>
          </cell>
          <cell r="T523" t="str">
            <v>DROGUERIA SARO, S.A.</v>
          </cell>
          <cell r="U523" t="str">
            <v>ARGENTINA</v>
          </cell>
          <cell r="V523">
            <v>600</v>
          </cell>
          <cell r="W523">
            <v>7200</v>
          </cell>
          <cell r="X523">
            <v>637466712</v>
          </cell>
          <cell r="Y523">
            <v>0.94905676072058687</v>
          </cell>
          <cell r="Z523">
            <v>16484889172.32</v>
          </cell>
          <cell r="AA523">
            <v>11831294554218.799</v>
          </cell>
          <cell r="AB523">
            <v>0.61117124694126834</v>
          </cell>
          <cell r="AC523">
            <v>636</v>
          </cell>
          <cell r="AD523">
            <v>0</v>
          </cell>
          <cell r="AE523">
            <v>81</v>
          </cell>
          <cell r="AF523">
            <v>717</v>
          </cell>
          <cell r="AG523">
            <v>18541.62</v>
          </cell>
          <cell r="AH523">
            <v>425</v>
          </cell>
          <cell r="AI523">
            <v>5</v>
          </cell>
          <cell r="AJ523">
            <v>36</v>
          </cell>
          <cell r="AK523">
            <v>466</v>
          </cell>
          <cell r="AL523">
            <v>5592</v>
          </cell>
          <cell r="AM523">
            <v>144609.12</v>
          </cell>
          <cell r="AN523">
            <v>660</v>
          </cell>
          <cell r="AO523">
            <v>0</v>
          </cell>
          <cell r="AP523">
            <v>72</v>
          </cell>
          <cell r="AQ523">
            <v>732</v>
          </cell>
        </row>
        <row r="524">
          <cell r="C524">
            <v>103061801</v>
          </cell>
          <cell r="D524" t="str">
            <v>S01AA00009</v>
          </cell>
          <cell r="E524" t="str">
            <v>TOBRAMICINA, 3MG/ML (0.3%), SOLUCION,GOTAS, VIA OFTALMICA</v>
          </cell>
          <cell r="F524">
            <v>104770</v>
          </cell>
          <cell r="G524" t="str">
            <v>YV</v>
          </cell>
          <cell r="H524">
            <v>244</v>
          </cell>
          <cell r="I524" t="str">
            <v>NO APLICA</v>
          </cell>
          <cell r="J524" t="str">
            <v>MEDICAMENTO</v>
          </cell>
          <cell r="K524" t="str">
            <v>Oftalmológicos: Antiinfecciosos, Antibióticos</v>
          </cell>
          <cell r="L524" t="str">
            <v>PRECIO UNICO</v>
          </cell>
          <cell r="M524" t="str">
            <v>PU 01-2026</v>
          </cell>
          <cell r="N524" t="str">
            <v>I CONV</v>
          </cell>
          <cell r="O524" t="str">
            <v>CAJA X 1 FRASCO DE 10ML</v>
          </cell>
          <cell r="P524">
            <v>0</v>
          </cell>
          <cell r="Q524">
            <v>0</v>
          </cell>
          <cell r="R524">
            <v>4.1529999999999996</v>
          </cell>
          <cell r="S524">
            <v>331</v>
          </cell>
          <cell r="T524" t="str">
            <v>PHARMA SUPPLY PANAMÁ, S.A.</v>
          </cell>
          <cell r="U524" t="str">
            <v>ARGENTINA</v>
          </cell>
          <cell r="V524">
            <v>1635</v>
          </cell>
          <cell r="W524">
            <v>19620</v>
          </cell>
          <cell r="X524">
            <v>637486332</v>
          </cell>
          <cell r="Y524">
            <v>0.94908597086332036</v>
          </cell>
          <cell r="Z524">
            <v>2647480736.7959995</v>
          </cell>
          <cell r="AA524">
            <v>11833942034955.596</v>
          </cell>
          <cell r="AB524">
            <v>0.61130800831558341</v>
          </cell>
          <cell r="AC524">
            <v>530.83480392156866</v>
          </cell>
          <cell r="AD524">
            <v>103.58333333333334</v>
          </cell>
          <cell r="AE524">
            <v>236</v>
          </cell>
          <cell r="AF524">
            <v>870.41813725490204</v>
          </cell>
          <cell r="AG524">
            <v>3614.8465240196078</v>
          </cell>
          <cell r="AH524">
            <v>600</v>
          </cell>
          <cell r="AI524">
            <v>117</v>
          </cell>
          <cell r="AJ524">
            <v>155</v>
          </cell>
          <cell r="AK524">
            <v>872</v>
          </cell>
          <cell r="AL524">
            <v>10464</v>
          </cell>
          <cell r="AM524">
            <v>43456.991999999998</v>
          </cell>
          <cell r="AN524">
            <v>363</v>
          </cell>
          <cell r="AO524">
            <v>0</v>
          </cell>
          <cell r="AP524">
            <v>40</v>
          </cell>
          <cell r="AQ524">
            <v>403</v>
          </cell>
        </row>
        <row r="525">
          <cell r="C525">
            <v>103061901</v>
          </cell>
          <cell r="D525" t="str">
            <v>S01CA00001</v>
          </cell>
          <cell r="E525" t="str">
            <v>TOBRAMICINA,0.3% C/DEXAMETASONA 0.1% SUSPENSIÓN, GOTAS, VIA OFTALMICA</v>
          </cell>
          <cell r="F525">
            <v>104771</v>
          </cell>
          <cell r="G525" t="str">
            <v>RG</v>
          </cell>
          <cell r="H525">
            <v>244</v>
          </cell>
          <cell r="I525" t="str">
            <v>NO</v>
          </cell>
          <cell r="J525" t="str">
            <v>MEDICAMENTO</v>
          </cell>
          <cell r="K525" t="str">
            <v xml:space="preserve">Oftalmológicos: Antiinflamatorios y Antiinfecciosos en combinación, Corticosteroides y Antiinfeciosos </v>
          </cell>
          <cell r="L525" t="str">
            <v>PRECIO UNICO</v>
          </cell>
          <cell r="M525" t="str">
            <v>PU 01-2026</v>
          </cell>
          <cell r="N525" t="str">
            <v>I CONV</v>
          </cell>
          <cell r="O525" t="str">
            <v>CAJA CON FRASCO GOTERO CON 5ML</v>
          </cell>
          <cell r="P525">
            <v>0</v>
          </cell>
          <cell r="Q525">
            <v>0</v>
          </cell>
          <cell r="R525">
            <v>1.25</v>
          </cell>
          <cell r="S525">
            <v>332</v>
          </cell>
          <cell r="T525" t="str">
            <v>DROGUERIA RAMON GONZALEZ REVILLA, S.A.</v>
          </cell>
          <cell r="U525" t="str">
            <v>COREA DEL SUR</v>
          </cell>
          <cell r="V525">
            <v>1755</v>
          </cell>
          <cell r="W525">
            <v>21060</v>
          </cell>
          <cell r="X525">
            <v>637507392</v>
          </cell>
          <cell r="Y525">
            <v>0.94911732486974065</v>
          </cell>
          <cell r="Z525">
            <v>796884240</v>
          </cell>
          <cell r="AA525">
            <v>11834738919195.596</v>
          </cell>
          <cell r="AB525">
            <v>0.61134917310379799</v>
          </cell>
          <cell r="AC525">
            <v>1695</v>
          </cell>
          <cell r="AD525">
            <v>140.33333333333331</v>
          </cell>
          <cell r="AE525">
            <v>358</v>
          </cell>
          <cell r="AF525">
            <v>2193.333333333333</v>
          </cell>
          <cell r="AG525">
            <v>2741.6666666666661</v>
          </cell>
          <cell r="AH525">
            <v>1224</v>
          </cell>
          <cell r="AI525">
            <v>140</v>
          </cell>
          <cell r="AJ525">
            <v>300</v>
          </cell>
          <cell r="AK525">
            <v>1664</v>
          </cell>
          <cell r="AL525">
            <v>19968</v>
          </cell>
          <cell r="AM525">
            <v>24960</v>
          </cell>
          <cell r="AN525">
            <v>23962</v>
          </cell>
          <cell r="AO525">
            <v>161</v>
          </cell>
          <cell r="AP525">
            <v>0</v>
          </cell>
          <cell r="AQ525">
            <v>24123</v>
          </cell>
        </row>
        <row r="526">
          <cell r="C526">
            <v>102082201</v>
          </cell>
          <cell r="D526" t="str">
            <v>L04AC00001</v>
          </cell>
          <cell r="E526" t="str">
            <v>TOCILIZUMAB 20mg/ml, solución concentrada, I.V.</v>
          </cell>
          <cell r="F526">
            <v>102822</v>
          </cell>
          <cell r="G526" t="str">
            <v>DD</v>
          </cell>
          <cell r="H526">
            <v>244</v>
          </cell>
          <cell r="I526" t="str">
            <v>BIOTECNOLOGICO</v>
          </cell>
          <cell r="J526" t="str">
            <v>MEDICAMENTO</v>
          </cell>
          <cell r="K526" t="str">
            <v>Inmunosupresores: Inhibidores de la Interleucina</v>
          </cell>
          <cell r="L526" t="str">
            <v>PRECIO UNICO</v>
          </cell>
          <cell r="M526" t="str">
            <v>PU 05-2026</v>
          </cell>
          <cell r="N526" t="str">
            <v>I CONV</v>
          </cell>
          <cell r="O526" t="str">
            <v xml:space="preserve">CAJA CON 1 VIAL DE 10ML </v>
          </cell>
          <cell r="P526">
            <v>0</v>
          </cell>
          <cell r="Q526">
            <v>0</v>
          </cell>
          <cell r="R526">
            <v>260</v>
          </cell>
          <cell r="S526">
            <v>46</v>
          </cell>
          <cell r="T526" t="str">
            <v>CORPORACION IMPA DOEL, S.A.</v>
          </cell>
          <cell r="U526" t="str">
            <v>JAPON</v>
          </cell>
          <cell r="V526">
            <v>2525</v>
          </cell>
          <cell r="W526">
            <v>30300</v>
          </cell>
          <cell r="X526">
            <v>637537692</v>
          </cell>
          <cell r="Y526">
            <v>0.94916243533481826</v>
          </cell>
          <cell r="Z526">
            <v>165759799920</v>
          </cell>
          <cell r="AA526">
            <v>12000498719115.596</v>
          </cell>
          <cell r="AB526">
            <v>0.61991185600764953</v>
          </cell>
          <cell r="AC526">
            <v>970</v>
          </cell>
          <cell r="AD526">
            <v>134</v>
          </cell>
          <cell r="AE526">
            <v>656</v>
          </cell>
          <cell r="AF526">
            <v>1760</v>
          </cell>
          <cell r="AG526">
            <v>457600</v>
          </cell>
          <cell r="AH526">
            <v>2000</v>
          </cell>
          <cell r="AI526">
            <v>114</v>
          </cell>
          <cell r="AJ526">
            <v>541</v>
          </cell>
          <cell r="AK526">
            <v>2655</v>
          </cell>
          <cell r="AL526">
            <v>31860</v>
          </cell>
          <cell r="AM526">
            <v>8283600</v>
          </cell>
          <cell r="AN526">
            <v>6025</v>
          </cell>
          <cell r="AO526">
            <v>55</v>
          </cell>
          <cell r="AP526">
            <v>1882</v>
          </cell>
          <cell r="AQ526">
            <v>7962</v>
          </cell>
        </row>
        <row r="527">
          <cell r="C527">
            <v>101094301</v>
          </cell>
          <cell r="D527" t="str">
            <v>N03AX00003</v>
          </cell>
          <cell r="E527" t="str">
            <v>TOPIRAMATO, 100MG, TABLETA, V.O.</v>
          </cell>
          <cell r="F527">
            <v>10538</v>
          </cell>
          <cell r="G527" t="str">
            <v>EM</v>
          </cell>
          <cell r="H527">
            <v>244</v>
          </cell>
          <cell r="I527" t="str">
            <v>NO</v>
          </cell>
          <cell r="J527" t="str">
            <v>MEDICAMENTO</v>
          </cell>
          <cell r="K527" t="str">
            <v xml:space="preserve">Antiepilépticos: Otros </v>
          </cell>
          <cell r="L527" t="str">
            <v>PRECIO UNICO</v>
          </cell>
          <cell r="M527" t="str">
            <v>PU 01-2026</v>
          </cell>
          <cell r="N527" t="str">
            <v>I CONV</v>
          </cell>
          <cell r="O527" t="str">
            <v>CAJA CON 100 TABLETAS RECUBIERTAS</v>
          </cell>
          <cell r="P527">
            <v>0</v>
          </cell>
          <cell r="Q527">
            <v>0</v>
          </cell>
          <cell r="R527">
            <v>6.5000000000000002E-2</v>
          </cell>
          <cell r="S527">
            <v>333</v>
          </cell>
          <cell r="T527" t="str">
            <v>INVERSIONES TAGORE PANAMÁ, S.A. (INTAPASA)</v>
          </cell>
          <cell r="V527">
            <v>50444</v>
          </cell>
          <cell r="W527">
            <v>605328</v>
          </cell>
          <cell r="X527">
            <v>638143020</v>
          </cell>
          <cell r="Y527">
            <v>0.95006364416665057</v>
          </cell>
          <cell r="Z527">
            <v>41479296.300000004</v>
          </cell>
          <cell r="AA527">
            <v>12000540198411.896</v>
          </cell>
          <cell r="AB527">
            <v>0.61991399871089525</v>
          </cell>
          <cell r="AC527">
            <v>50978</v>
          </cell>
          <cell r="AD527">
            <v>15683</v>
          </cell>
          <cell r="AE527">
            <v>12210</v>
          </cell>
          <cell r="AF527">
            <v>78871</v>
          </cell>
          <cell r="AG527">
            <v>5126.6149999999998</v>
          </cell>
          <cell r="AH527">
            <v>21450</v>
          </cell>
          <cell r="AI527">
            <v>7621</v>
          </cell>
          <cell r="AJ527">
            <v>21373</v>
          </cell>
          <cell r="AK527">
            <v>50444</v>
          </cell>
          <cell r="AL527">
            <v>605328</v>
          </cell>
          <cell r="AM527">
            <v>39346.32</v>
          </cell>
          <cell r="AN527">
            <v>0</v>
          </cell>
          <cell r="AO527">
            <v>3000</v>
          </cell>
          <cell r="AP527">
            <v>0</v>
          </cell>
          <cell r="AQ527">
            <v>3000</v>
          </cell>
        </row>
        <row r="528">
          <cell r="C528">
            <v>102093301</v>
          </cell>
          <cell r="D528" t="str">
            <v>M03AX00001</v>
          </cell>
          <cell r="E528" t="str">
            <v>TOXINA BOTULÍNICA TIPO A 100UI, polvo, I.M.</v>
          </cell>
          <cell r="F528">
            <v>104564</v>
          </cell>
          <cell r="G528" t="str">
            <v>DD</v>
          </cell>
          <cell r="H528">
            <v>244</v>
          </cell>
          <cell r="I528" t="str">
            <v>BIOLOGICO</v>
          </cell>
          <cell r="J528" t="str">
            <v>MEDICAMENTO</v>
          </cell>
          <cell r="K528" t="str">
            <v>Relajantes Musculares de acción periférica</v>
          </cell>
          <cell r="L528" t="str">
            <v>PRECIO UNICO</v>
          </cell>
          <cell r="M528" t="str">
            <v>PU 05-2026</v>
          </cell>
          <cell r="N528" t="str">
            <v>I CONV</v>
          </cell>
          <cell r="O528" t="str">
            <v>CAJA X 1 VIAL</v>
          </cell>
          <cell r="P528">
            <v>0</v>
          </cell>
          <cell r="Q528">
            <v>0</v>
          </cell>
          <cell r="R528">
            <v>198.98</v>
          </cell>
          <cell r="S528">
            <v>47</v>
          </cell>
          <cell r="T528" t="str">
            <v>C.G. DE HASETH &amp; CIA., S.A.</v>
          </cell>
          <cell r="U528" t="str">
            <v>Irlanda</v>
          </cell>
          <cell r="V528">
            <v>60</v>
          </cell>
          <cell r="W528">
            <v>720</v>
          </cell>
          <cell r="X528">
            <v>638143740</v>
          </cell>
          <cell r="Y528">
            <v>0.95006471609849397</v>
          </cell>
          <cell r="Z528">
            <v>126977841385.2</v>
          </cell>
          <cell r="AA528">
            <v>12127518039797.096</v>
          </cell>
          <cell r="AB528">
            <v>0.62647331521659666</v>
          </cell>
          <cell r="AC528">
            <v>374.33333333333331</v>
          </cell>
          <cell r="AD528">
            <v>122.11538461538461</v>
          </cell>
          <cell r="AE528">
            <v>155</v>
          </cell>
          <cell r="AF528">
            <v>651.4487179487179</v>
          </cell>
          <cell r="AG528">
            <v>129625.26589743588</v>
          </cell>
          <cell r="AH528">
            <v>100</v>
          </cell>
          <cell r="AI528">
            <v>40</v>
          </cell>
          <cell r="AJ528">
            <v>12</v>
          </cell>
          <cell r="AK528">
            <v>152</v>
          </cell>
          <cell r="AL528">
            <v>1824</v>
          </cell>
          <cell r="AM528">
            <v>362939.51999999996</v>
          </cell>
          <cell r="AN528">
            <v>146</v>
          </cell>
          <cell r="AO528">
            <v>42</v>
          </cell>
          <cell r="AP528">
            <v>0</v>
          </cell>
          <cell r="AQ528">
            <v>188</v>
          </cell>
        </row>
        <row r="529">
          <cell r="C529">
            <v>103000901</v>
          </cell>
          <cell r="D529" t="str">
            <v>N02AX00004</v>
          </cell>
          <cell r="E529" t="str">
            <v>TRAMADOL 100mg/ml, solución, gotas, V.O.</v>
          </cell>
          <cell r="F529">
            <v>10718</v>
          </cell>
          <cell r="G529" t="str">
            <v>DD</v>
          </cell>
          <cell r="H529">
            <v>244</v>
          </cell>
          <cell r="I529" t="str">
            <v>NO</v>
          </cell>
          <cell r="J529" t="str">
            <v>MEDICAMENTO</v>
          </cell>
          <cell r="L529" t="str">
            <v>PRECIO UNICO</v>
          </cell>
          <cell r="M529" t="str">
            <v>PU 01-2026</v>
          </cell>
          <cell r="N529" t="str">
            <v>I CONV</v>
          </cell>
          <cell r="O529">
            <v>0</v>
          </cell>
          <cell r="P529">
            <v>0</v>
          </cell>
          <cell r="Q529">
            <v>0</v>
          </cell>
          <cell r="R529">
            <v>12.86</v>
          </cell>
          <cell r="S529">
            <v>334</v>
          </cell>
          <cell r="T529" t="str">
            <v xml:space="preserve">REPRICO, S.A. </v>
          </cell>
          <cell r="U529" t="str">
            <v>Ecuador</v>
          </cell>
          <cell r="V529">
            <v>5138</v>
          </cell>
          <cell r="W529">
            <v>61656</v>
          </cell>
          <cell r="X529">
            <v>638205396</v>
          </cell>
          <cell r="Y529">
            <v>0.95015650919535288</v>
          </cell>
          <cell r="Z529">
            <v>8207321392.5599995</v>
          </cell>
          <cell r="AA529">
            <v>12135725361189.656</v>
          </cell>
          <cell r="AB529">
            <v>0.62689728224966756</v>
          </cell>
          <cell r="AC529">
            <v>726.11111111111109</v>
          </cell>
          <cell r="AD529">
            <v>358.33333333333337</v>
          </cell>
          <cell r="AE529">
            <v>340</v>
          </cell>
          <cell r="AF529">
            <v>1424.4444444444443</v>
          </cell>
          <cell r="AG529">
            <v>18318.355555555554</v>
          </cell>
          <cell r="AH529">
            <v>997</v>
          </cell>
          <cell r="AI529">
            <v>206</v>
          </cell>
          <cell r="AJ529">
            <v>173</v>
          </cell>
          <cell r="AK529">
            <v>1376</v>
          </cell>
          <cell r="AL529">
            <v>16512</v>
          </cell>
          <cell r="AM529">
            <v>212344.31999999998</v>
          </cell>
          <cell r="AN529">
            <v>0</v>
          </cell>
          <cell r="AO529">
            <v>0</v>
          </cell>
          <cell r="AP529">
            <v>0</v>
          </cell>
          <cell r="AQ529">
            <v>0</v>
          </cell>
        </row>
        <row r="530">
          <cell r="C530">
            <v>101037901</v>
          </cell>
          <cell r="D530" t="str">
            <v>N02AX00002</v>
          </cell>
          <cell r="E530" t="str">
            <v>TRAMADOL CLORHIDRATO, 50MG, CÁPSULA, V.O.</v>
          </cell>
          <cell r="F530">
            <v>10431</v>
          </cell>
          <cell r="G530" t="str">
            <v>EM</v>
          </cell>
          <cell r="H530">
            <v>244</v>
          </cell>
          <cell r="I530" t="str">
            <v>SI</v>
          </cell>
          <cell r="J530" t="str">
            <v>MEDICAMENTO</v>
          </cell>
          <cell r="K530" t="str">
            <v>Analgésicos: Opioides, Otros</v>
          </cell>
          <cell r="L530" t="str">
            <v>PRECIO UNICO</v>
          </cell>
          <cell r="M530" t="str">
            <v>PU 11-2026</v>
          </cell>
          <cell r="N530" t="str">
            <v>I CONV</v>
          </cell>
          <cell r="O530" t="str">
            <v>CAJA POR 500 CÁPSULAS DURAS, CAJA POR 60 CÁPSULAS DURAS, CAJA POR 20 CÁPSULAS DURAS.</v>
          </cell>
          <cell r="P530">
            <v>0</v>
          </cell>
          <cell r="Q530">
            <v>0</v>
          </cell>
          <cell r="R530">
            <v>0.04</v>
          </cell>
          <cell r="S530">
            <v>144</v>
          </cell>
          <cell r="T530" t="str">
            <v>C.G. DE HASETH &amp; CÍA., S.A.</v>
          </cell>
          <cell r="V530">
            <v>520401</v>
          </cell>
          <cell r="W530">
            <v>6244812</v>
          </cell>
          <cell r="X530">
            <v>644450208</v>
          </cell>
          <cell r="Y530">
            <v>0.9594537492495584</v>
          </cell>
          <cell r="Z530">
            <v>25778008.32</v>
          </cell>
          <cell r="AA530">
            <v>12135751139197.977</v>
          </cell>
          <cell r="AB530">
            <v>0.62689861386874068</v>
          </cell>
          <cell r="AC530">
            <v>423960</v>
          </cell>
          <cell r="AD530">
            <v>95625</v>
          </cell>
          <cell r="AE530">
            <v>74720</v>
          </cell>
          <cell r="AF530">
            <v>594305</v>
          </cell>
          <cell r="AG530">
            <v>23772.2</v>
          </cell>
          <cell r="AH530">
            <v>350653</v>
          </cell>
          <cell r="AI530">
            <v>92807</v>
          </cell>
          <cell r="AJ530">
            <v>76941</v>
          </cell>
          <cell r="AK530">
            <v>520401</v>
          </cell>
          <cell r="AL530">
            <v>6244812</v>
          </cell>
          <cell r="AM530">
            <v>249792.48</v>
          </cell>
          <cell r="AN530">
            <v>642060</v>
          </cell>
          <cell r="AO530">
            <v>104580</v>
          </cell>
          <cell r="AP530">
            <v>90060</v>
          </cell>
          <cell r="AQ530">
            <v>836700</v>
          </cell>
        </row>
        <row r="531">
          <cell r="C531">
            <v>102093401</v>
          </cell>
          <cell r="D531" t="str">
            <v>N02AX00001</v>
          </cell>
          <cell r="E531" t="str">
            <v>Tramadol clorhidrato, 50mg/ml, solucion, I.V.</v>
          </cell>
          <cell r="F531">
            <v>10809</v>
          </cell>
          <cell r="G531" t="str">
            <v>YV</v>
          </cell>
          <cell r="H531">
            <v>244</v>
          </cell>
          <cell r="I531" t="str">
            <v>NO APLICA</v>
          </cell>
          <cell r="J531" t="str">
            <v>MEDICAMENTO</v>
          </cell>
          <cell r="K531" t="str">
            <v>Analgésicos: Opioides, Otros</v>
          </cell>
          <cell r="L531" t="str">
            <v>PRECIO UNICO</v>
          </cell>
          <cell r="M531" t="str">
            <v>PU 01-2026</v>
          </cell>
          <cell r="N531" t="str">
            <v>I CONV</v>
          </cell>
          <cell r="O531" t="str">
            <v>CAJA CON 5 AMPOLLAS DE 2ML</v>
          </cell>
          <cell r="P531">
            <v>0</v>
          </cell>
          <cell r="Q531">
            <v>0</v>
          </cell>
          <cell r="R531">
            <v>0.14000000000000001</v>
          </cell>
          <cell r="S531">
            <v>335</v>
          </cell>
          <cell r="T531" t="str">
            <v>PISA FARMACEUTICA DE PANAMÁ, S.A.</v>
          </cell>
          <cell r="U531" t="str">
            <v>MEXICO</v>
          </cell>
          <cell r="V531">
            <v>35771</v>
          </cell>
          <cell r="W531">
            <v>429252</v>
          </cell>
          <cell r="X531">
            <v>644879460</v>
          </cell>
          <cell r="Y531">
            <v>0.96009281714908001</v>
          </cell>
          <cell r="Z531">
            <v>90283124.400000006</v>
          </cell>
          <cell r="AA531">
            <v>12135841422322.377</v>
          </cell>
          <cell r="AB531">
            <v>0.6269032776398491</v>
          </cell>
          <cell r="AC531">
            <v>19201.464357429719</v>
          </cell>
          <cell r="AD531">
            <v>3876.6666666666665</v>
          </cell>
          <cell r="AE531">
            <v>8954.1666666666661</v>
          </cell>
          <cell r="AF531">
            <v>32032.297690763051</v>
          </cell>
          <cell r="AG531">
            <v>4484.5216767068277</v>
          </cell>
          <cell r="AH531">
            <v>8563</v>
          </cell>
          <cell r="AI531">
            <v>6176</v>
          </cell>
          <cell r="AJ531">
            <v>7228</v>
          </cell>
          <cell r="AK531">
            <v>21967</v>
          </cell>
          <cell r="AL531">
            <v>263604</v>
          </cell>
          <cell r="AM531">
            <v>36904.560000000005</v>
          </cell>
          <cell r="AN531">
            <v>8970</v>
          </cell>
          <cell r="AO531">
            <v>0</v>
          </cell>
          <cell r="AP531">
            <v>8475</v>
          </cell>
          <cell r="AQ531">
            <v>17445</v>
          </cell>
        </row>
        <row r="532">
          <cell r="C532">
            <v>101082901</v>
          </cell>
          <cell r="D532" t="str">
            <v>C01EB00002</v>
          </cell>
          <cell r="E532" t="str">
            <v>TRIMETAZIDINA 20mg, tableta, V.O.</v>
          </cell>
          <cell r="F532">
            <v>10578</v>
          </cell>
          <cell r="G532" t="str">
            <v>FM</v>
          </cell>
          <cell r="H532">
            <v>244</v>
          </cell>
          <cell r="I532" t="str">
            <v>SI</v>
          </cell>
          <cell r="J532" t="str">
            <v>MEDICAMENTO</v>
          </cell>
          <cell r="K532" t="str">
            <v>Terapia Cardíaca: Otros</v>
          </cell>
          <cell r="L532" t="str">
            <v>PRECIO UNICO</v>
          </cell>
          <cell r="M532" t="str">
            <v>PU 11-2026</v>
          </cell>
          <cell r="N532" t="str">
            <v>I CONV</v>
          </cell>
          <cell r="O532" t="str">
            <v>CAJA X 100 TABLETAS</v>
          </cell>
          <cell r="P532">
            <v>0</v>
          </cell>
          <cell r="Q532">
            <v>0</v>
          </cell>
          <cell r="R532">
            <v>3.4000000000000002E-2</v>
          </cell>
          <cell r="S532">
            <v>145</v>
          </cell>
          <cell r="T532" t="str">
            <v>INVERSIONES TAGORE PANAMÁ, S.A. (INTAPASA)</v>
          </cell>
          <cell r="V532">
            <v>129171</v>
          </cell>
          <cell r="W532">
            <v>1550052</v>
          </cell>
          <cell r="X532">
            <v>646429512</v>
          </cell>
          <cell r="Y532">
            <v>0.96240052561820633</v>
          </cell>
          <cell r="Z532">
            <v>21978603.408</v>
          </cell>
          <cell r="AA532">
            <v>12135863400925.785</v>
          </cell>
          <cell r="AB532">
            <v>0.62690441299239996</v>
          </cell>
          <cell r="AC532">
            <v>129617.92156862744</v>
          </cell>
          <cell r="AD532">
            <v>50323.846153846156</v>
          </cell>
          <cell r="AE532">
            <v>79350</v>
          </cell>
          <cell r="AF532">
            <v>259291.7677224736</v>
          </cell>
          <cell r="AG532">
            <v>8815.9201025641032</v>
          </cell>
          <cell r="AH532">
            <v>77932</v>
          </cell>
          <cell r="AI532">
            <v>28803</v>
          </cell>
          <cell r="AJ532">
            <v>35000</v>
          </cell>
          <cell r="AK532">
            <v>141735</v>
          </cell>
          <cell r="AL532">
            <v>1700820</v>
          </cell>
          <cell r="AM532">
            <v>57827.880000000005</v>
          </cell>
          <cell r="AN532">
            <v>0</v>
          </cell>
          <cell r="AO532">
            <v>0</v>
          </cell>
          <cell r="AP532">
            <v>0</v>
          </cell>
          <cell r="AQ532">
            <v>0</v>
          </cell>
        </row>
        <row r="533">
          <cell r="C533">
            <v>102090601</v>
          </cell>
          <cell r="D533" t="str">
            <v>J01EE00004</v>
          </cell>
          <cell r="E533" t="str">
            <v>Trimetoprin 16mg con Sulfametoxazol 80mg/ml, solución, I.V.</v>
          </cell>
          <cell r="F533">
            <v>10788</v>
          </cell>
          <cell r="G533" t="str">
            <v>RG</v>
          </cell>
          <cell r="H533">
            <v>244</v>
          </cell>
          <cell r="I533" t="str">
            <v>NO</v>
          </cell>
          <cell r="J533" t="str">
            <v>MEDICAMENTO</v>
          </cell>
          <cell r="K533" t="str">
            <v xml:space="preserve">Antibacterianos para uso sistémico: Sulfonamidas y Trimetoprim, Combinación </v>
          </cell>
          <cell r="L533" t="str">
            <v>PRECIO UNICO</v>
          </cell>
          <cell r="M533" t="str">
            <v>PU 01-2026</v>
          </cell>
          <cell r="N533" t="str">
            <v>I CONV</v>
          </cell>
          <cell r="O533" t="str">
            <v>CAJA X 10 AMPOLLAS DE 5ML</v>
          </cell>
          <cell r="P533">
            <v>0</v>
          </cell>
          <cell r="Q533">
            <v>0</v>
          </cell>
          <cell r="R533">
            <v>2.99</v>
          </cell>
          <cell r="S533">
            <v>337</v>
          </cell>
          <cell r="T533" t="str">
            <v>GRUPO QUINSAGO, S.A.</v>
          </cell>
          <cell r="U533" t="str">
            <v>COLOMBIA</v>
          </cell>
          <cell r="V533">
            <v>1700</v>
          </cell>
          <cell r="W533">
            <v>20400</v>
          </cell>
          <cell r="X533">
            <v>646449912</v>
          </cell>
          <cell r="Y533">
            <v>0.96243089702043683</v>
          </cell>
          <cell r="Z533">
            <v>1932885236.8800001</v>
          </cell>
          <cell r="AA533">
            <v>12137796286162.666</v>
          </cell>
          <cell r="AB533">
            <v>0.6270042603823035</v>
          </cell>
          <cell r="AC533">
            <v>4930</v>
          </cell>
          <cell r="AD533">
            <v>410</v>
          </cell>
          <cell r="AE533">
            <v>700</v>
          </cell>
          <cell r="AF533">
            <v>6040</v>
          </cell>
          <cell r="AG533">
            <v>18059.600000000002</v>
          </cell>
          <cell r="AH533">
            <v>1842</v>
          </cell>
          <cell r="AI533">
            <v>156</v>
          </cell>
          <cell r="AJ533">
            <v>30</v>
          </cell>
          <cell r="AK533">
            <v>2028</v>
          </cell>
          <cell r="AL533">
            <v>24336</v>
          </cell>
          <cell r="AM533">
            <v>72764.639999999999</v>
          </cell>
          <cell r="AN533">
            <v>370</v>
          </cell>
          <cell r="AO533">
            <v>710</v>
          </cell>
          <cell r="AP533">
            <v>0</v>
          </cell>
          <cell r="AQ533">
            <v>1080</v>
          </cell>
        </row>
        <row r="534">
          <cell r="C534">
            <v>101038801</v>
          </cell>
          <cell r="D534" t="str">
            <v>J01EE00005</v>
          </cell>
          <cell r="E534" t="str">
            <v>TRIMETROPIN 160MG CON SULFAMETOXAZOL 800MG, TABLETA RANURADA, V.O.</v>
          </cell>
          <cell r="F534">
            <v>10352</v>
          </cell>
          <cell r="G534" t="str">
            <v>EM</v>
          </cell>
          <cell r="H534">
            <v>244</v>
          </cell>
          <cell r="I534" t="str">
            <v>NO</v>
          </cell>
          <cell r="J534" t="str">
            <v>MEDICAMENTO</v>
          </cell>
          <cell r="K534" t="str">
            <v xml:space="preserve">Antibacterianos para uso sistémico: Sulfonamidas y Trimetoprim, Combinación </v>
          </cell>
          <cell r="L534" t="str">
            <v>PRECIO UNICO</v>
          </cell>
          <cell r="M534" t="str">
            <v>PU 01-2026</v>
          </cell>
          <cell r="N534" t="str">
            <v>I CONV</v>
          </cell>
          <cell r="O534" t="str">
            <v>Cajas x 50 y 1000 tabletas</v>
          </cell>
          <cell r="P534">
            <v>0</v>
          </cell>
          <cell r="Q534">
            <v>0</v>
          </cell>
          <cell r="R534">
            <v>6.5000000000000002E-2</v>
          </cell>
          <cell r="S534">
            <v>338</v>
          </cell>
          <cell r="T534" t="str">
            <v>LABORATORIOS RIGAR, S.A.</v>
          </cell>
          <cell r="V534">
            <v>89122</v>
          </cell>
          <cell r="W534">
            <v>1069464</v>
          </cell>
          <cell r="X534">
            <v>647519376</v>
          </cell>
          <cell r="Y534">
            <v>0.96402310884960485</v>
          </cell>
          <cell r="Z534">
            <v>42088759.440000005</v>
          </cell>
          <cell r="AA534">
            <v>12137838374922.105</v>
          </cell>
          <cell r="AB534">
            <v>0.62700643456869287</v>
          </cell>
          <cell r="AC534">
            <v>84162</v>
          </cell>
          <cell r="AD534">
            <v>15511</v>
          </cell>
          <cell r="AE534">
            <v>22657</v>
          </cell>
          <cell r="AF534">
            <v>122330</v>
          </cell>
          <cell r="AG534">
            <v>7951.45</v>
          </cell>
          <cell r="AH534">
            <v>59739</v>
          </cell>
          <cell r="AI534">
            <v>10000</v>
          </cell>
          <cell r="AJ534">
            <v>19383</v>
          </cell>
          <cell r="AK534">
            <v>89122</v>
          </cell>
          <cell r="AL534">
            <v>1069464</v>
          </cell>
          <cell r="AM534">
            <v>69515.16</v>
          </cell>
          <cell r="AN534">
            <v>61000</v>
          </cell>
          <cell r="AO534">
            <v>50000</v>
          </cell>
          <cell r="AP534">
            <v>8700</v>
          </cell>
          <cell r="AQ534">
            <v>119700</v>
          </cell>
        </row>
        <row r="535">
          <cell r="C535">
            <v>103012801</v>
          </cell>
          <cell r="D535" t="str">
            <v>J01EE00006</v>
          </cell>
          <cell r="E535" t="str">
            <v>TRIMETROPIN 40MG CON SULFAMETOXAZOL 200MG/5ML, SUSPENSIÓN  PEDIÁTRICA, FRASCO, 100-120ML, V.O.</v>
          </cell>
          <cell r="F535">
            <v>10792</v>
          </cell>
          <cell r="G535" t="str">
            <v>DH</v>
          </cell>
          <cell r="H535">
            <v>244</v>
          </cell>
          <cell r="I535" t="str">
            <v>NO APLICA</v>
          </cell>
          <cell r="J535" t="str">
            <v>MEDICAMENTO</v>
          </cell>
          <cell r="K535" t="str">
            <v xml:space="preserve">Antibacterianos para uso sistémico: Sulfonamidas y Trimetoprim, Combinación </v>
          </cell>
          <cell r="L535" t="str">
            <v>PRECIO UNICO</v>
          </cell>
          <cell r="M535" t="str">
            <v>PU 01-2026</v>
          </cell>
          <cell r="N535" t="str">
            <v>I CONV</v>
          </cell>
          <cell r="O535" t="str">
            <v>FRASCO X 100ML</v>
          </cell>
          <cell r="P535">
            <v>0</v>
          </cell>
          <cell r="Q535">
            <v>0</v>
          </cell>
          <cell r="R535">
            <v>0.72</v>
          </cell>
          <cell r="S535">
            <v>339</v>
          </cell>
          <cell r="T535" t="str">
            <v>LABORATORIOS RIGAR, S.A.</v>
          </cell>
          <cell r="U535" t="str">
            <v>PANAMÁ</v>
          </cell>
          <cell r="V535">
            <v>3150</v>
          </cell>
          <cell r="W535">
            <v>37800</v>
          </cell>
          <cell r="X535">
            <v>647557176</v>
          </cell>
          <cell r="Y535">
            <v>0.96407938527138493</v>
          </cell>
          <cell r="Z535">
            <v>466241166.71999997</v>
          </cell>
          <cell r="AA535">
            <v>12138304616088.826</v>
          </cell>
          <cell r="AB535">
            <v>0.62703051926998521</v>
          </cell>
          <cell r="AC535">
            <v>2327.5807940629184</v>
          </cell>
          <cell r="AD535">
            <v>365</v>
          </cell>
          <cell r="AE535">
            <v>1017</v>
          </cell>
          <cell r="AF535">
            <v>3709.5807940629184</v>
          </cell>
          <cell r="AG535">
            <v>2670.8981717253009</v>
          </cell>
          <cell r="AH535">
            <v>1294</v>
          </cell>
          <cell r="AI535">
            <v>334</v>
          </cell>
          <cell r="AJ535">
            <v>696</v>
          </cell>
          <cell r="AK535">
            <v>2324</v>
          </cell>
          <cell r="AL535">
            <v>27888</v>
          </cell>
          <cell r="AM535">
            <v>20079.36</v>
          </cell>
          <cell r="AN535">
            <v>0</v>
          </cell>
          <cell r="AO535">
            <v>1001</v>
          </cell>
          <cell r="AP535">
            <v>3291</v>
          </cell>
          <cell r="AQ535">
            <v>4292</v>
          </cell>
        </row>
        <row r="536">
          <cell r="C536">
            <v>103001401</v>
          </cell>
          <cell r="D536" t="str">
            <v>S01FA00005</v>
          </cell>
          <cell r="E536" t="str">
            <v>TROPICAMIDA 8MG/FENIL 50MG SOL V/OFTALMI</v>
          </cell>
          <cell r="F536">
            <v>105509</v>
          </cell>
          <cell r="G536" t="str">
            <v>DH</v>
          </cell>
          <cell r="H536">
            <v>244</v>
          </cell>
          <cell r="I536" t="str">
            <v>NO APLICA</v>
          </cell>
          <cell r="J536" t="str">
            <v>MEDICAMENTO</v>
          </cell>
          <cell r="K536" t="str">
            <v>Descongestivos y Antialérgicos-Simpaticomiméticos usados como descongestivos (De acuerdo a Ficha Técnica del CTNI) u Oftalmológicos: Midriáticos y Cicloplégicos: Anticolinérgicos (De acuerdo a indicación clínica)</v>
          </cell>
          <cell r="L536" t="str">
            <v>PRECIO UNICO</v>
          </cell>
          <cell r="M536" t="str">
            <v>PU 01-2026</v>
          </cell>
          <cell r="N536" t="str">
            <v>I CONV</v>
          </cell>
          <cell r="O536" t="str">
            <v>CAJA GOTERO X 15ML</v>
          </cell>
          <cell r="P536">
            <v>0</v>
          </cell>
          <cell r="Q536">
            <v>0</v>
          </cell>
          <cell r="R536">
            <v>12.21</v>
          </cell>
          <cell r="S536">
            <v>340</v>
          </cell>
          <cell r="T536" t="str">
            <v>DROGUERIA RAMON GONZALEZ REVILLA, S.A.</v>
          </cell>
          <cell r="U536" t="str">
            <v>MÉXICO</v>
          </cell>
          <cell r="V536">
            <v>79</v>
          </cell>
          <cell r="W536">
            <v>948</v>
          </cell>
          <cell r="X536">
            <v>647558124</v>
          </cell>
          <cell r="Y536">
            <v>0.96408079664831214</v>
          </cell>
          <cell r="Z536">
            <v>7906684694.0400009</v>
          </cell>
          <cell r="AA536">
            <v>12146211300782.865</v>
          </cell>
          <cell r="AB536">
            <v>0.6274389562606697</v>
          </cell>
          <cell r="AC536">
            <v>53</v>
          </cell>
          <cell r="AD536">
            <v>10</v>
          </cell>
          <cell r="AE536">
            <v>0</v>
          </cell>
          <cell r="AF536">
            <v>63</v>
          </cell>
          <cell r="AG536">
            <v>769.23</v>
          </cell>
          <cell r="AH536">
            <v>79</v>
          </cell>
          <cell r="AI536">
            <v>0</v>
          </cell>
          <cell r="AJ536">
            <v>0</v>
          </cell>
          <cell r="AK536">
            <v>79</v>
          </cell>
          <cell r="AL536">
            <v>948</v>
          </cell>
          <cell r="AM536">
            <v>11575.08</v>
          </cell>
          <cell r="AN536">
            <v>212</v>
          </cell>
          <cell r="AO536">
            <v>0</v>
          </cell>
          <cell r="AP536">
            <v>22</v>
          </cell>
          <cell r="AQ536">
            <v>234</v>
          </cell>
        </row>
        <row r="537">
          <cell r="C537">
            <v>101104701</v>
          </cell>
          <cell r="D537" t="str">
            <v>L04AF00002</v>
          </cell>
          <cell r="E537" t="str">
            <v>UPADACITINIB 15mg, cápsula o tableta o comprimido de liberación prolongada, V.O.</v>
          </cell>
          <cell r="F537">
            <v>109065</v>
          </cell>
          <cell r="G537" t="str">
            <v>EM</v>
          </cell>
          <cell r="H537">
            <v>244</v>
          </cell>
          <cell r="I537" t="str">
            <v>NO</v>
          </cell>
          <cell r="J537" t="str">
            <v>MEDICAMENTO</v>
          </cell>
          <cell r="K537" t="str">
            <v>Inmunosupresores: Inhibidores asociados a la Janus quinasa (JAK)</v>
          </cell>
          <cell r="L537" t="str">
            <v>PRECIO UNICO</v>
          </cell>
          <cell r="M537" t="str">
            <v>PU 01-2026</v>
          </cell>
          <cell r="N537" t="str">
            <v>I CONV</v>
          </cell>
          <cell r="O537" t="str">
            <v>CAJA CON 1 FRASCO POR 30 TABLETAS DE LIBERACIÓN PROLONGADA</v>
          </cell>
          <cell r="P537">
            <v>0</v>
          </cell>
          <cell r="Q537">
            <v>0</v>
          </cell>
          <cell r="R537">
            <v>28.3</v>
          </cell>
          <cell r="S537">
            <v>341</v>
          </cell>
          <cell r="T537" t="str">
            <v>REPRICO, S.A.</v>
          </cell>
          <cell r="V537">
            <v>2940</v>
          </cell>
          <cell r="W537">
            <v>35280</v>
          </cell>
          <cell r="X537">
            <v>647593404</v>
          </cell>
          <cell r="Y537">
            <v>0.96413332130864016</v>
          </cell>
          <cell r="Z537">
            <v>18326893333.200001</v>
          </cell>
          <cell r="AA537">
            <v>12164538194116.064</v>
          </cell>
          <cell r="AB537">
            <v>0.62838567178699534</v>
          </cell>
          <cell r="AC537">
            <v>0</v>
          </cell>
          <cell r="AD537">
            <v>0</v>
          </cell>
          <cell r="AE537">
            <v>0</v>
          </cell>
          <cell r="AF537">
            <v>0</v>
          </cell>
          <cell r="AG537">
            <v>0</v>
          </cell>
          <cell r="AH537">
            <v>4000</v>
          </cell>
          <cell r="AI537">
            <v>0</v>
          </cell>
          <cell r="AJ537">
            <v>0</v>
          </cell>
          <cell r="AK537">
            <v>4000</v>
          </cell>
          <cell r="AL537">
            <v>48000</v>
          </cell>
          <cell r="AM537">
            <v>1358400</v>
          </cell>
          <cell r="AN537">
            <v>2760</v>
          </cell>
          <cell r="AO537">
            <v>810</v>
          </cell>
          <cell r="AP537">
            <v>420</v>
          </cell>
          <cell r="AQ537">
            <v>3990</v>
          </cell>
        </row>
        <row r="538">
          <cell r="C538">
            <v>102000601</v>
          </cell>
          <cell r="D538" t="str">
            <v>L04AC00015</v>
          </cell>
          <cell r="E538" t="str">
            <v>USTEKINUMAB 130MG/26ML, SOL INTRAVEN I.V</v>
          </cell>
          <cell r="F538">
            <v>108197</v>
          </cell>
          <cell r="G538" t="str">
            <v>DD</v>
          </cell>
          <cell r="H538">
            <v>244</v>
          </cell>
          <cell r="I538" t="str">
            <v>BIOTECNOLOGICO</v>
          </cell>
          <cell r="J538" t="str">
            <v>MEDICAMENTO</v>
          </cell>
          <cell r="K538" t="str">
            <v>Tratamiento de la Colitis Ulcerativa y la Enfermedad de Crohn</v>
          </cell>
          <cell r="L538" t="str">
            <v>PRECIO UNICO</v>
          </cell>
          <cell r="M538" t="str">
            <v>PU 05-2026</v>
          </cell>
          <cell r="N538" t="str">
            <v>No aplica</v>
          </cell>
          <cell r="O538">
            <v>0</v>
          </cell>
          <cell r="P538">
            <v>0</v>
          </cell>
          <cell r="Q538">
            <v>0</v>
          </cell>
          <cell r="R538">
            <v>5468</v>
          </cell>
          <cell r="S538">
            <v>48</v>
          </cell>
          <cell r="T538" t="str">
            <v>INSUMOS Y MEDICAMENTOS DE CALIDAD, S.A.(IMEDICASA)</v>
          </cell>
          <cell r="U538" t="str">
            <v>No aplica</v>
          </cell>
          <cell r="V538">
            <v>17</v>
          </cell>
          <cell r="W538">
            <v>204</v>
          </cell>
          <cell r="X538">
            <v>647593608</v>
          </cell>
          <cell r="Y538">
            <v>0.96413362502266242</v>
          </cell>
          <cell r="Z538">
            <v>3541041848544</v>
          </cell>
          <cell r="AA538">
            <v>15705580042660.064</v>
          </cell>
          <cell r="AB538">
            <v>0.81130588834724882</v>
          </cell>
          <cell r="AC538">
            <v>5</v>
          </cell>
          <cell r="AD538">
            <v>0</v>
          </cell>
          <cell r="AE538">
            <v>0</v>
          </cell>
          <cell r="AF538">
            <v>5</v>
          </cell>
          <cell r="AG538">
            <v>27340</v>
          </cell>
          <cell r="AH538">
            <v>17</v>
          </cell>
          <cell r="AI538">
            <v>0</v>
          </cell>
          <cell r="AJ538">
            <v>0</v>
          </cell>
          <cell r="AK538">
            <v>17</v>
          </cell>
          <cell r="AL538">
            <v>204</v>
          </cell>
          <cell r="AM538">
            <v>1115472</v>
          </cell>
          <cell r="AN538">
            <v>44</v>
          </cell>
          <cell r="AO538">
            <v>0</v>
          </cell>
          <cell r="AP538">
            <v>0</v>
          </cell>
          <cell r="AQ538">
            <v>44</v>
          </cell>
        </row>
        <row r="539">
          <cell r="C539">
            <v>102000701</v>
          </cell>
          <cell r="D539" t="str">
            <v>L04AC00016</v>
          </cell>
          <cell r="E539" t="str">
            <v>USTEKINUMAB 90MG/ML,SOLUCION SUBCUNTANEA</v>
          </cell>
          <cell r="F539">
            <v>108196</v>
          </cell>
          <cell r="G539" t="str">
            <v>DD</v>
          </cell>
          <cell r="H539">
            <v>244</v>
          </cell>
          <cell r="I539" t="str">
            <v>BIOTECNOLOGICO</v>
          </cell>
          <cell r="J539" t="str">
            <v>MEDICAMENTO</v>
          </cell>
          <cell r="K539" t="str">
            <v>Tratamiento de la Colitis Ulcerativa y la Enfermedad de Crohn</v>
          </cell>
          <cell r="L539" t="str">
            <v>PRECIO UNICO</v>
          </cell>
          <cell r="M539" t="str">
            <v>PU 05-2026</v>
          </cell>
          <cell r="N539" t="str">
            <v>No aplica</v>
          </cell>
          <cell r="O539">
            <v>0</v>
          </cell>
          <cell r="P539">
            <v>0</v>
          </cell>
          <cell r="Q539">
            <v>0</v>
          </cell>
          <cell r="R539">
            <v>5468</v>
          </cell>
          <cell r="S539">
            <v>49</v>
          </cell>
          <cell r="T539" t="str">
            <v>INSUMOS Y MEDICAMENTOS DE CALIDAD, S.A.(IMEDICASA)</v>
          </cell>
          <cell r="U539" t="str">
            <v>No aplica</v>
          </cell>
          <cell r="V539">
            <v>90</v>
          </cell>
          <cell r="W539">
            <v>1080</v>
          </cell>
          <cell r="X539">
            <v>647594688</v>
          </cell>
          <cell r="Y539">
            <v>0.96413523292042758</v>
          </cell>
          <cell r="Z539">
            <v>3541047753984</v>
          </cell>
          <cell r="AA539">
            <v>19246627796644.063</v>
          </cell>
          <cell r="AB539">
            <v>0.99422640996584666</v>
          </cell>
          <cell r="AC539">
            <v>60</v>
          </cell>
          <cell r="AD539">
            <v>0</v>
          </cell>
          <cell r="AE539">
            <v>0</v>
          </cell>
          <cell r="AF539">
            <v>60</v>
          </cell>
          <cell r="AG539">
            <v>328080</v>
          </cell>
          <cell r="AH539">
            <v>90</v>
          </cell>
          <cell r="AI539">
            <v>0</v>
          </cell>
          <cell r="AJ539">
            <v>0</v>
          </cell>
          <cell r="AK539">
            <v>90</v>
          </cell>
          <cell r="AL539">
            <v>1080</v>
          </cell>
          <cell r="AM539">
            <v>5905440</v>
          </cell>
          <cell r="AN539">
            <v>265</v>
          </cell>
          <cell r="AO539">
            <v>8</v>
          </cell>
          <cell r="AP539">
            <v>0</v>
          </cell>
          <cell r="AQ539">
            <v>273</v>
          </cell>
        </row>
        <row r="540">
          <cell r="C540">
            <v>101094501</v>
          </cell>
          <cell r="D540" t="str">
            <v>J05AB00005</v>
          </cell>
          <cell r="E540" t="str">
            <v>VALGANCICLOVIR  450mg, tableta, V.O.</v>
          </cell>
          <cell r="F540">
            <v>11885</v>
          </cell>
          <cell r="G540" t="str">
            <v>YV</v>
          </cell>
          <cell r="H540">
            <v>244</v>
          </cell>
          <cell r="I540" t="str">
            <v>SI</v>
          </cell>
          <cell r="J540" t="str">
            <v>MEDICAMENTO</v>
          </cell>
          <cell r="K540" t="str">
            <v>Antivirales para uso sistémico: De Acción Directa, Nucleósidos y Nucleótidos excluyendo Inhibidores de la Transcriptasa Inversa</v>
          </cell>
          <cell r="L540" t="str">
            <v>PRECIO UNICO</v>
          </cell>
          <cell r="M540" t="str">
            <v>PU 11-2026</v>
          </cell>
          <cell r="N540" t="str">
            <v>I CONV</v>
          </cell>
          <cell r="O540" t="str">
            <v>CAJA DE CARTON frasco x 60 tabletas</v>
          </cell>
          <cell r="P540">
            <v>0</v>
          </cell>
          <cell r="Q540">
            <v>0</v>
          </cell>
          <cell r="R540">
            <v>3.45</v>
          </cell>
          <cell r="S540">
            <v>146</v>
          </cell>
          <cell r="T540" t="str">
            <v>SEVEN PHARMA PANAMÁ, S.A.</v>
          </cell>
          <cell r="U540" t="str">
            <v>No aplica</v>
          </cell>
          <cell r="V540">
            <v>0</v>
          </cell>
          <cell r="W540">
            <v>0</v>
          </cell>
          <cell r="X540">
            <v>647594688</v>
          </cell>
          <cell r="Y540">
            <v>0.96413523292042758</v>
          </cell>
          <cell r="Z540">
            <v>2234201673.5999999</v>
          </cell>
          <cell r="AA540">
            <v>19248861998317.664</v>
          </cell>
          <cell r="AB540">
            <v>0.99434182251149117</v>
          </cell>
          <cell r="AC540">
            <v>2840</v>
          </cell>
          <cell r="AD540">
            <v>240</v>
          </cell>
          <cell r="AE540">
            <v>120</v>
          </cell>
          <cell r="AF540">
            <v>3200</v>
          </cell>
          <cell r="AG540">
            <v>11040</v>
          </cell>
          <cell r="AH540">
            <v>2458</v>
          </cell>
          <cell r="AI540">
            <v>180</v>
          </cell>
          <cell r="AJ540">
            <v>225</v>
          </cell>
          <cell r="AK540">
            <v>2863</v>
          </cell>
          <cell r="AL540">
            <v>34356</v>
          </cell>
          <cell r="AM540">
            <v>118528.20000000001</v>
          </cell>
          <cell r="AN540">
            <v>10320</v>
          </cell>
          <cell r="AO540">
            <v>0</v>
          </cell>
          <cell r="AP540">
            <v>300</v>
          </cell>
          <cell r="AQ540">
            <v>10620</v>
          </cell>
        </row>
        <row r="541">
          <cell r="C541">
            <v>101073801</v>
          </cell>
          <cell r="D541" t="str">
            <v>N03AG00001</v>
          </cell>
          <cell r="E541" t="str">
            <v>VALPROATO DE MAGNESIO, DIVALPROATO SÓDICO 500mg, cápsula o tableta, de liberación modificada con capa entérica, V.O.</v>
          </cell>
          <cell r="F541">
            <v>10782</v>
          </cell>
          <cell r="G541" t="str">
            <v>FM</v>
          </cell>
          <cell r="H541">
            <v>244</v>
          </cell>
          <cell r="I541" t="str">
            <v>SI</v>
          </cell>
          <cell r="J541" t="str">
            <v>MEDICAMENTO</v>
          </cell>
          <cell r="K541" t="str">
            <v>Antiepilépticos: Derivados de los Ácidos Grasos</v>
          </cell>
          <cell r="L541" t="str">
            <v>PRECIO UNICO</v>
          </cell>
          <cell r="M541" t="str">
            <v>PU 11-2026</v>
          </cell>
          <cell r="N541" t="str">
            <v>I CONV</v>
          </cell>
          <cell r="O541" t="str">
            <v>CAJA POR 30 TABLETAS CON CAPA ENTERICA</v>
          </cell>
          <cell r="P541">
            <v>0</v>
          </cell>
          <cell r="Q541">
            <v>0</v>
          </cell>
          <cell r="R541">
            <v>0.15</v>
          </cell>
          <cell r="S541">
            <v>147</v>
          </cell>
          <cell r="T541" t="str">
            <v>REPRICO, S.A.</v>
          </cell>
          <cell r="V541">
            <v>333025</v>
          </cell>
          <cell r="W541">
            <v>3996300</v>
          </cell>
          <cell r="X541">
            <v>651590988</v>
          </cell>
          <cell r="Y541">
            <v>0.97008490128972691</v>
          </cell>
          <cell r="Z541">
            <v>97738648.200000003</v>
          </cell>
          <cell r="AA541">
            <v>19248959736965.863</v>
          </cell>
          <cell r="AB541">
            <v>0.99434687141389322</v>
          </cell>
          <cell r="AC541">
            <v>247716.51515151511</v>
          </cell>
          <cell r="AD541">
            <v>61529.677419354841</v>
          </cell>
          <cell r="AE541">
            <v>42742.857142857145</v>
          </cell>
          <cell r="AF541">
            <v>351989.04971372709</v>
          </cell>
          <cell r="AG541">
            <v>52798.357457059064</v>
          </cell>
          <cell r="AH541">
            <v>240000</v>
          </cell>
          <cell r="AI541">
            <v>52767</v>
          </cell>
          <cell r="AJ541">
            <v>40258</v>
          </cell>
          <cell r="AK541">
            <v>333025</v>
          </cell>
          <cell r="AL541">
            <v>3996300</v>
          </cell>
          <cell r="AM541">
            <v>599445</v>
          </cell>
          <cell r="AN541">
            <v>149480</v>
          </cell>
          <cell r="AO541">
            <v>85860</v>
          </cell>
          <cell r="AP541">
            <v>82870</v>
          </cell>
          <cell r="AQ541">
            <v>318210</v>
          </cell>
        </row>
        <row r="542">
          <cell r="C542">
            <v>103048701</v>
          </cell>
          <cell r="D542" t="str">
            <v>N03AG00003</v>
          </cell>
          <cell r="E542" t="str">
            <v>VALPROICO ÁCIDO 250mg/5ml, jarabe o suspensión, frasco, 120ml, V.O.</v>
          </cell>
          <cell r="F542">
            <v>11440</v>
          </cell>
          <cell r="G542" t="str">
            <v>DD</v>
          </cell>
          <cell r="H542">
            <v>244</v>
          </cell>
          <cell r="I542" t="str">
            <v>SI SUSPENSIÓN / NO JARABE</v>
          </cell>
          <cell r="J542" t="str">
            <v>MEDICAMENTO</v>
          </cell>
          <cell r="K542" t="str">
            <v>Antiepilépticos: Derivados de los Ácidos Grasos</v>
          </cell>
          <cell r="L542" t="str">
            <v>TRAMITE USUAL</v>
          </cell>
          <cell r="M542" t="str">
            <v>NO APLICA</v>
          </cell>
          <cell r="N542" t="str">
            <v>NO APLICA</v>
          </cell>
          <cell r="O542" t="str">
            <v>CAJA CON 1 FRASCO DE 120ML</v>
          </cell>
          <cell r="P542">
            <v>0</v>
          </cell>
          <cell r="Q542">
            <v>0</v>
          </cell>
          <cell r="R542">
            <v>1.94</v>
          </cell>
          <cell r="S542" t="str">
            <v>NO APLICA</v>
          </cell>
          <cell r="T542" t="str">
            <v>NO APLICA</v>
          </cell>
          <cell r="V542">
            <v>18400</v>
          </cell>
          <cell r="W542">
            <v>220800</v>
          </cell>
          <cell r="X542">
            <v>651811788</v>
          </cell>
          <cell r="Y542">
            <v>0.97041362705504519</v>
          </cell>
          <cell r="Z542">
            <v>1264514868.72</v>
          </cell>
          <cell r="AA542">
            <v>19250224251834.582</v>
          </cell>
          <cell r="AB542">
            <v>0.99441219267908099</v>
          </cell>
          <cell r="AC542">
            <v>6388.9612672655276</v>
          </cell>
          <cell r="AD542">
            <v>2041.9016393442623</v>
          </cell>
          <cell r="AE542">
            <v>1063.3333333333335</v>
          </cell>
          <cell r="AF542">
            <v>9494.1962399431231</v>
          </cell>
          <cell r="AG542">
            <v>18418.740705489658</v>
          </cell>
          <cell r="AH542">
            <v>5494</v>
          </cell>
          <cell r="AI542">
            <v>1240</v>
          </cell>
          <cell r="AJ542">
            <v>578</v>
          </cell>
          <cell r="AK542">
            <v>7312</v>
          </cell>
          <cell r="AL542">
            <v>87744</v>
          </cell>
          <cell r="AM542">
            <v>170223.35999999999</v>
          </cell>
          <cell r="AN542">
            <v>28089</v>
          </cell>
          <cell r="AO542">
            <v>0</v>
          </cell>
          <cell r="AP542">
            <v>340</v>
          </cell>
          <cell r="AQ542">
            <v>28429</v>
          </cell>
        </row>
        <row r="543">
          <cell r="C543">
            <v>102063201</v>
          </cell>
          <cell r="D543" t="str">
            <v>J01XA00002</v>
          </cell>
          <cell r="E543" t="str">
            <v>VANCOMICINA 500mg, polvo liofilizado, I.V.</v>
          </cell>
          <cell r="F543">
            <v>10341</v>
          </cell>
          <cell r="G543" t="str">
            <v>DD</v>
          </cell>
          <cell r="H543">
            <v>244</v>
          </cell>
          <cell r="I543" t="str">
            <v>NO</v>
          </cell>
          <cell r="J543" t="str">
            <v>MEDICAMENTO</v>
          </cell>
          <cell r="K543" t="str">
            <v>Antibacterianos para uso sistémico: Otros Antibacterianos, Glicopéptidos</v>
          </cell>
          <cell r="L543" t="str">
            <v>PRECIO UNICO</v>
          </cell>
          <cell r="M543" t="str">
            <v>PU 01-2026</v>
          </cell>
          <cell r="N543" t="str">
            <v>I CONV</v>
          </cell>
          <cell r="O543" t="str">
            <v xml:space="preserve">CAJA X 50 VIALES </v>
          </cell>
          <cell r="P543">
            <v>0</v>
          </cell>
          <cell r="Q543">
            <v>0</v>
          </cell>
          <cell r="R543">
            <v>1.0900000000000001</v>
          </cell>
          <cell r="S543">
            <v>342</v>
          </cell>
          <cell r="T543" t="str">
            <v>NUTRIMED PANAMA, S.A.</v>
          </cell>
          <cell r="U543" t="str">
            <v>Colombia</v>
          </cell>
          <cell r="V543">
            <v>21802</v>
          </cell>
          <cell r="W543">
            <v>261624</v>
          </cell>
          <cell r="X543">
            <v>652073412</v>
          </cell>
          <cell r="Y543">
            <v>0.97080313135588592</v>
          </cell>
          <cell r="Z543">
            <v>710760019.08000004</v>
          </cell>
          <cell r="AA543">
            <v>19250935011853.66</v>
          </cell>
          <cell r="AB543">
            <v>0.99444890853338974</v>
          </cell>
          <cell r="AC543">
            <v>21992.044198895026</v>
          </cell>
          <cell r="AD543">
            <v>5743.333333333333</v>
          </cell>
          <cell r="AE543">
            <v>6190</v>
          </cell>
          <cell r="AF543">
            <v>33925.377532228362</v>
          </cell>
          <cell r="AG543">
            <v>36978.661510128914</v>
          </cell>
          <cell r="AH543">
            <v>12013</v>
          </cell>
          <cell r="AI543">
            <v>2815</v>
          </cell>
          <cell r="AJ543">
            <v>4362</v>
          </cell>
          <cell r="AK543">
            <v>19190</v>
          </cell>
          <cell r="AL543">
            <v>230280</v>
          </cell>
          <cell r="AM543">
            <v>251005.2</v>
          </cell>
          <cell r="AN543">
            <v>0</v>
          </cell>
          <cell r="AO543">
            <v>27410</v>
          </cell>
          <cell r="AP543">
            <v>11910</v>
          </cell>
          <cell r="AQ543">
            <v>39320</v>
          </cell>
        </row>
        <row r="544">
          <cell r="C544">
            <v>102014501</v>
          </cell>
          <cell r="D544" t="str">
            <v>H01BA00002</v>
          </cell>
          <cell r="E544" t="str">
            <v>VASOPRESINA ACUOSA 10U/0.5ml, solución, S.C., I.M., I.V.</v>
          </cell>
          <cell r="F544">
            <v>10298</v>
          </cell>
          <cell r="G544" t="str">
            <v>SF</v>
          </cell>
          <cell r="H544">
            <v>244</v>
          </cell>
          <cell r="I544" t="str">
            <v>NO APLICA</v>
          </cell>
          <cell r="J544" t="str">
            <v>MEDICAMENTO</v>
          </cell>
          <cell r="K544" t="str">
            <v>Hormonas Hipofisarias: Vasopresina y análogos</v>
          </cell>
          <cell r="L544" t="str">
            <v>PRECIO UNICO</v>
          </cell>
          <cell r="M544" t="str">
            <v>PU 01-2026</v>
          </cell>
          <cell r="N544" t="str">
            <v>I CONV</v>
          </cell>
          <cell r="O544" t="str">
            <v>CAJA CON 1 FRASCO ÁMPULA CON 1ML</v>
          </cell>
          <cell r="P544">
            <v>0</v>
          </cell>
          <cell r="Q544">
            <v>0</v>
          </cell>
          <cell r="R544">
            <v>2.89</v>
          </cell>
          <cell r="S544">
            <v>343</v>
          </cell>
          <cell r="T544" t="str">
            <v>PISA FARMACEUTICA DE PANAMA,S.A.</v>
          </cell>
          <cell r="V544">
            <v>305</v>
          </cell>
          <cell r="W544">
            <v>3660</v>
          </cell>
          <cell r="X544">
            <v>652077072</v>
          </cell>
          <cell r="Y544">
            <v>0.97080858034275663</v>
          </cell>
          <cell r="Z544">
            <v>1884502738.0800002</v>
          </cell>
          <cell r="AA544">
            <v>19252819514591.738</v>
          </cell>
          <cell r="AB544">
            <v>0.99454625662011154</v>
          </cell>
          <cell r="AC544">
            <v>2185.5</v>
          </cell>
          <cell r="AD544">
            <v>70</v>
          </cell>
          <cell r="AE544">
            <v>412</v>
          </cell>
          <cell r="AF544">
            <v>2667.5</v>
          </cell>
          <cell r="AG544">
            <v>7709.0750000000007</v>
          </cell>
          <cell r="AH544">
            <v>210</v>
          </cell>
          <cell r="AI544">
            <v>40</v>
          </cell>
          <cell r="AJ544">
            <v>158</v>
          </cell>
          <cell r="AK544">
            <v>408</v>
          </cell>
          <cell r="AL544">
            <v>4896</v>
          </cell>
          <cell r="AM544">
            <v>14149.44</v>
          </cell>
          <cell r="AN544">
            <v>65</v>
          </cell>
          <cell r="AO544">
            <v>101</v>
          </cell>
          <cell r="AP544">
            <v>200</v>
          </cell>
          <cell r="AQ544">
            <v>366</v>
          </cell>
        </row>
        <row r="545">
          <cell r="C545">
            <v>101003301</v>
          </cell>
          <cell r="D545" t="str">
            <v>B03AC00004</v>
          </cell>
          <cell r="E545" t="str">
            <v>VENETOCLAX 100MG, TABLETA, V.O.</v>
          </cell>
          <cell r="F545">
            <v>108125</v>
          </cell>
          <cell r="G545" t="str">
            <v>FM</v>
          </cell>
          <cell r="H545">
            <v>244</v>
          </cell>
          <cell r="I545" t="str">
            <v>NO APLICA</v>
          </cell>
          <cell r="J545" t="str">
            <v>MEDICAMENTO</v>
          </cell>
          <cell r="K545" t="str">
            <v>Antineoplásicos: Otros</v>
          </cell>
          <cell r="L545" t="str">
            <v>PRECIO UNICO</v>
          </cell>
          <cell r="M545" t="str">
            <v>PU 01-2026</v>
          </cell>
          <cell r="N545" t="str">
            <v>I CONV</v>
          </cell>
          <cell r="O545" t="str">
            <v>CAJA X 1 SOBRE (WALLET) X 14, X 7 TABLETAS RECUBIERTAS, CAJA CON 1 FRASCO X 120 TABLETAS RECUBIERTA</v>
          </cell>
          <cell r="P545">
            <v>0</v>
          </cell>
          <cell r="Q545">
            <v>0</v>
          </cell>
          <cell r="R545">
            <v>75.78</v>
          </cell>
          <cell r="S545">
            <v>344</v>
          </cell>
          <cell r="T545" t="str">
            <v>C.G. DE HASETH &amp; CÍA, S.A.</v>
          </cell>
          <cell r="V545">
            <v>728</v>
          </cell>
          <cell r="W545">
            <v>8736</v>
          </cell>
          <cell r="X545">
            <v>652085808</v>
          </cell>
          <cell r="Y545">
            <v>0.97082158644912353</v>
          </cell>
          <cell r="Z545">
            <v>49415062530.239998</v>
          </cell>
          <cell r="AA545">
            <v>19302234577121.977</v>
          </cell>
          <cell r="AB545">
            <v>0.99709889912646499</v>
          </cell>
          <cell r="AC545">
            <v>1620</v>
          </cell>
          <cell r="AD545">
            <v>0</v>
          </cell>
          <cell r="AE545">
            <v>0</v>
          </cell>
          <cell r="AF545">
            <v>1620</v>
          </cell>
          <cell r="AG545">
            <v>122763.6</v>
          </cell>
          <cell r="AH545">
            <v>1620</v>
          </cell>
          <cell r="AI545">
            <v>0</v>
          </cell>
          <cell r="AJ545">
            <v>0</v>
          </cell>
          <cell r="AK545">
            <v>1620</v>
          </cell>
          <cell r="AL545">
            <v>19440</v>
          </cell>
          <cell r="AM545">
            <v>1473163.2</v>
          </cell>
          <cell r="AN545">
            <v>480</v>
          </cell>
          <cell r="AO545">
            <v>0</v>
          </cell>
          <cell r="AP545">
            <v>0</v>
          </cell>
          <cell r="AQ545">
            <v>480</v>
          </cell>
        </row>
        <row r="546">
          <cell r="C546">
            <v>101071301</v>
          </cell>
          <cell r="D546" t="str">
            <v>C08DA00002</v>
          </cell>
          <cell r="E546" t="str">
            <v>VERAPAMILO CLORHIDRATO 120mg, tableta de acción prologada, V.O.</v>
          </cell>
          <cell r="F546">
            <v>11417</v>
          </cell>
          <cell r="G546" t="str">
            <v>FM</v>
          </cell>
          <cell r="H546">
            <v>244</v>
          </cell>
          <cell r="I546" t="str">
            <v>SI</v>
          </cell>
          <cell r="J546" t="str">
            <v>MEDICAMENTO</v>
          </cell>
          <cell r="K546" t="str">
            <v xml:space="preserve">Cardiovascular: Bloqueadores de los Canales de Calcio, Selectivos con efectos cardíacos directos </v>
          </cell>
          <cell r="L546" t="str">
            <v>TRAMITE USUAL</v>
          </cell>
          <cell r="M546" t="str">
            <v>No aplica</v>
          </cell>
          <cell r="N546" t="str">
            <v>No aplica</v>
          </cell>
          <cell r="O546" t="str">
            <v>No aplica</v>
          </cell>
          <cell r="P546">
            <v>0</v>
          </cell>
          <cell r="Q546">
            <v>0</v>
          </cell>
          <cell r="R546">
            <v>0.11</v>
          </cell>
          <cell r="S546" t="str">
            <v>No aplica</v>
          </cell>
          <cell r="T546" t="str">
            <v>No aplica</v>
          </cell>
          <cell r="V546">
            <v>1402800</v>
          </cell>
          <cell r="W546">
            <v>16833600</v>
          </cell>
          <cell r="X546">
            <v>668919408</v>
          </cell>
          <cell r="Y546">
            <v>0.99588335294849506</v>
          </cell>
          <cell r="Z546">
            <v>73581134.879999995</v>
          </cell>
          <cell r="AA546">
            <v>19302308158256.855</v>
          </cell>
          <cell r="AB546">
            <v>0.99710270011998681</v>
          </cell>
          <cell r="AC546">
            <v>846168.6305220885</v>
          </cell>
          <cell r="AD546">
            <v>319048.16666666663</v>
          </cell>
          <cell r="AE546">
            <v>230900</v>
          </cell>
          <cell r="AF546">
            <v>1396116.7971887551</v>
          </cell>
          <cell r="AG546">
            <v>153572.84769076307</v>
          </cell>
          <cell r="AH546">
            <v>850000</v>
          </cell>
          <cell r="AI546">
            <v>350000</v>
          </cell>
          <cell r="AJ546">
            <v>280000</v>
          </cell>
          <cell r="AK546">
            <v>1480000</v>
          </cell>
          <cell r="AL546">
            <v>17760000</v>
          </cell>
          <cell r="AM546">
            <v>1953600</v>
          </cell>
          <cell r="AN546">
            <v>1473300</v>
          </cell>
          <cell r="AO546">
            <v>39800</v>
          </cell>
          <cell r="AP546">
            <v>0</v>
          </cell>
          <cell r="AQ546">
            <v>1513100</v>
          </cell>
        </row>
        <row r="547">
          <cell r="C547">
            <v>102045401</v>
          </cell>
          <cell r="D547" t="str">
            <v>C08DA00001</v>
          </cell>
          <cell r="E547" t="str">
            <v>VERAPAMILO CLORHIDRATO 5mg, solución, I.V.</v>
          </cell>
          <cell r="F547">
            <v>10217</v>
          </cell>
          <cell r="G547" t="str">
            <v>SF</v>
          </cell>
          <cell r="H547">
            <v>244</v>
          </cell>
          <cell r="I547" t="str">
            <v>NO APLICA</v>
          </cell>
          <cell r="J547" t="str">
            <v>MEDICAMENTO</v>
          </cell>
          <cell r="K547" t="str">
            <v>Cardiovascular: Bloqueadores de los Canales de Calcio, Selectivos con efectos cardíacos directos</v>
          </cell>
          <cell r="L547" t="str">
            <v>PRECIO UNICO</v>
          </cell>
          <cell r="M547" t="str">
            <v>PU 01-2026</v>
          </cell>
          <cell r="N547" t="str">
            <v>I CONV</v>
          </cell>
          <cell r="O547" t="str">
            <v>CAJA POR 100 AMPOLLAS DE 2ML</v>
          </cell>
          <cell r="P547">
            <v>0</v>
          </cell>
          <cell r="Q547">
            <v>0</v>
          </cell>
          <cell r="R547">
            <v>4.59</v>
          </cell>
          <cell r="S547">
            <v>345</v>
          </cell>
          <cell r="T547" t="str">
            <v>NUTRIMED PANAMÁ S.A.</v>
          </cell>
          <cell r="V547">
            <v>558</v>
          </cell>
          <cell r="W547">
            <v>6696</v>
          </cell>
          <cell r="X547">
            <v>668926104</v>
          </cell>
          <cell r="Y547">
            <v>0.99589332191463897</v>
          </cell>
          <cell r="Z547">
            <v>3070370817.3600001</v>
          </cell>
          <cell r="AA547">
            <v>19305378529074.215</v>
          </cell>
          <cell r="AB547">
            <v>0.99726130680097325</v>
          </cell>
          <cell r="AC547">
            <v>672.99411764705883</v>
          </cell>
          <cell r="AD547">
            <v>97.833333333333329</v>
          </cell>
          <cell r="AE547">
            <v>195</v>
          </cell>
          <cell r="AF547">
            <v>965.8274509803922</v>
          </cell>
          <cell r="AG547">
            <v>4433.1480000000001</v>
          </cell>
          <cell r="AH547">
            <v>350</v>
          </cell>
          <cell r="AI547">
            <v>113</v>
          </cell>
          <cell r="AJ547">
            <v>95</v>
          </cell>
          <cell r="AK547">
            <v>558</v>
          </cell>
          <cell r="AL547">
            <v>6696</v>
          </cell>
          <cell r="AM547">
            <v>30734.639999999999</v>
          </cell>
          <cell r="AN547">
            <v>1314</v>
          </cell>
          <cell r="AO547">
            <v>229</v>
          </cell>
          <cell r="AP547">
            <v>618</v>
          </cell>
          <cell r="AQ547">
            <v>2161</v>
          </cell>
        </row>
        <row r="548">
          <cell r="C548">
            <v>101073501</v>
          </cell>
          <cell r="D548" t="str">
            <v>C08DA00003</v>
          </cell>
          <cell r="E548" t="str">
            <v>VERAPAMILO CLORHIDRATO 80mg, tableta, V.O.</v>
          </cell>
          <cell r="F548">
            <v>10513</v>
          </cell>
          <cell r="G548" t="str">
            <v>FM</v>
          </cell>
          <cell r="H548">
            <v>244</v>
          </cell>
          <cell r="I548" t="str">
            <v>SI</v>
          </cell>
          <cell r="J548" t="str">
            <v>MEDICAMENTO</v>
          </cell>
          <cell r="K548" t="str">
            <v xml:space="preserve">Cardiovascular: Bloqueadores de los Canales de Calcio, Selectivos con efectos cardíacos directos </v>
          </cell>
          <cell r="L548" t="str">
            <v>PRECIO UNICO</v>
          </cell>
          <cell r="M548" t="str">
            <v>PU 11-2026</v>
          </cell>
          <cell r="N548" t="str">
            <v>I CONV</v>
          </cell>
          <cell r="O548" t="str">
            <v>CAJA CON 50 TABLETAS RECUBIERTAS</v>
          </cell>
          <cell r="P548">
            <v>0</v>
          </cell>
          <cell r="Q548">
            <v>0</v>
          </cell>
          <cell r="R548">
            <v>0.09</v>
          </cell>
          <cell r="S548">
            <v>150</v>
          </cell>
          <cell r="T548" t="str">
            <v>REPRICO, S.A.</v>
          </cell>
          <cell r="V548">
            <v>56120</v>
          </cell>
          <cell r="W548">
            <v>673440</v>
          </cell>
          <cell r="X548">
            <v>669599544</v>
          </cell>
          <cell r="Y548">
            <v>0.99689593549885958</v>
          </cell>
          <cell r="Z548">
            <v>60263958.960000001</v>
          </cell>
          <cell r="AA548">
            <v>19305438793033.176</v>
          </cell>
          <cell r="AB548">
            <v>0.99726441986681524</v>
          </cell>
          <cell r="AC548">
            <v>31209.333333333332</v>
          </cell>
          <cell r="AD548">
            <v>14555.000000000002</v>
          </cell>
          <cell r="AE548">
            <v>11513.333333333334</v>
          </cell>
          <cell r="AF548">
            <v>57277.666666666672</v>
          </cell>
          <cell r="AG548">
            <v>5154.9900000000007</v>
          </cell>
          <cell r="AH548">
            <v>9004</v>
          </cell>
          <cell r="AI548">
            <v>18808</v>
          </cell>
          <cell r="AJ548">
            <v>6164</v>
          </cell>
          <cell r="AK548">
            <v>33976</v>
          </cell>
          <cell r="AL548">
            <v>407712</v>
          </cell>
          <cell r="AM548">
            <v>36694.080000000002</v>
          </cell>
          <cell r="AN548">
            <v>114400</v>
          </cell>
          <cell r="AO548">
            <v>41150</v>
          </cell>
          <cell r="AP548">
            <v>14450</v>
          </cell>
          <cell r="AQ548">
            <v>170000</v>
          </cell>
        </row>
        <row r="549">
          <cell r="C549">
            <v>102025001</v>
          </cell>
          <cell r="D549" t="str">
            <v>L01CA00001</v>
          </cell>
          <cell r="E549" t="str">
            <v>VINBLASTINA SULFATO 10mg, polvo liofilizado, I.V.</v>
          </cell>
          <cell r="F549">
            <v>10338</v>
          </cell>
          <cell r="G549" t="str">
            <v>SF</v>
          </cell>
          <cell r="H549">
            <v>244</v>
          </cell>
          <cell r="I549" t="str">
            <v>NO APLICA</v>
          </cell>
          <cell r="J549" t="str">
            <v>MEDICAMENTO</v>
          </cell>
          <cell r="K549" t="str">
            <v>Antineoplásicos: Alcaloides de Plantas y otros Productos Naturales, Alcaloides de la Vinca y análogos</v>
          </cell>
          <cell r="L549" t="str">
            <v>PRECIO UNICO</v>
          </cell>
          <cell r="M549" t="str">
            <v>PU 01-2026</v>
          </cell>
          <cell r="N549" t="str">
            <v>I CONV</v>
          </cell>
          <cell r="O549" t="str">
            <v>CAJA CON 1 VIAL Y DILUYENTE</v>
          </cell>
          <cell r="P549">
            <v>0</v>
          </cell>
          <cell r="Q549">
            <v>0</v>
          </cell>
          <cell r="R549">
            <v>29.77</v>
          </cell>
          <cell r="S549">
            <v>346</v>
          </cell>
          <cell r="T549" t="str">
            <v>PHARMA SUPPLIES, CORP.</v>
          </cell>
          <cell r="V549">
            <v>76</v>
          </cell>
          <cell r="W549">
            <v>912</v>
          </cell>
          <cell r="X549">
            <v>669600456</v>
          </cell>
          <cell r="Y549">
            <v>0.99689729327919463</v>
          </cell>
          <cell r="Z549">
            <v>19934005575.119999</v>
          </cell>
          <cell r="AA549">
            <v>19325372798608.297</v>
          </cell>
          <cell r="AB549">
            <v>0.99829415427060764</v>
          </cell>
          <cell r="AC549">
            <v>90</v>
          </cell>
          <cell r="AD549">
            <v>0</v>
          </cell>
          <cell r="AE549">
            <v>20</v>
          </cell>
          <cell r="AF549">
            <v>110</v>
          </cell>
          <cell r="AG549">
            <v>3274.7</v>
          </cell>
          <cell r="AH549">
            <v>43</v>
          </cell>
          <cell r="AI549">
            <v>0</v>
          </cell>
          <cell r="AJ549">
            <v>0</v>
          </cell>
          <cell r="AK549">
            <v>43</v>
          </cell>
          <cell r="AL549">
            <v>516</v>
          </cell>
          <cell r="AM549">
            <v>15361.32</v>
          </cell>
          <cell r="AN549">
            <v>13</v>
          </cell>
          <cell r="AO549">
            <v>0</v>
          </cell>
          <cell r="AP549">
            <v>10</v>
          </cell>
          <cell r="AQ549">
            <v>23</v>
          </cell>
        </row>
        <row r="550">
          <cell r="C550">
            <v>102054301</v>
          </cell>
          <cell r="D550" t="str">
            <v>L01CA00002</v>
          </cell>
          <cell r="E550" t="str">
            <v>VINCRISTINA SULFATO 1mg, polvo liofilizado o solución, I.V.</v>
          </cell>
          <cell r="F550">
            <v>10309</v>
          </cell>
          <cell r="G550" t="str">
            <v>DD</v>
          </cell>
          <cell r="H550">
            <v>244</v>
          </cell>
          <cell r="I550" t="str">
            <v>NO</v>
          </cell>
          <cell r="J550" t="str">
            <v>MEDICAMENTO</v>
          </cell>
          <cell r="K550" t="str">
            <v>Antineoplásicos: Alcaloides de Plantas y otros Productos Naturales, Alcaloides de la Vinca y análogos</v>
          </cell>
          <cell r="L550" t="str">
            <v>TRAMITE USUAL</v>
          </cell>
          <cell r="M550" t="str">
            <v>NO APLICA</v>
          </cell>
          <cell r="N550" t="str">
            <v>NO APLICA</v>
          </cell>
          <cell r="O550" t="str">
            <v>CAJA x 5 FRASCOS AMPOLLAS</v>
          </cell>
          <cell r="P550">
            <v>0</v>
          </cell>
          <cell r="Q550">
            <v>0</v>
          </cell>
          <cell r="R550">
            <v>7.8</v>
          </cell>
          <cell r="S550" t="str">
            <v>NO APLICA</v>
          </cell>
          <cell r="T550" t="str">
            <v>NO APLICA</v>
          </cell>
          <cell r="V550">
            <v>539</v>
          </cell>
          <cell r="W550">
            <v>6468</v>
          </cell>
          <cell r="X550">
            <v>669606924</v>
          </cell>
          <cell r="Y550">
            <v>0.99690692280025472</v>
          </cell>
          <cell r="Z550">
            <v>5222934007.1999998</v>
          </cell>
          <cell r="AA550">
            <v>19330595732615.496</v>
          </cell>
          <cell r="AB550">
            <v>0.99856395628383987</v>
          </cell>
          <cell r="AC550">
            <v>660</v>
          </cell>
          <cell r="AD550">
            <v>0</v>
          </cell>
          <cell r="AE550">
            <v>200</v>
          </cell>
          <cell r="AF550">
            <v>860</v>
          </cell>
          <cell r="AG550">
            <v>6708</v>
          </cell>
          <cell r="AH550">
            <v>470</v>
          </cell>
          <cell r="AI550">
            <v>0</v>
          </cell>
          <cell r="AJ550">
            <v>100</v>
          </cell>
          <cell r="AK550">
            <v>570</v>
          </cell>
          <cell r="AL550">
            <v>6840</v>
          </cell>
          <cell r="AM550">
            <v>53352</v>
          </cell>
          <cell r="AN550">
            <v>1520</v>
          </cell>
          <cell r="AO550">
            <v>0</v>
          </cell>
          <cell r="AP550">
            <v>200</v>
          </cell>
          <cell r="AQ550">
            <v>1720</v>
          </cell>
        </row>
        <row r="551">
          <cell r="C551">
            <v>102099901</v>
          </cell>
          <cell r="D551" t="str">
            <v>J02AC00007</v>
          </cell>
          <cell r="E551" t="str">
            <v>VORICONAZOL 200MG, POLVO, I.V.</v>
          </cell>
          <cell r="F551">
            <v>11615</v>
          </cell>
          <cell r="G551" t="str">
            <v>SF</v>
          </cell>
          <cell r="H551">
            <v>244</v>
          </cell>
          <cell r="I551" t="str">
            <v>NO APLICA</v>
          </cell>
          <cell r="J551" t="str">
            <v>MEDICAMENTO</v>
          </cell>
          <cell r="K551" t="str">
            <v>Antimicóticos para uso sistémico: Derivados Triazólicos</v>
          </cell>
          <cell r="L551" t="str">
            <v>PRECIO UNICO</v>
          </cell>
          <cell r="M551" t="str">
            <v>PU 01-2026</v>
          </cell>
          <cell r="N551" t="str">
            <v>I CONV</v>
          </cell>
          <cell r="O551" t="str">
            <v>FRASCO AMPOLLA DE 30ML EN CAJA DE CARTON.</v>
          </cell>
          <cell r="P551">
            <v>0</v>
          </cell>
          <cell r="Q551">
            <v>0</v>
          </cell>
          <cell r="R551">
            <v>6.96</v>
          </cell>
          <cell r="S551">
            <v>348</v>
          </cell>
          <cell r="T551" t="str">
            <v>DROGUERIA SARO, S.A.</v>
          </cell>
          <cell r="V551">
            <v>217</v>
          </cell>
          <cell r="W551">
            <v>2604</v>
          </cell>
          <cell r="X551">
            <v>669609528</v>
          </cell>
          <cell r="Y551">
            <v>0.99691079962042184</v>
          </cell>
          <cell r="Z551">
            <v>4660482314.8800001</v>
          </cell>
          <cell r="AA551">
            <v>19335256214930.375</v>
          </cell>
          <cell r="AB551">
            <v>0.99880470363187346</v>
          </cell>
          <cell r="AC551">
            <v>150</v>
          </cell>
          <cell r="AD551">
            <v>70</v>
          </cell>
          <cell r="AE551">
            <v>12</v>
          </cell>
          <cell r="AF551">
            <v>232</v>
          </cell>
          <cell r="AG551">
            <v>1614.72</v>
          </cell>
          <cell r="AH551">
            <v>177</v>
          </cell>
          <cell r="AI551">
            <v>36</v>
          </cell>
          <cell r="AJ551">
            <v>0</v>
          </cell>
          <cell r="AK551">
            <v>213</v>
          </cell>
          <cell r="AL551">
            <v>2556</v>
          </cell>
          <cell r="AM551">
            <v>17789.759999999998</v>
          </cell>
          <cell r="AN551">
            <v>552</v>
          </cell>
          <cell r="AO551">
            <v>99</v>
          </cell>
          <cell r="AP551">
            <v>0</v>
          </cell>
          <cell r="AQ551">
            <v>651</v>
          </cell>
        </row>
        <row r="552">
          <cell r="C552">
            <v>101097401</v>
          </cell>
          <cell r="D552" t="str">
            <v>J02AC00005</v>
          </cell>
          <cell r="E552" t="str">
            <v>VORICONAZOL 200mg, tableta, V.O.</v>
          </cell>
          <cell r="F552">
            <v>11886</v>
          </cell>
          <cell r="G552" t="str">
            <v>YV</v>
          </cell>
          <cell r="H552">
            <v>244</v>
          </cell>
          <cell r="I552" t="str">
            <v>SI</v>
          </cell>
          <cell r="J552" t="str">
            <v>MEDICAMENTO</v>
          </cell>
          <cell r="K552" t="str">
            <v>Antimicóticos para uso sistémico: Derivados Triazólicos</v>
          </cell>
          <cell r="L552" t="str">
            <v>PRECIO UNICO</v>
          </cell>
          <cell r="M552" t="str">
            <v>PU 11-2026</v>
          </cell>
          <cell r="N552" t="str">
            <v>I CONV</v>
          </cell>
          <cell r="O552" t="str">
            <v>caja x 30 comprimidos</v>
          </cell>
          <cell r="P552">
            <v>0</v>
          </cell>
          <cell r="Q552">
            <v>0</v>
          </cell>
          <cell r="R552">
            <v>5</v>
          </cell>
          <cell r="S552">
            <v>151</v>
          </cell>
          <cell r="T552" t="str">
            <v>COMPAÑÍA PANAMEÑA DE MEDICAMENTOS, S.A. (PANAMED, S.A.)</v>
          </cell>
          <cell r="U552" t="str">
            <v>MALTA</v>
          </cell>
          <cell r="V552">
            <v>1976</v>
          </cell>
          <cell r="W552">
            <v>23712</v>
          </cell>
          <cell r="X552">
            <v>669633240</v>
          </cell>
          <cell r="Y552">
            <v>0.99694610190913202</v>
          </cell>
          <cell r="Z552">
            <v>3348166200</v>
          </cell>
          <cell r="AA552">
            <v>19338604381130.375</v>
          </cell>
          <cell r="AB552">
            <v>0.99897766043740677</v>
          </cell>
          <cell r="AC552">
            <v>1030</v>
          </cell>
          <cell r="AD552">
            <v>230</v>
          </cell>
          <cell r="AE552">
            <v>360</v>
          </cell>
          <cell r="AF552">
            <v>1620</v>
          </cell>
          <cell r="AG552">
            <v>8100</v>
          </cell>
          <cell r="AH552">
            <v>1070</v>
          </cell>
          <cell r="AI552">
            <v>81</v>
          </cell>
          <cell r="AJ552">
            <v>300</v>
          </cell>
          <cell r="AK552">
            <v>1451</v>
          </cell>
          <cell r="AL552">
            <v>17412</v>
          </cell>
          <cell r="AM552">
            <v>87060</v>
          </cell>
          <cell r="AN552">
            <v>990</v>
          </cell>
          <cell r="AO552">
            <v>60</v>
          </cell>
          <cell r="AP552">
            <v>300</v>
          </cell>
          <cell r="AQ552">
            <v>1350</v>
          </cell>
        </row>
        <row r="553">
          <cell r="C553">
            <v>101058301</v>
          </cell>
          <cell r="D553" t="str">
            <v>B01AA00001</v>
          </cell>
          <cell r="E553" t="str">
            <v>WARFARINA SODICA 5mg, tableta, V.O.</v>
          </cell>
          <cell r="F553">
            <v>10669</v>
          </cell>
          <cell r="G553" t="str">
            <v>FM</v>
          </cell>
          <cell r="H553">
            <v>244</v>
          </cell>
          <cell r="I553" t="str">
            <v>SI</v>
          </cell>
          <cell r="J553" t="str">
            <v>MEDICAMENTO</v>
          </cell>
          <cell r="K553" t="str">
            <v xml:space="preserve">Antitrombóticos: Antagonistas de Vitamina K </v>
          </cell>
          <cell r="L553" t="str">
            <v>PRECIO UNICO</v>
          </cell>
          <cell r="M553" t="str">
            <v>PU 11-2026</v>
          </cell>
          <cell r="N553" t="str">
            <v>I CONV</v>
          </cell>
          <cell r="O553" t="str">
            <v>CAJA CON FRASCO DE 30 TABLETAS E INSERTO.</v>
          </cell>
          <cell r="P553">
            <v>0</v>
          </cell>
          <cell r="Q553">
            <v>0</v>
          </cell>
          <cell r="R553">
            <v>0.47799999999999998</v>
          </cell>
          <cell r="S553">
            <v>152</v>
          </cell>
          <cell r="T553" t="str">
            <v>C.G. DE HASETH &amp; CÍA., S.A.</v>
          </cell>
          <cell r="V553">
            <v>61200</v>
          </cell>
          <cell r="W553">
            <v>734400</v>
          </cell>
          <cell r="X553">
            <v>670367640</v>
          </cell>
          <cell r="Y553">
            <v>0.99803947238942969</v>
          </cell>
          <cell r="Z553">
            <v>320435731.91999996</v>
          </cell>
          <cell r="AA553">
            <v>19338924816862.297</v>
          </cell>
          <cell r="AB553">
            <v>0.99899421324191562</v>
          </cell>
          <cell r="AC553">
            <v>45731.845238095244</v>
          </cell>
          <cell r="AD553">
            <v>11350.322085889571</v>
          </cell>
          <cell r="AE553">
            <v>6780</v>
          </cell>
          <cell r="AF553">
            <v>63862.167323984817</v>
          </cell>
          <cell r="AG553">
            <v>30526.115980864743</v>
          </cell>
          <cell r="AH553">
            <v>33104</v>
          </cell>
          <cell r="AI553">
            <v>6978</v>
          </cell>
          <cell r="AJ553">
            <v>6434</v>
          </cell>
          <cell r="AK553">
            <v>46516</v>
          </cell>
          <cell r="AL553">
            <v>558192</v>
          </cell>
          <cell r="AM553">
            <v>266815.77600000001</v>
          </cell>
          <cell r="AN553">
            <v>154080</v>
          </cell>
          <cell r="AO553">
            <v>2280</v>
          </cell>
          <cell r="AP553">
            <v>7860</v>
          </cell>
          <cell r="AQ553">
            <v>164220</v>
          </cell>
        </row>
        <row r="554">
          <cell r="C554">
            <v>103060501</v>
          </cell>
          <cell r="D554" t="str">
            <v>J05AF00009</v>
          </cell>
          <cell r="E554" t="str">
            <v>ZIDOVUDINA 10mg/ml, solución, frasco, 240- 300ml, V.O.</v>
          </cell>
          <cell r="F554">
            <v>10709</v>
          </cell>
          <cell r="G554" t="str">
            <v>DD</v>
          </cell>
          <cell r="H554">
            <v>244</v>
          </cell>
          <cell r="I554" t="str">
            <v>NO</v>
          </cell>
          <cell r="J554" t="str">
            <v>MEDICAMENTO</v>
          </cell>
          <cell r="K554" t="str">
            <v>Antivirales para uso sistémico: De Acción Directa, Nucleósidos y Nucleótidos Inhibidores de la Transcriptasa Inversa</v>
          </cell>
          <cell r="L554" t="str">
            <v>TRAMITE USUAL</v>
          </cell>
          <cell r="M554" t="str">
            <v>NO APLICA</v>
          </cell>
          <cell r="N554" t="str">
            <v>NO APLICA</v>
          </cell>
          <cell r="O554">
            <v>0</v>
          </cell>
          <cell r="P554">
            <v>0</v>
          </cell>
          <cell r="Q554">
            <v>0</v>
          </cell>
          <cell r="R554">
            <v>20.02</v>
          </cell>
          <cell r="S554" t="str">
            <v>NO APLICA</v>
          </cell>
          <cell r="T554" t="str">
            <v>NO APLICA</v>
          </cell>
          <cell r="V554">
            <v>0</v>
          </cell>
          <cell r="W554">
            <v>0</v>
          </cell>
          <cell r="X554">
            <v>670367640</v>
          </cell>
          <cell r="Y554">
            <v>0.99803947238942969</v>
          </cell>
          <cell r="Z554">
            <v>13420760152.799999</v>
          </cell>
          <cell r="AA554">
            <v>19352345577015.098</v>
          </cell>
          <cell r="AB554">
            <v>0.99968749179058991</v>
          </cell>
          <cell r="AC554">
            <v>55</v>
          </cell>
          <cell r="AD554">
            <v>2</v>
          </cell>
          <cell r="AE554">
            <v>5</v>
          </cell>
          <cell r="AF554">
            <v>62</v>
          </cell>
          <cell r="AG554">
            <v>1241.24</v>
          </cell>
          <cell r="AH554">
            <v>24</v>
          </cell>
          <cell r="AI554">
            <v>0</v>
          </cell>
          <cell r="AJ554">
            <v>0</v>
          </cell>
          <cell r="AK554">
            <v>24</v>
          </cell>
          <cell r="AL554">
            <v>288</v>
          </cell>
          <cell r="AM554">
            <v>5765.76</v>
          </cell>
          <cell r="AN554">
            <v>72</v>
          </cell>
          <cell r="AO554">
            <v>0</v>
          </cell>
          <cell r="AP554">
            <v>0</v>
          </cell>
          <cell r="AQ554">
            <v>72</v>
          </cell>
        </row>
        <row r="555">
          <cell r="C555">
            <v>102081101</v>
          </cell>
          <cell r="D555" t="str">
            <v>M05BA00001</v>
          </cell>
          <cell r="E555" t="str">
            <v>ZOLEDRÓNICO ÁCIDO 4mg, solución, I.V.</v>
          </cell>
          <cell r="F555">
            <v>10315</v>
          </cell>
          <cell r="G555" t="str">
            <v>DD</v>
          </cell>
          <cell r="H555">
            <v>244</v>
          </cell>
          <cell r="I555" t="str">
            <v>NO</v>
          </cell>
          <cell r="J555" t="str">
            <v>MEDICAMENTO</v>
          </cell>
          <cell r="K555" t="str">
            <v>Enfermedades Oseas: Que afectan la estructura ósea y la mineralización</v>
          </cell>
          <cell r="L555" t="str">
            <v>PRECIO UNICO</v>
          </cell>
          <cell r="M555" t="str">
            <v>PU 01-2026</v>
          </cell>
          <cell r="N555" t="str">
            <v>I CONV</v>
          </cell>
          <cell r="O555" t="str">
            <v>CAJA X 1 VIAL CON 5ML</v>
          </cell>
          <cell r="P555">
            <v>0</v>
          </cell>
          <cell r="Q555">
            <v>0</v>
          </cell>
          <cell r="R555">
            <v>5.77</v>
          </cell>
          <cell r="S555">
            <v>349</v>
          </cell>
          <cell r="T555" t="str">
            <v>VITALIS  DE PANAMÁ, S.A.</v>
          </cell>
          <cell r="U555" t="str">
            <v>Chile</v>
          </cell>
          <cell r="V555">
            <v>257</v>
          </cell>
          <cell r="W555">
            <v>3084</v>
          </cell>
          <cell r="X555">
            <v>670370724</v>
          </cell>
          <cell r="Y555">
            <v>0.99804406383082567</v>
          </cell>
          <cell r="Z555">
            <v>3868039077.4799995</v>
          </cell>
          <cell r="AA555">
            <v>19356213616092.578</v>
          </cell>
          <cell r="AB555">
            <v>0.99988730376005508</v>
          </cell>
          <cell r="AC555">
            <v>134.79104477611941</v>
          </cell>
          <cell r="AD555">
            <v>36</v>
          </cell>
          <cell r="AE555">
            <v>76.667000000000002</v>
          </cell>
          <cell r="AF555">
            <v>247.45804477611941</v>
          </cell>
          <cell r="AG555">
            <v>1427.8329183582089</v>
          </cell>
          <cell r="AH555">
            <v>99</v>
          </cell>
          <cell r="AI555">
            <v>28</v>
          </cell>
          <cell r="AJ555">
            <v>9</v>
          </cell>
          <cell r="AK555">
            <v>136</v>
          </cell>
          <cell r="AL555">
            <v>1632</v>
          </cell>
          <cell r="AM555">
            <v>9416.64</v>
          </cell>
          <cell r="AN555">
            <v>154</v>
          </cell>
          <cell r="AO555">
            <v>71</v>
          </cell>
          <cell r="AP555">
            <v>27</v>
          </cell>
          <cell r="AQ555">
            <v>252</v>
          </cell>
        </row>
        <row r="556">
          <cell r="C556">
            <v>101082801</v>
          </cell>
          <cell r="D556" t="str">
            <v>N05CF00001</v>
          </cell>
          <cell r="E556" t="str">
            <v>ZOLPIDEM 10mg, tableta ranurada, V.O.</v>
          </cell>
          <cell r="F556">
            <v>10696</v>
          </cell>
          <cell r="G556" t="str">
            <v>FM</v>
          </cell>
          <cell r="H556">
            <v>244</v>
          </cell>
          <cell r="I556" t="str">
            <v>SI</v>
          </cell>
          <cell r="J556" t="str">
            <v>MEDICAMENTO</v>
          </cell>
          <cell r="K556" t="str">
            <v>Psicolépticos: Hipnóticos y Sedantes, Relacionados con las Benzodiazepinas</v>
          </cell>
          <cell r="L556" t="str">
            <v>PRECIO UNICO</v>
          </cell>
          <cell r="M556" t="str">
            <v>PU 11-2026</v>
          </cell>
          <cell r="N556" t="str">
            <v>I CONV</v>
          </cell>
          <cell r="O556" t="str">
            <v>CAJA POR 15 COMPRIMIDOS RECUBIERTOS CON PELÍCULA, CAJA POR 30 COMPRIMIDOS RECUBIERTOS CON PELÍCULA, CAJA POR 500 COMPRIMIDOS RECUBIERTOS CON PELÍCULA.</v>
          </cell>
          <cell r="P556">
            <v>0</v>
          </cell>
          <cell r="Q556">
            <v>0</v>
          </cell>
          <cell r="R556">
            <v>6.8000000000000005E-2</v>
          </cell>
          <cell r="S556">
            <v>154</v>
          </cell>
          <cell r="T556" t="str">
            <v>C.G. DE HASETH &amp; CÍA., S.A.</v>
          </cell>
          <cell r="V556">
            <v>93686</v>
          </cell>
          <cell r="W556">
            <v>1124232</v>
          </cell>
          <cell r="X556">
            <v>671494956</v>
          </cell>
          <cell r="Y556">
            <v>0.99971781394221726</v>
          </cell>
          <cell r="Z556">
            <v>45661657.008000001</v>
          </cell>
          <cell r="AA556">
            <v>19356259277749.586</v>
          </cell>
          <cell r="AB556">
            <v>0.99988966251223754</v>
          </cell>
          <cell r="AC556">
            <v>99120.133894990489</v>
          </cell>
          <cell r="AD556">
            <v>28949.5</v>
          </cell>
          <cell r="AE556">
            <v>12440</v>
          </cell>
          <cell r="AF556">
            <v>140509.63389499049</v>
          </cell>
          <cell r="AG556">
            <v>9554.6551048593537</v>
          </cell>
          <cell r="AH556">
            <v>65707</v>
          </cell>
          <cell r="AI556">
            <v>31500</v>
          </cell>
          <cell r="AJ556">
            <v>8392</v>
          </cell>
          <cell r="AK556">
            <v>105599</v>
          </cell>
          <cell r="AL556">
            <v>1267188</v>
          </cell>
          <cell r="AM556">
            <v>86168.784</v>
          </cell>
          <cell r="AN556">
            <v>221670</v>
          </cell>
          <cell r="AO556">
            <v>66000</v>
          </cell>
          <cell r="AP556">
            <v>98550</v>
          </cell>
          <cell r="AQ556">
            <v>386220</v>
          </cell>
        </row>
        <row r="557">
          <cell r="C557">
            <v>101101401</v>
          </cell>
          <cell r="D557" t="str">
            <v>N05CF00003</v>
          </cell>
          <cell r="E557" t="str">
            <v>ZOLPIDEM 12.5mg, tableta de liberación prolongada, V.O.</v>
          </cell>
          <cell r="F557">
            <v>102354</v>
          </cell>
          <cell r="G557" t="str">
            <v>FM</v>
          </cell>
          <cell r="H557">
            <v>244</v>
          </cell>
          <cell r="I557" t="str">
            <v>NO APLICA</v>
          </cell>
          <cell r="J557" t="str">
            <v>MEDICAMENTO</v>
          </cell>
          <cell r="K557" t="str">
            <v>Psicolépticos: Hipnóticos y Sedantes, Relacionados con las Benzodiazepinas</v>
          </cell>
          <cell r="L557" t="str">
            <v>TRAMITE USUAL</v>
          </cell>
          <cell r="M557" t="str">
            <v>No aplica</v>
          </cell>
          <cell r="N557" t="str">
            <v>No aplica</v>
          </cell>
          <cell r="O557" t="str">
            <v>No aplica</v>
          </cell>
          <cell r="P557">
            <v>0</v>
          </cell>
          <cell r="Q557">
            <v>0</v>
          </cell>
          <cell r="R557">
            <v>0</v>
          </cell>
          <cell r="S557" t="str">
            <v>No aplica</v>
          </cell>
          <cell r="T557" t="str">
            <v>No aplica</v>
          </cell>
          <cell r="V557">
            <v>8091</v>
          </cell>
          <cell r="W557">
            <v>97092</v>
          </cell>
          <cell r="X557">
            <v>671592048</v>
          </cell>
          <cell r="Y557">
            <v>0.99986236395130368</v>
          </cell>
          <cell r="Z557">
            <v>0</v>
          </cell>
          <cell r="AA557">
            <v>19356259277749.586</v>
          </cell>
          <cell r="AB557">
            <v>0.99988966251223754</v>
          </cell>
          <cell r="AC557">
            <v>9684</v>
          </cell>
          <cell r="AD557">
            <v>5860</v>
          </cell>
          <cell r="AE557">
            <v>940</v>
          </cell>
          <cell r="AF557">
            <v>16484</v>
          </cell>
          <cell r="AG557">
            <v>0</v>
          </cell>
          <cell r="AH557">
            <v>6647</v>
          </cell>
          <cell r="AI557">
            <v>1405</v>
          </cell>
          <cell r="AJ557">
            <v>39</v>
          </cell>
          <cell r="AK557">
            <v>8091</v>
          </cell>
          <cell r="AL557">
            <v>97092</v>
          </cell>
          <cell r="AM557">
            <v>0</v>
          </cell>
          <cell r="AN557">
            <v>0</v>
          </cell>
          <cell r="AO557">
            <v>0</v>
          </cell>
          <cell r="AP557">
            <v>0</v>
          </cell>
          <cell r="AQ557">
            <v>0</v>
          </cell>
        </row>
        <row r="558">
          <cell r="C558">
            <v>101101301</v>
          </cell>
          <cell r="D558" t="str">
            <v>N05CF00002</v>
          </cell>
          <cell r="E558" t="str">
            <v>ZOLPIDEM, 6.25mg, tableta de liberacion prolongada, V.O.</v>
          </cell>
          <cell r="F558">
            <v>102355</v>
          </cell>
          <cell r="G558" t="str">
            <v>FM</v>
          </cell>
          <cell r="H558">
            <v>244</v>
          </cell>
          <cell r="I558" t="str">
            <v>SI</v>
          </cell>
          <cell r="J558" t="str">
            <v>MEDICAMENTO</v>
          </cell>
          <cell r="K558" t="str">
            <v>Psicolépticos: Hipnóticos y Sedantes, Relacionados con las Benzodiazepinas</v>
          </cell>
          <cell r="L558" t="str">
            <v>PRECIO UNICO</v>
          </cell>
          <cell r="M558" t="str">
            <v>PU 11-2026</v>
          </cell>
          <cell r="N558" t="str">
            <v>I CONV</v>
          </cell>
          <cell r="O558" t="str">
            <v>FRASCO CON 100 TABLETAS</v>
          </cell>
          <cell r="P558">
            <v>0</v>
          </cell>
          <cell r="Q558">
            <v>0</v>
          </cell>
          <cell r="R558">
            <v>3.18</v>
          </cell>
          <cell r="S558">
            <v>156</v>
          </cell>
          <cell r="T558" t="str">
            <v>DROGUERIA SARO, S.A.</v>
          </cell>
          <cell r="V558">
            <v>7704</v>
          </cell>
          <cell r="W558">
            <v>92448</v>
          </cell>
          <cell r="X558">
            <v>671684496</v>
          </cell>
          <cell r="Y558">
            <v>1</v>
          </cell>
          <cell r="Z558">
            <v>2135956697.2800002</v>
          </cell>
          <cell r="AA558">
            <v>19358395234446.867</v>
          </cell>
          <cell r="AB558">
            <v>1</v>
          </cell>
          <cell r="AC558">
            <v>6960</v>
          </cell>
          <cell r="AD558">
            <v>3194</v>
          </cell>
          <cell r="AE558">
            <v>790</v>
          </cell>
          <cell r="AF558">
            <v>10944</v>
          </cell>
          <cell r="AG558">
            <v>34801.919999999998</v>
          </cell>
          <cell r="AH558">
            <v>6000</v>
          </cell>
          <cell r="AI558">
            <v>854</v>
          </cell>
          <cell r="AJ558">
            <v>850</v>
          </cell>
          <cell r="AK558">
            <v>7704</v>
          </cell>
          <cell r="AL558">
            <v>92448</v>
          </cell>
          <cell r="AM558">
            <v>293984.64000000001</v>
          </cell>
          <cell r="AN558">
            <v>0</v>
          </cell>
          <cell r="AO558">
            <v>0</v>
          </cell>
          <cell r="AP558">
            <v>0</v>
          </cell>
          <cell r="AQ558">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2FB58-0019-4437-A914-A788CB7630D7}">
  <sheetPr>
    <tabColor rgb="FFFF0000"/>
  </sheetPr>
  <dimension ref="A1:BK558"/>
  <sheetViews>
    <sheetView tabSelected="1" zoomScale="94" zoomScaleNormal="94" workbookViewId="0">
      <selection sqref="A1:R557"/>
    </sheetView>
  </sheetViews>
  <sheetFormatPr baseColWidth="10" defaultColWidth="11.5703125" defaultRowHeight="15" x14ac:dyDescent="0.25"/>
  <cols>
    <col min="1" max="1" width="15" style="7" customWidth="1"/>
    <col min="2" max="2" width="63.140625" style="7" customWidth="1"/>
    <col min="3" max="3" width="15" style="7" customWidth="1"/>
    <col min="4" max="4" width="13.7109375" style="7" customWidth="1"/>
    <col min="5" max="6" width="11.5703125" style="7" customWidth="1"/>
    <col min="7" max="7" width="13.28515625" style="7" customWidth="1"/>
    <col min="8" max="8" width="15.7109375" style="7" customWidth="1"/>
    <col min="9" max="11" width="11.5703125" style="7" customWidth="1"/>
    <col min="12" max="12" width="14.85546875" style="7" customWidth="1"/>
    <col min="13" max="13" width="17.28515625" style="7" customWidth="1"/>
    <col min="14" max="14" width="13.85546875" style="7" customWidth="1"/>
    <col min="15" max="16" width="11.5703125" style="7" customWidth="1"/>
    <col min="17" max="17" width="16" style="7" customWidth="1"/>
    <col min="18" max="18" width="16.28515625" style="7" customWidth="1"/>
    <col min="19" max="21" width="11.5703125" style="7" hidden="1" customWidth="1"/>
    <col min="22" max="22" width="13.42578125" style="7" hidden="1" customWidth="1"/>
    <col min="23" max="23" width="16.7109375" style="7" hidden="1" customWidth="1"/>
    <col min="24" max="24" width="11.5703125" style="7" hidden="1" customWidth="1"/>
    <col min="25" max="26" width="0" style="7" hidden="1" customWidth="1"/>
    <col min="27" max="27" width="13.5703125" style="7" hidden="1" customWidth="1"/>
    <col min="28" max="28" width="17.28515625" style="7" hidden="1" customWidth="1"/>
    <col min="29" max="31" width="0" style="7" hidden="1" customWidth="1"/>
    <col min="32" max="32" width="13.140625" style="7" hidden="1" customWidth="1"/>
    <col min="33" max="33" width="17.5703125" style="7" hidden="1" customWidth="1"/>
    <col min="34" max="36" width="0" style="7" hidden="1" customWidth="1"/>
    <col min="37" max="37" width="13.5703125" style="7" hidden="1" customWidth="1"/>
    <col min="38" max="38" width="12.5703125" style="7" hidden="1" customWidth="1"/>
    <col min="39" max="41" width="0" style="7" hidden="1" customWidth="1"/>
    <col min="42" max="43" width="14.140625" style="7" hidden="1" customWidth="1"/>
    <col min="44" max="44" width="12.7109375" style="7" hidden="1" customWidth="1"/>
    <col min="45" max="45" width="12.85546875" style="7" hidden="1" customWidth="1"/>
    <col min="46" max="46" width="13.42578125" style="7" hidden="1" customWidth="1"/>
    <col min="47" max="47" width="14.140625" style="7" hidden="1" customWidth="1"/>
    <col min="48" max="48" width="15" style="7" hidden="1" customWidth="1"/>
    <col min="49" max="51" width="14.28515625" style="7" hidden="1" customWidth="1"/>
    <col min="52" max="52" width="14.5703125" style="7" hidden="1" customWidth="1"/>
    <col min="53" max="53" width="13" style="7" hidden="1" customWidth="1"/>
    <col min="54" max="54" width="15.7109375" style="7" hidden="1" customWidth="1"/>
    <col min="55" max="55" width="14.28515625" style="7" hidden="1" customWidth="1"/>
    <col min="56" max="56" width="16.42578125" style="7" hidden="1" customWidth="1"/>
    <col min="57" max="57" width="14.5703125" style="7" hidden="1" customWidth="1"/>
    <col min="58" max="58" width="19" style="7" hidden="1" customWidth="1"/>
    <col min="59" max="59" width="15.85546875" style="7" hidden="1" customWidth="1"/>
    <col min="60" max="61" width="14.28515625" style="7" hidden="1" customWidth="1"/>
    <col min="62" max="62" width="14.5703125" style="7" hidden="1" customWidth="1"/>
    <col min="63" max="63" width="16" style="7" hidden="1" customWidth="1"/>
    <col min="64" max="16384" width="11.5703125" style="7"/>
  </cols>
  <sheetData>
    <row r="1" spans="1:63" ht="90" x14ac:dyDescent="0.25">
      <c r="A1" s="40" t="s">
        <v>0</v>
      </c>
      <c r="B1" s="40" t="s">
        <v>1</v>
      </c>
      <c r="C1" s="33" t="s">
        <v>2</v>
      </c>
      <c r="D1" s="33" t="s">
        <v>18</v>
      </c>
      <c r="E1" s="33" t="s">
        <v>19</v>
      </c>
      <c r="F1" s="33" t="s">
        <v>20</v>
      </c>
      <c r="G1" s="34" t="s">
        <v>604</v>
      </c>
      <c r="H1" s="34" t="s">
        <v>605</v>
      </c>
      <c r="I1" s="33" t="s">
        <v>23</v>
      </c>
      <c r="J1" s="33" t="s">
        <v>24</v>
      </c>
      <c r="K1" s="33" t="s">
        <v>25</v>
      </c>
      <c r="L1" s="34" t="s">
        <v>26</v>
      </c>
      <c r="M1" s="34" t="s">
        <v>606</v>
      </c>
      <c r="N1" s="33" t="s">
        <v>28</v>
      </c>
      <c r="O1" s="33" t="s">
        <v>29</v>
      </c>
      <c r="P1" s="33" t="s">
        <v>30</v>
      </c>
      <c r="Q1" s="34" t="s">
        <v>31</v>
      </c>
      <c r="R1" s="34" t="s">
        <v>607</v>
      </c>
      <c r="S1" s="4" t="s">
        <v>3</v>
      </c>
      <c r="T1" s="1" t="s">
        <v>4</v>
      </c>
      <c r="U1" s="1" t="s">
        <v>5</v>
      </c>
      <c r="V1" s="2" t="s">
        <v>6</v>
      </c>
      <c r="W1" s="3" t="s">
        <v>7</v>
      </c>
      <c r="X1" s="1" t="s">
        <v>16</v>
      </c>
      <c r="Y1" s="1" t="s">
        <v>8</v>
      </c>
      <c r="Z1" s="1" t="s">
        <v>9</v>
      </c>
      <c r="AA1" s="2" t="s">
        <v>10</v>
      </c>
      <c r="AB1" s="3" t="s">
        <v>11</v>
      </c>
      <c r="AC1" s="1" t="s">
        <v>12</v>
      </c>
      <c r="AD1" s="1" t="s">
        <v>13</v>
      </c>
      <c r="AE1" s="1" t="s">
        <v>14</v>
      </c>
      <c r="AF1" s="2" t="s">
        <v>15</v>
      </c>
      <c r="AG1" s="3" t="s">
        <v>17</v>
      </c>
      <c r="AH1" s="1" t="s">
        <v>18</v>
      </c>
      <c r="AI1" s="1" t="s">
        <v>19</v>
      </c>
      <c r="AJ1" s="1" t="s">
        <v>20</v>
      </c>
      <c r="AK1" s="2" t="s">
        <v>21</v>
      </c>
      <c r="AL1" s="3" t="s">
        <v>22</v>
      </c>
      <c r="AM1" s="1" t="s">
        <v>23</v>
      </c>
      <c r="AN1" s="1" t="s">
        <v>24</v>
      </c>
      <c r="AO1" s="1" t="s">
        <v>25</v>
      </c>
      <c r="AP1" s="2" t="s">
        <v>26</v>
      </c>
      <c r="AQ1" s="3" t="s">
        <v>27</v>
      </c>
      <c r="AR1" s="1" t="s">
        <v>28</v>
      </c>
      <c r="AS1" s="1" t="s">
        <v>29</v>
      </c>
      <c r="AT1" s="1" t="s">
        <v>30</v>
      </c>
      <c r="AU1" s="5" t="s">
        <v>31</v>
      </c>
      <c r="AV1" s="6" t="s">
        <v>32</v>
      </c>
      <c r="AW1" s="1" t="s">
        <v>33</v>
      </c>
      <c r="AX1" s="1" t="s">
        <v>34</v>
      </c>
      <c r="AY1" s="1" t="s">
        <v>35</v>
      </c>
      <c r="AZ1" s="5" t="s">
        <v>36</v>
      </c>
      <c r="BA1" s="6" t="s">
        <v>37</v>
      </c>
      <c r="BB1" s="1" t="s">
        <v>38</v>
      </c>
      <c r="BC1" s="1" t="s">
        <v>39</v>
      </c>
      <c r="BD1" s="1" t="s">
        <v>40</v>
      </c>
      <c r="BE1" s="5" t="s">
        <v>41</v>
      </c>
      <c r="BF1" s="6" t="s">
        <v>42</v>
      </c>
      <c r="BG1" s="1" t="s">
        <v>43</v>
      </c>
      <c r="BH1" s="1" t="s">
        <v>44</v>
      </c>
      <c r="BI1" s="1" t="s">
        <v>45</v>
      </c>
      <c r="BJ1" s="5" t="s">
        <v>46</v>
      </c>
      <c r="BK1" s="6" t="s">
        <v>47</v>
      </c>
    </row>
    <row r="2" spans="1:63" ht="15.75" x14ac:dyDescent="0.25">
      <c r="A2" s="30">
        <v>101097501</v>
      </c>
      <c r="B2" s="27" t="s">
        <v>48</v>
      </c>
      <c r="C2" s="35">
        <v>0.54</v>
      </c>
      <c r="D2" s="32">
        <f>VLOOKUP(A2,[31]DATA!$C$3:$AP$1697,38,0)</f>
        <v>0</v>
      </c>
      <c r="E2" s="32">
        <f>VLOOKUP(A2,[31]DATA!$C$3:$AP$1697,39,0)</f>
        <v>0</v>
      </c>
      <c r="F2" s="32">
        <f>VLOOKUP(A2,[31]DATA!$C$3:$AP$1697,40,0)</f>
        <v>0</v>
      </c>
      <c r="G2" s="32">
        <f>+D2+E2+F2</f>
        <v>0</v>
      </c>
      <c r="H2" s="32">
        <f>+G2*C2</f>
        <v>0</v>
      </c>
      <c r="I2" s="32">
        <f>VLOOKUP(A2,[32]DATA!$C$3:$AQ$559,38,0)</f>
        <v>0</v>
      </c>
      <c r="J2" s="32">
        <f>VLOOKUP(A2,[32]DATA!$C$3:$AQ$559,39,0)</f>
        <v>0</v>
      </c>
      <c r="K2" s="32">
        <f>VLOOKUP(A2,[32]DATA!$C$3:$AQ$559,40,0)</f>
        <v>0</v>
      </c>
      <c r="L2" s="32">
        <f>VLOOKUP(A2,[32]DATA!$C$3:$AQ$559,41,0)</f>
        <v>0</v>
      </c>
      <c r="M2" s="41">
        <f>+L2*C2</f>
        <v>0</v>
      </c>
      <c r="N2" s="32">
        <f>VLOOKUP(A2,[33]DATA!$C$3:$AQ$558,38,0)</f>
        <v>2400</v>
      </c>
      <c r="O2" s="32">
        <f>VLOOKUP(A2,[33]DATA!$C$3:$AQ$558,39,0)</f>
        <v>0</v>
      </c>
      <c r="P2" s="32">
        <f>VLOOKUP(A2,[33]DATA!$C$3:$AQ$558,40,0)</f>
        <v>0</v>
      </c>
      <c r="Q2" s="42">
        <f>VLOOKUP(A2,[33]DATA!$C$3:$AQ$558,41,0)</f>
        <v>2400</v>
      </c>
      <c r="R2" s="43">
        <f>+Q2*C2</f>
        <v>1296</v>
      </c>
      <c r="S2" s="8"/>
      <c r="T2" s="9"/>
      <c r="U2" s="9"/>
      <c r="V2" s="10">
        <f>+S2+T2+U2</f>
        <v>0</v>
      </c>
      <c r="W2" s="11">
        <f t="shared" ref="W2:W64" si="0">V2*C2</f>
        <v>0</v>
      </c>
      <c r="X2" s="9"/>
      <c r="Y2" s="9"/>
      <c r="Z2" s="9"/>
      <c r="AA2" s="12">
        <f>SUM(X2:Z2)</f>
        <v>0</v>
      </c>
      <c r="AB2" s="13">
        <f t="shared" ref="AB2:AB64" si="1">C2*AA2</f>
        <v>0</v>
      </c>
      <c r="AC2" s="9"/>
      <c r="AD2" s="14"/>
      <c r="AE2" s="14"/>
      <c r="AF2" s="12">
        <f t="shared" ref="AF2:AF66" si="2">SUM(AC2:AE2)</f>
        <v>0</v>
      </c>
      <c r="AG2" s="13">
        <f t="shared" ref="AG2:AG64" si="3">C2*AF2</f>
        <v>0</v>
      </c>
      <c r="AH2" s="12"/>
      <c r="AI2" s="12"/>
      <c r="AJ2" s="12"/>
      <c r="AK2" s="12">
        <f>SUM(AH2:AJ2)</f>
        <v>0</v>
      </c>
      <c r="AL2" s="13">
        <f t="shared" ref="AL2:AL64" si="4">C2*AK2</f>
        <v>0</v>
      </c>
      <c r="AM2" s="12"/>
      <c r="AN2" s="12"/>
      <c r="AO2" s="12"/>
      <c r="AP2" s="12">
        <f>SUM(AM2:AO2)</f>
        <v>0</v>
      </c>
      <c r="AQ2" s="13">
        <f t="shared" ref="AQ2:AQ64" si="5">C2*AP2</f>
        <v>0</v>
      </c>
      <c r="AR2" s="12"/>
      <c r="AS2" s="12"/>
      <c r="AT2" s="12"/>
      <c r="AU2" s="12">
        <f>SUM(AR2:AT2)</f>
        <v>0</v>
      </c>
      <c r="AV2" s="13">
        <f t="shared" ref="AV2:AV64" si="6">C2*AU2</f>
        <v>0</v>
      </c>
      <c r="AW2" s="12"/>
      <c r="AX2" s="12"/>
      <c r="AY2" s="12"/>
      <c r="AZ2" s="12">
        <f>SUM(AW2:AY2)</f>
        <v>0</v>
      </c>
      <c r="BA2" s="11">
        <f t="shared" ref="BA2:BA64" si="7">AZ2*C2</f>
        <v>0</v>
      </c>
      <c r="BB2" s="12"/>
      <c r="BC2" s="12"/>
      <c r="BD2" s="12"/>
      <c r="BE2" s="12">
        <f>SUM(BB2:BD2)</f>
        <v>0</v>
      </c>
      <c r="BF2" s="11">
        <f t="shared" ref="BF2:BF64" si="8">BE2*C2</f>
        <v>0</v>
      </c>
      <c r="BG2" s="12"/>
      <c r="BH2" s="12"/>
      <c r="BI2" s="12"/>
      <c r="BJ2" s="15">
        <f>SUM(BG2:BI2)</f>
        <v>0</v>
      </c>
      <c r="BK2" s="16">
        <f t="shared" ref="BK2:BK64" si="9">BJ2*C2</f>
        <v>0</v>
      </c>
    </row>
    <row r="3" spans="1:63" ht="15.75" x14ac:dyDescent="0.25">
      <c r="A3" s="30">
        <v>101099901</v>
      </c>
      <c r="B3" s="27" t="s">
        <v>49</v>
      </c>
      <c r="C3" s="35">
        <v>0.67</v>
      </c>
      <c r="D3" s="32">
        <f>VLOOKUP(A3,[31]DATA!$C$3:$AP$1697,38,0)</f>
        <v>0</v>
      </c>
      <c r="E3" s="32">
        <f>VLOOKUP(A3,[31]DATA!$C$3:$AP$1697,39,0)</f>
        <v>0</v>
      </c>
      <c r="F3" s="32">
        <f>VLOOKUP(A3,[31]DATA!$C$3:$AP$1697,40,0)</f>
        <v>1200</v>
      </c>
      <c r="G3" s="32">
        <f t="shared" ref="G3:G66" si="10">+D3+E3+F3</f>
        <v>1200</v>
      </c>
      <c r="H3" s="32">
        <f t="shared" ref="H3:H66" si="11">+G3*C3</f>
        <v>804</v>
      </c>
      <c r="I3" s="32">
        <f>VLOOKUP(A3,[32]DATA!$C$3:$AQ$559,38,0)</f>
        <v>0</v>
      </c>
      <c r="J3" s="32">
        <f>VLOOKUP(A3,[32]DATA!$C$3:$AQ$559,39,0)</f>
        <v>4200</v>
      </c>
      <c r="K3" s="32">
        <f>VLOOKUP(A3,[32]DATA!$C$3:$AQ$559,40,0)</f>
        <v>0</v>
      </c>
      <c r="L3" s="32">
        <f>VLOOKUP(A3,[32]DATA!$C$3:$AQ$559,41,0)</f>
        <v>4200</v>
      </c>
      <c r="M3" s="41">
        <f t="shared" ref="M3:M66" si="12">+L3*C3</f>
        <v>2814</v>
      </c>
      <c r="N3" s="32">
        <f>VLOOKUP(A3,[33]DATA!$C$3:$AQ$558,38,0)</f>
        <v>0</v>
      </c>
      <c r="O3" s="32">
        <f>VLOOKUP(A3,[33]DATA!$C$3:$AQ$558,39,0)</f>
        <v>4200</v>
      </c>
      <c r="P3" s="32">
        <f>VLOOKUP(A3,[33]DATA!$C$3:$AQ$558,40,0)</f>
        <v>0</v>
      </c>
      <c r="Q3" s="42">
        <f>VLOOKUP(A3,[33]DATA!$C$3:$AQ$558,41,0)</f>
        <v>4200</v>
      </c>
      <c r="R3" s="43">
        <f t="shared" ref="R3:R66" si="13">+Q3*C3</f>
        <v>2814</v>
      </c>
      <c r="S3" s="8"/>
      <c r="T3" s="9"/>
      <c r="U3" s="9"/>
      <c r="V3" s="10">
        <f t="shared" ref="V3:V67" si="14">+S3+T3+U3</f>
        <v>0</v>
      </c>
      <c r="W3" s="11">
        <f t="shared" si="0"/>
        <v>0</v>
      </c>
      <c r="X3" s="9"/>
      <c r="Y3" s="9"/>
      <c r="Z3" s="9"/>
      <c r="AA3" s="12">
        <f t="shared" ref="AA3:AA67" si="15">SUM(X3:Z3)</f>
        <v>0</v>
      </c>
      <c r="AB3" s="13">
        <f t="shared" si="1"/>
        <v>0</v>
      </c>
      <c r="AC3" s="9"/>
      <c r="AD3" s="14"/>
      <c r="AE3" s="14"/>
      <c r="AF3" s="12">
        <f t="shared" si="2"/>
        <v>0</v>
      </c>
      <c r="AG3" s="13">
        <f t="shared" si="3"/>
        <v>0</v>
      </c>
      <c r="AH3" s="12"/>
      <c r="AI3" s="12"/>
      <c r="AJ3" s="12"/>
      <c r="AK3" s="12">
        <f t="shared" ref="AK3:AK67" si="16">SUM(AH3:AJ3)</f>
        <v>0</v>
      </c>
      <c r="AL3" s="13">
        <f t="shared" si="4"/>
        <v>0</v>
      </c>
      <c r="AM3" s="12"/>
      <c r="AN3" s="12"/>
      <c r="AO3" s="12"/>
      <c r="AP3" s="12">
        <f t="shared" ref="AP3:AP67" si="17">SUM(AM3:AO3)</f>
        <v>0</v>
      </c>
      <c r="AQ3" s="13">
        <f t="shared" si="5"/>
        <v>0</v>
      </c>
      <c r="AR3" s="12"/>
      <c r="AS3" s="12"/>
      <c r="AT3" s="12"/>
      <c r="AU3" s="12">
        <f t="shared" ref="AU3:AU67" si="18">SUM(AR3:AT3)</f>
        <v>0</v>
      </c>
      <c r="AV3" s="13">
        <f t="shared" si="6"/>
        <v>0</v>
      </c>
      <c r="AW3" s="12"/>
      <c r="AX3" s="12"/>
      <c r="AY3" s="12"/>
      <c r="AZ3" s="12">
        <f t="shared" ref="AZ3:AZ67" si="19">SUM(AW3:AY3)</f>
        <v>0</v>
      </c>
      <c r="BA3" s="11">
        <f t="shared" si="7"/>
        <v>0</v>
      </c>
      <c r="BB3" s="12"/>
      <c r="BC3" s="12"/>
      <c r="BD3" s="12"/>
      <c r="BE3" s="12">
        <f t="shared" ref="BE3:BE67" si="20">SUM(BB3:BD3)</f>
        <v>0</v>
      </c>
      <c r="BF3" s="11">
        <f t="shared" si="8"/>
        <v>0</v>
      </c>
      <c r="BG3" s="12"/>
      <c r="BH3" s="12"/>
      <c r="BI3" s="12"/>
      <c r="BJ3" s="15">
        <f t="shared" ref="BJ3:BJ67" si="21">SUM(BG3:BI3)</f>
        <v>0</v>
      </c>
      <c r="BK3" s="16">
        <f t="shared" si="9"/>
        <v>0</v>
      </c>
    </row>
    <row r="4" spans="1:63" ht="15.75" x14ac:dyDescent="0.25">
      <c r="A4" s="30">
        <v>101000901</v>
      </c>
      <c r="B4" s="27" t="s">
        <v>50</v>
      </c>
      <c r="C4" s="35">
        <v>99.5</v>
      </c>
      <c r="D4" s="32">
        <f>VLOOKUP(A4,[31]DATA!$C$3:$AP$1697,38,0)</f>
        <v>8160</v>
      </c>
      <c r="E4" s="32">
        <f>VLOOKUP(A4,[31]DATA!$C$3:$AP$1697,39,0)</f>
        <v>0</v>
      </c>
      <c r="F4" s="32">
        <f>VLOOKUP(A4,[31]DATA!$C$3:$AP$1697,40,0)</f>
        <v>0</v>
      </c>
      <c r="G4" s="32">
        <f t="shared" si="10"/>
        <v>8160</v>
      </c>
      <c r="H4" s="32">
        <f t="shared" si="11"/>
        <v>811920</v>
      </c>
      <c r="I4" s="32">
        <f>VLOOKUP(A4,[32]DATA!$C$3:$AQ$559,38,0)</f>
        <v>0</v>
      </c>
      <c r="J4" s="32">
        <f>VLOOKUP(A4,[32]DATA!$C$3:$AQ$559,39,0)</f>
        <v>0</v>
      </c>
      <c r="K4" s="32">
        <f>VLOOKUP(A4,[32]DATA!$C$3:$AQ$559,40,0)</f>
        <v>600</v>
      </c>
      <c r="L4" s="32">
        <f>VLOOKUP(A4,[32]DATA!$C$3:$AQ$559,41,0)</f>
        <v>600</v>
      </c>
      <c r="M4" s="41">
        <f t="shared" si="12"/>
        <v>59700</v>
      </c>
      <c r="N4" s="32">
        <f>VLOOKUP(A4,[33]DATA!$C$3:$AQ$558,38,0)</f>
        <v>0</v>
      </c>
      <c r="O4" s="32">
        <f>VLOOKUP(A4,[33]DATA!$C$3:$AQ$558,39,0)</f>
        <v>180</v>
      </c>
      <c r="P4" s="32">
        <f>VLOOKUP(A4,[33]DATA!$C$3:$AQ$558,40,0)</f>
        <v>0</v>
      </c>
      <c r="Q4" s="42">
        <f>VLOOKUP(A4,[33]DATA!$C$3:$AQ$558,41,0)</f>
        <v>180</v>
      </c>
      <c r="R4" s="43">
        <f t="shared" si="13"/>
        <v>17910</v>
      </c>
      <c r="S4" s="8"/>
      <c r="T4" s="9"/>
      <c r="U4" s="9"/>
      <c r="V4" s="10">
        <f t="shared" si="14"/>
        <v>0</v>
      </c>
      <c r="W4" s="11">
        <f t="shared" si="0"/>
        <v>0</v>
      </c>
      <c r="X4" s="9"/>
      <c r="Y4" s="9"/>
      <c r="Z4" s="9"/>
      <c r="AA4" s="12">
        <f t="shared" si="15"/>
        <v>0</v>
      </c>
      <c r="AB4" s="13">
        <f t="shared" si="1"/>
        <v>0</v>
      </c>
      <c r="AC4" s="9"/>
      <c r="AD4" s="14"/>
      <c r="AE4" s="14"/>
      <c r="AF4" s="12">
        <f t="shared" si="2"/>
        <v>0</v>
      </c>
      <c r="AG4" s="13">
        <f t="shared" si="3"/>
        <v>0</v>
      </c>
      <c r="AH4" s="12"/>
      <c r="AI4" s="12"/>
      <c r="AJ4" s="12"/>
      <c r="AK4" s="12">
        <f t="shared" si="16"/>
        <v>0</v>
      </c>
      <c r="AL4" s="13">
        <f t="shared" si="4"/>
        <v>0</v>
      </c>
      <c r="AM4" s="12"/>
      <c r="AN4" s="12"/>
      <c r="AO4" s="12"/>
      <c r="AP4" s="12">
        <f t="shared" si="17"/>
        <v>0</v>
      </c>
      <c r="AQ4" s="13">
        <f t="shared" si="5"/>
        <v>0</v>
      </c>
      <c r="AR4" s="12"/>
      <c r="AS4" s="12"/>
      <c r="AT4" s="12"/>
      <c r="AU4" s="12">
        <f t="shared" si="18"/>
        <v>0</v>
      </c>
      <c r="AV4" s="13">
        <f t="shared" si="6"/>
        <v>0</v>
      </c>
      <c r="AW4" s="12"/>
      <c r="AX4" s="12"/>
      <c r="AY4" s="12"/>
      <c r="AZ4" s="12">
        <f t="shared" si="19"/>
        <v>0</v>
      </c>
      <c r="BA4" s="11">
        <f t="shared" si="7"/>
        <v>0</v>
      </c>
      <c r="BB4" s="12"/>
      <c r="BC4" s="12"/>
      <c r="BD4" s="12"/>
      <c r="BE4" s="12">
        <f t="shared" si="20"/>
        <v>0</v>
      </c>
      <c r="BF4" s="11">
        <f t="shared" si="8"/>
        <v>0</v>
      </c>
      <c r="BG4" s="12"/>
      <c r="BH4" s="12"/>
      <c r="BI4" s="12"/>
      <c r="BJ4" s="15">
        <f t="shared" si="21"/>
        <v>0</v>
      </c>
      <c r="BK4" s="16">
        <f t="shared" si="9"/>
        <v>0</v>
      </c>
    </row>
    <row r="5" spans="1:63" ht="15.75" x14ac:dyDescent="0.25">
      <c r="A5" s="30">
        <v>101007801</v>
      </c>
      <c r="B5" s="27" t="s">
        <v>51</v>
      </c>
      <c r="C5" s="35">
        <v>0.13</v>
      </c>
      <c r="D5" s="32">
        <f>VLOOKUP(A5,[31]DATA!$C$3:$AP$1697,38,0)</f>
        <v>0</v>
      </c>
      <c r="E5" s="32">
        <f>VLOOKUP(A5,[31]DATA!$C$3:$AP$1697,39,0)</f>
        <v>0</v>
      </c>
      <c r="F5" s="32">
        <f>VLOOKUP(A5,[31]DATA!$C$3:$AP$1697,40,0)</f>
        <v>0</v>
      </c>
      <c r="G5" s="32">
        <f t="shared" si="10"/>
        <v>0</v>
      </c>
      <c r="H5" s="32">
        <f t="shared" si="11"/>
        <v>0</v>
      </c>
      <c r="I5" s="32">
        <f>VLOOKUP(A5,[32]DATA!$C$3:$AQ$559,38,0)</f>
        <v>39920</v>
      </c>
      <c r="J5" s="32">
        <f>VLOOKUP(A5,[32]DATA!$C$3:$AQ$559,39,0)</f>
        <v>25500</v>
      </c>
      <c r="K5" s="32">
        <f>VLOOKUP(A5,[32]DATA!$C$3:$AQ$559,40,0)</f>
        <v>21270</v>
      </c>
      <c r="L5" s="32">
        <f>VLOOKUP(A5,[32]DATA!$C$3:$AQ$559,41,0)</f>
        <v>86690</v>
      </c>
      <c r="M5" s="41">
        <f t="shared" si="12"/>
        <v>11269.7</v>
      </c>
      <c r="N5" s="32">
        <f>VLOOKUP(A5,[33]DATA!$C$3:$AQ$558,38,0)</f>
        <v>24300</v>
      </c>
      <c r="O5" s="32">
        <f>VLOOKUP(A5,[33]DATA!$C$3:$AQ$558,39,0)</f>
        <v>20580</v>
      </c>
      <c r="P5" s="32">
        <f>VLOOKUP(A5,[33]DATA!$C$3:$AQ$558,40,0)</f>
        <v>20130</v>
      </c>
      <c r="Q5" s="42">
        <f>VLOOKUP(A5,[33]DATA!$C$3:$AQ$558,41,0)</f>
        <v>65010</v>
      </c>
      <c r="R5" s="43">
        <f t="shared" si="13"/>
        <v>8451.3000000000011</v>
      </c>
      <c r="S5" s="8"/>
      <c r="T5" s="9"/>
      <c r="U5" s="9"/>
      <c r="V5" s="10">
        <f t="shared" si="14"/>
        <v>0</v>
      </c>
      <c r="W5" s="11">
        <f t="shared" si="0"/>
        <v>0</v>
      </c>
      <c r="X5" s="9"/>
      <c r="Y5" s="9"/>
      <c r="Z5" s="9"/>
      <c r="AA5" s="12">
        <f t="shared" si="15"/>
        <v>0</v>
      </c>
      <c r="AB5" s="13">
        <f t="shared" si="1"/>
        <v>0</v>
      </c>
      <c r="AC5" s="9"/>
      <c r="AD5" s="14"/>
      <c r="AE5" s="14"/>
      <c r="AF5" s="12">
        <f t="shared" si="2"/>
        <v>0</v>
      </c>
      <c r="AG5" s="13">
        <f t="shared" si="3"/>
        <v>0</v>
      </c>
      <c r="AH5" s="12"/>
      <c r="AI5" s="12"/>
      <c r="AJ5" s="12"/>
      <c r="AK5" s="12">
        <f t="shared" si="16"/>
        <v>0</v>
      </c>
      <c r="AL5" s="13">
        <f t="shared" si="4"/>
        <v>0</v>
      </c>
      <c r="AM5" s="12"/>
      <c r="AN5" s="12"/>
      <c r="AO5" s="12"/>
      <c r="AP5" s="12">
        <f t="shared" si="17"/>
        <v>0</v>
      </c>
      <c r="AQ5" s="13">
        <f t="shared" si="5"/>
        <v>0</v>
      </c>
      <c r="AR5" s="12"/>
      <c r="AS5" s="12"/>
      <c r="AT5" s="12"/>
      <c r="AU5" s="12">
        <f t="shared" si="18"/>
        <v>0</v>
      </c>
      <c r="AV5" s="13">
        <f t="shared" si="6"/>
        <v>0</v>
      </c>
      <c r="AW5" s="12"/>
      <c r="AX5" s="12"/>
      <c r="AY5" s="12"/>
      <c r="AZ5" s="12">
        <f t="shared" si="19"/>
        <v>0</v>
      </c>
      <c r="BA5" s="11">
        <f t="shared" si="7"/>
        <v>0</v>
      </c>
      <c r="BB5" s="12"/>
      <c r="BC5" s="12"/>
      <c r="BD5" s="12"/>
      <c r="BE5" s="12">
        <f t="shared" si="20"/>
        <v>0</v>
      </c>
      <c r="BF5" s="11">
        <f t="shared" si="8"/>
        <v>0</v>
      </c>
      <c r="BG5" s="12"/>
      <c r="BH5" s="12"/>
      <c r="BI5" s="12"/>
      <c r="BJ5" s="15">
        <f t="shared" si="21"/>
        <v>0</v>
      </c>
      <c r="BK5" s="16">
        <f t="shared" si="9"/>
        <v>0</v>
      </c>
    </row>
    <row r="6" spans="1:63" ht="15.75" x14ac:dyDescent="0.25">
      <c r="A6" s="30">
        <v>101038201</v>
      </c>
      <c r="B6" s="27" t="s">
        <v>52</v>
      </c>
      <c r="C6" s="35">
        <v>0.01</v>
      </c>
      <c r="D6" s="32">
        <f>VLOOKUP(A6,[31]DATA!$C$3:$AP$1697,38,0)</f>
        <v>600600</v>
      </c>
      <c r="E6" s="32">
        <f>VLOOKUP(A6,[31]DATA!$C$3:$AP$1697,39,0)</f>
        <v>194000</v>
      </c>
      <c r="F6" s="32">
        <f>VLOOKUP(A6,[31]DATA!$C$3:$AP$1697,40,0)</f>
        <v>95400</v>
      </c>
      <c r="G6" s="32">
        <f t="shared" si="10"/>
        <v>890000</v>
      </c>
      <c r="H6" s="32">
        <f t="shared" si="11"/>
        <v>8900</v>
      </c>
      <c r="I6" s="32">
        <f>VLOOKUP(A6,[32]DATA!$C$3:$AQ$559,38,0)</f>
        <v>27200</v>
      </c>
      <c r="J6" s="32">
        <f>VLOOKUP(A6,[32]DATA!$C$3:$AQ$559,39,0)</f>
        <v>7200</v>
      </c>
      <c r="K6" s="32">
        <f>VLOOKUP(A6,[32]DATA!$C$3:$AQ$559,40,0)</f>
        <v>116800</v>
      </c>
      <c r="L6" s="32">
        <f>VLOOKUP(A6,[32]DATA!$C$3:$AQ$559,41,0)</f>
        <v>151200</v>
      </c>
      <c r="M6" s="41">
        <f t="shared" si="12"/>
        <v>1512</v>
      </c>
      <c r="N6" s="32">
        <f>VLOOKUP(A6,[33]DATA!$C$3:$AQ$558,38,0)</f>
        <v>0</v>
      </c>
      <c r="O6" s="32">
        <f>VLOOKUP(A6,[33]DATA!$C$3:$AQ$558,39,0)</f>
        <v>0</v>
      </c>
      <c r="P6" s="32">
        <f>VLOOKUP(A6,[33]DATA!$C$3:$AQ$558,40,0)</f>
        <v>90200</v>
      </c>
      <c r="Q6" s="42">
        <f>VLOOKUP(A6,[33]DATA!$C$3:$AQ$558,41,0)</f>
        <v>90200</v>
      </c>
      <c r="R6" s="43">
        <f t="shared" si="13"/>
        <v>902</v>
      </c>
      <c r="S6" s="8"/>
      <c r="T6" s="9"/>
      <c r="U6" s="9"/>
      <c r="V6" s="10">
        <f t="shared" si="14"/>
        <v>0</v>
      </c>
      <c r="W6" s="11">
        <f t="shared" si="0"/>
        <v>0</v>
      </c>
      <c r="X6" s="9"/>
      <c r="Y6" s="9"/>
      <c r="Z6" s="9"/>
      <c r="AA6" s="12">
        <f t="shared" si="15"/>
        <v>0</v>
      </c>
      <c r="AB6" s="13">
        <f t="shared" si="1"/>
        <v>0</v>
      </c>
      <c r="AC6" s="9"/>
      <c r="AD6" s="14"/>
      <c r="AE6" s="14"/>
      <c r="AF6" s="12">
        <f t="shared" si="2"/>
        <v>0</v>
      </c>
      <c r="AG6" s="13">
        <f t="shared" si="3"/>
        <v>0</v>
      </c>
      <c r="AH6" s="12"/>
      <c r="AI6" s="12"/>
      <c r="AJ6" s="12"/>
      <c r="AK6" s="12">
        <f t="shared" si="16"/>
        <v>0</v>
      </c>
      <c r="AL6" s="13">
        <f t="shared" si="4"/>
        <v>0</v>
      </c>
      <c r="AM6" s="12"/>
      <c r="AN6" s="12"/>
      <c r="AO6" s="12"/>
      <c r="AP6" s="12">
        <f t="shared" si="17"/>
        <v>0</v>
      </c>
      <c r="AQ6" s="13">
        <f t="shared" si="5"/>
        <v>0</v>
      </c>
      <c r="AR6" s="12"/>
      <c r="AS6" s="12"/>
      <c r="AT6" s="12"/>
      <c r="AU6" s="12">
        <f t="shared" si="18"/>
        <v>0</v>
      </c>
      <c r="AV6" s="13">
        <f t="shared" si="6"/>
        <v>0</v>
      </c>
      <c r="AW6" s="12"/>
      <c r="AX6" s="12"/>
      <c r="AY6" s="12"/>
      <c r="AZ6" s="12">
        <f t="shared" si="19"/>
        <v>0</v>
      </c>
      <c r="BA6" s="11">
        <f t="shared" si="7"/>
        <v>0</v>
      </c>
      <c r="BB6" s="12"/>
      <c r="BC6" s="12"/>
      <c r="BD6" s="12"/>
      <c r="BE6" s="12">
        <f t="shared" si="20"/>
        <v>0</v>
      </c>
      <c r="BF6" s="11">
        <f t="shared" si="8"/>
        <v>0</v>
      </c>
      <c r="BG6" s="12"/>
      <c r="BH6" s="12"/>
      <c r="BI6" s="12"/>
      <c r="BJ6" s="15">
        <f t="shared" si="21"/>
        <v>0</v>
      </c>
      <c r="BK6" s="16">
        <f t="shared" si="9"/>
        <v>0</v>
      </c>
    </row>
    <row r="7" spans="1:63" ht="25.5" x14ac:dyDescent="0.25">
      <c r="A7" s="30">
        <v>102048801</v>
      </c>
      <c r="B7" s="28" t="s">
        <v>53</v>
      </c>
      <c r="C7" s="35">
        <v>33.24</v>
      </c>
      <c r="D7" s="32">
        <f>VLOOKUP(A7,[31]DATA!$C$3:$AP$1697,38,0)</f>
        <v>4</v>
      </c>
      <c r="E7" s="32">
        <f>VLOOKUP(A7,[31]DATA!$C$3:$AP$1697,39,0)</f>
        <v>0</v>
      </c>
      <c r="F7" s="32">
        <f>VLOOKUP(A7,[31]DATA!$C$3:$AP$1697,40,0)</f>
        <v>0</v>
      </c>
      <c r="G7" s="32">
        <f t="shared" si="10"/>
        <v>4</v>
      </c>
      <c r="H7" s="32">
        <f t="shared" si="11"/>
        <v>132.96</v>
      </c>
      <c r="I7" s="32">
        <f>VLOOKUP(A7,[32]DATA!$C$3:$AQ$559,38,0)</f>
        <v>4</v>
      </c>
      <c r="J7" s="32">
        <f>VLOOKUP(A7,[32]DATA!$C$3:$AQ$559,39,0)</f>
        <v>64</v>
      </c>
      <c r="K7" s="32">
        <f>VLOOKUP(A7,[32]DATA!$C$3:$AQ$559,40,0)</f>
        <v>36</v>
      </c>
      <c r="L7" s="32">
        <f>VLOOKUP(A7,[32]DATA!$C$3:$AQ$559,41,0)</f>
        <v>104</v>
      </c>
      <c r="M7" s="41">
        <f t="shared" si="12"/>
        <v>3456.96</v>
      </c>
      <c r="N7" s="32">
        <f>VLOOKUP(A7,[33]DATA!$C$3:$AQ$558,38,0)</f>
        <v>4</v>
      </c>
      <c r="O7" s="32">
        <f>VLOOKUP(A7,[33]DATA!$C$3:$AQ$558,39,0)</f>
        <v>64</v>
      </c>
      <c r="P7" s="32">
        <f>VLOOKUP(A7,[33]DATA!$C$3:$AQ$558,40,0)</f>
        <v>11</v>
      </c>
      <c r="Q7" s="42">
        <f>VLOOKUP(A7,[33]DATA!$C$3:$AQ$558,41,0)</f>
        <v>79</v>
      </c>
      <c r="R7" s="43">
        <f t="shared" si="13"/>
        <v>2625.96</v>
      </c>
      <c r="S7" s="8"/>
      <c r="T7" s="9"/>
      <c r="U7" s="9"/>
      <c r="V7" s="10">
        <f t="shared" si="14"/>
        <v>0</v>
      </c>
      <c r="W7" s="11">
        <f t="shared" si="0"/>
        <v>0</v>
      </c>
      <c r="X7" s="9"/>
      <c r="Y7" s="9"/>
      <c r="Z7" s="9"/>
      <c r="AA7" s="12">
        <f t="shared" si="15"/>
        <v>0</v>
      </c>
      <c r="AB7" s="13">
        <f t="shared" si="1"/>
        <v>0</v>
      </c>
      <c r="AC7" s="9"/>
      <c r="AD7" s="14"/>
      <c r="AE7" s="14"/>
      <c r="AF7" s="12">
        <f t="shared" si="2"/>
        <v>0</v>
      </c>
      <c r="AG7" s="13">
        <f t="shared" si="3"/>
        <v>0</v>
      </c>
      <c r="AH7" s="12"/>
      <c r="AI7" s="12"/>
      <c r="AJ7" s="12"/>
      <c r="AK7" s="12">
        <f t="shared" si="16"/>
        <v>0</v>
      </c>
      <c r="AL7" s="13">
        <f t="shared" si="4"/>
        <v>0</v>
      </c>
      <c r="AM7" s="12"/>
      <c r="AN7" s="12"/>
      <c r="AO7" s="12"/>
      <c r="AP7" s="12">
        <f t="shared" si="17"/>
        <v>0</v>
      </c>
      <c r="AQ7" s="13">
        <f t="shared" si="5"/>
        <v>0</v>
      </c>
      <c r="AR7" s="12"/>
      <c r="AS7" s="12"/>
      <c r="AT7" s="12"/>
      <c r="AU7" s="12">
        <f t="shared" si="18"/>
        <v>0</v>
      </c>
      <c r="AV7" s="13">
        <f t="shared" si="6"/>
        <v>0</v>
      </c>
      <c r="AW7" s="12"/>
      <c r="AX7" s="12"/>
      <c r="AY7" s="12"/>
      <c r="AZ7" s="12">
        <f t="shared" si="19"/>
        <v>0</v>
      </c>
      <c r="BA7" s="11">
        <f t="shared" si="7"/>
        <v>0</v>
      </c>
      <c r="BB7" s="12"/>
      <c r="BC7" s="12"/>
      <c r="BD7" s="12"/>
      <c r="BE7" s="12">
        <f t="shared" si="20"/>
        <v>0</v>
      </c>
      <c r="BF7" s="11">
        <f t="shared" si="8"/>
        <v>0</v>
      </c>
      <c r="BG7" s="12"/>
      <c r="BH7" s="12"/>
      <c r="BI7" s="12"/>
      <c r="BJ7" s="15">
        <f t="shared" si="21"/>
        <v>0</v>
      </c>
      <c r="BK7" s="16">
        <f t="shared" si="9"/>
        <v>0</v>
      </c>
    </row>
    <row r="8" spans="1:63" ht="15.75" x14ac:dyDescent="0.25">
      <c r="A8" s="30">
        <v>102073301</v>
      </c>
      <c r="B8" s="28" t="s">
        <v>54</v>
      </c>
      <c r="C8" s="35">
        <v>1.68</v>
      </c>
      <c r="D8" s="32">
        <f>VLOOKUP(A8,[31]DATA!$C$3:$AP$1697,38,0)</f>
        <v>2640</v>
      </c>
      <c r="E8" s="32">
        <f>VLOOKUP(A8,[31]DATA!$C$3:$AP$1697,39,0)</f>
        <v>300</v>
      </c>
      <c r="F8" s="32">
        <f>VLOOKUP(A8,[31]DATA!$C$3:$AP$1697,40,0)</f>
        <v>40</v>
      </c>
      <c r="G8" s="32">
        <f t="shared" si="10"/>
        <v>2980</v>
      </c>
      <c r="H8" s="32">
        <f t="shared" si="11"/>
        <v>5006.3999999999996</v>
      </c>
      <c r="I8" s="32">
        <f>VLOOKUP(A8,[32]DATA!$C$3:$AQ$559,38,0)</f>
        <v>2570</v>
      </c>
      <c r="J8" s="32">
        <f>VLOOKUP(A8,[32]DATA!$C$3:$AQ$559,39,0)</f>
        <v>200</v>
      </c>
      <c r="K8" s="32">
        <f>VLOOKUP(A8,[32]DATA!$C$3:$AQ$559,40,0)</f>
        <v>1490</v>
      </c>
      <c r="L8" s="32">
        <f>VLOOKUP(A8,[32]DATA!$C$3:$AQ$559,41,0)</f>
        <v>4260</v>
      </c>
      <c r="M8" s="41">
        <f t="shared" si="12"/>
        <v>7156.8</v>
      </c>
      <c r="N8" s="32">
        <f>VLOOKUP(A8,[33]DATA!$C$3:$AQ$558,38,0)</f>
        <v>2570</v>
      </c>
      <c r="O8" s="32">
        <f>VLOOKUP(A8,[33]DATA!$C$3:$AQ$558,39,0)</f>
        <v>70</v>
      </c>
      <c r="P8" s="32">
        <f>VLOOKUP(A8,[33]DATA!$C$3:$AQ$558,40,0)</f>
        <v>1490</v>
      </c>
      <c r="Q8" s="42">
        <f>VLOOKUP(A8,[33]DATA!$C$3:$AQ$558,41,0)</f>
        <v>4130</v>
      </c>
      <c r="R8" s="43">
        <f t="shared" si="13"/>
        <v>6938.4</v>
      </c>
      <c r="S8" s="8"/>
      <c r="T8" s="9"/>
      <c r="U8" s="9"/>
      <c r="V8" s="10">
        <f t="shared" si="14"/>
        <v>0</v>
      </c>
      <c r="W8" s="11">
        <f t="shared" si="0"/>
        <v>0</v>
      </c>
      <c r="X8" s="9"/>
      <c r="Y8" s="9"/>
      <c r="Z8" s="9"/>
      <c r="AA8" s="12">
        <f t="shared" si="15"/>
        <v>0</v>
      </c>
      <c r="AB8" s="13">
        <f t="shared" si="1"/>
        <v>0</v>
      </c>
      <c r="AC8" s="9"/>
      <c r="AD8" s="14"/>
      <c r="AE8" s="14"/>
      <c r="AF8" s="12">
        <f t="shared" si="2"/>
        <v>0</v>
      </c>
      <c r="AG8" s="13">
        <f t="shared" si="3"/>
        <v>0</v>
      </c>
      <c r="AH8" s="12"/>
      <c r="AI8" s="12"/>
      <c r="AJ8" s="12"/>
      <c r="AK8" s="12">
        <f t="shared" si="16"/>
        <v>0</v>
      </c>
      <c r="AL8" s="13">
        <f t="shared" si="4"/>
        <v>0</v>
      </c>
      <c r="AM8" s="12"/>
      <c r="AN8" s="12"/>
      <c r="AO8" s="12"/>
      <c r="AP8" s="12">
        <f t="shared" si="17"/>
        <v>0</v>
      </c>
      <c r="AQ8" s="13">
        <f t="shared" si="5"/>
        <v>0</v>
      </c>
      <c r="AR8" s="12"/>
      <c r="AS8" s="12"/>
      <c r="AT8" s="12"/>
      <c r="AU8" s="12">
        <f t="shared" si="18"/>
        <v>0</v>
      </c>
      <c r="AV8" s="13">
        <f t="shared" si="6"/>
        <v>0</v>
      </c>
      <c r="AW8" s="12"/>
      <c r="AX8" s="12"/>
      <c r="AY8" s="12"/>
      <c r="AZ8" s="12">
        <f t="shared" si="19"/>
        <v>0</v>
      </c>
      <c r="BA8" s="11">
        <f t="shared" si="7"/>
        <v>0</v>
      </c>
      <c r="BB8" s="12"/>
      <c r="BC8" s="12"/>
      <c r="BD8" s="12"/>
      <c r="BE8" s="12">
        <f t="shared" si="20"/>
        <v>0</v>
      </c>
      <c r="BF8" s="11">
        <f t="shared" si="8"/>
        <v>0</v>
      </c>
      <c r="BG8" s="12"/>
      <c r="BH8" s="12"/>
      <c r="BI8" s="12"/>
      <c r="BJ8" s="15">
        <f t="shared" si="21"/>
        <v>0</v>
      </c>
      <c r="BK8" s="16">
        <f t="shared" si="9"/>
        <v>0</v>
      </c>
    </row>
    <row r="9" spans="1:63" ht="15.75" x14ac:dyDescent="0.25">
      <c r="A9" s="30">
        <v>104016801</v>
      </c>
      <c r="B9" s="27" t="s">
        <v>55</v>
      </c>
      <c r="C9" s="35">
        <v>14.35</v>
      </c>
      <c r="D9" s="32">
        <f>VLOOKUP(A9,[31]DATA!$C$3:$AP$1697,38,0)</f>
        <v>0</v>
      </c>
      <c r="E9" s="32">
        <f>VLOOKUP(A9,[31]DATA!$C$3:$AP$1697,39,0)</f>
        <v>0</v>
      </c>
      <c r="F9" s="32">
        <f>VLOOKUP(A9,[31]DATA!$C$3:$AP$1697,40,0)</f>
        <v>0</v>
      </c>
      <c r="G9" s="32">
        <f t="shared" si="10"/>
        <v>0</v>
      </c>
      <c r="H9" s="32">
        <f t="shared" si="11"/>
        <v>0</v>
      </c>
      <c r="I9" s="32">
        <f>VLOOKUP(A9,[32]DATA!$C$3:$AQ$559,38,0)</f>
        <v>0</v>
      </c>
      <c r="J9" s="32">
        <f>VLOOKUP(A9,[32]DATA!$C$3:$AQ$559,39,0)</f>
        <v>0</v>
      </c>
      <c r="K9" s="32">
        <f>VLOOKUP(A9,[32]DATA!$C$3:$AQ$559,40,0)</f>
        <v>0</v>
      </c>
      <c r="L9" s="32">
        <f>VLOOKUP(A9,[32]DATA!$C$3:$AQ$559,41,0)</f>
        <v>0</v>
      </c>
      <c r="M9" s="41">
        <f t="shared" si="12"/>
        <v>0</v>
      </c>
      <c r="N9" s="32">
        <f>VLOOKUP(A9,[33]DATA!$C$3:$AQ$558,38,0)</f>
        <v>0</v>
      </c>
      <c r="O9" s="32">
        <f>VLOOKUP(A9,[33]DATA!$C$3:$AQ$558,39,0)</f>
        <v>0</v>
      </c>
      <c r="P9" s="32">
        <f>VLOOKUP(A9,[33]DATA!$C$3:$AQ$558,40,0)</f>
        <v>0</v>
      </c>
      <c r="Q9" s="42">
        <f>VLOOKUP(A9,[33]DATA!$C$3:$AQ$558,41,0)</f>
        <v>0</v>
      </c>
      <c r="R9" s="43">
        <f t="shared" si="13"/>
        <v>0</v>
      </c>
      <c r="S9" s="8"/>
      <c r="T9" s="9"/>
      <c r="U9" s="9"/>
      <c r="V9" s="10">
        <f t="shared" si="14"/>
        <v>0</v>
      </c>
      <c r="W9" s="11">
        <f t="shared" si="0"/>
        <v>0</v>
      </c>
      <c r="X9" s="9"/>
      <c r="Y9" s="9"/>
      <c r="Z9" s="9"/>
      <c r="AA9" s="12">
        <f t="shared" si="15"/>
        <v>0</v>
      </c>
      <c r="AB9" s="13">
        <f t="shared" si="1"/>
        <v>0</v>
      </c>
      <c r="AC9" s="9"/>
      <c r="AD9" s="14"/>
      <c r="AE9" s="14"/>
      <c r="AF9" s="12">
        <f t="shared" si="2"/>
        <v>0</v>
      </c>
      <c r="AG9" s="13">
        <f t="shared" si="3"/>
        <v>0</v>
      </c>
      <c r="AH9" s="12"/>
      <c r="AI9" s="12"/>
      <c r="AJ9" s="12"/>
      <c r="AK9" s="12">
        <f t="shared" si="16"/>
        <v>0</v>
      </c>
      <c r="AL9" s="13">
        <f t="shared" si="4"/>
        <v>0</v>
      </c>
      <c r="AM9" s="12"/>
      <c r="AN9" s="12"/>
      <c r="AO9" s="12"/>
      <c r="AP9" s="12">
        <f t="shared" si="17"/>
        <v>0</v>
      </c>
      <c r="AQ9" s="13">
        <f t="shared" si="5"/>
        <v>0</v>
      </c>
      <c r="AR9" s="12"/>
      <c r="AS9" s="12"/>
      <c r="AT9" s="12"/>
      <c r="AU9" s="12">
        <f t="shared" si="18"/>
        <v>0</v>
      </c>
      <c r="AV9" s="13">
        <f t="shared" si="6"/>
        <v>0</v>
      </c>
      <c r="AW9" s="12"/>
      <c r="AX9" s="12"/>
      <c r="AY9" s="12"/>
      <c r="AZ9" s="12">
        <f t="shared" si="19"/>
        <v>0</v>
      </c>
      <c r="BA9" s="11">
        <f t="shared" si="7"/>
        <v>0</v>
      </c>
      <c r="BB9" s="12"/>
      <c r="BC9" s="12"/>
      <c r="BD9" s="12"/>
      <c r="BE9" s="12">
        <f t="shared" si="20"/>
        <v>0</v>
      </c>
      <c r="BF9" s="11">
        <f t="shared" si="8"/>
        <v>0</v>
      </c>
      <c r="BG9" s="12"/>
      <c r="BH9" s="12"/>
      <c r="BI9" s="12"/>
      <c r="BJ9" s="15">
        <f t="shared" si="21"/>
        <v>0</v>
      </c>
      <c r="BK9" s="16">
        <f t="shared" si="9"/>
        <v>0</v>
      </c>
    </row>
    <row r="10" spans="1:63" ht="15.75" x14ac:dyDescent="0.25">
      <c r="A10" s="30">
        <v>101085201</v>
      </c>
      <c r="B10" s="27" t="s">
        <v>56</v>
      </c>
      <c r="C10" s="35">
        <v>0.05</v>
      </c>
      <c r="D10" s="32">
        <f>VLOOKUP(A10,[31]DATA!$C$3:$AP$1697,38,0)</f>
        <v>0</v>
      </c>
      <c r="E10" s="32">
        <f>VLOOKUP(A10,[31]DATA!$C$3:$AP$1697,39,0)</f>
        <v>12300</v>
      </c>
      <c r="F10" s="32">
        <f>VLOOKUP(A10,[31]DATA!$C$3:$AP$1697,40,0)</f>
        <v>45100</v>
      </c>
      <c r="G10" s="32">
        <f t="shared" si="10"/>
        <v>57400</v>
      </c>
      <c r="H10" s="32">
        <f t="shared" si="11"/>
        <v>2870</v>
      </c>
      <c r="I10" s="32">
        <f>VLOOKUP(A10,[32]DATA!$C$3:$AQ$559,38,0)</f>
        <v>0</v>
      </c>
      <c r="J10" s="32">
        <f>VLOOKUP(A10,[32]DATA!$C$3:$AQ$559,39,0)</f>
        <v>0</v>
      </c>
      <c r="K10" s="32">
        <f>VLOOKUP(A10,[32]DATA!$C$3:$AQ$559,40,0)</f>
        <v>18300</v>
      </c>
      <c r="L10" s="32">
        <f>VLOOKUP(A10,[32]DATA!$C$3:$AQ$559,41,0)</f>
        <v>18300</v>
      </c>
      <c r="M10" s="41">
        <f t="shared" si="12"/>
        <v>915</v>
      </c>
      <c r="N10" s="32">
        <f>VLOOKUP(A10,[33]DATA!$C$3:$AQ$558,38,0)</f>
        <v>0</v>
      </c>
      <c r="O10" s="32">
        <f>VLOOKUP(A10,[33]DATA!$C$3:$AQ$558,39,0)</f>
        <v>0</v>
      </c>
      <c r="P10" s="32">
        <f>VLOOKUP(A10,[33]DATA!$C$3:$AQ$558,40,0)</f>
        <v>6900</v>
      </c>
      <c r="Q10" s="42">
        <f>VLOOKUP(A10,[33]DATA!$C$3:$AQ$558,41,0)</f>
        <v>6900</v>
      </c>
      <c r="R10" s="43">
        <f t="shared" si="13"/>
        <v>345</v>
      </c>
      <c r="S10" s="8"/>
      <c r="T10" s="9"/>
      <c r="U10" s="9"/>
      <c r="V10" s="10">
        <f t="shared" si="14"/>
        <v>0</v>
      </c>
      <c r="W10" s="11">
        <f t="shared" si="0"/>
        <v>0</v>
      </c>
      <c r="X10" s="9"/>
      <c r="Y10" s="9"/>
      <c r="Z10" s="9"/>
      <c r="AA10" s="12">
        <f t="shared" si="15"/>
        <v>0</v>
      </c>
      <c r="AB10" s="13">
        <f t="shared" si="1"/>
        <v>0</v>
      </c>
      <c r="AC10" s="9"/>
      <c r="AD10" s="14"/>
      <c r="AE10" s="14"/>
      <c r="AF10" s="12">
        <f t="shared" si="2"/>
        <v>0</v>
      </c>
      <c r="AG10" s="13">
        <f t="shared" si="3"/>
        <v>0</v>
      </c>
      <c r="AH10" s="12"/>
      <c r="AI10" s="12"/>
      <c r="AJ10" s="12"/>
      <c r="AK10" s="12">
        <f t="shared" si="16"/>
        <v>0</v>
      </c>
      <c r="AL10" s="13">
        <f t="shared" si="4"/>
        <v>0</v>
      </c>
      <c r="AM10" s="12"/>
      <c r="AN10" s="12"/>
      <c r="AO10" s="12"/>
      <c r="AP10" s="12">
        <f t="shared" si="17"/>
        <v>0</v>
      </c>
      <c r="AQ10" s="13">
        <f t="shared" si="5"/>
        <v>0</v>
      </c>
      <c r="AR10" s="12"/>
      <c r="AS10" s="12"/>
      <c r="AT10" s="12"/>
      <c r="AU10" s="12">
        <f t="shared" si="18"/>
        <v>0</v>
      </c>
      <c r="AV10" s="13">
        <f t="shared" si="6"/>
        <v>0</v>
      </c>
      <c r="AW10" s="12"/>
      <c r="AX10" s="12"/>
      <c r="AY10" s="12"/>
      <c r="AZ10" s="12">
        <f t="shared" si="19"/>
        <v>0</v>
      </c>
      <c r="BA10" s="11">
        <f t="shared" si="7"/>
        <v>0</v>
      </c>
      <c r="BB10" s="12"/>
      <c r="BC10" s="12"/>
      <c r="BD10" s="12"/>
      <c r="BE10" s="12">
        <f t="shared" si="20"/>
        <v>0</v>
      </c>
      <c r="BF10" s="11">
        <f t="shared" si="8"/>
        <v>0</v>
      </c>
      <c r="BG10" s="12"/>
      <c r="BH10" s="12"/>
      <c r="BI10" s="12"/>
      <c r="BJ10" s="15">
        <f t="shared" si="21"/>
        <v>0</v>
      </c>
      <c r="BK10" s="16">
        <f t="shared" si="9"/>
        <v>0</v>
      </c>
    </row>
    <row r="11" spans="1:63" ht="25.5" x14ac:dyDescent="0.25">
      <c r="A11" s="30">
        <v>101098001</v>
      </c>
      <c r="B11" s="27" t="s">
        <v>57</v>
      </c>
      <c r="C11" s="35">
        <v>0.38500000000000001</v>
      </c>
      <c r="D11" s="32">
        <f>VLOOKUP(A11,[31]DATA!$C$3:$AP$1697,38,0)</f>
        <v>0</v>
      </c>
      <c r="E11" s="32">
        <f>VLOOKUP(A11,[31]DATA!$C$3:$AP$1697,39,0)</f>
        <v>0</v>
      </c>
      <c r="F11" s="32">
        <f>VLOOKUP(A11,[31]DATA!$C$3:$AP$1697,40,0)</f>
        <v>816</v>
      </c>
      <c r="G11" s="32">
        <f t="shared" si="10"/>
        <v>816</v>
      </c>
      <c r="H11" s="32">
        <f t="shared" si="11"/>
        <v>314.16000000000003</v>
      </c>
      <c r="I11" s="32">
        <f>VLOOKUP(A11,[32]DATA!$C$3:$AQ$559,38,0)</f>
        <v>10980</v>
      </c>
      <c r="J11" s="32">
        <f>VLOOKUP(A11,[32]DATA!$C$3:$AQ$559,39,0)</f>
        <v>0</v>
      </c>
      <c r="K11" s="32">
        <f>VLOOKUP(A11,[32]DATA!$C$3:$AQ$559,40,0)</f>
        <v>0</v>
      </c>
      <c r="L11" s="32">
        <f>VLOOKUP(A11,[32]DATA!$C$3:$AQ$559,41,0)</f>
        <v>10980</v>
      </c>
      <c r="M11" s="41">
        <f t="shared" si="12"/>
        <v>4227.3</v>
      </c>
      <c r="N11" s="32">
        <f>VLOOKUP(A11,[33]DATA!$C$3:$AQ$558,38,0)</f>
        <v>30924</v>
      </c>
      <c r="O11" s="32">
        <f>VLOOKUP(A11,[33]DATA!$C$3:$AQ$558,39,0)</f>
        <v>1844</v>
      </c>
      <c r="P11" s="32">
        <f>VLOOKUP(A11,[33]DATA!$C$3:$AQ$558,40,0)</f>
        <v>556</v>
      </c>
      <c r="Q11" s="42">
        <f>VLOOKUP(A11,[33]DATA!$C$3:$AQ$558,41,0)</f>
        <v>33324</v>
      </c>
      <c r="R11" s="43">
        <f t="shared" si="13"/>
        <v>12829.74</v>
      </c>
      <c r="S11" s="8"/>
      <c r="T11" s="9"/>
      <c r="U11" s="9"/>
      <c r="V11" s="10">
        <f t="shared" si="14"/>
        <v>0</v>
      </c>
      <c r="W11" s="11">
        <f t="shared" si="0"/>
        <v>0</v>
      </c>
      <c r="X11" s="9"/>
      <c r="Y11" s="9"/>
      <c r="Z11" s="9"/>
      <c r="AA11" s="12">
        <f t="shared" si="15"/>
        <v>0</v>
      </c>
      <c r="AB11" s="13">
        <f t="shared" si="1"/>
        <v>0</v>
      </c>
      <c r="AC11" s="9"/>
      <c r="AD11" s="14"/>
      <c r="AE11" s="14"/>
      <c r="AF11" s="12">
        <f t="shared" si="2"/>
        <v>0</v>
      </c>
      <c r="AG11" s="13">
        <f t="shared" si="3"/>
        <v>0</v>
      </c>
      <c r="AH11" s="12"/>
      <c r="AI11" s="12"/>
      <c r="AJ11" s="12"/>
      <c r="AK11" s="12">
        <f t="shared" si="16"/>
        <v>0</v>
      </c>
      <c r="AL11" s="13">
        <f t="shared" si="4"/>
        <v>0</v>
      </c>
      <c r="AM11" s="12"/>
      <c r="AN11" s="12"/>
      <c r="AO11" s="12"/>
      <c r="AP11" s="12">
        <f t="shared" si="17"/>
        <v>0</v>
      </c>
      <c r="AQ11" s="13">
        <f t="shared" si="5"/>
        <v>0</v>
      </c>
      <c r="AR11" s="12"/>
      <c r="AS11" s="12"/>
      <c r="AT11" s="12"/>
      <c r="AU11" s="12">
        <f t="shared" si="18"/>
        <v>0</v>
      </c>
      <c r="AV11" s="13">
        <f t="shared" si="6"/>
        <v>0</v>
      </c>
      <c r="AW11" s="12"/>
      <c r="AX11" s="12"/>
      <c r="AY11" s="12"/>
      <c r="AZ11" s="12">
        <f t="shared" si="19"/>
        <v>0</v>
      </c>
      <c r="BA11" s="11">
        <f t="shared" si="7"/>
        <v>0</v>
      </c>
      <c r="BB11" s="12"/>
      <c r="BC11" s="12"/>
      <c r="BD11" s="12"/>
      <c r="BE11" s="12">
        <f t="shared" si="20"/>
        <v>0</v>
      </c>
      <c r="BF11" s="11">
        <f t="shared" si="8"/>
        <v>0</v>
      </c>
      <c r="BG11" s="12"/>
      <c r="BH11" s="12"/>
      <c r="BI11" s="12"/>
      <c r="BJ11" s="15">
        <f t="shared" si="21"/>
        <v>0</v>
      </c>
      <c r="BK11" s="16">
        <f t="shared" si="9"/>
        <v>0</v>
      </c>
    </row>
    <row r="12" spans="1:63" ht="15.75" x14ac:dyDescent="0.25">
      <c r="A12" s="30">
        <v>102096501</v>
      </c>
      <c r="B12" s="27" t="s">
        <v>58</v>
      </c>
      <c r="C12" s="35">
        <v>52.5</v>
      </c>
      <c r="D12" s="32">
        <f>VLOOKUP(A12,[31]DATA!$C$3:$AP$1697,38,0)</f>
        <v>0</v>
      </c>
      <c r="E12" s="32">
        <f>VLOOKUP(A12,[31]DATA!$C$3:$AP$1697,39,0)</f>
        <v>220</v>
      </c>
      <c r="F12" s="32">
        <f>VLOOKUP(A12,[31]DATA!$C$3:$AP$1697,40,0)</f>
        <v>0</v>
      </c>
      <c r="G12" s="32">
        <f t="shared" si="10"/>
        <v>220</v>
      </c>
      <c r="H12" s="32">
        <f t="shared" si="11"/>
        <v>11550</v>
      </c>
      <c r="I12" s="32">
        <f>VLOOKUP(A12,[32]DATA!$C$3:$AQ$559,38,0)</f>
        <v>330</v>
      </c>
      <c r="J12" s="32">
        <f>VLOOKUP(A12,[32]DATA!$C$3:$AQ$559,39,0)</f>
        <v>0</v>
      </c>
      <c r="K12" s="32">
        <f>VLOOKUP(A12,[32]DATA!$C$3:$AQ$559,40,0)</f>
        <v>0</v>
      </c>
      <c r="L12" s="32">
        <f>VLOOKUP(A12,[32]DATA!$C$3:$AQ$559,41,0)</f>
        <v>330</v>
      </c>
      <c r="M12" s="41">
        <f t="shared" si="12"/>
        <v>17325</v>
      </c>
      <c r="N12" s="32">
        <f>VLOOKUP(A12,[33]DATA!$C$3:$AQ$558,38,0)</f>
        <v>483</v>
      </c>
      <c r="O12" s="32">
        <f>VLOOKUP(A12,[33]DATA!$C$3:$AQ$558,39,0)</f>
        <v>688</v>
      </c>
      <c r="P12" s="32">
        <f>VLOOKUP(A12,[33]DATA!$C$3:$AQ$558,40,0)</f>
        <v>880</v>
      </c>
      <c r="Q12" s="42">
        <f>VLOOKUP(A12,[33]DATA!$C$3:$AQ$558,41,0)</f>
        <v>2051</v>
      </c>
      <c r="R12" s="43">
        <f t="shared" si="13"/>
        <v>107677.5</v>
      </c>
      <c r="S12" s="8"/>
      <c r="T12" s="9"/>
      <c r="U12" s="9"/>
      <c r="V12" s="10">
        <f t="shared" si="14"/>
        <v>0</v>
      </c>
      <c r="W12" s="11">
        <f t="shared" si="0"/>
        <v>0</v>
      </c>
      <c r="X12" s="9"/>
      <c r="Y12" s="9"/>
      <c r="Z12" s="9"/>
      <c r="AA12" s="12">
        <f t="shared" si="15"/>
        <v>0</v>
      </c>
      <c r="AB12" s="13">
        <f t="shared" si="1"/>
        <v>0</v>
      </c>
      <c r="AC12" s="9"/>
      <c r="AD12" s="14"/>
      <c r="AE12" s="14"/>
      <c r="AF12" s="12">
        <f t="shared" si="2"/>
        <v>0</v>
      </c>
      <c r="AG12" s="13">
        <f t="shared" si="3"/>
        <v>0</v>
      </c>
      <c r="AH12" s="12"/>
      <c r="AI12" s="12"/>
      <c r="AJ12" s="12"/>
      <c r="AK12" s="12">
        <f t="shared" si="16"/>
        <v>0</v>
      </c>
      <c r="AL12" s="13">
        <f t="shared" si="4"/>
        <v>0</v>
      </c>
      <c r="AM12" s="12"/>
      <c r="AN12" s="12"/>
      <c r="AO12" s="12"/>
      <c r="AP12" s="12">
        <f t="shared" si="17"/>
        <v>0</v>
      </c>
      <c r="AQ12" s="13">
        <f t="shared" si="5"/>
        <v>0</v>
      </c>
      <c r="AR12" s="12"/>
      <c r="AS12" s="12"/>
      <c r="AT12" s="12"/>
      <c r="AU12" s="12">
        <f t="shared" si="18"/>
        <v>0</v>
      </c>
      <c r="AV12" s="13">
        <f t="shared" si="6"/>
        <v>0</v>
      </c>
      <c r="AW12" s="12"/>
      <c r="AX12" s="12"/>
      <c r="AY12" s="12"/>
      <c r="AZ12" s="12">
        <f t="shared" si="19"/>
        <v>0</v>
      </c>
      <c r="BA12" s="11">
        <f t="shared" si="7"/>
        <v>0</v>
      </c>
      <c r="BB12" s="12"/>
      <c r="BC12" s="12"/>
      <c r="BD12" s="12"/>
      <c r="BE12" s="12">
        <f t="shared" si="20"/>
        <v>0</v>
      </c>
      <c r="BF12" s="11">
        <f t="shared" si="8"/>
        <v>0</v>
      </c>
      <c r="BG12" s="12"/>
      <c r="BH12" s="12"/>
      <c r="BI12" s="12"/>
      <c r="BJ12" s="15">
        <f t="shared" si="21"/>
        <v>0</v>
      </c>
      <c r="BK12" s="16">
        <f t="shared" si="9"/>
        <v>0</v>
      </c>
    </row>
    <row r="13" spans="1:63" ht="15.75" x14ac:dyDescent="0.25">
      <c r="A13" s="30">
        <v>102079401</v>
      </c>
      <c r="B13" s="27" t="s">
        <v>59</v>
      </c>
      <c r="C13" s="35">
        <v>2.99</v>
      </c>
      <c r="D13" s="32">
        <f>VLOOKUP(A13,[31]DATA!$C$3:$AP$1697,38,0)</f>
        <v>1362</v>
      </c>
      <c r="E13" s="32">
        <f>VLOOKUP(A13,[31]DATA!$C$3:$AP$1697,39,0)</f>
        <v>0</v>
      </c>
      <c r="F13" s="32">
        <f>VLOOKUP(A13,[31]DATA!$C$3:$AP$1697,40,0)</f>
        <v>0</v>
      </c>
      <c r="G13" s="32">
        <f t="shared" si="10"/>
        <v>1362</v>
      </c>
      <c r="H13" s="32">
        <f t="shared" si="11"/>
        <v>4072.38</v>
      </c>
      <c r="I13" s="32">
        <f>VLOOKUP(A13,[32]DATA!$C$3:$AQ$559,38,0)</f>
        <v>0</v>
      </c>
      <c r="J13" s="32">
        <f>VLOOKUP(A13,[32]DATA!$C$3:$AQ$559,39,0)</f>
        <v>0</v>
      </c>
      <c r="K13" s="32">
        <f>VLOOKUP(A13,[32]DATA!$C$3:$AQ$559,40,0)</f>
        <v>366</v>
      </c>
      <c r="L13" s="32">
        <f>VLOOKUP(A13,[32]DATA!$C$3:$AQ$559,41,0)</f>
        <v>366</v>
      </c>
      <c r="M13" s="41">
        <f t="shared" si="12"/>
        <v>1094.3400000000001</v>
      </c>
      <c r="N13" s="32">
        <f>VLOOKUP(A13,[33]DATA!$C$3:$AQ$558,38,0)</f>
        <v>0</v>
      </c>
      <c r="O13" s="32">
        <f>VLOOKUP(A13,[33]DATA!$C$3:$AQ$558,39,0)</f>
        <v>0</v>
      </c>
      <c r="P13" s="32">
        <f>VLOOKUP(A13,[33]DATA!$C$3:$AQ$558,40,0)</f>
        <v>210</v>
      </c>
      <c r="Q13" s="42">
        <f>VLOOKUP(A13,[33]DATA!$C$3:$AQ$558,41,0)</f>
        <v>210</v>
      </c>
      <c r="R13" s="43">
        <f t="shared" si="13"/>
        <v>627.90000000000009</v>
      </c>
      <c r="S13" s="8"/>
      <c r="T13" s="9"/>
      <c r="U13" s="9"/>
      <c r="V13" s="10">
        <f t="shared" si="14"/>
        <v>0</v>
      </c>
      <c r="W13" s="11">
        <f t="shared" si="0"/>
        <v>0</v>
      </c>
      <c r="X13" s="9"/>
      <c r="Y13" s="9"/>
      <c r="Z13" s="9"/>
      <c r="AA13" s="12">
        <f t="shared" si="15"/>
        <v>0</v>
      </c>
      <c r="AB13" s="13">
        <f t="shared" si="1"/>
        <v>0</v>
      </c>
      <c r="AC13" s="9"/>
      <c r="AD13" s="14"/>
      <c r="AE13" s="14"/>
      <c r="AF13" s="12">
        <f t="shared" si="2"/>
        <v>0</v>
      </c>
      <c r="AG13" s="13">
        <f t="shared" si="3"/>
        <v>0</v>
      </c>
      <c r="AH13" s="12"/>
      <c r="AI13" s="12"/>
      <c r="AJ13" s="12"/>
      <c r="AK13" s="12">
        <f t="shared" si="16"/>
        <v>0</v>
      </c>
      <c r="AL13" s="13">
        <f t="shared" si="4"/>
        <v>0</v>
      </c>
      <c r="AM13" s="12"/>
      <c r="AN13" s="12"/>
      <c r="AO13" s="12"/>
      <c r="AP13" s="12">
        <f t="shared" si="17"/>
        <v>0</v>
      </c>
      <c r="AQ13" s="13">
        <f t="shared" si="5"/>
        <v>0</v>
      </c>
      <c r="AR13" s="12"/>
      <c r="AS13" s="12"/>
      <c r="AT13" s="12"/>
      <c r="AU13" s="12">
        <f t="shared" si="18"/>
        <v>0</v>
      </c>
      <c r="AV13" s="13">
        <f t="shared" si="6"/>
        <v>0</v>
      </c>
      <c r="AW13" s="12"/>
      <c r="AX13" s="12"/>
      <c r="AY13" s="12"/>
      <c r="AZ13" s="12">
        <f t="shared" si="19"/>
        <v>0</v>
      </c>
      <c r="BA13" s="11">
        <f t="shared" si="7"/>
        <v>0</v>
      </c>
      <c r="BB13" s="12"/>
      <c r="BC13" s="12"/>
      <c r="BD13" s="12"/>
      <c r="BE13" s="12">
        <f t="shared" si="20"/>
        <v>0</v>
      </c>
      <c r="BF13" s="11">
        <f t="shared" si="8"/>
        <v>0</v>
      </c>
      <c r="BG13" s="12"/>
      <c r="BH13" s="12"/>
      <c r="BI13" s="12"/>
      <c r="BJ13" s="15">
        <f t="shared" si="21"/>
        <v>0</v>
      </c>
      <c r="BK13" s="16">
        <f t="shared" si="9"/>
        <v>0</v>
      </c>
    </row>
    <row r="14" spans="1:63" ht="25.5" x14ac:dyDescent="0.25">
      <c r="A14" s="30">
        <v>102048201</v>
      </c>
      <c r="B14" s="28" t="s">
        <v>60</v>
      </c>
      <c r="C14" s="35">
        <v>0.3</v>
      </c>
      <c r="D14" s="32">
        <f>VLOOKUP(A14,[31]DATA!$C$3:$AP$1697,38,0)</f>
        <v>1</v>
      </c>
      <c r="E14" s="32">
        <f>VLOOKUP(A14,[31]DATA!$C$3:$AP$1697,39,0)</f>
        <v>0</v>
      </c>
      <c r="F14" s="32">
        <f>VLOOKUP(A14,[31]DATA!$C$3:$AP$1697,40,0)</f>
        <v>300</v>
      </c>
      <c r="G14" s="32">
        <f t="shared" si="10"/>
        <v>301</v>
      </c>
      <c r="H14" s="32">
        <f t="shared" si="11"/>
        <v>90.3</v>
      </c>
      <c r="I14" s="32">
        <f>VLOOKUP(A14,[32]DATA!$C$3:$AQ$559,38,0)</f>
        <v>12481</v>
      </c>
      <c r="J14" s="32">
        <f>VLOOKUP(A14,[32]DATA!$C$3:$AQ$559,39,0)</f>
        <v>529</v>
      </c>
      <c r="K14" s="32">
        <f>VLOOKUP(A14,[32]DATA!$C$3:$AQ$559,40,0)</f>
        <v>203</v>
      </c>
      <c r="L14" s="32">
        <f>VLOOKUP(A14,[32]DATA!$C$3:$AQ$559,41,0)</f>
        <v>13213</v>
      </c>
      <c r="M14" s="41">
        <f t="shared" si="12"/>
        <v>3963.8999999999996</v>
      </c>
      <c r="N14" s="32">
        <f>VLOOKUP(A14,[33]DATA!$C$3:$AQ$558,38,0)</f>
        <v>4800</v>
      </c>
      <c r="O14" s="32">
        <f>VLOOKUP(A14,[33]DATA!$C$3:$AQ$558,39,0)</f>
        <v>279</v>
      </c>
      <c r="P14" s="32">
        <f>VLOOKUP(A14,[33]DATA!$C$3:$AQ$558,40,0)</f>
        <v>0</v>
      </c>
      <c r="Q14" s="42">
        <f>VLOOKUP(A14,[33]DATA!$C$3:$AQ$558,41,0)</f>
        <v>5079</v>
      </c>
      <c r="R14" s="43">
        <f t="shared" si="13"/>
        <v>1523.7</v>
      </c>
      <c r="S14" s="8"/>
      <c r="T14" s="9"/>
      <c r="U14" s="9"/>
      <c r="V14" s="10">
        <f t="shared" si="14"/>
        <v>0</v>
      </c>
      <c r="W14" s="11">
        <f t="shared" si="0"/>
        <v>0</v>
      </c>
      <c r="X14" s="9"/>
      <c r="Y14" s="9"/>
      <c r="Z14" s="9"/>
      <c r="AA14" s="12">
        <f t="shared" si="15"/>
        <v>0</v>
      </c>
      <c r="AB14" s="13">
        <f t="shared" si="1"/>
        <v>0</v>
      </c>
      <c r="AC14" s="9"/>
      <c r="AD14" s="14"/>
      <c r="AE14" s="14"/>
      <c r="AF14" s="12">
        <f t="shared" si="2"/>
        <v>0</v>
      </c>
      <c r="AG14" s="13">
        <f t="shared" si="3"/>
        <v>0</v>
      </c>
      <c r="AH14" s="12"/>
      <c r="AI14" s="12"/>
      <c r="AJ14" s="12"/>
      <c r="AK14" s="12">
        <f t="shared" si="16"/>
        <v>0</v>
      </c>
      <c r="AL14" s="13">
        <f t="shared" si="4"/>
        <v>0</v>
      </c>
      <c r="AM14" s="12"/>
      <c r="AN14" s="12"/>
      <c r="AO14" s="12"/>
      <c r="AP14" s="12">
        <f t="shared" si="17"/>
        <v>0</v>
      </c>
      <c r="AQ14" s="13">
        <f t="shared" si="5"/>
        <v>0</v>
      </c>
      <c r="AR14" s="12"/>
      <c r="AS14" s="12"/>
      <c r="AT14" s="12"/>
      <c r="AU14" s="12">
        <f t="shared" si="18"/>
        <v>0</v>
      </c>
      <c r="AV14" s="13">
        <f t="shared" si="6"/>
        <v>0</v>
      </c>
      <c r="AW14" s="12"/>
      <c r="AX14" s="12"/>
      <c r="AY14" s="12"/>
      <c r="AZ14" s="12">
        <f t="shared" si="19"/>
        <v>0</v>
      </c>
      <c r="BA14" s="11">
        <f t="shared" si="7"/>
        <v>0</v>
      </c>
      <c r="BB14" s="12"/>
      <c r="BC14" s="12"/>
      <c r="BD14" s="12"/>
      <c r="BE14" s="12">
        <f t="shared" si="20"/>
        <v>0</v>
      </c>
      <c r="BF14" s="11">
        <f t="shared" si="8"/>
        <v>0</v>
      </c>
      <c r="BG14" s="12"/>
      <c r="BH14" s="12"/>
      <c r="BI14" s="12"/>
      <c r="BJ14" s="15">
        <f t="shared" si="21"/>
        <v>0</v>
      </c>
      <c r="BK14" s="16">
        <f t="shared" si="9"/>
        <v>0</v>
      </c>
    </row>
    <row r="15" spans="1:63" ht="15.75" x14ac:dyDescent="0.25">
      <c r="A15" s="30">
        <v>102078501</v>
      </c>
      <c r="B15" s="27" t="s">
        <v>61</v>
      </c>
      <c r="C15" s="35">
        <v>1.48</v>
      </c>
      <c r="D15" s="32">
        <f>VLOOKUP(A15,[31]DATA!$C$3:$AP$1697,38,0)</f>
        <v>6295</v>
      </c>
      <c r="E15" s="32">
        <f>VLOOKUP(A15,[31]DATA!$C$3:$AP$1697,39,0)</f>
        <v>4176</v>
      </c>
      <c r="F15" s="32">
        <f>VLOOKUP(A15,[31]DATA!$C$3:$AP$1697,40,0)</f>
        <v>276</v>
      </c>
      <c r="G15" s="32">
        <f t="shared" si="10"/>
        <v>10747</v>
      </c>
      <c r="H15" s="32">
        <f t="shared" si="11"/>
        <v>15905.56</v>
      </c>
      <c r="I15" s="32">
        <f>VLOOKUP(A15,[32]DATA!$C$3:$AQ$559,38,0)</f>
        <v>4121</v>
      </c>
      <c r="J15" s="32">
        <f>VLOOKUP(A15,[32]DATA!$C$3:$AQ$559,39,0)</f>
        <v>3528</v>
      </c>
      <c r="K15" s="32">
        <f>VLOOKUP(A15,[32]DATA!$C$3:$AQ$559,40,0)</f>
        <v>900</v>
      </c>
      <c r="L15" s="32">
        <f>VLOOKUP(A15,[32]DATA!$C$3:$AQ$559,41,0)</f>
        <v>8549</v>
      </c>
      <c r="M15" s="41">
        <f t="shared" si="12"/>
        <v>12652.52</v>
      </c>
      <c r="N15" s="32">
        <f>VLOOKUP(A15,[33]DATA!$C$3:$AQ$558,38,0)</f>
        <v>3245</v>
      </c>
      <c r="O15" s="32">
        <f>VLOOKUP(A15,[33]DATA!$C$3:$AQ$558,39,0)</f>
        <v>3348</v>
      </c>
      <c r="P15" s="32">
        <f>VLOOKUP(A15,[33]DATA!$C$3:$AQ$558,40,0)</f>
        <v>612</v>
      </c>
      <c r="Q15" s="42">
        <f>VLOOKUP(A15,[33]DATA!$C$3:$AQ$558,41,0)</f>
        <v>7205</v>
      </c>
      <c r="R15" s="43">
        <f t="shared" si="13"/>
        <v>10663.4</v>
      </c>
      <c r="S15" s="8"/>
      <c r="T15" s="9"/>
      <c r="U15" s="9"/>
      <c r="V15" s="10">
        <f t="shared" si="14"/>
        <v>0</v>
      </c>
      <c r="W15" s="11">
        <f t="shared" si="0"/>
        <v>0</v>
      </c>
      <c r="X15" s="9"/>
      <c r="Y15" s="9"/>
      <c r="Z15" s="9"/>
      <c r="AA15" s="12">
        <f t="shared" si="15"/>
        <v>0</v>
      </c>
      <c r="AB15" s="13">
        <f t="shared" si="1"/>
        <v>0</v>
      </c>
      <c r="AC15" s="9"/>
      <c r="AD15" s="14"/>
      <c r="AE15" s="14"/>
      <c r="AF15" s="12">
        <f t="shared" si="2"/>
        <v>0</v>
      </c>
      <c r="AG15" s="13">
        <f t="shared" si="3"/>
        <v>0</v>
      </c>
      <c r="AH15" s="12"/>
      <c r="AI15" s="12"/>
      <c r="AJ15" s="12"/>
      <c r="AK15" s="12">
        <f t="shared" si="16"/>
        <v>0</v>
      </c>
      <c r="AL15" s="13">
        <f t="shared" si="4"/>
        <v>0</v>
      </c>
      <c r="AM15" s="12"/>
      <c r="AN15" s="12"/>
      <c r="AO15" s="12"/>
      <c r="AP15" s="12">
        <f t="shared" si="17"/>
        <v>0</v>
      </c>
      <c r="AQ15" s="13">
        <f t="shared" si="5"/>
        <v>0</v>
      </c>
      <c r="AR15" s="12"/>
      <c r="AS15" s="12"/>
      <c r="AT15" s="12"/>
      <c r="AU15" s="12">
        <f t="shared" si="18"/>
        <v>0</v>
      </c>
      <c r="AV15" s="13">
        <f t="shared" si="6"/>
        <v>0</v>
      </c>
      <c r="AW15" s="12"/>
      <c r="AX15" s="12"/>
      <c r="AY15" s="12"/>
      <c r="AZ15" s="12">
        <f t="shared" si="19"/>
        <v>0</v>
      </c>
      <c r="BA15" s="11">
        <f t="shared" si="7"/>
        <v>0</v>
      </c>
      <c r="BB15" s="12"/>
      <c r="BC15" s="12"/>
      <c r="BD15" s="12"/>
      <c r="BE15" s="12">
        <f t="shared" si="20"/>
        <v>0</v>
      </c>
      <c r="BF15" s="11">
        <f t="shared" si="8"/>
        <v>0</v>
      </c>
      <c r="BG15" s="12"/>
      <c r="BH15" s="12"/>
      <c r="BI15" s="12"/>
      <c r="BJ15" s="15">
        <f t="shared" si="21"/>
        <v>0</v>
      </c>
      <c r="BK15" s="16">
        <f t="shared" si="9"/>
        <v>0</v>
      </c>
    </row>
    <row r="16" spans="1:63" ht="25.5" x14ac:dyDescent="0.25">
      <c r="A16" s="30">
        <v>102000901</v>
      </c>
      <c r="B16" s="27" t="s">
        <v>62</v>
      </c>
      <c r="C16" s="35">
        <v>0.629</v>
      </c>
      <c r="D16" s="32">
        <f>VLOOKUP(A16,[31]DATA!$C$3:$AP$1697,38,0)</f>
        <v>68150</v>
      </c>
      <c r="E16" s="32">
        <f>VLOOKUP(A16,[31]DATA!$C$3:$AP$1697,39,0)</f>
        <v>0</v>
      </c>
      <c r="F16" s="32">
        <f>VLOOKUP(A16,[31]DATA!$C$3:$AP$1697,40,0)</f>
        <v>0</v>
      </c>
      <c r="G16" s="32">
        <f t="shared" si="10"/>
        <v>68150</v>
      </c>
      <c r="H16" s="32">
        <f t="shared" si="11"/>
        <v>42866.35</v>
      </c>
      <c r="I16" s="32">
        <f>VLOOKUP(A16,[32]DATA!$C$3:$AQ$559,38,0)</f>
        <v>43385</v>
      </c>
      <c r="J16" s="32">
        <f>VLOOKUP(A16,[32]DATA!$C$3:$AQ$559,39,0)</f>
        <v>165</v>
      </c>
      <c r="K16" s="32">
        <f>VLOOKUP(A16,[32]DATA!$C$3:$AQ$559,40,0)</f>
        <v>3125</v>
      </c>
      <c r="L16" s="32">
        <f>VLOOKUP(A16,[32]DATA!$C$3:$AQ$559,41,0)</f>
        <v>46675</v>
      </c>
      <c r="M16" s="41">
        <f t="shared" si="12"/>
        <v>29358.575000000001</v>
      </c>
      <c r="N16" s="32">
        <f>VLOOKUP(A16,[33]DATA!$C$3:$AQ$558,38,0)</f>
        <v>68880</v>
      </c>
      <c r="O16" s="32">
        <f>VLOOKUP(A16,[33]DATA!$C$3:$AQ$558,39,0)</f>
        <v>4295</v>
      </c>
      <c r="P16" s="32">
        <f>VLOOKUP(A16,[33]DATA!$C$3:$AQ$558,40,0)</f>
        <v>14175</v>
      </c>
      <c r="Q16" s="42">
        <f>VLOOKUP(A16,[33]DATA!$C$3:$AQ$558,41,0)</f>
        <v>87350</v>
      </c>
      <c r="R16" s="43">
        <f t="shared" si="13"/>
        <v>54943.15</v>
      </c>
      <c r="S16" s="8"/>
      <c r="T16" s="9"/>
      <c r="U16" s="9"/>
      <c r="V16" s="10">
        <f t="shared" si="14"/>
        <v>0</v>
      </c>
      <c r="W16" s="11">
        <f t="shared" si="0"/>
        <v>0</v>
      </c>
      <c r="X16" s="9"/>
      <c r="Y16" s="9"/>
      <c r="Z16" s="9"/>
      <c r="AA16" s="12">
        <f t="shared" si="15"/>
        <v>0</v>
      </c>
      <c r="AB16" s="13">
        <f t="shared" si="1"/>
        <v>0</v>
      </c>
      <c r="AC16" s="9"/>
      <c r="AD16" s="14"/>
      <c r="AE16" s="14"/>
      <c r="AF16" s="12">
        <f t="shared" si="2"/>
        <v>0</v>
      </c>
      <c r="AG16" s="13">
        <f t="shared" si="3"/>
        <v>0</v>
      </c>
      <c r="AH16" s="12"/>
      <c r="AI16" s="12"/>
      <c r="AJ16" s="12"/>
      <c r="AK16" s="12">
        <f t="shared" si="16"/>
        <v>0</v>
      </c>
      <c r="AL16" s="13">
        <f t="shared" si="4"/>
        <v>0</v>
      </c>
      <c r="AM16" s="12"/>
      <c r="AN16" s="12"/>
      <c r="AO16" s="12"/>
      <c r="AP16" s="12">
        <f t="shared" si="17"/>
        <v>0</v>
      </c>
      <c r="AQ16" s="13">
        <f t="shared" si="5"/>
        <v>0</v>
      </c>
      <c r="AR16" s="12"/>
      <c r="AS16" s="12"/>
      <c r="AT16" s="12"/>
      <c r="AU16" s="12">
        <f t="shared" si="18"/>
        <v>0</v>
      </c>
      <c r="AV16" s="13">
        <f t="shared" si="6"/>
        <v>0</v>
      </c>
      <c r="AW16" s="12"/>
      <c r="AX16" s="12"/>
      <c r="AY16" s="12"/>
      <c r="AZ16" s="12">
        <f t="shared" si="19"/>
        <v>0</v>
      </c>
      <c r="BA16" s="11">
        <f t="shared" si="7"/>
        <v>0</v>
      </c>
      <c r="BB16" s="12"/>
      <c r="BC16" s="12"/>
      <c r="BD16" s="12"/>
      <c r="BE16" s="12">
        <f t="shared" si="20"/>
        <v>0</v>
      </c>
      <c r="BF16" s="11">
        <f t="shared" si="8"/>
        <v>0</v>
      </c>
      <c r="BG16" s="12"/>
      <c r="BH16" s="12"/>
      <c r="BI16" s="12"/>
      <c r="BJ16" s="15">
        <f t="shared" si="21"/>
        <v>0</v>
      </c>
      <c r="BK16" s="16">
        <f t="shared" si="9"/>
        <v>0</v>
      </c>
    </row>
    <row r="17" spans="1:63" ht="15.75" x14ac:dyDescent="0.25">
      <c r="A17" s="30">
        <v>103056901</v>
      </c>
      <c r="B17" s="27" t="s">
        <v>63</v>
      </c>
      <c r="C17" s="35">
        <v>1.81</v>
      </c>
      <c r="D17" s="32">
        <f>VLOOKUP(A17,[31]DATA!$C$3:$AP$1697,38,0)</f>
        <v>881</v>
      </c>
      <c r="E17" s="32">
        <f>VLOOKUP(A17,[31]DATA!$C$3:$AP$1697,39,0)</f>
        <v>288</v>
      </c>
      <c r="F17" s="32">
        <f>VLOOKUP(A17,[31]DATA!$C$3:$AP$1697,40,0)</f>
        <v>1134</v>
      </c>
      <c r="G17" s="32">
        <f t="shared" si="10"/>
        <v>2303</v>
      </c>
      <c r="H17" s="32">
        <f t="shared" si="11"/>
        <v>4168.43</v>
      </c>
      <c r="I17" s="32">
        <f>VLOOKUP(A17,[32]DATA!$C$3:$AQ$559,38,0)</f>
        <v>0</v>
      </c>
      <c r="J17" s="32">
        <f>VLOOKUP(A17,[32]DATA!$C$3:$AQ$559,39,0)</f>
        <v>815</v>
      </c>
      <c r="K17" s="32">
        <f>VLOOKUP(A17,[32]DATA!$C$3:$AQ$559,40,0)</f>
        <v>363</v>
      </c>
      <c r="L17" s="32">
        <f>VLOOKUP(A17,[32]DATA!$C$3:$AQ$559,41,0)</f>
        <v>1178</v>
      </c>
      <c r="M17" s="41">
        <f t="shared" si="12"/>
        <v>2132.1799999999998</v>
      </c>
      <c r="N17" s="32">
        <f>VLOOKUP(A17,[33]DATA!$C$3:$AQ$558,38,0)</f>
        <v>0</v>
      </c>
      <c r="O17" s="32">
        <f>VLOOKUP(A17,[33]DATA!$C$3:$AQ$558,39,0)</f>
        <v>815</v>
      </c>
      <c r="P17" s="32">
        <f>VLOOKUP(A17,[33]DATA!$C$3:$AQ$558,40,0)</f>
        <v>104</v>
      </c>
      <c r="Q17" s="42">
        <f>VLOOKUP(A17,[33]DATA!$C$3:$AQ$558,41,0)</f>
        <v>919</v>
      </c>
      <c r="R17" s="43">
        <f t="shared" si="13"/>
        <v>1663.39</v>
      </c>
      <c r="S17" s="8"/>
      <c r="T17" s="9"/>
      <c r="U17" s="9"/>
      <c r="V17" s="10">
        <f t="shared" si="14"/>
        <v>0</v>
      </c>
      <c r="W17" s="11">
        <f t="shared" si="0"/>
        <v>0</v>
      </c>
      <c r="X17" s="9"/>
      <c r="Y17" s="9"/>
      <c r="Z17" s="9"/>
      <c r="AA17" s="12">
        <f t="shared" si="15"/>
        <v>0</v>
      </c>
      <c r="AB17" s="13">
        <f t="shared" si="1"/>
        <v>0</v>
      </c>
      <c r="AC17" s="9"/>
      <c r="AD17" s="14"/>
      <c r="AE17" s="14"/>
      <c r="AF17" s="12">
        <f t="shared" si="2"/>
        <v>0</v>
      </c>
      <c r="AG17" s="13">
        <f t="shared" si="3"/>
        <v>0</v>
      </c>
      <c r="AH17" s="12"/>
      <c r="AI17" s="12"/>
      <c r="AJ17" s="12"/>
      <c r="AK17" s="12">
        <f t="shared" si="16"/>
        <v>0</v>
      </c>
      <c r="AL17" s="13">
        <f t="shared" si="4"/>
        <v>0</v>
      </c>
      <c r="AM17" s="12"/>
      <c r="AN17" s="12"/>
      <c r="AO17" s="12"/>
      <c r="AP17" s="12">
        <f t="shared" si="17"/>
        <v>0</v>
      </c>
      <c r="AQ17" s="13">
        <f t="shared" si="5"/>
        <v>0</v>
      </c>
      <c r="AR17" s="12"/>
      <c r="AS17" s="12"/>
      <c r="AT17" s="12"/>
      <c r="AU17" s="12">
        <f t="shared" si="18"/>
        <v>0</v>
      </c>
      <c r="AV17" s="13">
        <f t="shared" si="6"/>
        <v>0</v>
      </c>
      <c r="AW17" s="12"/>
      <c r="AX17" s="12"/>
      <c r="AY17" s="12"/>
      <c r="AZ17" s="12">
        <f t="shared" si="19"/>
        <v>0</v>
      </c>
      <c r="BA17" s="11">
        <f t="shared" si="7"/>
        <v>0</v>
      </c>
      <c r="BB17" s="12"/>
      <c r="BC17" s="12"/>
      <c r="BD17" s="12"/>
      <c r="BE17" s="12">
        <f t="shared" si="20"/>
        <v>0</v>
      </c>
      <c r="BF17" s="11">
        <f t="shared" si="8"/>
        <v>0</v>
      </c>
      <c r="BG17" s="12"/>
      <c r="BH17" s="12"/>
      <c r="BI17" s="12"/>
      <c r="BJ17" s="15">
        <f t="shared" si="21"/>
        <v>0</v>
      </c>
      <c r="BK17" s="16">
        <f t="shared" si="9"/>
        <v>0</v>
      </c>
    </row>
    <row r="18" spans="1:63" ht="25.5" x14ac:dyDescent="0.25">
      <c r="A18" s="30">
        <v>102051901</v>
      </c>
      <c r="B18" s="28" t="s">
        <v>64</v>
      </c>
      <c r="C18" s="35">
        <v>23.34</v>
      </c>
      <c r="D18" s="32">
        <f>VLOOKUP(A18,[31]DATA!$C$3:$AP$1697,38,0)</f>
        <v>10</v>
      </c>
      <c r="E18" s="32">
        <f>VLOOKUP(A18,[31]DATA!$C$3:$AP$1697,39,0)</f>
        <v>0</v>
      </c>
      <c r="F18" s="32">
        <f>VLOOKUP(A18,[31]DATA!$C$3:$AP$1697,40,0)</f>
        <v>0</v>
      </c>
      <c r="G18" s="32">
        <f t="shared" si="10"/>
        <v>10</v>
      </c>
      <c r="H18" s="32">
        <f t="shared" si="11"/>
        <v>233.4</v>
      </c>
      <c r="I18" s="32">
        <f>VLOOKUP(A18,[32]DATA!$C$3:$AQ$559,38,0)</f>
        <v>9459</v>
      </c>
      <c r="J18" s="32">
        <f>VLOOKUP(A18,[32]DATA!$C$3:$AQ$559,39,0)</f>
        <v>620</v>
      </c>
      <c r="K18" s="32">
        <f>VLOOKUP(A18,[32]DATA!$C$3:$AQ$559,40,0)</f>
        <v>750</v>
      </c>
      <c r="L18" s="32">
        <f>VLOOKUP(A18,[32]DATA!$C$3:$AQ$559,41,0)</f>
        <v>10829</v>
      </c>
      <c r="M18" s="41">
        <f t="shared" si="12"/>
        <v>252748.86</v>
      </c>
      <c r="N18" s="32">
        <f>VLOOKUP(A18,[33]DATA!$C$3:$AQ$558,38,0)</f>
        <v>7959</v>
      </c>
      <c r="O18" s="32">
        <f>VLOOKUP(A18,[33]DATA!$C$3:$AQ$558,39,0)</f>
        <v>0</v>
      </c>
      <c r="P18" s="32">
        <f>VLOOKUP(A18,[33]DATA!$C$3:$AQ$558,40,0)</f>
        <v>600</v>
      </c>
      <c r="Q18" s="42">
        <f>VLOOKUP(A18,[33]DATA!$C$3:$AQ$558,41,0)</f>
        <v>8559</v>
      </c>
      <c r="R18" s="43">
        <f t="shared" si="13"/>
        <v>199767.06</v>
      </c>
      <c r="S18" s="8"/>
      <c r="T18" s="9"/>
      <c r="U18" s="9"/>
      <c r="V18" s="10">
        <f t="shared" si="14"/>
        <v>0</v>
      </c>
      <c r="W18" s="11">
        <f t="shared" si="0"/>
        <v>0</v>
      </c>
      <c r="X18" s="9"/>
      <c r="Y18" s="9"/>
      <c r="Z18" s="9"/>
      <c r="AA18" s="12">
        <f t="shared" si="15"/>
        <v>0</v>
      </c>
      <c r="AB18" s="13">
        <f t="shared" si="1"/>
        <v>0</v>
      </c>
      <c r="AC18" s="9"/>
      <c r="AD18" s="14"/>
      <c r="AE18" s="14"/>
      <c r="AF18" s="12">
        <f t="shared" si="2"/>
        <v>0</v>
      </c>
      <c r="AG18" s="13">
        <f t="shared" si="3"/>
        <v>0</v>
      </c>
      <c r="AH18" s="12"/>
      <c r="AI18" s="12"/>
      <c r="AJ18" s="12"/>
      <c r="AK18" s="12">
        <f t="shared" si="16"/>
        <v>0</v>
      </c>
      <c r="AL18" s="13">
        <f t="shared" si="4"/>
        <v>0</v>
      </c>
      <c r="AM18" s="12"/>
      <c r="AN18" s="12"/>
      <c r="AO18" s="12"/>
      <c r="AP18" s="12">
        <f t="shared" si="17"/>
        <v>0</v>
      </c>
      <c r="AQ18" s="13">
        <f t="shared" si="5"/>
        <v>0</v>
      </c>
      <c r="AR18" s="12"/>
      <c r="AS18" s="12"/>
      <c r="AT18" s="12"/>
      <c r="AU18" s="12">
        <f t="shared" si="18"/>
        <v>0</v>
      </c>
      <c r="AV18" s="13">
        <f t="shared" si="6"/>
        <v>0</v>
      </c>
      <c r="AW18" s="12"/>
      <c r="AX18" s="12"/>
      <c r="AY18" s="12"/>
      <c r="AZ18" s="12">
        <f t="shared" si="19"/>
        <v>0</v>
      </c>
      <c r="BA18" s="11">
        <f t="shared" si="7"/>
        <v>0</v>
      </c>
      <c r="BB18" s="12"/>
      <c r="BC18" s="12"/>
      <c r="BD18" s="12"/>
      <c r="BE18" s="12">
        <f t="shared" si="20"/>
        <v>0</v>
      </c>
      <c r="BF18" s="11">
        <f t="shared" si="8"/>
        <v>0</v>
      </c>
      <c r="BG18" s="12"/>
      <c r="BH18" s="12"/>
      <c r="BI18" s="12"/>
      <c r="BJ18" s="15">
        <f t="shared" si="21"/>
        <v>0</v>
      </c>
      <c r="BK18" s="16">
        <f t="shared" si="9"/>
        <v>0</v>
      </c>
    </row>
    <row r="19" spans="1:63" ht="15.75" x14ac:dyDescent="0.25">
      <c r="A19" s="30">
        <v>101002401</v>
      </c>
      <c r="B19" s="27" t="s">
        <v>65</v>
      </c>
      <c r="C19" s="35">
        <v>0.56999999999999995</v>
      </c>
      <c r="D19" s="32">
        <f>VLOOKUP(A19,[31]DATA!$C$3:$AP$1697,38,0)</f>
        <v>0</v>
      </c>
      <c r="E19" s="32">
        <f>VLOOKUP(A19,[31]DATA!$C$3:$AP$1697,39,0)</f>
        <v>0</v>
      </c>
      <c r="F19" s="32">
        <f>VLOOKUP(A19,[31]DATA!$C$3:$AP$1697,40,0)</f>
        <v>0</v>
      </c>
      <c r="G19" s="32">
        <f t="shared" si="10"/>
        <v>0</v>
      </c>
      <c r="H19" s="32">
        <f t="shared" si="11"/>
        <v>0</v>
      </c>
      <c r="I19" s="32">
        <f>VLOOKUP(A19,[32]DATA!$C$3:$AQ$559,38,0)</f>
        <v>0</v>
      </c>
      <c r="J19" s="32">
        <f>VLOOKUP(A19,[32]DATA!$C$3:$AQ$559,39,0)</f>
        <v>0</v>
      </c>
      <c r="K19" s="32">
        <f>VLOOKUP(A19,[32]DATA!$C$3:$AQ$559,40,0)</f>
        <v>0</v>
      </c>
      <c r="L19" s="32">
        <f>VLOOKUP(A19,[32]DATA!$C$3:$AQ$559,41,0)</f>
        <v>0</v>
      </c>
      <c r="M19" s="41">
        <f t="shared" si="12"/>
        <v>0</v>
      </c>
      <c r="N19" s="32">
        <f>VLOOKUP(A19,[33]DATA!$C$3:$AQ$558,38,0)</f>
        <v>130200</v>
      </c>
      <c r="O19" s="32">
        <f>VLOOKUP(A19,[33]DATA!$C$3:$AQ$558,39,0)</f>
        <v>41970</v>
      </c>
      <c r="P19" s="32">
        <f>VLOOKUP(A19,[33]DATA!$C$3:$AQ$558,40,0)</f>
        <v>5790</v>
      </c>
      <c r="Q19" s="42">
        <f>VLOOKUP(A19,[33]DATA!$C$3:$AQ$558,41,0)</f>
        <v>177960</v>
      </c>
      <c r="R19" s="43">
        <f t="shared" si="13"/>
        <v>101437.2</v>
      </c>
      <c r="S19" s="8"/>
      <c r="T19" s="9"/>
      <c r="U19" s="9"/>
      <c r="V19" s="10">
        <f t="shared" si="14"/>
        <v>0</v>
      </c>
      <c r="W19" s="11">
        <f t="shared" si="0"/>
        <v>0</v>
      </c>
      <c r="X19" s="9"/>
      <c r="Y19" s="9"/>
      <c r="Z19" s="9"/>
      <c r="AA19" s="12">
        <f t="shared" si="15"/>
        <v>0</v>
      </c>
      <c r="AB19" s="13">
        <f t="shared" si="1"/>
        <v>0</v>
      </c>
      <c r="AC19" s="9"/>
      <c r="AD19" s="14"/>
      <c r="AE19" s="14"/>
      <c r="AF19" s="12">
        <f t="shared" si="2"/>
        <v>0</v>
      </c>
      <c r="AG19" s="13">
        <f t="shared" si="3"/>
        <v>0</v>
      </c>
      <c r="AH19" s="12"/>
      <c r="AI19" s="12"/>
      <c r="AJ19" s="12"/>
      <c r="AK19" s="12">
        <f t="shared" si="16"/>
        <v>0</v>
      </c>
      <c r="AL19" s="13">
        <f t="shared" si="4"/>
        <v>0</v>
      </c>
      <c r="AM19" s="12"/>
      <c r="AN19" s="12"/>
      <c r="AO19" s="12"/>
      <c r="AP19" s="12">
        <f t="shared" si="17"/>
        <v>0</v>
      </c>
      <c r="AQ19" s="13">
        <f t="shared" si="5"/>
        <v>0</v>
      </c>
      <c r="AR19" s="12"/>
      <c r="AS19" s="12"/>
      <c r="AT19" s="12"/>
      <c r="AU19" s="12">
        <f t="shared" si="18"/>
        <v>0</v>
      </c>
      <c r="AV19" s="13">
        <f t="shared" si="6"/>
        <v>0</v>
      </c>
      <c r="AW19" s="12"/>
      <c r="AX19" s="12"/>
      <c r="AY19" s="12"/>
      <c r="AZ19" s="12">
        <f t="shared" si="19"/>
        <v>0</v>
      </c>
      <c r="BA19" s="11">
        <f t="shared" si="7"/>
        <v>0</v>
      </c>
      <c r="BB19" s="12"/>
      <c r="BC19" s="12"/>
      <c r="BD19" s="12"/>
      <c r="BE19" s="12">
        <f t="shared" si="20"/>
        <v>0</v>
      </c>
      <c r="BF19" s="11">
        <f t="shared" si="8"/>
        <v>0</v>
      </c>
      <c r="BG19" s="12"/>
      <c r="BH19" s="12"/>
      <c r="BI19" s="12"/>
      <c r="BJ19" s="15">
        <f t="shared" si="21"/>
        <v>0</v>
      </c>
      <c r="BK19" s="16">
        <f t="shared" si="9"/>
        <v>0</v>
      </c>
    </row>
    <row r="20" spans="1:63" ht="15.75" x14ac:dyDescent="0.25">
      <c r="A20" s="30">
        <v>101064601</v>
      </c>
      <c r="B20" s="27" t="s">
        <v>66</v>
      </c>
      <c r="C20" s="35">
        <v>3.9E-2</v>
      </c>
      <c r="D20" s="32">
        <f>VLOOKUP(A20,[31]DATA!$C$3:$AP$1697,38,0)</f>
        <v>592900</v>
      </c>
      <c r="E20" s="32">
        <f>VLOOKUP(A20,[31]DATA!$C$3:$AP$1697,39,0)</f>
        <v>178260</v>
      </c>
      <c r="F20" s="32">
        <f>VLOOKUP(A20,[31]DATA!$C$3:$AP$1697,40,0)</f>
        <v>46230</v>
      </c>
      <c r="G20" s="32">
        <f t="shared" si="10"/>
        <v>817390</v>
      </c>
      <c r="H20" s="32">
        <f t="shared" si="11"/>
        <v>31878.21</v>
      </c>
      <c r="I20" s="32">
        <f>VLOOKUP(A20,[32]DATA!$C$3:$AQ$559,38,0)</f>
        <v>452610</v>
      </c>
      <c r="J20" s="32">
        <f>VLOOKUP(A20,[32]DATA!$C$3:$AQ$559,39,0)</f>
        <v>82680</v>
      </c>
      <c r="K20" s="32">
        <f>VLOOKUP(A20,[32]DATA!$C$3:$AQ$559,40,0)</f>
        <v>71520</v>
      </c>
      <c r="L20" s="32">
        <f>VLOOKUP(A20,[32]DATA!$C$3:$AQ$559,41,0)</f>
        <v>606810</v>
      </c>
      <c r="M20" s="41">
        <f t="shared" si="12"/>
        <v>23665.59</v>
      </c>
      <c r="N20" s="32">
        <f>VLOOKUP(A20,[33]DATA!$C$3:$AQ$558,38,0)</f>
        <v>378140</v>
      </c>
      <c r="O20" s="32">
        <f>VLOOKUP(A20,[33]DATA!$C$3:$AQ$558,39,0)</f>
        <v>35040</v>
      </c>
      <c r="P20" s="32">
        <f>VLOOKUP(A20,[33]DATA!$C$3:$AQ$558,40,0)</f>
        <v>60120</v>
      </c>
      <c r="Q20" s="42">
        <f>VLOOKUP(A20,[33]DATA!$C$3:$AQ$558,41,0)</f>
        <v>473300</v>
      </c>
      <c r="R20" s="43">
        <f t="shared" si="13"/>
        <v>18458.7</v>
      </c>
      <c r="S20" s="8"/>
      <c r="T20" s="9"/>
      <c r="U20" s="9"/>
      <c r="V20" s="10">
        <f t="shared" si="14"/>
        <v>0</v>
      </c>
      <c r="W20" s="11">
        <f t="shared" si="0"/>
        <v>0</v>
      </c>
      <c r="X20" s="9"/>
      <c r="Y20" s="9"/>
      <c r="Z20" s="9"/>
      <c r="AA20" s="12">
        <f t="shared" si="15"/>
        <v>0</v>
      </c>
      <c r="AB20" s="13">
        <f t="shared" si="1"/>
        <v>0</v>
      </c>
      <c r="AC20" s="9"/>
      <c r="AD20" s="14"/>
      <c r="AE20" s="14"/>
      <c r="AF20" s="12">
        <f t="shared" si="2"/>
        <v>0</v>
      </c>
      <c r="AG20" s="13">
        <f t="shared" si="3"/>
        <v>0</v>
      </c>
      <c r="AH20" s="12"/>
      <c r="AI20" s="12"/>
      <c r="AJ20" s="12"/>
      <c r="AK20" s="12">
        <f t="shared" si="16"/>
        <v>0</v>
      </c>
      <c r="AL20" s="13">
        <f t="shared" si="4"/>
        <v>0</v>
      </c>
      <c r="AM20" s="12"/>
      <c r="AN20" s="12"/>
      <c r="AO20" s="12"/>
      <c r="AP20" s="12">
        <f t="shared" si="17"/>
        <v>0</v>
      </c>
      <c r="AQ20" s="13">
        <f t="shared" si="5"/>
        <v>0</v>
      </c>
      <c r="AR20" s="12"/>
      <c r="AS20" s="12"/>
      <c r="AT20" s="12"/>
      <c r="AU20" s="12">
        <f t="shared" si="18"/>
        <v>0</v>
      </c>
      <c r="AV20" s="13">
        <f t="shared" si="6"/>
        <v>0</v>
      </c>
      <c r="AW20" s="12"/>
      <c r="AX20" s="12"/>
      <c r="AY20" s="12"/>
      <c r="AZ20" s="12">
        <f t="shared" si="19"/>
        <v>0</v>
      </c>
      <c r="BA20" s="11">
        <f t="shared" si="7"/>
        <v>0</v>
      </c>
      <c r="BB20" s="12"/>
      <c r="BC20" s="12"/>
      <c r="BD20" s="12"/>
      <c r="BE20" s="12">
        <f t="shared" si="20"/>
        <v>0</v>
      </c>
      <c r="BF20" s="11">
        <f t="shared" si="8"/>
        <v>0</v>
      </c>
      <c r="BG20" s="12"/>
      <c r="BH20" s="12"/>
      <c r="BI20" s="12"/>
      <c r="BJ20" s="15">
        <f t="shared" si="21"/>
        <v>0</v>
      </c>
      <c r="BK20" s="16">
        <f t="shared" si="9"/>
        <v>0</v>
      </c>
    </row>
    <row r="21" spans="1:63" ht="15.75" x14ac:dyDescent="0.25">
      <c r="A21" s="30">
        <v>102097801</v>
      </c>
      <c r="B21" s="27" t="s">
        <v>67</v>
      </c>
      <c r="C21" s="35">
        <v>480.87</v>
      </c>
      <c r="D21" s="32">
        <f>VLOOKUP(A21,[31]DATA!$C$3:$AP$1697,38,0)</f>
        <v>314</v>
      </c>
      <c r="E21" s="32">
        <f>VLOOKUP(A21,[31]DATA!$C$3:$AP$1697,39,0)</f>
        <v>0</v>
      </c>
      <c r="F21" s="32">
        <f>VLOOKUP(A21,[31]DATA!$C$3:$AP$1697,40,0)</f>
        <v>36</v>
      </c>
      <c r="G21" s="32">
        <f t="shared" si="10"/>
        <v>350</v>
      </c>
      <c r="H21" s="32">
        <f t="shared" si="11"/>
        <v>168304.5</v>
      </c>
      <c r="I21" s="32">
        <f>VLOOKUP(A21,[32]DATA!$C$3:$AQ$559,38,0)</f>
        <v>146</v>
      </c>
      <c r="J21" s="32">
        <f>VLOOKUP(A21,[32]DATA!$C$3:$AQ$559,39,0)</f>
        <v>0</v>
      </c>
      <c r="K21" s="32">
        <f>VLOOKUP(A21,[32]DATA!$C$3:$AQ$559,40,0)</f>
        <v>20</v>
      </c>
      <c r="L21" s="32">
        <f>VLOOKUP(A21,[32]DATA!$C$3:$AQ$559,41,0)</f>
        <v>166</v>
      </c>
      <c r="M21" s="41">
        <f t="shared" si="12"/>
        <v>79824.42</v>
      </c>
      <c r="N21" s="32">
        <f>VLOOKUP(A21,[33]DATA!$C$3:$AQ$558,38,0)</f>
        <v>98</v>
      </c>
      <c r="O21" s="32">
        <f>VLOOKUP(A21,[33]DATA!$C$3:$AQ$558,39,0)</f>
        <v>0</v>
      </c>
      <c r="P21" s="32">
        <f>VLOOKUP(A21,[33]DATA!$C$3:$AQ$558,40,0)</f>
        <v>20</v>
      </c>
      <c r="Q21" s="42">
        <f>VLOOKUP(A21,[33]DATA!$C$3:$AQ$558,41,0)</f>
        <v>118</v>
      </c>
      <c r="R21" s="43">
        <f t="shared" si="13"/>
        <v>56742.66</v>
      </c>
      <c r="S21" s="8"/>
      <c r="T21" s="9"/>
      <c r="U21" s="9"/>
      <c r="V21" s="10">
        <f t="shared" si="14"/>
        <v>0</v>
      </c>
      <c r="W21" s="11">
        <f t="shared" si="0"/>
        <v>0</v>
      </c>
      <c r="X21" s="9"/>
      <c r="Y21" s="9"/>
      <c r="Z21" s="9"/>
      <c r="AA21" s="12">
        <f t="shared" si="15"/>
        <v>0</v>
      </c>
      <c r="AB21" s="13">
        <f t="shared" si="1"/>
        <v>0</v>
      </c>
      <c r="AC21" s="9"/>
      <c r="AD21" s="14"/>
      <c r="AE21" s="14"/>
      <c r="AF21" s="12">
        <f t="shared" si="2"/>
        <v>0</v>
      </c>
      <c r="AG21" s="13">
        <f t="shared" si="3"/>
        <v>0</v>
      </c>
      <c r="AH21" s="12"/>
      <c r="AI21" s="12"/>
      <c r="AJ21" s="12"/>
      <c r="AK21" s="12">
        <f t="shared" si="16"/>
        <v>0</v>
      </c>
      <c r="AL21" s="13">
        <f t="shared" si="4"/>
        <v>0</v>
      </c>
      <c r="AM21" s="12"/>
      <c r="AN21" s="12"/>
      <c r="AO21" s="12"/>
      <c r="AP21" s="12">
        <f t="shared" si="17"/>
        <v>0</v>
      </c>
      <c r="AQ21" s="13">
        <f t="shared" si="5"/>
        <v>0</v>
      </c>
      <c r="AR21" s="12"/>
      <c r="AS21" s="12"/>
      <c r="AT21" s="12"/>
      <c r="AU21" s="12">
        <f t="shared" si="18"/>
        <v>0</v>
      </c>
      <c r="AV21" s="13">
        <f t="shared" si="6"/>
        <v>0</v>
      </c>
      <c r="AW21" s="12"/>
      <c r="AX21" s="12"/>
      <c r="AY21" s="12"/>
      <c r="AZ21" s="12">
        <f t="shared" si="19"/>
        <v>0</v>
      </c>
      <c r="BA21" s="11">
        <f t="shared" si="7"/>
        <v>0</v>
      </c>
      <c r="BB21" s="12"/>
      <c r="BC21" s="12"/>
      <c r="BD21" s="12"/>
      <c r="BE21" s="12">
        <f t="shared" si="20"/>
        <v>0</v>
      </c>
      <c r="BF21" s="11">
        <f t="shared" si="8"/>
        <v>0</v>
      </c>
      <c r="BG21" s="12"/>
      <c r="BH21" s="12"/>
      <c r="BI21" s="12"/>
      <c r="BJ21" s="15">
        <f t="shared" si="21"/>
        <v>0</v>
      </c>
      <c r="BK21" s="16">
        <f t="shared" si="9"/>
        <v>0</v>
      </c>
    </row>
    <row r="22" spans="1:63" ht="25.5" x14ac:dyDescent="0.25">
      <c r="A22" s="30">
        <v>103000401</v>
      </c>
      <c r="B22" s="27" t="s">
        <v>68</v>
      </c>
      <c r="C22" s="35">
        <v>1.1000000000000001</v>
      </c>
      <c r="D22" s="32">
        <f>VLOOKUP(A22,[31]DATA!$C$3:$AP$1697,38,0)</f>
        <v>20603</v>
      </c>
      <c r="E22" s="32">
        <f>VLOOKUP(A22,[31]DATA!$C$3:$AP$1697,39,0)</f>
        <v>800</v>
      </c>
      <c r="F22" s="32">
        <f>VLOOKUP(A22,[31]DATA!$C$3:$AP$1697,40,0)</f>
        <v>2734</v>
      </c>
      <c r="G22" s="32">
        <f t="shared" si="10"/>
        <v>24137</v>
      </c>
      <c r="H22" s="32">
        <f t="shared" si="11"/>
        <v>26550.7</v>
      </c>
      <c r="I22" s="32">
        <f>VLOOKUP(A22,[32]DATA!$C$3:$AQ$559,38,0)</f>
        <v>0</v>
      </c>
      <c r="J22" s="32">
        <f>VLOOKUP(A22,[32]DATA!$C$3:$AQ$559,39,0)</f>
        <v>0</v>
      </c>
      <c r="K22" s="32">
        <f>VLOOKUP(A22,[32]DATA!$C$3:$AQ$559,40,0)</f>
        <v>946</v>
      </c>
      <c r="L22" s="32">
        <f>VLOOKUP(A22,[32]DATA!$C$3:$AQ$559,41,0)</f>
        <v>946</v>
      </c>
      <c r="M22" s="41">
        <f t="shared" si="12"/>
        <v>1040.6000000000001</v>
      </c>
      <c r="N22" s="32">
        <f>VLOOKUP(A22,[33]DATA!$C$3:$AQ$558,38,0)</f>
        <v>0</v>
      </c>
      <c r="O22" s="32">
        <f>VLOOKUP(A22,[33]DATA!$C$3:$AQ$558,39,0)</f>
        <v>2820</v>
      </c>
      <c r="P22" s="32">
        <f>VLOOKUP(A22,[33]DATA!$C$3:$AQ$558,40,0)</f>
        <v>252</v>
      </c>
      <c r="Q22" s="42">
        <f>VLOOKUP(A22,[33]DATA!$C$3:$AQ$558,41,0)</f>
        <v>3072</v>
      </c>
      <c r="R22" s="43">
        <f t="shared" si="13"/>
        <v>3379.2000000000003</v>
      </c>
      <c r="S22" s="8"/>
      <c r="T22" s="9"/>
      <c r="U22" s="9"/>
      <c r="V22" s="10">
        <f t="shared" si="14"/>
        <v>0</v>
      </c>
      <c r="W22" s="11">
        <f t="shared" si="0"/>
        <v>0</v>
      </c>
      <c r="X22" s="9"/>
      <c r="Y22" s="9"/>
      <c r="Z22" s="9"/>
      <c r="AA22" s="12">
        <f t="shared" si="15"/>
        <v>0</v>
      </c>
      <c r="AB22" s="13">
        <f t="shared" si="1"/>
        <v>0</v>
      </c>
      <c r="AC22" s="9"/>
      <c r="AD22" s="14"/>
      <c r="AE22" s="14"/>
      <c r="AF22" s="12">
        <f t="shared" si="2"/>
        <v>0</v>
      </c>
      <c r="AG22" s="13">
        <f t="shared" si="3"/>
        <v>0</v>
      </c>
      <c r="AH22" s="12"/>
      <c r="AI22" s="12"/>
      <c r="AJ22" s="12"/>
      <c r="AK22" s="12">
        <f t="shared" si="16"/>
        <v>0</v>
      </c>
      <c r="AL22" s="13">
        <f t="shared" si="4"/>
        <v>0</v>
      </c>
      <c r="AM22" s="12"/>
      <c r="AN22" s="12"/>
      <c r="AO22" s="12"/>
      <c r="AP22" s="12">
        <f t="shared" si="17"/>
        <v>0</v>
      </c>
      <c r="AQ22" s="13">
        <f t="shared" si="5"/>
        <v>0</v>
      </c>
      <c r="AR22" s="12"/>
      <c r="AS22" s="12"/>
      <c r="AT22" s="12"/>
      <c r="AU22" s="12">
        <f t="shared" si="18"/>
        <v>0</v>
      </c>
      <c r="AV22" s="13">
        <f t="shared" si="6"/>
        <v>0</v>
      </c>
      <c r="AW22" s="12"/>
      <c r="AX22" s="12"/>
      <c r="AY22" s="12"/>
      <c r="AZ22" s="12">
        <f t="shared" si="19"/>
        <v>0</v>
      </c>
      <c r="BA22" s="11">
        <f t="shared" si="7"/>
        <v>0</v>
      </c>
      <c r="BB22" s="12"/>
      <c r="BC22" s="12"/>
      <c r="BD22" s="12"/>
      <c r="BE22" s="12">
        <f t="shared" si="20"/>
        <v>0</v>
      </c>
      <c r="BF22" s="11">
        <f t="shared" si="8"/>
        <v>0</v>
      </c>
      <c r="BG22" s="12"/>
      <c r="BH22" s="12"/>
      <c r="BI22" s="12"/>
      <c r="BJ22" s="15">
        <f t="shared" si="21"/>
        <v>0</v>
      </c>
      <c r="BK22" s="16">
        <f t="shared" si="9"/>
        <v>0</v>
      </c>
    </row>
    <row r="23" spans="1:63" ht="25.5" x14ac:dyDescent="0.25">
      <c r="A23" s="30">
        <v>103010301</v>
      </c>
      <c r="B23" s="27" t="s">
        <v>69</v>
      </c>
      <c r="C23" s="35">
        <v>0.36</v>
      </c>
      <c r="D23" s="32">
        <f>VLOOKUP(A23,[31]DATA!$C$3:$AP$1697,38,0)</f>
        <v>9193</v>
      </c>
      <c r="E23" s="32">
        <f>VLOOKUP(A23,[31]DATA!$C$3:$AP$1697,39,0)</f>
        <v>0</v>
      </c>
      <c r="F23" s="32">
        <f>VLOOKUP(A23,[31]DATA!$C$3:$AP$1697,40,0)</f>
        <v>0</v>
      </c>
      <c r="G23" s="32">
        <f t="shared" si="10"/>
        <v>9193</v>
      </c>
      <c r="H23" s="32">
        <f t="shared" si="11"/>
        <v>3309.48</v>
      </c>
      <c r="I23" s="32">
        <f>VLOOKUP(A23,[32]DATA!$C$3:$AQ$559,38,0)</f>
        <v>2150</v>
      </c>
      <c r="J23" s="32">
        <f>VLOOKUP(A23,[32]DATA!$C$3:$AQ$559,39,0)</f>
        <v>700</v>
      </c>
      <c r="K23" s="32">
        <f>VLOOKUP(A23,[32]DATA!$C$3:$AQ$559,40,0)</f>
        <v>35500</v>
      </c>
      <c r="L23" s="32">
        <f>VLOOKUP(A23,[32]DATA!$C$3:$AQ$559,41,0)</f>
        <v>38350</v>
      </c>
      <c r="M23" s="41">
        <f t="shared" si="12"/>
        <v>13806</v>
      </c>
      <c r="N23" s="32">
        <f>VLOOKUP(A23,[33]DATA!$C$3:$AQ$558,38,0)</f>
        <v>21450</v>
      </c>
      <c r="O23" s="32">
        <f>VLOOKUP(A23,[33]DATA!$C$3:$AQ$558,39,0)</f>
        <v>41550</v>
      </c>
      <c r="P23" s="32">
        <f>VLOOKUP(A23,[33]DATA!$C$3:$AQ$558,40,0)</f>
        <v>34400</v>
      </c>
      <c r="Q23" s="42">
        <f>VLOOKUP(A23,[33]DATA!$C$3:$AQ$558,41,0)</f>
        <v>97400</v>
      </c>
      <c r="R23" s="43">
        <f t="shared" si="13"/>
        <v>35064</v>
      </c>
      <c r="S23" s="8"/>
      <c r="T23" s="9"/>
      <c r="U23" s="9"/>
      <c r="V23" s="10">
        <f t="shared" si="14"/>
        <v>0</v>
      </c>
      <c r="W23" s="11">
        <f t="shared" si="0"/>
        <v>0</v>
      </c>
      <c r="X23" s="9"/>
      <c r="Y23" s="9"/>
      <c r="Z23" s="9"/>
      <c r="AA23" s="12">
        <f t="shared" si="15"/>
        <v>0</v>
      </c>
      <c r="AB23" s="13">
        <f t="shared" si="1"/>
        <v>0</v>
      </c>
      <c r="AC23" s="9"/>
      <c r="AD23" s="14"/>
      <c r="AE23" s="14"/>
      <c r="AF23" s="12">
        <f t="shared" si="2"/>
        <v>0</v>
      </c>
      <c r="AG23" s="13">
        <f t="shared" si="3"/>
        <v>0</v>
      </c>
      <c r="AH23" s="12"/>
      <c r="AI23" s="12"/>
      <c r="AJ23" s="12"/>
      <c r="AK23" s="12">
        <f t="shared" si="16"/>
        <v>0</v>
      </c>
      <c r="AL23" s="13">
        <f t="shared" si="4"/>
        <v>0</v>
      </c>
      <c r="AM23" s="12"/>
      <c r="AN23" s="12"/>
      <c r="AO23" s="12"/>
      <c r="AP23" s="12">
        <f t="shared" si="17"/>
        <v>0</v>
      </c>
      <c r="AQ23" s="13">
        <f t="shared" si="5"/>
        <v>0</v>
      </c>
      <c r="AR23" s="12"/>
      <c r="AS23" s="12"/>
      <c r="AT23" s="12"/>
      <c r="AU23" s="12">
        <f t="shared" si="18"/>
        <v>0</v>
      </c>
      <c r="AV23" s="13">
        <f t="shared" si="6"/>
        <v>0</v>
      </c>
      <c r="AW23" s="12"/>
      <c r="AX23" s="12"/>
      <c r="AY23" s="12"/>
      <c r="AZ23" s="12">
        <f t="shared" si="19"/>
        <v>0</v>
      </c>
      <c r="BA23" s="11">
        <f t="shared" si="7"/>
        <v>0</v>
      </c>
      <c r="BB23" s="12"/>
      <c r="BC23" s="12"/>
      <c r="BD23" s="12"/>
      <c r="BE23" s="12">
        <f t="shared" si="20"/>
        <v>0</v>
      </c>
      <c r="BF23" s="11">
        <f t="shared" si="8"/>
        <v>0</v>
      </c>
      <c r="BG23" s="12"/>
      <c r="BH23" s="12"/>
      <c r="BI23" s="12"/>
      <c r="BJ23" s="15">
        <f t="shared" si="21"/>
        <v>0</v>
      </c>
      <c r="BK23" s="16">
        <f t="shared" si="9"/>
        <v>0</v>
      </c>
    </row>
    <row r="24" spans="1:63" ht="25.5" x14ac:dyDescent="0.25">
      <c r="A24" s="30">
        <v>104009001</v>
      </c>
      <c r="B24" s="27" t="s">
        <v>70</v>
      </c>
      <c r="C24" s="35">
        <v>2.0699999999999998</v>
      </c>
      <c r="D24" s="32">
        <f>VLOOKUP(A24,[31]DATA!$C$3:$AP$1697,38,0)</f>
        <v>130178</v>
      </c>
      <c r="E24" s="32">
        <f>VLOOKUP(A24,[31]DATA!$C$3:$AP$1697,39,0)</f>
        <v>9695</v>
      </c>
      <c r="F24" s="32">
        <f>VLOOKUP(A24,[31]DATA!$C$3:$AP$1697,40,0)</f>
        <v>1188</v>
      </c>
      <c r="G24" s="32">
        <f t="shared" si="10"/>
        <v>141061</v>
      </c>
      <c r="H24" s="32">
        <f t="shared" si="11"/>
        <v>291996.26999999996</v>
      </c>
      <c r="I24" s="32">
        <f>VLOOKUP(A24,[32]DATA!$C$3:$AQ$559,38,0)</f>
        <v>104190</v>
      </c>
      <c r="J24" s="32">
        <f>VLOOKUP(A24,[32]DATA!$C$3:$AQ$559,39,0)</f>
        <v>4808</v>
      </c>
      <c r="K24" s="32">
        <f>VLOOKUP(A24,[32]DATA!$C$3:$AQ$559,40,0)</f>
        <v>22225</v>
      </c>
      <c r="L24" s="32">
        <f>VLOOKUP(A24,[32]DATA!$C$3:$AQ$559,41,0)</f>
        <v>131223</v>
      </c>
      <c r="M24" s="41">
        <f t="shared" si="12"/>
        <v>271631.61</v>
      </c>
      <c r="N24" s="32">
        <f>VLOOKUP(A24,[33]DATA!$C$3:$AQ$558,38,0)</f>
        <v>158996</v>
      </c>
      <c r="O24" s="32">
        <f>VLOOKUP(A24,[33]DATA!$C$3:$AQ$558,39,0)</f>
        <v>3739</v>
      </c>
      <c r="P24" s="32">
        <f>VLOOKUP(A24,[33]DATA!$C$3:$AQ$558,40,0)</f>
        <v>21857</v>
      </c>
      <c r="Q24" s="42">
        <f>VLOOKUP(A24,[33]DATA!$C$3:$AQ$558,41,0)</f>
        <v>184592</v>
      </c>
      <c r="R24" s="43">
        <f t="shared" si="13"/>
        <v>382105.43999999994</v>
      </c>
      <c r="S24" s="8"/>
      <c r="T24" s="9"/>
      <c r="U24" s="9"/>
      <c r="V24" s="10">
        <f t="shared" si="14"/>
        <v>0</v>
      </c>
      <c r="W24" s="11">
        <f t="shared" si="0"/>
        <v>0</v>
      </c>
      <c r="X24" s="9"/>
      <c r="Y24" s="9"/>
      <c r="Z24" s="9"/>
      <c r="AA24" s="12">
        <f t="shared" si="15"/>
        <v>0</v>
      </c>
      <c r="AB24" s="13">
        <f t="shared" si="1"/>
        <v>0</v>
      </c>
      <c r="AC24" s="9"/>
      <c r="AD24" s="14"/>
      <c r="AE24" s="14"/>
      <c r="AF24" s="12">
        <f t="shared" si="2"/>
        <v>0</v>
      </c>
      <c r="AG24" s="13">
        <f t="shared" si="3"/>
        <v>0</v>
      </c>
      <c r="AH24" s="12"/>
      <c r="AI24" s="12"/>
      <c r="AJ24" s="12"/>
      <c r="AK24" s="12">
        <f t="shared" si="16"/>
        <v>0</v>
      </c>
      <c r="AL24" s="13">
        <f t="shared" si="4"/>
        <v>0</v>
      </c>
      <c r="AM24" s="12"/>
      <c r="AN24" s="12"/>
      <c r="AO24" s="12"/>
      <c r="AP24" s="12">
        <f t="shared" si="17"/>
        <v>0</v>
      </c>
      <c r="AQ24" s="13">
        <f t="shared" si="5"/>
        <v>0</v>
      </c>
      <c r="AR24" s="12"/>
      <c r="AS24" s="12"/>
      <c r="AT24" s="12"/>
      <c r="AU24" s="12">
        <f t="shared" si="18"/>
        <v>0</v>
      </c>
      <c r="AV24" s="13">
        <f t="shared" si="6"/>
        <v>0</v>
      </c>
      <c r="AW24" s="12"/>
      <c r="AX24" s="12"/>
      <c r="AY24" s="12"/>
      <c r="AZ24" s="12">
        <f t="shared" si="19"/>
        <v>0</v>
      </c>
      <c r="BA24" s="11">
        <f t="shared" si="7"/>
        <v>0</v>
      </c>
      <c r="BB24" s="12"/>
      <c r="BC24" s="12"/>
      <c r="BD24" s="12"/>
      <c r="BE24" s="12">
        <f t="shared" si="20"/>
        <v>0</v>
      </c>
      <c r="BF24" s="11">
        <f t="shared" si="8"/>
        <v>0</v>
      </c>
      <c r="BG24" s="12"/>
      <c r="BH24" s="12"/>
      <c r="BI24" s="12"/>
      <c r="BJ24" s="15">
        <f t="shared" si="21"/>
        <v>0</v>
      </c>
      <c r="BK24" s="16">
        <f t="shared" si="9"/>
        <v>0</v>
      </c>
    </row>
    <row r="25" spans="1:63" ht="25.5" x14ac:dyDescent="0.25">
      <c r="A25" s="30">
        <v>103007901</v>
      </c>
      <c r="B25" s="27" t="s">
        <v>71</v>
      </c>
      <c r="C25" s="35">
        <v>1.41</v>
      </c>
      <c r="D25" s="32">
        <f>VLOOKUP(A25,[31]DATA!$C$3:$AP$1697,38,0)</f>
        <v>50361</v>
      </c>
      <c r="E25" s="32">
        <f>VLOOKUP(A25,[31]DATA!$C$3:$AP$1697,39,0)</f>
        <v>64104</v>
      </c>
      <c r="F25" s="32">
        <f>VLOOKUP(A25,[31]DATA!$C$3:$AP$1697,40,0)</f>
        <v>15750</v>
      </c>
      <c r="G25" s="32">
        <f t="shared" si="10"/>
        <v>130215</v>
      </c>
      <c r="H25" s="32">
        <f t="shared" si="11"/>
        <v>183603.15</v>
      </c>
      <c r="I25" s="32">
        <f>VLOOKUP(A25,[32]DATA!$C$3:$AQ$559,38,0)</f>
        <v>94762</v>
      </c>
      <c r="J25" s="32">
        <f>VLOOKUP(A25,[32]DATA!$C$3:$AQ$559,39,0)</f>
        <v>45480</v>
      </c>
      <c r="K25" s="32">
        <f>VLOOKUP(A25,[32]DATA!$C$3:$AQ$559,40,0)</f>
        <v>13081</v>
      </c>
      <c r="L25" s="32">
        <f>VLOOKUP(A25,[32]DATA!$C$3:$AQ$559,41,0)</f>
        <v>153323</v>
      </c>
      <c r="M25" s="41">
        <f t="shared" si="12"/>
        <v>216185.43</v>
      </c>
      <c r="N25" s="32">
        <f>VLOOKUP(A25,[33]DATA!$C$3:$AQ$558,38,0)</f>
        <v>67792</v>
      </c>
      <c r="O25" s="32">
        <f>VLOOKUP(A25,[33]DATA!$C$3:$AQ$558,39,0)</f>
        <v>39768</v>
      </c>
      <c r="P25" s="32">
        <f>VLOOKUP(A25,[33]DATA!$C$3:$AQ$558,40,0)</f>
        <v>10969</v>
      </c>
      <c r="Q25" s="42">
        <f>VLOOKUP(A25,[33]DATA!$C$3:$AQ$558,41,0)</f>
        <v>118529</v>
      </c>
      <c r="R25" s="43">
        <f t="shared" si="13"/>
        <v>167125.88999999998</v>
      </c>
      <c r="S25" s="8"/>
      <c r="T25" s="9"/>
      <c r="U25" s="9"/>
      <c r="V25" s="10">
        <f t="shared" si="14"/>
        <v>0</v>
      </c>
      <c r="W25" s="11">
        <f t="shared" si="0"/>
        <v>0</v>
      </c>
      <c r="X25" s="9"/>
      <c r="Y25" s="9"/>
      <c r="Z25" s="9"/>
      <c r="AA25" s="12">
        <f t="shared" si="15"/>
        <v>0</v>
      </c>
      <c r="AB25" s="13">
        <f t="shared" si="1"/>
        <v>0</v>
      </c>
      <c r="AC25" s="9"/>
      <c r="AD25" s="14"/>
      <c r="AE25" s="14"/>
      <c r="AF25" s="12">
        <f t="shared" si="2"/>
        <v>0</v>
      </c>
      <c r="AG25" s="13">
        <f t="shared" si="3"/>
        <v>0</v>
      </c>
      <c r="AH25" s="12"/>
      <c r="AI25" s="12"/>
      <c r="AJ25" s="12"/>
      <c r="AK25" s="12">
        <f t="shared" si="16"/>
        <v>0</v>
      </c>
      <c r="AL25" s="13">
        <f t="shared" si="4"/>
        <v>0</v>
      </c>
      <c r="AM25" s="12"/>
      <c r="AN25" s="12"/>
      <c r="AO25" s="12"/>
      <c r="AP25" s="12">
        <f t="shared" si="17"/>
        <v>0</v>
      </c>
      <c r="AQ25" s="13">
        <f t="shared" si="5"/>
        <v>0</v>
      </c>
      <c r="AR25" s="12"/>
      <c r="AS25" s="12"/>
      <c r="AT25" s="12"/>
      <c r="AU25" s="12">
        <f t="shared" si="18"/>
        <v>0</v>
      </c>
      <c r="AV25" s="13">
        <f t="shared" si="6"/>
        <v>0</v>
      </c>
      <c r="AW25" s="12"/>
      <c r="AX25" s="12"/>
      <c r="AY25" s="12"/>
      <c r="AZ25" s="12">
        <f t="shared" si="19"/>
        <v>0</v>
      </c>
      <c r="BA25" s="11">
        <f t="shared" si="7"/>
        <v>0</v>
      </c>
      <c r="BB25" s="12"/>
      <c r="BC25" s="12"/>
      <c r="BD25" s="12"/>
      <c r="BE25" s="12">
        <f t="shared" si="20"/>
        <v>0</v>
      </c>
      <c r="BF25" s="11">
        <f t="shared" si="8"/>
        <v>0</v>
      </c>
      <c r="BG25" s="12"/>
      <c r="BH25" s="12"/>
      <c r="BI25" s="12"/>
      <c r="BJ25" s="15">
        <f t="shared" si="21"/>
        <v>0</v>
      </c>
      <c r="BK25" s="16">
        <f t="shared" si="9"/>
        <v>0</v>
      </c>
    </row>
    <row r="26" spans="1:63" ht="15.75" x14ac:dyDescent="0.25">
      <c r="A26" s="30">
        <v>102043901</v>
      </c>
      <c r="B26" s="27" t="s">
        <v>72</v>
      </c>
      <c r="C26" s="35">
        <v>0.41</v>
      </c>
      <c r="D26" s="32">
        <f>VLOOKUP(A26,[31]DATA!$C$3:$AP$1697,38,0)</f>
        <v>9371</v>
      </c>
      <c r="E26" s="32">
        <f>VLOOKUP(A26,[31]DATA!$C$3:$AP$1697,39,0)</f>
        <v>2113</v>
      </c>
      <c r="F26" s="32">
        <f>VLOOKUP(A26,[31]DATA!$C$3:$AP$1697,40,0)</f>
        <v>2383</v>
      </c>
      <c r="G26" s="32">
        <f t="shared" si="10"/>
        <v>13867</v>
      </c>
      <c r="H26" s="32">
        <f t="shared" si="11"/>
        <v>5685.4699999999993</v>
      </c>
      <c r="I26" s="32">
        <f>VLOOKUP(A26,[32]DATA!$C$3:$AQ$559,38,0)</f>
        <v>7324</v>
      </c>
      <c r="J26" s="32">
        <f>VLOOKUP(A26,[32]DATA!$C$3:$AQ$559,39,0)</f>
        <v>1688</v>
      </c>
      <c r="K26" s="32">
        <f>VLOOKUP(A26,[32]DATA!$C$3:$AQ$559,40,0)</f>
        <v>1851</v>
      </c>
      <c r="L26" s="32">
        <f>VLOOKUP(A26,[32]DATA!$C$3:$AQ$559,41,0)</f>
        <v>10863</v>
      </c>
      <c r="M26" s="41">
        <f t="shared" si="12"/>
        <v>4453.83</v>
      </c>
      <c r="N26" s="32">
        <f>VLOOKUP(A26,[33]DATA!$C$3:$AQ$558,38,0)</f>
        <v>7174</v>
      </c>
      <c r="O26" s="32">
        <f>VLOOKUP(A26,[33]DATA!$C$3:$AQ$558,39,0)</f>
        <v>1423</v>
      </c>
      <c r="P26" s="32">
        <f>VLOOKUP(A26,[33]DATA!$C$3:$AQ$558,40,0)</f>
        <v>1831</v>
      </c>
      <c r="Q26" s="42">
        <f>VLOOKUP(A26,[33]DATA!$C$3:$AQ$558,41,0)</f>
        <v>10428</v>
      </c>
      <c r="R26" s="43">
        <f t="shared" si="13"/>
        <v>4275.4799999999996</v>
      </c>
      <c r="S26" s="8"/>
      <c r="T26" s="9"/>
      <c r="U26" s="9"/>
      <c r="V26" s="10">
        <f t="shared" si="14"/>
        <v>0</v>
      </c>
      <c r="W26" s="11">
        <f t="shared" si="0"/>
        <v>0</v>
      </c>
      <c r="X26" s="9"/>
      <c r="Y26" s="9"/>
      <c r="Z26" s="9"/>
      <c r="AA26" s="12">
        <f t="shared" si="15"/>
        <v>0</v>
      </c>
      <c r="AB26" s="13">
        <f t="shared" si="1"/>
        <v>0</v>
      </c>
      <c r="AC26" s="9"/>
      <c r="AD26" s="14"/>
      <c r="AE26" s="14"/>
      <c r="AF26" s="12">
        <f t="shared" si="2"/>
        <v>0</v>
      </c>
      <c r="AG26" s="13">
        <f t="shared" si="3"/>
        <v>0</v>
      </c>
      <c r="AH26" s="12"/>
      <c r="AI26" s="12"/>
      <c r="AJ26" s="12"/>
      <c r="AK26" s="12">
        <f t="shared" si="16"/>
        <v>0</v>
      </c>
      <c r="AL26" s="13">
        <f t="shared" si="4"/>
        <v>0</v>
      </c>
      <c r="AM26" s="12"/>
      <c r="AN26" s="12"/>
      <c r="AO26" s="12"/>
      <c r="AP26" s="12">
        <f t="shared" si="17"/>
        <v>0</v>
      </c>
      <c r="AQ26" s="13">
        <f t="shared" si="5"/>
        <v>0</v>
      </c>
      <c r="AR26" s="12"/>
      <c r="AS26" s="12"/>
      <c r="AT26" s="12"/>
      <c r="AU26" s="12">
        <f t="shared" si="18"/>
        <v>0</v>
      </c>
      <c r="AV26" s="13">
        <f t="shared" si="6"/>
        <v>0</v>
      </c>
      <c r="AW26" s="12"/>
      <c r="AX26" s="12"/>
      <c r="AY26" s="12"/>
      <c r="AZ26" s="12">
        <f t="shared" si="19"/>
        <v>0</v>
      </c>
      <c r="BA26" s="11">
        <f t="shared" si="7"/>
        <v>0</v>
      </c>
      <c r="BB26" s="12"/>
      <c r="BC26" s="12"/>
      <c r="BD26" s="12"/>
      <c r="BE26" s="12">
        <f t="shared" si="20"/>
        <v>0</v>
      </c>
      <c r="BF26" s="11">
        <f t="shared" si="8"/>
        <v>0</v>
      </c>
      <c r="BG26" s="12"/>
      <c r="BH26" s="12"/>
      <c r="BI26" s="12"/>
      <c r="BJ26" s="15">
        <f t="shared" si="21"/>
        <v>0</v>
      </c>
      <c r="BK26" s="16">
        <f t="shared" si="9"/>
        <v>0</v>
      </c>
    </row>
    <row r="27" spans="1:63" ht="25.5" x14ac:dyDescent="0.25">
      <c r="A27" s="30">
        <v>102078101</v>
      </c>
      <c r="B27" s="28" t="s">
        <v>73</v>
      </c>
      <c r="C27" s="35">
        <v>12</v>
      </c>
      <c r="D27" s="32">
        <f>VLOOKUP(A27,[31]DATA!$C$3:$AP$1697,38,0)</f>
        <v>0</v>
      </c>
      <c r="E27" s="32">
        <f>VLOOKUP(A27,[31]DATA!$C$3:$AP$1697,39,0)</f>
        <v>0</v>
      </c>
      <c r="F27" s="32">
        <f>VLOOKUP(A27,[31]DATA!$C$3:$AP$1697,40,0)</f>
        <v>420</v>
      </c>
      <c r="G27" s="32">
        <f t="shared" si="10"/>
        <v>420</v>
      </c>
      <c r="H27" s="32">
        <f t="shared" si="11"/>
        <v>5040</v>
      </c>
      <c r="I27" s="32">
        <f>VLOOKUP(A27,[32]DATA!$C$3:$AQ$559,38,0)</f>
        <v>360</v>
      </c>
      <c r="J27" s="32">
        <f>VLOOKUP(A27,[32]DATA!$C$3:$AQ$559,39,0)</f>
        <v>0</v>
      </c>
      <c r="K27" s="32">
        <f>VLOOKUP(A27,[32]DATA!$C$3:$AQ$559,40,0)</f>
        <v>320</v>
      </c>
      <c r="L27" s="32">
        <f>VLOOKUP(A27,[32]DATA!$C$3:$AQ$559,41,0)</f>
        <v>680</v>
      </c>
      <c r="M27" s="41">
        <f t="shared" si="12"/>
        <v>8160</v>
      </c>
      <c r="N27" s="32">
        <f>VLOOKUP(A27,[33]DATA!$C$3:$AQ$558,38,0)</f>
        <v>360</v>
      </c>
      <c r="O27" s="32">
        <f>VLOOKUP(A27,[33]DATA!$C$3:$AQ$558,39,0)</f>
        <v>0</v>
      </c>
      <c r="P27" s="32">
        <f>VLOOKUP(A27,[33]DATA!$C$3:$AQ$558,40,0)</f>
        <v>320</v>
      </c>
      <c r="Q27" s="42">
        <f>VLOOKUP(A27,[33]DATA!$C$3:$AQ$558,41,0)</f>
        <v>680</v>
      </c>
      <c r="R27" s="43">
        <f t="shared" si="13"/>
        <v>8160</v>
      </c>
      <c r="S27" s="8"/>
      <c r="T27" s="9"/>
      <c r="U27" s="9"/>
      <c r="V27" s="10">
        <f t="shared" si="14"/>
        <v>0</v>
      </c>
      <c r="W27" s="11">
        <f t="shared" si="0"/>
        <v>0</v>
      </c>
      <c r="X27" s="9"/>
      <c r="Y27" s="9"/>
      <c r="Z27" s="9"/>
      <c r="AA27" s="12">
        <f t="shared" si="15"/>
        <v>0</v>
      </c>
      <c r="AB27" s="13">
        <f t="shared" si="1"/>
        <v>0</v>
      </c>
      <c r="AC27" s="9"/>
      <c r="AD27" s="14"/>
      <c r="AE27" s="14"/>
      <c r="AF27" s="12">
        <f t="shared" si="2"/>
        <v>0</v>
      </c>
      <c r="AG27" s="13">
        <f t="shared" si="3"/>
        <v>0</v>
      </c>
      <c r="AH27" s="12"/>
      <c r="AI27" s="12"/>
      <c r="AJ27" s="12"/>
      <c r="AK27" s="12">
        <f t="shared" si="16"/>
        <v>0</v>
      </c>
      <c r="AL27" s="13">
        <f t="shared" si="4"/>
        <v>0</v>
      </c>
      <c r="AM27" s="12"/>
      <c r="AN27" s="12"/>
      <c r="AO27" s="12"/>
      <c r="AP27" s="12">
        <f t="shared" si="17"/>
        <v>0</v>
      </c>
      <c r="AQ27" s="13">
        <f t="shared" si="5"/>
        <v>0</v>
      </c>
      <c r="AR27" s="12"/>
      <c r="AS27" s="12"/>
      <c r="AT27" s="12"/>
      <c r="AU27" s="12">
        <f t="shared" si="18"/>
        <v>0</v>
      </c>
      <c r="AV27" s="13">
        <f t="shared" si="6"/>
        <v>0</v>
      </c>
      <c r="AW27" s="12"/>
      <c r="AX27" s="12"/>
      <c r="AY27" s="12"/>
      <c r="AZ27" s="12">
        <f t="shared" si="19"/>
        <v>0</v>
      </c>
      <c r="BA27" s="11">
        <f t="shared" si="7"/>
        <v>0</v>
      </c>
      <c r="BB27" s="12"/>
      <c r="BC27" s="12"/>
      <c r="BD27" s="12"/>
      <c r="BE27" s="12">
        <f t="shared" si="20"/>
        <v>0</v>
      </c>
      <c r="BF27" s="11">
        <f t="shared" si="8"/>
        <v>0</v>
      </c>
      <c r="BG27" s="12"/>
      <c r="BH27" s="12"/>
      <c r="BI27" s="12"/>
      <c r="BJ27" s="15">
        <f t="shared" si="21"/>
        <v>0</v>
      </c>
      <c r="BK27" s="16">
        <f t="shared" si="9"/>
        <v>0</v>
      </c>
    </row>
    <row r="28" spans="1:63" ht="15.75" x14ac:dyDescent="0.25">
      <c r="A28" s="30">
        <v>102045001</v>
      </c>
      <c r="B28" s="27" t="s">
        <v>74</v>
      </c>
      <c r="C28" s="35">
        <v>13.32</v>
      </c>
      <c r="D28" s="32">
        <f>VLOOKUP(A28,[31]DATA!$C$3:$AP$1697,38,0)</f>
        <v>4970</v>
      </c>
      <c r="E28" s="32">
        <f>VLOOKUP(A28,[31]DATA!$C$3:$AP$1697,39,0)</f>
        <v>0</v>
      </c>
      <c r="F28" s="32">
        <f>VLOOKUP(A28,[31]DATA!$C$3:$AP$1697,40,0)</f>
        <v>99</v>
      </c>
      <c r="G28" s="32">
        <f t="shared" si="10"/>
        <v>5069</v>
      </c>
      <c r="H28" s="32">
        <f t="shared" si="11"/>
        <v>67519.08</v>
      </c>
      <c r="I28" s="32">
        <f>VLOOKUP(A28,[32]DATA!$C$3:$AQ$559,38,0)</f>
        <v>3060</v>
      </c>
      <c r="J28" s="32">
        <f>VLOOKUP(A28,[32]DATA!$C$3:$AQ$559,39,0)</f>
        <v>0</v>
      </c>
      <c r="K28" s="32">
        <f>VLOOKUP(A28,[32]DATA!$C$3:$AQ$559,40,0)</f>
        <v>0</v>
      </c>
      <c r="L28" s="32">
        <f>VLOOKUP(A28,[32]DATA!$C$3:$AQ$559,41,0)</f>
        <v>3060</v>
      </c>
      <c r="M28" s="41">
        <f t="shared" si="12"/>
        <v>40759.200000000004</v>
      </c>
      <c r="N28" s="32">
        <f>VLOOKUP(A28,[33]DATA!$C$3:$AQ$558,38,0)</f>
        <v>2400</v>
      </c>
      <c r="O28" s="32">
        <f>VLOOKUP(A28,[33]DATA!$C$3:$AQ$558,39,0)</f>
        <v>0</v>
      </c>
      <c r="P28" s="32">
        <f>VLOOKUP(A28,[33]DATA!$C$3:$AQ$558,40,0)</f>
        <v>100</v>
      </c>
      <c r="Q28" s="42">
        <f>VLOOKUP(A28,[33]DATA!$C$3:$AQ$558,41,0)</f>
        <v>2500</v>
      </c>
      <c r="R28" s="43">
        <f t="shared" si="13"/>
        <v>33300</v>
      </c>
      <c r="S28" s="8"/>
      <c r="T28" s="9"/>
      <c r="U28" s="9"/>
      <c r="V28" s="10">
        <f t="shared" si="14"/>
        <v>0</v>
      </c>
      <c r="W28" s="11">
        <f t="shared" si="0"/>
        <v>0</v>
      </c>
      <c r="X28" s="9"/>
      <c r="Y28" s="9"/>
      <c r="Z28" s="9"/>
      <c r="AA28" s="12">
        <f t="shared" si="15"/>
        <v>0</v>
      </c>
      <c r="AB28" s="13">
        <f t="shared" si="1"/>
        <v>0</v>
      </c>
      <c r="AC28" s="9"/>
      <c r="AD28" s="14"/>
      <c r="AE28" s="14"/>
      <c r="AF28" s="12">
        <f t="shared" si="2"/>
        <v>0</v>
      </c>
      <c r="AG28" s="13">
        <f t="shared" si="3"/>
        <v>0</v>
      </c>
      <c r="AH28" s="12"/>
      <c r="AI28" s="12"/>
      <c r="AJ28" s="12"/>
      <c r="AK28" s="12">
        <f t="shared" si="16"/>
        <v>0</v>
      </c>
      <c r="AL28" s="13">
        <f t="shared" si="4"/>
        <v>0</v>
      </c>
      <c r="AM28" s="12"/>
      <c r="AN28" s="12"/>
      <c r="AO28" s="12"/>
      <c r="AP28" s="12">
        <f t="shared" si="17"/>
        <v>0</v>
      </c>
      <c r="AQ28" s="13">
        <f t="shared" si="5"/>
        <v>0</v>
      </c>
      <c r="AR28" s="12"/>
      <c r="AS28" s="12"/>
      <c r="AT28" s="12"/>
      <c r="AU28" s="12">
        <f t="shared" si="18"/>
        <v>0</v>
      </c>
      <c r="AV28" s="13">
        <f t="shared" si="6"/>
        <v>0</v>
      </c>
      <c r="AW28" s="12"/>
      <c r="AX28" s="12"/>
      <c r="AY28" s="12"/>
      <c r="AZ28" s="12">
        <f t="shared" si="19"/>
        <v>0</v>
      </c>
      <c r="BA28" s="11">
        <f t="shared" si="7"/>
        <v>0</v>
      </c>
      <c r="BB28" s="12"/>
      <c r="BC28" s="12"/>
      <c r="BD28" s="12"/>
      <c r="BE28" s="12">
        <f t="shared" si="20"/>
        <v>0</v>
      </c>
      <c r="BF28" s="11">
        <f t="shared" si="8"/>
        <v>0</v>
      </c>
      <c r="BG28" s="12"/>
      <c r="BH28" s="12"/>
      <c r="BI28" s="12"/>
      <c r="BJ28" s="15">
        <f t="shared" si="21"/>
        <v>0</v>
      </c>
      <c r="BK28" s="16">
        <f t="shared" si="9"/>
        <v>0</v>
      </c>
    </row>
    <row r="29" spans="1:63" ht="25.5" x14ac:dyDescent="0.25">
      <c r="A29" s="30">
        <v>102094101</v>
      </c>
      <c r="B29" s="27" t="s">
        <v>75</v>
      </c>
      <c r="C29" s="35">
        <v>72</v>
      </c>
      <c r="D29" s="32">
        <f>VLOOKUP(A29,[31]DATA!$C$3:$AP$1697,38,0)</f>
        <v>1370</v>
      </c>
      <c r="E29" s="32">
        <f>VLOOKUP(A29,[31]DATA!$C$3:$AP$1697,39,0)</f>
        <v>0</v>
      </c>
      <c r="F29" s="32">
        <f>VLOOKUP(A29,[31]DATA!$C$3:$AP$1697,40,0)</f>
        <v>0</v>
      </c>
      <c r="G29" s="32">
        <f t="shared" si="10"/>
        <v>1370</v>
      </c>
      <c r="H29" s="32">
        <f t="shared" si="11"/>
        <v>98640</v>
      </c>
      <c r="I29" s="32">
        <f>VLOOKUP(A29,[32]DATA!$C$3:$AQ$559,38,0)</f>
        <v>0</v>
      </c>
      <c r="J29" s="32">
        <f>VLOOKUP(A29,[32]DATA!$C$3:$AQ$559,39,0)</f>
        <v>0</v>
      </c>
      <c r="K29" s="32">
        <f>VLOOKUP(A29,[32]DATA!$C$3:$AQ$559,40,0)</f>
        <v>0</v>
      </c>
      <c r="L29" s="32">
        <f>VLOOKUP(A29,[32]DATA!$C$3:$AQ$559,41,0)</f>
        <v>0</v>
      </c>
      <c r="M29" s="41">
        <f t="shared" si="12"/>
        <v>0</v>
      </c>
      <c r="N29" s="32">
        <f>VLOOKUP(A29,[33]DATA!$C$3:$AQ$558,38,0)</f>
        <v>0</v>
      </c>
      <c r="O29" s="32">
        <f>VLOOKUP(A29,[33]DATA!$C$3:$AQ$558,39,0)</f>
        <v>0</v>
      </c>
      <c r="P29" s="32">
        <f>VLOOKUP(A29,[33]DATA!$C$3:$AQ$558,40,0)</f>
        <v>0</v>
      </c>
      <c r="Q29" s="42">
        <f>VLOOKUP(A29,[33]DATA!$C$3:$AQ$558,41,0)</f>
        <v>0</v>
      </c>
      <c r="R29" s="43">
        <f t="shared" si="13"/>
        <v>0</v>
      </c>
      <c r="S29" s="8"/>
      <c r="T29" s="9"/>
      <c r="U29" s="9"/>
      <c r="V29" s="10">
        <f t="shared" si="14"/>
        <v>0</v>
      </c>
      <c r="W29" s="11">
        <f t="shared" si="0"/>
        <v>0</v>
      </c>
      <c r="X29" s="9"/>
      <c r="Y29" s="9"/>
      <c r="Z29" s="9"/>
      <c r="AA29" s="12">
        <f t="shared" si="15"/>
        <v>0</v>
      </c>
      <c r="AB29" s="13">
        <f t="shared" si="1"/>
        <v>0</v>
      </c>
      <c r="AC29" s="9"/>
      <c r="AD29" s="14"/>
      <c r="AE29" s="14"/>
      <c r="AF29" s="12">
        <f t="shared" si="2"/>
        <v>0</v>
      </c>
      <c r="AG29" s="13">
        <f t="shared" si="3"/>
        <v>0</v>
      </c>
      <c r="AH29" s="12"/>
      <c r="AI29" s="12"/>
      <c r="AJ29" s="12"/>
      <c r="AK29" s="12">
        <f t="shared" si="16"/>
        <v>0</v>
      </c>
      <c r="AL29" s="13">
        <f t="shared" si="4"/>
        <v>0</v>
      </c>
      <c r="AM29" s="12"/>
      <c r="AN29" s="12"/>
      <c r="AO29" s="12"/>
      <c r="AP29" s="12">
        <f t="shared" si="17"/>
        <v>0</v>
      </c>
      <c r="AQ29" s="13">
        <f t="shared" si="5"/>
        <v>0</v>
      </c>
      <c r="AR29" s="12"/>
      <c r="AS29" s="12"/>
      <c r="AT29" s="12"/>
      <c r="AU29" s="12">
        <f t="shared" si="18"/>
        <v>0</v>
      </c>
      <c r="AV29" s="13">
        <f t="shared" si="6"/>
        <v>0</v>
      </c>
      <c r="AW29" s="12"/>
      <c r="AX29" s="12"/>
      <c r="AY29" s="12"/>
      <c r="AZ29" s="12">
        <f t="shared" si="19"/>
        <v>0</v>
      </c>
      <c r="BA29" s="11">
        <f t="shared" si="7"/>
        <v>0</v>
      </c>
      <c r="BB29" s="12"/>
      <c r="BC29" s="12"/>
      <c r="BD29" s="12"/>
      <c r="BE29" s="12">
        <f t="shared" si="20"/>
        <v>0</v>
      </c>
      <c r="BF29" s="11">
        <f t="shared" si="8"/>
        <v>0</v>
      </c>
      <c r="BG29" s="12"/>
      <c r="BH29" s="12"/>
      <c r="BI29" s="12"/>
      <c r="BJ29" s="15">
        <f t="shared" si="21"/>
        <v>0</v>
      </c>
      <c r="BK29" s="16">
        <f t="shared" si="9"/>
        <v>0</v>
      </c>
    </row>
    <row r="30" spans="1:63" ht="15.75" x14ac:dyDescent="0.25">
      <c r="A30" s="30">
        <v>102053001</v>
      </c>
      <c r="B30" s="28" t="s">
        <v>76</v>
      </c>
      <c r="C30" s="35">
        <v>35</v>
      </c>
      <c r="D30" s="32">
        <f>VLOOKUP(A30,[31]DATA!$C$3:$AP$1697,38,0)</f>
        <v>1260</v>
      </c>
      <c r="E30" s="32">
        <f>VLOOKUP(A30,[31]DATA!$C$3:$AP$1697,39,0)</f>
        <v>0</v>
      </c>
      <c r="F30" s="32">
        <f>VLOOKUP(A30,[31]DATA!$C$3:$AP$1697,40,0)</f>
        <v>150</v>
      </c>
      <c r="G30" s="32">
        <f t="shared" si="10"/>
        <v>1410</v>
      </c>
      <c r="H30" s="32">
        <f t="shared" si="11"/>
        <v>49350</v>
      </c>
      <c r="I30" s="32">
        <f>VLOOKUP(A30,[32]DATA!$C$3:$AQ$559,38,0)</f>
        <v>710</v>
      </c>
      <c r="J30" s="32">
        <f>VLOOKUP(A30,[32]DATA!$C$3:$AQ$559,39,0)</f>
        <v>0</v>
      </c>
      <c r="K30" s="32">
        <f>VLOOKUP(A30,[32]DATA!$C$3:$AQ$559,40,0)</f>
        <v>0</v>
      </c>
      <c r="L30" s="32">
        <f>VLOOKUP(A30,[32]DATA!$C$3:$AQ$559,41,0)</f>
        <v>710</v>
      </c>
      <c r="M30" s="41">
        <f t="shared" si="12"/>
        <v>24850</v>
      </c>
      <c r="N30" s="32">
        <f>VLOOKUP(A30,[33]DATA!$C$3:$AQ$558,38,0)</f>
        <v>766</v>
      </c>
      <c r="O30" s="32">
        <f>VLOOKUP(A30,[33]DATA!$C$3:$AQ$558,39,0)</f>
        <v>0</v>
      </c>
      <c r="P30" s="32">
        <f>VLOOKUP(A30,[33]DATA!$C$3:$AQ$558,40,0)</f>
        <v>240</v>
      </c>
      <c r="Q30" s="42">
        <f>VLOOKUP(A30,[33]DATA!$C$3:$AQ$558,41,0)</f>
        <v>1006</v>
      </c>
      <c r="R30" s="43">
        <f t="shared" si="13"/>
        <v>35210</v>
      </c>
      <c r="S30" s="8"/>
      <c r="T30" s="9"/>
      <c r="U30" s="9"/>
      <c r="V30" s="10">
        <f t="shared" si="14"/>
        <v>0</v>
      </c>
      <c r="W30" s="11">
        <f t="shared" si="0"/>
        <v>0</v>
      </c>
      <c r="X30" s="9"/>
      <c r="Y30" s="9"/>
      <c r="Z30" s="9"/>
      <c r="AA30" s="12">
        <f t="shared" si="15"/>
        <v>0</v>
      </c>
      <c r="AB30" s="13">
        <f t="shared" si="1"/>
        <v>0</v>
      </c>
      <c r="AC30" s="9"/>
      <c r="AD30" s="14"/>
      <c r="AE30" s="14"/>
      <c r="AF30" s="12">
        <f t="shared" si="2"/>
        <v>0</v>
      </c>
      <c r="AG30" s="13">
        <f t="shared" si="3"/>
        <v>0</v>
      </c>
      <c r="AH30" s="12"/>
      <c r="AI30" s="12"/>
      <c r="AJ30" s="12"/>
      <c r="AK30" s="12">
        <f t="shared" si="16"/>
        <v>0</v>
      </c>
      <c r="AL30" s="13">
        <f t="shared" si="4"/>
        <v>0</v>
      </c>
      <c r="AM30" s="12"/>
      <c r="AN30" s="12"/>
      <c r="AO30" s="12"/>
      <c r="AP30" s="12">
        <f t="shared" si="17"/>
        <v>0</v>
      </c>
      <c r="AQ30" s="13">
        <f t="shared" si="5"/>
        <v>0</v>
      </c>
      <c r="AR30" s="12"/>
      <c r="AS30" s="12"/>
      <c r="AT30" s="12"/>
      <c r="AU30" s="12">
        <f t="shared" si="18"/>
        <v>0</v>
      </c>
      <c r="AV30" s="13">
        <f t="shared" si="6"/>
        <v>0</v>
      </c>
      <c r="AW30" s="12"/>
      <c r="AX30" s="12"/>
      <c r="AY30" s="12"/>
      <c r="AZ30" s="12">
        <f t="shared" si="19"/>
        <v>0</v>
      </c>
      <c r="BA30" s="11">
        <f t="shared" si="7"/>
        <v>0</v>
      </c>
      <c r="BB30" s="12"/>
      <c r="BC30" s="12"/>
      <c r="BD30" s="12"/>
      <c r="BE30" s="12">
        <f t="shared" si="20"/>
        <v>0</v>
      </c>
      <c r="BF30" s="11">
        <f t="shared" si="8"/>
        <v>0</v>
      </c>
      <c r="BG30" s="12"/>
      <c r="BH30" s="12"/>
      <c r="BI30" s="12"/>
      <c r="BJ30" s="15">
        <f t="shared" si="21"/>
        <v>0</v>
      </c>
      <c r="BK30" s="16">
        <f t="shared" si="9"/>
        <v>0</v>
      </c>
    </row>
    <row r="31" spans="1:63" ht="15.75" x14ac:dyDescent="0.25">
      <c r="A31" s="30">
        <v>102048101</v>
      </c>
      <c r="B31" s="27" t="s">
        <v>77</v>
      </c>
      <c r="C31" s="35">
        <v>0.37</v>
      </c>
      <c r="D31" s="32">
        <f>VLOOKUP(A31,[31]DATA!$C$3:$AP$1697,38,0)</f>
        <v>757</v>
      </c>
      <c r="E31" s="32">
        <f>VLOOKUP(A31,[31]DATA!$C$3:$AP$1697,39,0)</f>
        <v>39</v>
      </c>
      <c r="F31" s="32">
        <f>VLOOKUP(A31,[31]DATA!$C$3:$AP$1697,40,0)</f>
        <v>0</v>
      </c>
      <c r="G31" s="32">
        <f t="shared" si="10"/>
        <v>796</v>
      </c>
      <c r="H31" s="32">
        <f t="shared" si="11"/>
        <v>294.52</v>
      </c>
      <c r="I31" s="32">
        <f>VLOOKUP(A31,[32]DATA!$C$3:$AQ$559,38,0)</f>
        <v>0</v>
      </c>
      <c r="J31" s="32">
        <f>VLOOKUP(A31,[32]DATA!$C$3:$AQ$559,39,0)</f>
        <v>29</v>
      </c>
      <c r="K31" s="32">
        <f>VLOOKUP(A31,[32]DATA!$C$3:$AQ$559,40,0)</f>
        <v>0</v>
      </c>
      <c r="L31" s="32">
        <f>VLOOKUP(A31,[32]DATA!$C$3:$AQ$559,41,0)</f>
        <v>29</v>
      </c>
      <c r="M31" s="41">
        <f t="shared" si="12"/>
        <v>10.73</v>
      </c>
      <c r="N31" s="32">
        <f>VLOOKUP(A31,[33]DATA!$C$3:$AQ$558,38,0)</f>
        <v>0</v>
      </c>
      <c r="O31" s="32">
        <f>VLOOKUP(A31,[33]DATA!$C$3:$AQ$558,39,0)</f>
        <v>0</v>
      </c>
      <c r="P31" s="32">
        <f>VLOOKUP(A31,[33]DATA!$C$3:$AQ$558,40,0)</f>
        <v>0</v>
      </c>
      <c r="Q31" s="42">
        <f>VLOOKUP(A31,[33]DATA!$C$3:$AQ$558,41,0)</f>
        <v>0</v>
      </c>
      <c r="R31" s="43">
        <f t="shared" si="13"/>
        <v>0</v>
      </c>
      <c r="S31" s="8"/>
      <c r="T31" s="9"/>
      <c r="U31" s="9"/>
      <c r="V31" s="10">
        <f t="shared" si="14"/>
        <v>0</v>
      </c>
      <c r="W31" s="11">
        <f t="shared" si="0"/>
        <v>0</v>
      </c>
      <c r="X31" s="9"/>
      <c r="Y31" s="9"/>
      <c r="Z31" s="9"/>
      <c r="AA31" s="12">
        <f t="shared" si="15"/>
        <v>0</v>
      </c>
      <c r="AB31" s="13">
        <f t="shared" si="1"/>
        <v>0</v>
      </c>
      <c r="AC31" s="9"/>
      <c r="AD31" s="14"/>
      <c r="AE31" s="14"/>
      <c r="AF31" s="12">
        <f t="shared" si="2"/>
        <v>0</v>
      </c>
      <c r="AG31" s="13">
        <f t="shared" si="3"/>
        <v>0</v>
      </c>
      <c r="AH31" s="12"/>
      <c r="AI31" s="12"/>
      <c r="AJ31" s="12"/>
      <c r="AK31" s="12">
        <f t="shared" si="16"/>
        <v>0</v>
      </c>
      <c r="AL31" s="13">
        <f t="shared" si="4"/>
        <v>0</v>
      </c>
      <c r="AM31" s="12"/>
      <c r="AN31" s="12"/>
      <c r="AO31" s="12"/>
      <c r="AP31" s="12">
        <f t="shared" si="17"/>
        <v>0</v>
      </c>
      <c r="AQ31" s="13">
        <f t="shared" si="5"/>
        <v>0</v>
      </c>
      <c r="AR31" s="12"/>
      <c r="AS31" s="12"/>
      <c r="AT31" s="12"/>
      <c r="AU31" s="12">
        <f t="shared" si="18"/>
        <v>0</v>
      </c>
      <c r="AV31" s="13">
        <f t="shared" si="6"/>
        <v>0</v>
      </c>
      <c r="AW31" s="12"/>
      <c r="AX31" s="12"/>
      <c r="AY31" s="12"/>
      <c r="AZ31" s="12">
        <f t="shared" si="19"/>
        <v>0</v>
      </c>
      <c r="BA31" s="11">
        <f t="shared" si="7"/>
        <v>0</v>
      </c>
      <c r="BB31" s="12"/>
      <c r="BC31" s="12"/>
      <c r="BD31" s="12"/>
      <c r="BE31" s="12">
        <f t="shared" si="20"/>
        <v>0</v>
      </c>
      <c r="BF31" s="11">
        <f t="shared" si="8"/>
        <v>0</v>
      </c>
      <c r="BG31" s="12"/>
      <c r="BH31" s="12"/>
      <c r="BI31" s="12"/>
      <c r="BJ31" s="15">
        <f t="shared" si="21"/>
        <v>0</v>
      </c>
      <c r="BK31" s="16">
        <f t="shared" si="9"/>
        <v>0</v>
      </c>
    </row>
    <row r="32" spans="1:63" ht="15.75" x14ac:dyDescent="0.25">
      <c r="A32" s="30">
        <v>102079301</v>
      </c>
      <c r="B32" s="27" t="s">
        <v>78</v>
      </c>
      <c r="C32" s="35">
        <v>0.89</v>
      </c>
      <c r="D32" s="32">
        <f>VLOOKUP(A32,[31]DATA!$C$3:$AP$1697,38,0)</f>
        <v>0</v>
      </c>
      <c r="E32" s="32">
        <f>VLOOKUP(A32,[31]DATA!$C$3:$AP$1697,39,0)</f>
        <v>709</v>
      </c>
      <c r="F32" s="32">
        <f>VLOOKUP(A32,[31]DATA!$C$3:$AP$1697,40,0)</f>
        <v>388</v>
      </c>
      <c r="G32" s="32">
        <f t="shared" si="10"/>
        <v>1097</v>
      </c>
      <c r="H32" s="32">
        <f t="shared" si="11"/>
        <v>976.33</v>
      </c>
      <c r="I32" s="32">
        <f>VLOOKUP(A32,[32]DATA!$C$3:$AQ$559,38,0)</f>
        <v>0</v>
      </c>
      <c r="J32" s="32">
        <f>VLOOKUP(A32,[32]DATA!$C$3:$AQ$559,39,0)</f>
        <v>408</v>
      </c>
      <c r="K32" s="32">
        <f>VLOOKUP(A32,[32]DATA!$C$3:$AQ$559,40,0)</f>
        <v>0</v>
      </c>
      <c r="L32" s="32">
        <f>VLOOKUP(A32,[32]DATA!$C$3:$AQ$559,41,0)</f>
        <v>408</v>
      </c>
      <c r="M32" s="41">
        <f t="shared" si="12"/>
        <v>363.12</v>
      </c>
      <c r="N32" s="32">
        <f>VLOOKUP(A32,[33]DATA!$C$3:$AQ$558,38,0)</f>
        <v>0</v>
      </c>
      <c r="O32" s="32">
        <f>VLOOKUP(A32,[33]DATA!$C$3:$AQ$558,39,0)</f>
        <v>370</v>
      </c>
      <c r="P32" s="32">
        <f>VLOOKUP(A32,[33]DATA!$C$3:$AQ$558,40,0)</f>
        <v>0</v>
      </c>
      <c r="Q32" s="42">
        <f>VLOOKUP(A32,[33]DATA!$C$3:$AQ$558,41,0)</f>
        <v>370</v>
      </c>
      <c r="R32" s="43">
        <f t="shared" si="13"/>
        <v>329.3</v>
      </c>
      <c r="S32" s="8"/>
      <c r="T32" s="9"/>
      <c r="U32" s="9"/>
      <c r="V32" s="10">
        <f t="shared" si="14"/>
        <v>0</v>
      </c>
      <c r="W32" s="11">
        <f t="shared" si="0"/>
        <v>0</v>
      </c>
      <c r="X32" s="9"/>
      <c r="Y32" s="9"/>
      <c r="Z32" s="9"/>
      <c r="AA32" s="12">
        <f t="shared" si="15"/>
        <v>0</v>
      </c>
      <c r="AB32" s="13">
        <f t="shared" si="1"/>
        <v>0</v>
      </c>
      <c r="AC32" s="9"/>
      <c r="AD32" s="14"/>
      <c r="AE32" s="14"/>
      <c r="AF32" s="12">
        <f t="shared" si="2"/>
        <v>0</v>
      </c>
      <c r="AG32" s="13">
        <f t="shared" si="3"/>
        <v>0</v>
      </c>
      <c r="AH32" s="12"/>
      <c r="AI32" s="12"/>
      <c r="AJ32" s="12"/>
      <c r="AK32" s="12">
        <f t="shared" si="16"/>
        <v>0</v>
      </c>
      <c r="AL32" s="13">
        <f t="shared" si="4"/>
        <v>0</v>
      </c>
      <c r="AM32" s="12"/>
      <c r="AN32" s="12"/>
      <c r="AO32" s="12"/>
      <c r="AP32" s="12">
        <f t="shared" si="17"/>
        <v>0</v>
      </c>
      <c r="AQ32" s="13">
        <f t="shared" si="5"/>
        <v>0</v>
      </c>
      <c r="AR32" s="12"/>
      <c r="AS32" s="12"/>
      <c r="AT32" s="12"/>
      <c r="AU32" s="12">
        <f t="shared" si="18"/>
        <v>0</v>
      </c>
      <c r="AV32" s="13">
        <f t="shared" si="6"/>
        <v>0</v>
      </c>
      <c r="AW32" s="12"/>
      <c r="AX32" s="12"/>
      <c r="AY32" s="12"/>
      <c r="AZ32" s="12">
        <f t="shared" si="19"/>
        <v>0</v>
      </c>
      <c r="BA32" s="11">
        <f t="shared" si="7"/>
        <v>0</v>
      </c>
      <c r="BB32" s="12"/>
      <c r="BC32" s="12"/>
      <c r="BD32" s="12"/>
      <c r="BE32" s="12">
        <f t="shared" si="20"/>
        <v>0</v>
      </c>
      <c r="BF32" s="11">
        <f t="shared" si="8"/>
        <v>0</v>
      </c>
      <c r="BG32" s="12"/>
      <c r="BH32" s="12"/>
      <c r="BI32" s="12"/>
      <c r="BJ32" s="15">
        <f t="shared" si="21"/>
        <v>0</v>
      </c>
      <c r="BK32" s="16">
        <f t="shared" si="9"/>
        <v>0</v>
      </c>
    </row>
    <row r="33" spans="1:63" ht="15.75" x14ac:dyDescent="0.25">
      <c r="A33" s="30">
        <v>101075501</v>
      </c>
      <c r="B33" s="27" t="s">
        <v>79</v>
      </c>
      <c r="C33" s="35">
        <v>0.22</v>
      </c>
      <c r="D33" s="32">
        <f>VLOOKUP(A33,[31]DATA!$C$3:$AP$1697,38,0)</f>
        <v>110370</v>
      </c>
      <c r="E33" s="32">
        <f>VLOOKUP(A33,[31]DATA!$C$3:$AP$1697,39,0)</f>
        <v>15210</v>
      </c>
      <c r="F33" s="32">
        <f>VLOOKUP(A33,[31]DATA!$C$3:$AP$1697,40,0)</f>
        <v>16020</v>
      </c>
      <c r="G33" s="32">
        <f t="shared" si="10"/>
        <v>141600</v>
      </c>
      <c r="H33" s="32">
        <f t="shared" si="11"/>
        <v>31152</v>
      </c>
      <c r="I33" s="32">
        <f>VLOOKUP(A33,[32]DATA!$C$3:$AQ$559,38,0)</f>
        <v>182820</v>
      </c>
      <c r="J33" s="32">
        <f>VLOOKUP(A33,[32]DATA!$C$3:$AQ$559,39,0)</f>
        <v>77040</v>
      </c>
      <c r="K33" s="32">
        <f>VLOOKUP(A33,[32]DATA!$C$3:$AQ$559,40,0)</f>
        <v>57300</v>
      </c>
      <c r="L33" s="32">
        <f>VLOOKUP(A33,[32]DATA!$C$3:$AQ$559,41,0)</f>
        <v>317160</v>
      </c>
      <c r="M33" s="41">
        <f t="shared" si="12"/>
        <v>69775.199999999997</v>
      </c>
      <c r="N33" s="32">
        <f>VLOOKUP(A33,[33]DATA!$C$3:$AQ$558,38,0)</f>
        <v>133020</v>
      </c>
      <c r="O33" s="32">
        <f>VLOOKUP(A33,[33]DATA!$C$3:$AQ$558,39,0)</f>
        <v>65940</v>
      </c>
      <c r="P33" s="32">
        <f>VLOOKUP(A33,[33]DATA!$C$3:$AQ$558,40,0)</f>
        <v>48000</v>
      </c>
      <c r="Q33" s="42">
        <f>VLOOKUP(A33,[33]DATA!$C$3:$AQ$558,41,0)</f>
        <v>246960</v>
      </c>
      <c r="R33" s="43">
        <f t="shared" si="13"/>
        <v>54331.199999999997</v>
      </c>
      <c r="S33" s="8"/>
      <c r="T33" s="9"/>
      <c r="U33" s="9"/>
      <c r="V33" s="10">
        <f t="shared" si="14"/>
        <v>0</v>
      </c>
      <c r="W33" s="11">
        <f t="shared" si="0"/>
        <v>0</v>
      </c>
      <c r="X33" s="9"/>
      <c r="Y33" s="9"/>
      <c r="Z33" s="9"/>
      <c r="AA33" s="12">
        <f t="shared" si="15"/>
        <v>0</v>
      </c>
      <c r="AB33" s="13">
        <f t="shared" si="1"/>
        <v>0</v>
      </c>
      <c r="AC33" s="9"/>
      <c r="AD33" s="14"/>
      <c r="AE33" s="14"/>
      <c r="AF33" s="12">
        <f t="shared" si="2"/>
        <v>0</v>
      </c>
      <c r="AG33" s="13">
        <f t="shared" si="3"/>
        <v>0</v>
      </c>
      <c r="AH33" s="12"/>
      <c r="AI33" s="12"/>
      <c r="AJ33" s="12"/>
      <c r="AK33" s="12">
        <f t="shared" si="16"/>
        <v>0</v>
      </c>
      <c r="AL33" s="13">
        <f t="shared" si="4"/>
        <v>0</v>
      </c>
      <c r="AM33" s="12"/>
      <c r="AN33" s="12"/>
      <c r="AO33" s="12"/>
      <c r="AP33" s="12">
        <f t="shared" si="17"/>
        <v>0</v>
      </c>
      <c r="AQ33" s="13">
        <f t="shared" si="5"/>
        <v>0</v>
      </c>
      <c r="AR33" s="12"/>
      <c r="AS33" s="12"/>
      <c r="AT33" s="12"/>
      <c r="AU33" s="12">
        <f t="shared" si="18"/>
        <v>0</v>
      </c>
      <c r="AV33" s="13">
        <f t="shared" si="6"/>
        <v>0</v>
      </c>
      <c r="AW33" s="12"/>
      <c r="AX33" s="12"/>
      <c r="AY33" s="12"/>
      <c r="AZ33" s="12">
        <f t="shared" si="19"/>
        <v>0</v>
      </c>
      <c r="BA33" s="11">
        <f t="shared" si="7"/>
        <v>0</v>
      </c>
      <c r="BB33" s="12"/>
      <c r="BC33" s="12"/>
      <c r="BD33" s="12"/>
      <c r="BE33" s="12">
        <f t="shared" si="20"/>
        <v>0</v>
      </c>
      <c r="BF33" s="11">
        <f t="shared" si="8"/>
        <v>0</v>
      </c>
      <c r="BG33" s="12"/>
      <c r="BH33" s="12"/>
      <c r="BI33" s="12"/>
      <c r="BJ33" s="15">
        <f t="shared" si="21"/>
        <v>0</v>
      </c>
      <c r="BK33" s="16">
        <f t="shared" si="9"/>
        <v>0</v>
      </c>
    </row>
    <row r="34" spans="1:63" ht="15.75" x14ac:dyDescent="0.25">
      <c r="A34" s="30">
        <v>101052301</v>
      </c>
      <c r="B34" s="27" t="s">
        <v>80</v>
      </c>
      <c r="C34" s="35">
        <v>0.24</v>
      </c>
      <c r="D34" s="32">
        <f>VLOOKUP(A34,[31]DATA!$C$3:$AP$1697,38,0)</f>
        <v>45300</v>
      </c>
      <c r="E34" s="32">
        <f>VLOOKUP(A34,[31]DATA!$C$3:$AP$1697,39,0)</f>
        <v>38880</v>
      </c>
      <c r="F34" s="32">
        <f>VLOOKUP(A34,[31]DATA!$C$3:$AP$1697,40,0)</f>
        <v>3330</v>
      </c>
      <c r="G34" s="32">
        <f t="shared" si="10"/>
        <v>87510</v>
      </c>
      <c r="H34" s="32">
        <f t="shared" si="11"/>
        <v>21002.399999999998</v>
      </c>
      <c r="I34" s="32">
        <f>VLOOKUP(A34,[32]DATA!$C$3:$AQ$559,38,0)</f>
        <v>115020</v>
      </c>
      <c r="J34" s="32">
        <f>VLOOKUP(A34,[32]DATA!$C$3:$AQ$559,39,0)</f>
        <v>41040</v>
      </c>
      <c r="K34" s="32">
        <f>VLOOKUP(A34,[32]DATA!$C$3:$AQ$559,40,0)</f>
        <v>12630</v>
      </c>
      <c r="L34" s="32">
        <f>VLOOKUP(A34,[32]DATA!$C$3:$AQ$559,41,0)</f>
        <v>168690</v>
      </c>
      <c r="M34" s="41">
        <f t="shared" si="12"/>
        <v>40485.599999999999</v>
      </c>
      <c r="N34" s="32">
        <f>VLOOKUP(A34,[33]DATA!$C$3:$AQ$558,38,0)</f>
        <v>113280</v>
      </c>
      <c r="O34" s="32">
        <f>VLOOKUP(A34,[33]DATA!$C$3:$AQ$558,39,0)</f>
        <v>38460</v>
      </c>
      <c r="P34" s="32">
        <f>VLOOKUP(A34,[33]DATA!$C$3:$AQ$558,40,0)</f>
        <v>10230</v>
      </c>
      <c r="Q34" s="42">
        <f>VLOOKUP(A34,[33]DATA!$C$3:$AQ$558,41,0)</f>
        <v>161970</v>
      </c>
      <c r="R34" s="43">
        <f t="shared" si="13"/>
        <v>38872.799999999996</v>
      </c>
      <c r="S34" s="8"/>
      <c r="T34" s="9"/>
      <c r="U34" s="9"/>
      <c r="V34" s="10">
        <f t="shared" si="14"/>
        <v>0</v>
      </c>
      <c r="W34" s="11">
        <f t="shared" si="0"/>
        <v>0</v>
      </c>
      <c r="X34" s="9"/>
      <c r="Y34" s="9"/>
      <c r="Z34" s="9"/>
      <c r="AA34" s="12">
        <f t="shared" si="15"/>
        <v>0</v>
      </c>
      <c r="AB34" s="13">
        <f t="shared" si="1"/>
        <v>0</v>
      </c>
      <c r="AC34" s="9"/>
      <c r="AD34" s="14"/>
      <c r="AE34" s="14"/>
      <c r="AF34" s="12">
        <f t="shared" si="2"/>
        <v>0</v>
      </c>
      <c r="AG34" s="13">
        <f t="shared" si="3"/>
        <v>0</v>
      </c>
      <c r="AH34" s="12"/>
      <c r="AI34" s="12"/>
      <c r="AJ34" s="12"/>
      <c r="AK34" s="12">
        <f t="shared" si="16"/>
        <v>0</v>
      </c>
      <c r="AL34" s="13">
        <f t="shared" si="4"/>
        <v>0</v>
      </c>
      <c r="AM34" s="12"/>
      <c r="AN34" s="12"/>
      <c r="AO34" s="12"/>
      <c r="AP34" s="12">
        <f t="shared" si="17"/>
        <v>0</v>
      </c>
      <c r="AQ34" s="13">
        <f t="shared" si="5"/>
        <v>0</v>
      </c>
      <c r="AR34" s="12"/>
      <c r="AS34" s="12"/>
      <c r="AT34" s="12"/>
      <c r="AU34" s="12">
        <f t="shared" si="18"/>
        <v>0</v>
      </c>
      <c r="AV34" s="13">
        <f t="shared" si="6"/>
        <v>0</v>
      </c>
      <c r="AW34" s="12"/>
      <c r="AX34" s="12"/>
      <c r="AY34" s="12"/>
      <c r="AZ34" s="12">
        <f t="shared" si="19"/>
        <v>0</v>
      </c>
      <c r="BA34" s="11">
        <f t="shared" si="7"/>
        <v>0</v>
      </c>
      <c r="BB34" s="12"/>
      <c r="BC34" s="12"/>
      <c r="BD34" s="12"/>
      <c r="BE34" s="12">
        <f t="shared" si="20"/>
        <v>0</v>
      </c>
      <c r="BF34" s="11">
        <f t="shared" si="8"/>
        <v>0</v>
      </c>
      <c r="BG34" s="12"/>
      <c r="BH34" s="12"/>
      <c r="BI34" s="12"/>
      <c r="BJ34" s="15">
        <f t="shared" si="21"/>
        <v>0</v>
      </c>
      <c r="BK34" s="16">
        <f t="shared" si="9"/>
        <v>0</v>
      </c>
    </row>
    <row r="35" spans="1:63" ht="15.75" x14ac:dyDescent="0.25">
      <c r="A35" s="30">
        <v>101032901</v>
      </c>
      <c r="B35" s="27" t="s">
        <v>81</v>
      </c>
      <c r="C35" s="35">
        <v>2.7E-2</v>
      </c>
      <c r="D35" s="32">
        <f>VLOOKUP(A35,[31]DATA!$C$3:$AP$1697,38,0)</f>
        <v>23700</v>
      </c>
      <c r="E35" s="32">
        <f>VLOOKUP(A35,[31]DATA!$C$3:$AP$1697,39,0)</f>
        <v>7300</v>
      </c>
      <c r="F35" s="32">
        <f>VLOOKUP(A35,[31]DATA!$C$3:$AP$1697,40,0)</f>
        <v>29400</v>
      </c>
      <c r="G35" s="32">
        <f t="shared" si="10"/>
        <v>60400</v>
      </c>
      <c r="H35" s="32">
        <f t="shared" si="11"/>
        <v>1630.8</v>
      </c>
      <c r="I35" s="32">
        <f>VLOOKUP(A35,[32]DATA!$C$3:$AQ$559,38,0)</f>
        <v>201100</v>
      </c>
      <c r="J35" s="32">
        <f>VLOOKUP(A35,[32]DATA!$C$3:$AQ$559,39,0)</f>
        <v>209200</v>
      </c>
      <c r="K35" s="32">
        <f>VLOOKUP(A35,[32]DATA!$C$3:$AQ$559,40,0)</f>
        <v>140000</v>
      </c>
      <c r="L35" s="32">
        <f>VLOOKUP(A35,[32]DATA!$C$3:$AQ$559,41,0)</f>
        <v>550300</v>
      </c>
      <c r="M35" s="41">
        <f t="shared" si="12"/>
        <v>14858.1</v>
      </c>
      <c r="N35" s="32">
        <f>VLOOKUP(A35,[33]DATA!$C$3:$AQ$558,38,0)</f>
        <v>157900</v>
      </c>
      <c r="O35" s="32">
        <f>VLOOKUP(A35,[33]DATA!$C$3:$AQ$558,39,0)</f>
        <v>189300</v>
      </c>
      <c r="P35" s="32">
        <f>VLOOKUP(A35,[33]DATA!$C$3:$AQ$558,40,0)</f>
        <v>119500</v>
      </c>
      <c r="Q35" s="42">
        <f>VLOOKUP(A35,[33]DATA!$C$3:$AQ$558,41,0)</f>
        <v>466700</v>
      </c>
      <c r="R35" s="43">
        <f t="shared" si="13"/>
        <v>12600.9</v>
      </c>
      <c r="S35" s="8"/>
      <c r="T35" s="9"/>
      <c r="U35" s="9"/>
      <c r="V35" s="10">
        <f t="shared" si="14"/>
        <v>0</v>
      </c>
      <c r="W35" s="11">
        <f t="shared" si="0"/>
        <v>0</v>
      </c>
      <c r="X35" s="9"/>
      <c r="Y35" s="9"/>
      <c r="Z35" s="9"/>
      <c r="AA35" s="12">
        <f t="shared" si="15"/>
        <v>0</v>
      </c>
      <c r="AB35" s="13">
        <f t="shared" si="1"/>
        <v>0</v>
      </c>
      <c r="AC35" s="9"/>
      <c r="AD35" s="14"/>
      <c r="AE35" s="14"/>
      <c r="AF35" s="12">
        <f t="shared" si="2"/>
        <v>0</v>
      </c>
      <c r="AG35" s="13">
        <f t="shared" si="3"/>
        <v>0</v>
      </c>
      <c r="AH35" s="12"/>
      <c r="AI35" s="12"/>
      <c r="AJ35" s="12"/>
      <c r="AK35" s="12">
        <f t="shared" si="16"/>
        <v>0</v>
      </c>
      <c r="AL35" s="13">
        <f t="shared" si="4"/>
        <v>0</v>
      </c>
      <c r="AM35" s="12"/>
      <c r="AN35" s="12"/>
      <c r="AO35" s="12"/>
      <c r="AP35" s="12">
        <f t="shared" si="17"/>
        <v>0</v>
      </c>
      <c r="AQ35" s="13">
        <f t="shared" si="5"/>
        <v>0</v>
      </c>
      <c r="AR35" s="12"/>
      <c r="AS35" s="12"/>
      <c r="AT35" s="12"/>
      <c r="AU35" s="12">
        <f t="shared" si="18"/>
        <v>0</v>
      </c>
      <c r="AV35" s="13">
        <f t="shared" si="6"/>
        <v>0</v>
      </c>
      <c r="AW35" s="12"/>
      <c r="AX35" s="12"/>
      <c r="AY35" s="12"/>
      <c r="AZ35" s="12">
        <f t="shared" si="19"/>
        <v>0</v>
      </c>
      <c r="BA35" s="11">
        <f t="shared" si="7"/>
        <v>0</v>
      </c>
      <c r="BB35" s="12"/>
      <c r="BC35" s="12"/>
      <c r="BD35" s="12"/>
      <c r="BE35" s="12">
        <f t="shared" si="20"/>
        <v>0</v>
      </c>
      <c r="BF35" s="11">
        <f t="shared" si="8"/>
        <v>0</v>
      </c>
      <c r="BG35" s="12"/>
      <c r="BH35" s="12"/>
      <c r="BI35" s="12"/>
      <c r="BJ35" s="15">
        <f t="shared" si="21"/>
        <v>0</v>
      </c>
      <c r="BK35" s="16">
        <f t="shared" si="9"/>
        <v>0</v>
      </c>
    </row>
    <row r="36" spans="1:63" ht="15.75" x14ac:dyDescent="0.25">
      <c r="A36" s="30">
        <v>101086601</v>
      </c>
      <c r="B36" s="27" t="s">
        <v>82</v>
      </c>
      <c r="C36" s="35">
        <v>5.0000000000000001E-3</v>
      </c>
      <c r="D36" s="32">
        <f>VLOOKUP(A36,[31]DATA!$C$3:$AP$1697,38,0)</f>
        <v>8070400</v>
      </c>
      <c r="E36" s="32">
        <f>VLOOKUP(A36,[31]DATA!$C$3:$AP$1697,39,0)</f>
        <v>4194600</v>
      </c>
      <c r="F36" s="32">
        <f>VLOOKUP(A36,[31]DATA!$C$3:$AP$1697,40,0)</f>
        <v>1991700</v>
      </c>
      <c r="G36" s="32">
        <f t="shared" si="10"/>
        <v>14256700</v>
      </c>
      <c r="H36" s="32">
        <f t="shared" si="11"/>
        <v>71283.5</v>
      </c>
      <c r="I36" s="32">
        <f>VLOOKUP(A36,[32]DATA!$C$3:$AQ$559,38,0)</f>
        <v>10358620</v>
      </c>
      <c r="J36" s="32">
        <f>VLOOKUP(A36,[32]DATA!$C$3:$AQ$559,39,0)</f>
        <v>3000500</v>
      </c>
      <c r="K36" s="32">
        <f>VLOOKUP(A36,[32]DATA!$C$3:$AQ$559,40,0)</f>
        <v>5772100</v>
      </c>
      <c r="L36" s="32">
        <f>VLOOKUP(A36,[32]DATA!$C$3:$AQ$559,41,0)</f>
        <v>19131220</v>
      </c>
      <c r="M36" s="41">
        <f t="shared" si="12"/>
        <v>95656.1</v>
      </c>
      <c r="N36" s="32">
        <f>VLOOKUP(A36,[33]DATA!$C$3:$AQ$558,38,0)</f>
        <v>10115030</v>
      </c>
      <c r="O36" s="32">
        <f>VLOOKUP(A36,[33]DATA!$C$3:$AQ$558,39,0)</f>
        <v>8626400</v>
      </c>
      <c r="P36" s="32">
        <f>VLOOKUP(A36,[33]DATA!$C$3:$AQ$558,40,0)</f>
        <v>5454700</v>
      </c>
      <c r="Q36" s="42">
        <f>VLOOKUP(A36,[33]DATA!$C$3:$AQ$558,41,0)</f>
        <v>24196130</v>
      </c>
      <c r="R36" s="43">
        <f t="shared" si="13"/>
        <v>120980.65000000001</v>
      </c>
      <c r="S36" s="8"/>
      <c r="T36" s="9"/>
      <c r="U36" s="9"/>
      <c r="V36" s="10">
        <f t="shared" si="14"/>
        <v>0</v>
      </c>
      <c r="W36" s="11">
        <f t="shared" si="0"/>
        <v>0</v>
      </c>
      <c r="X36" s="9"/>
      <c r="Y36" s="9"/>
      <c r="Z36" s="9"/>
      <c r="AA36" s="12">
        <f t="shared" si="15"/>
        <v>0</v>
      </c>
      <c r="AB36" s="13">
        <f t="shared" si="1"/>
        <v>0</v>
      </c>
      <c r="AC36" s="9"/>
      <c r="AD36" s="14"/>
      <c r="AE36" s="14"/>
      <c r="AF36" s="12">
        <f t="shared" si="2"/>
        <v>0</v>
      </c>
      <c r="AG36" s="13">
        <f t="shared" si="3"/>
        <v>0</v>
      </c>
      <c r="AH36" s="12"/>
      <c r="AI36" s="12"/>
      <c r="AJ36" s="12"/>
      <c r="AK36" s="12">
        <f t="shared" si="16"/>
        <v>0</v>
      </c>
      <c r="AL36" s="13">
        <f t="shared" si="4"/>
        <v>0</v>
      </c>
      <c r="AM36" s="12"/>
      <c r="AN36" s="12"/>
      <c r="AO36" s="12"/>
      <c r="AP36" s="12">
        <f t="shared" si="17"/>
        <v>0</v>
      </c>
      <c r="AQ36" s="13">
        <f t="shared" si="5"/>
        <v>0</v>
      </c>
      <c r="AR36" s="12"/>
      <c r="AS36" s="12"/>
      <c r="AT36" s="12"/>
      <c r="AU36" s="12">
        <f t="shared" si="18"/>
        <v>0</v>
      </c>
      <c r="AV36" s="13">
        <f t="shared" si="6"/>
        <v>0</v>
      </c>
      <c r="AW36" s="12"/>
      <c r="AX36" s="12"/>
      <c r="AY36" s="12"/>
      <c r="AZ36" s="12">
        <f t="shared" si="19"/>
        <v>0</v>
      </c>
      <c r="BA36" s="11">
        <f t="shared" si="7"/>
        <v>0</v>
      </c>
      <c r="BB36" s="12"/>
      <c r="BC36" s="12"/>
      <c r="BD36" s="12"/>
      <c r="BE36" s="12">
        <f t="shared" si="20"/>
        <v>0</v>
      </c>
      <c r="BF36" s="11">
        <f t="shared" si="8"/>
        <v>0</v>
      </c>
      <c r="BG36" s="12"/>
      <c r="BH36" s="12"/>
      <c r="BI36" s="12"/>
      <c r="BJ36" s="15">
        <f t="shared" si="21"/>
        <v>0</v>
      </c>
      <c r="BK36" s="16">
        <f t="shared" si="9"/>
        <v>0</v>
      </c>
    </row>
    <row r="37" spans="1:63" ht="25.5" x14ac:dyDescent="0.25">
      <c r="A37" s="30">
        <v>103057801</v>
      </c>
      <c r="B37" s="27" t="s">
        <v>83</v>
      </c>
      <c r="C37" s="35">
        <v>1.98</v>
      </c>
      <c r="D37" s="32">
        <f>VLOOKUP(A37,[31]DATA!$C$3:$AP$1697,38,0)</f>
        <v>3077</v>
      </c>
      <c r="E37" s="32">
        <f>VLOOKUP(A37,[31]DATA!$C$3:$AP$1697,39,0)</f>
        <v>457</v>
      </c>
      <c r="F37" s="32">
        <f>VLOOKUP(A37,[31]DATA!$C$3:$AP$1697,40,0)</f>
        <v>0</v>
      </c>
      <c r="G37" s="32">
        <f t="shared" si="10"/>
        <v>3534</v>
      </c>
      <c r="H37" s="32">
        <f t="shared" si="11"/>
        <v>6997.32</v>
      </c>
      <c r="I37" s="32">
        <f>VLOOKUP(A37,[32]DATA!$C$3:$AQ$559,38,0)</f>
        <v>458</v>
      </c>
      <c r="J37" s="32">
        <f>VLOOKUP(A37,[32]DATA!$C$3:$AQ$559,39,0)</f>
        <v>307</v>
      </c>
      <c r="K37" s="32">
        <f>VLOOKUP(A37,[32]DATA!$C$3:$AQ$559,40,0)</f>
        <v>27</v>
      </c>
      <c r="L37" s="32">
        <f>VLOOKUP(A37,[32]DATA!$C$3:$AQ$559,41,0)</f>
        <v>792</v>
      </c>
      <c r="M37" s="41">
        <f t="shared" si="12"/>
        <v>1568.16</v>
      </c>
      <c r="N37" s="32">
        <f>VLOOKUP(A37,[33]DATA!$C$3:$AQ$558,38,0)</f>
        <v>2243</v>
      </c>
      <c r="O37" s="32">
        <f>VLOOKUP(A37,[33]DATA!$C$3:$AQ$558,39,0)</f>
        <v>0</v>
      </c>
      <c r="P37" s="32">
        <f>VLOOKUP(A37,[33]DATA!$C$3:$AQ$558,40,0)</f>
        <v>5</v>
      </c>
      <c r="Q37" s="42">
        <f>VLOOKUP(A37,[33]DATA!$C$3:$AQ$558,41,0)</f>
        <v>2248</v>
      </c>
      <c r="R37" s="43">
        <f t="shared" si="13"/>
        <v>4451.04</v>
      </c>
      <c r="S37" s="8"/>
      <c r="T37" s="9"/>
      <c r="U37" s="9"/>
      <c r="V37" s="10">
        <f t="shared" si="14"/>
        <v>0</v>
      </c>
      <c r="W37" s="11">
        <f t="shared" si="0"/>
        <v>0</v>
      </c>
      <c r="X37" s="9"/>
      <c r="Y37" s="9"/>
      <c r="Z37" s="9"/>
      <c r="AA37" s="12">
        <f t="shared" si="15"/>
        <v>0</v>
      </c>
      <c r="AB37" s="13">
        <f t="shared" si="1"/>
        <v>0</v>
      </c>
      <c r="AC37" s="9"/>
      <c r="AD37" s="14"/>
      <c r="AE37" s="14"/>
      <c r="AF37" s="12">
        <f t="shared" si="2"/>
        <v>0</v>
      </c>
      <c r="AG37" s="13">
        <f t="shared" si="3"/>
        <v>0</v>
      </c>
      <c r="AH37" s="12"/>
      <c r="AI37" s="12"/>
      <c r="AJ37" s="12"/>
      <c r="AK37" s="12">
        <f t="shared" si="16"/>
        <v>0</v>
      </c>
      <c r="AL37" s="13">
        <f t="shared" si="4"/>
        <v>0</v>
      </c>
      <c r="AM37" s="12"/>
      <c r="AN37" s="12"/>
      <c r="AO37" s="12"/>
      <c r="AP37" s="12">
        <f t="shared" si="17"/>
        <v>0</v>
      </c>
      <c r="AQ37" s="13">
        <f t="shared" si="5"/>
        <v>0</v>
      </c>
      <c r="AR37" s="12"/>
      <c r="AS37" s="12"/>
      <c r="AT37" s="12"/>
      <c r="AU37" s="12">
        <f t="shared" si="18"/>
        <v>0</v>
      </c>
      <c r="AV37" s="13">
        <f t="shared" si="6"/>
        <v>0</v>
      </c>
      <c r="AW37" s="12"/>
      <c r="AX37" s="12"/>
      <c r="AY37" s="12"/>
      <c r="AZ37" s="12">
        <f t="shared" si="19"/>
        <v>0</v>
      </c>
      <c r="BA37" s="11">
        <f t="shared" si="7"/>
        <v>0</v>
      </c>
      <c r="BB37" s="12"/>
      <c r="BC37" s="12"/>
      <c r="BD37" s="12"/>
      <c r="BE37" s="12">
        <f t="shared" si="20"/>
        <v>0</v>
      </c>
      <c r="BF37" s="11">
        <f t="shared" si="8"/>
        <v>0</v>
      </c>
      <c r="BG37" s="12"/>
      <c r="BH37" s="12"/>
      <c r="BI37" s="12"/>
      <c r="BJ37" s="15">
        <f t="shared" si="21"/>
        <v>0</v>
      </c>
      <c r="BK37" s="16">
        <f t="shared" si="9"/>
        <v>0</v>
      </c>
    </row>
    <row r="38" spans="1:63" ht="15.75" x14ac:dyDescent="0.25">
      <c r="A38" s="30">
        <v>101092801</v>
      </c>
      <c r="B38" s="27" t="s">
        <v>84</v>
      </c>
      <c r="C38" s="35">
        <v>0.17899999999999999</v>
      </c>
      <c r="D38" s="32">
        <f>VLOOKUP(A38,[31]DATA!$C$3:$AP$1697,38,0)</f>
        <v>6384</v>
      </c>
      <c r="E38" s="32">
        <f>VLOOKUP(A38,[31]DATA!$C$3:$AP$1697,39,0)</f>
        <v>5040</v>
      </c>
      <c r="F38" s="32">
        <f>VLOOKUP(A38,[31]DATA!$C$3:$AP$1697,40,0)</f>
        <v>448</v>
      </c>
      <c r="G38" s="32">
        <f t="shared" si="10"/>
        <v>11872</v>
      </c>
      <c r="H38" s="32">
        <f t="shared" si="11"/>
        <v>2125.0879999999997</v>
      </c>
      <c r="I38" s="32">
        <f>VLOOKUP(A38,[32]DATA!$C$3:$AQ$559,38,0)</f>
        <v>2160</v>
      </c>
      <c r="J38" s="32">
        <f>VLOOKUP(A38,[32]DATA!$C$3:$AQ$559,39,0)</f>
        <v>2480</v>
      </c>
      <c r="K38" s="32">
        <f>VLOOKUP(A38,[32]DATA!$C$3:$AQ$559,40,0)</f>
        <v>2768</v>
      </c>
      <c r="L38" s="32">
        <f>VLOOKUP(A38,[32]DATA!$C$3:$AQ$559,41,0)</f>
        <v>7408</v>
      </c>
      <c r="M38" s="41">
        <f t="shared" si="12"/>
        <v>1326.0319999999999</v>
      </c>
      <c r="N38" s="32">
        <f>VLOOKUP(A38,[33]DATA!$C$3:$AQ$558,38,0)</f>
        <v>0</v>
      </c>
      <c r="O38" s="32">
        <f>VLOOKUP(A38,[33]DATA!$C$3:$AQ$558,39,0)</f>
        <v>1520</v>
      </c>
      <c r="P38" s="32">
        <f>VLOOKUP(A38,[33]DATA!$C$3:$AQ$558,40,0)</f>
        <v>2320</v>
      </c>
      <c r="Q38" s="42">
        <f>VLOOKUP(A38,[33]DATA!$C$3:$AQ$558,41,0)</f>
        <v>3840</v>
      </c>
      <c r="R38" s="43">
        <f t="shared" si="13"/>
        <v>687.36</v>
      </c>
      <c r="S38" s="8"/>
      <c r="T38" s="9"/>
      <c r="U38" s="9"/>
      <c r="V38" s="10">
        <f t="shared" si="14"/>
        <v>0</v>
      </c>
      <c r="W38" s="11">
        <f t="shared" si="0"/>
        <v>0</v>
      </c>
      <c r="X38" s="9"/>
      <c r="Y38" s="9"/>
      <c r="Z38" s="9"/>
      <c r="AA38" s="12">
        <f t="shared" si="15"/>
        <v>0</v>
      </c>
      <c r="AB38" s="13">
        <f t="shared" si="1"/>
        <v>0</v>
      </c>
      <c r="AC38" s="9"/>
      <c r="AD38" s="14"/>
      <c r="AE38" s="14"/>
      <c r="AF38" s="12">
        <f t="shared" si="2"/>
        <v>0</v>
      </c>
      <c r="AG38" s="13">
        <f t="shared" si="3"/>
        <v>0</v>
      </c>
      <c r="AH38" s="12"/>
      <c r="AI38" s="12"/>
      <c r="AJ38" s="12"/>
      <c r="AK38" s="12">
        <f t="shared" si="16"/>
        <v>0</v>
      </c>
      <c r="AL38" s="13">
        <f t="shared" si="4"/>
        <v>0</v>
      </c>
      <c r="AM38" s="12"/>
      <c r="AN38" s="12"/>
      <c r="AO38" s="12"/>
      <c r="AP38" s="12">
        <f t="shared" si="17"/>
        <v>0</v>
      </c>
      <c r="AQ38" s="13">
        <f t="shared" si="5"/>
        <v>0</v>
      </c>
      <c r="AR38" s="12"/>
      <c r="AS38" s="12"/>
      <c r="AT38" s="12"/>
      <c r="AU38" s="12">
        <f t="shared" si="18"/>
        <v>0</v>
      </c>
      <c r="AV38" s="13">
        <f t="shared" si="6"/>
        <v>0</v>
      </c>
      <c r="AW38" s="12"/>
      <c r="AX38" s="12"/>
      <c r="AY38" s="12"/>
      <c r="AZ38" s="12">
        <f t="shared" si="19"/>
        <v>0</v>
      </c>
      <c r="BA38" s="11">
        <f t="shared" si="7"/>
        <v>0</v>
      </c>
      <c r="BB38" s="12"/>
      <c r="BC38" s="12"/>
      <c r="BD38" s="12"/>
      <c r="BE38" s="12">
        <f t="shared" si="20"/>
        <v>0</v>
      </c>
      <c r="BF38" s="11">
        <f t="shared" si="8"/>
        <v>0</v>
      </c>
      <c r="BG38" s="12"/>
      <c r="BH38" s="12"/>
      <c r="BI38" s="12"/>
      <c r="BJ38" s="15">
        <f t="shared" si="21"/>
        <v>0</v>
      </c>
      <c r="BK38" s="16">
        <f t="shared" si="9"/>
        <v>0</v>
      </c>
    </row>
    <row r="39" spans="1:63" ht="25.5" x14ac:dyDescent="0.25">
      <c r="A39" s="30">
        <v>103055201</v>
      </c>
      <c r="B39" s="27" t="s">
        <v>85</v>
      </c>
      <c r="C39" s="35">
        <v>1.73</v>
      </c>
      <c r="D39" s="32">
        <f>VLOOKUP(A39,[31]DATA!$C$3:$AP$1697,38,0)</f>
        <v>24023</v>
      </c>
      <c r="E39" s="32">
        <f>VLOOKUP(A39,[31]DATA!$C$3:$AP$1697,39,0)</f>
        <v>808</v>
      </c>
      <c r="F39" s="32">
        <f>VLOOKUP(A39,[31]DATA!$C$3:$AP$1697,40,0)</f>
        <v>136</v>
      </c>
      <c r="G39" s="32">
        <f t="shared" si="10"/>
        <v>24967</v>
      </c>
      <c r="H39" s="32">
        <f t="shared" si="11"/>
        <v>43192.909999999996</v>
      </c>
      <c r="I39" s="32">
        <f>VLOOKUP(A39,[32]DATA!$C$3:$AQ$559,38,0)</f>
        <v>39480</v>
      </c>
      <c r="J39" s="32">
        <f>VLOOKUP(A39,[32]DATA!$C$3:$AQ$559,39,0)</f>
        <v>0</v>
      </c>
      <c r="K39" s="32">
        <f>VLOOKUP(A39,[32]DATA!$C$3:$AQ$559,40,0)</f>
        <v>0</v>
      </c>
      <c r="L39" s="32">
        <f>VLOOKUP(A39,[32]DATA!$C$3:$AQ$559,41,0)</f>
        <v>39480</v>
      </c>
      <c r="M39" s="41">
        <f t="shared" si="12"/>
        <v>68300.399999999994</v>
      </c>
      <c r="N39" s="32">
        <f>VLOOKUP(A39,[33]DATA!$C$3:$AQ$558,38,0)</f>
        <v>52618</v>
      </c>
      <c r="O39" s="32">
        <f>VLOOKUP(A39,[33]DATA!$C$3:$AQ$558,39,0)</f>
        <v>0</v>
      </c>
      <c r="P39" s="32">
        <f>VLOOKUP(A39,[33]DATA!$C$3:$AQ$558,40,0)</f>
        <v>1087</v>
      </c>
      <c r="Q39" s="42">
        <f>VLOOKUP(A39,[33]DATA!$C$3:$AQ$558,41,0)</f>
        <v>53705</v>
      </c>
      <c r="R39" s="43">
        <f t="shared" si="13"/>
        <v>92909.65</v>
      </c>
      <c r="S39" s="8"/>
      <c r="T39" s="9"/>
      <c r="U39" s="9"/>
      <c r="V39" s="10">
        <f t="shared" si="14"/>
        <v>0</v>
      </c>
      <c r="W39" s="11">
        <f t="shared" si="0"/>
        <v>0</v>
      </c>
      <c r="X39" s="9"/>
      <c r="Y39" s="9"/>
      <c r="Z39" s="9"/>
      <c r="AA39" s="12">
        <f t="shared" si="15"/>
        <v>0</v>
      </c>
      <c r="AB39" s="13">
        <f t="shared" si="1"/>
        <v>0</v>
      </c>
      <c r="AC39" s="9"/>
      <c r="AD39" s="14"/>
      <c r="AE39" s="14"/>
      <c r="AF39" s="12">
        <f t="shared" si="2"/>
        <v>0</v>
      </c>
      <c r="AG39" s="13">
        <f t="shared" si="3"/>
        <v>0</v>
      </c>
      <c r="AH39" s="12"/>
      <c r="AI39" s="12"/>
      <c r="AJ39" s="12"/>
      <c r="AK39" s="12">
        <f t="shared" si="16"/>
        <v>0</v>
      </c>
      <c r="AL39" s="13">
        <f t="shared" si="4"/>
        <v>0</v>
      </c>
      <c r="AM39" s="12"/>
      <c r="AN39" s="12"/>
      <c r="AO39" s="12"/>
      <c r="AP39" s="12">
        <f t="shared" si="17"/>
        <v>0</v>
      </c>
      <c r="AQ39" s="13">
        <f t="shared" si="5"/>
        <v>0</v>
      </c>
      <c r="AR39" s="12"/>
      <c r="AS39" s="12"/>
      <c r="AT39" s="12"/>
      <c r="AU39" s="12">
        <f t="shared" si="18"/>
        <v>0</v>
      </c>
      <c r="AV39" s="13">
        <f t="shared" si="6"/>
        <v>0</v>
      </c>
      <c r="AW39" s="12"/>
      <c r="AX39" s="12"/>
      <c r="AY39" s="12"/>
      <c r="AZ39" s="12">
        <f t="shared" si="19"/>
        <v>0</v>
      </c>
      <c r="BA39" s="11">
        <f t="shared" si="7"/>
        <v>0</v>
      </c>
      <c r="BB39" s="12"/>
      <c r="BC39" s="12"/>
      <c r="BD39" s="12"/>
      <c r="BE39" s="12">
        <f t="shared" si="20"/>
        <v>0</v>
      </c>
      <c r="BF39" s="11">
        <f t="shared" si="8"/>
        <v>0</v>
      </c>
      <c r="BG39" s="12"/>
      <c r="BH39" s="12"/>
      <c r="BI39" s="12"/>
      <c r="BJ39" s="15">
        <f t="shared" si="21"/>
        <v>0</v>
      </c>
      <c r="BK39" s="16">
        <f t="shared" si="9"/>
        <v>0</v>
      </c>
    </row>
    <row r="40" spans="1:63" ht="25.5" x14ac:dyDescent="0.25">
      <c r="A40" s="30">
        <v>101061101</v>
      </c>
      <c r="B40" s="27" t="s">
        <v>86</v>
      </c>
      <c r="C40" s="35">
        <v>3.3000000000000002E-2</v>
      </c>
      <c r="D40" s="32">
        <f>VLOOKUP(A40,[31]DATA!$C$3:$AP$1697,38,0)</f>
        <v>0</v>
      </c>
      <c r="E40" s="32">
        <f>VLOOKUP(A40,[31]DATA!$C$3:$AP$1697,39,0)</f>
        <v>188700</v>
      </c>
      <c r="F40" s="32">
        <f>VLOOKUP(A40,[31]DATA!$C$3:$AP$1697,40,0)</f>
        <v>2000</v>
      </c>
      <c r="G40" s="32">
        <f t="shared" si="10"/>
        <v>190700</v>
      </c>
      <c r="H40" s="32">
        <f t="shared" si="11"/>
        <v>6293.1</v>
      </c>
      <c r="I40" s="32">
        <f>VLOOKUP(A40,[32]DATA!$C$3:$AQ$559,38,0)</f>
        <v>325300</v>
      </c>
      <c r="J40" s="32">
        <f>VLOOKUP(A40,[32]DATA!$C$3:$AQ$559,39,0)</f>
        <v>0</v>
      </c>
      <c r="K40" s="32">
        <f>VLOOKUP(A40,[32]DATA!$C$3:$AQ$559,40,0)</f>
        <v>245300</v>
      </c>
      <c r="L40" s="32">
        <f>VLOOKUP(A40,[32]DATA!$C$3:$AQ$559,41,0)</f>
        <v>570600</v>
      </c>
      <c r="M40" s="41">
        <f t="shared" si="12"/>
        <v>18829.8</v>
      </c>
      <c r="N40" s="32">
        <f>VLOOKUP(A40,[33]DATA!$C$3:$AQ$558,38,0)</f>
        <v>0</v>
      </c>
      <c r="O40" s="32">
        <f>VLOOKUP(A40,[33]DATA!$C$3:$AQ$558,39,0)</f>
        <v>0</v>
      </c>
      <c r="P40" s="32">
        <f>VLOOKUP(A40,[33]DATA!$C$3:$AQ$558,40,0)</f>
        <v>174200</v>
      </c>
      <c r="Q40" s="42">
        <f>VLOOKUP(A40,[33]DATA!$C$3:$AQ$558,41,0)</f>
        <v>174200</v>
      </c>
      <c r="R40" s="43">
        <f t="shared" si="13"/>
        <v>5748.6</v>
      </c>
      <c r="S40" s="8"/>
      <c r="T40" s="9"/>
      <c r="U40" s="9"/>
      <c r="V40" s="10">
        <f t="shared" si="14"/>
        <v>0</v>
      </c>
      <c r="W40" s="11">
        <f t="shared" si="0"/>
        <v>0</v>
      </c>
      <c r="X40" s="9"/>
      <c r="Y40" s="9"/>
      <c r="Z40" s="9"/>
      <c r="AA40" s="12">
        <f t="shared" si="15"/>
        <v>0</v>
      </c>
      <c r="AB40" s="13">
        <f t="shared" si="1"/>
        <v>0</v>
      </c>
      <c r="AC40" s="9"/>
      <c r="AD40" s="14"/>
      <c r="AE40" s="14"/>
      <c r="AF40" s="12">
        <f t="shared" si="2"/>
        <v>0</v>
      </c>
      <c r="AG40" s="13">
        <f t="shared" si="3"/>
        <v>0</v>
      </c>
      <c r="AH40" s="12"/>
      <c r="AI40" s="12"/>
      <c r="AJ40" s="12"/>
      <c r="AK40" s="12">
        <f t="shared" si="16"/>
        <v>0</v>
      </c>
      <c r="AL40" s="13">
        <f t="shared" si="4"/>
        <v>0</v>
      </c>
      <c r="AM40" s="12"/>
      <c r="AN40" s="12"/>
      <c r="AO40" s="12"/>
      <c r="AP40" s="12">
        <f t="shared" si="17"/>
        <v>0</v>
      </c>
      <c r="AQ40" s="13">
        <f t="shared" si="5"/>
        <v>0</v>
      </c>
      <c r="AR40" s="12"/>
      <c r="AS40" s="12"/>
      <c r="AT40" s="12"/>
      <c r="AU40" s="12">
        <f t="shared" si="18"/>
        <v>0</v>
      </c>
      <c r="AV40" s="13">
        <f t="shared" si="6"/>
        <v>0</v>
      </c>
      <c r="AW40" s="12"/>
      <c r="AX40" s="12"/>
      <c r="AY40" s="12"/>
      <c r="AZ40" s="12">
        <f t="shared" si="19"/>
        <v>0</v>
      </c>
      <c r="BA40" s="11">
        <f t="shared" si="7"/>
        <v>0</v>
      </c>
      <c r="BB40" s="12"/>
      <c r="BC40" s="12"/>
      <c r="BD40" s="12"/>
      <c r="BE40" s="12">
        <f t="shared" si="20"/>
        <v>0</v>
      </c>
      <c r="BF40" s="11">
        <f t="shared" si="8"/>
        <v>0</v>
      </c>
      <c r="BG40" s="12"/>
      <c r="BH40" s="12"/>
      <c r="BI40" s="12"/>
      <c r="BJ40" s="15">
        <f t="shared" si="21"/>
        <v>0</v>
      </c>
      <c r="BK40" s="16">
        <f t="shared" si="9"/>
        <v>0</v>
      </c>
    </row>
    <row r="41" spans="1:63" ht="15.75" x14ac:dyDescent="0.25">
      <c r="A41" s="30">
        <v>102023801</v>
      </c>
      <c r="B41" s="27" t="s">
        <v>87</v>
      </c>
      <c r="C41" s="35">
        <v>0.19</v>
      </c>
      <c r="D41" s="32">
        <f>VLOOKUP(A41,[31]DATA!$C$3:$AP$1697,38,0)</f>
        <v>71780</v>
      </c>
      <c r="E41" s="32">
        <f>VLOOKUP(A41,[31]DATA!$C$3:$AP$1697,39,0)</f>
        <v>10940</v>
      </c>
      <c r="F41" s="32">
        <f>VLOOKUP(A41,[31]DATA!$C$3:$AP$1697,40,0)</f>
        <v>10370</v>
      </c>
      <c r="G41" s="32">
        <f t="shared" si="10"/>
        <v>93090</v>
      </c>
      <c r="H41" s="32">
        <f t="shared" si="11"/>
        <v>17687.099999999999</v>
      </c>
      <c r="I41" s="32">
        <f>VLOOKUP(A41,[32]DATA!$C$3:$AQ$559,38,0)</f>
        <v>58580</v>
      </c>
      <c r="J41" s="32">
        <f>VLOOKUP(A41,[32]DATA!$C$3:$AQ$559,39,0)</f>
        <v>10190</v>
      </c>
      <c r="K41" s="32">
        <f>VLOOKUP(A41,[32]DATA!$C$3:$AQ$559,40,0)</f>
        <v>3900</v>
      </c>
      <c r="L41" s="32">
        <f>VLOOKUP(A41,[32]DATA!$C$3:$AQ$559,41,0)</f>
        <v>72670</v>
      </c>
      <c r="M41" s="41">
        <f t="shared" si="12"/>
        <v>13807.3</v>
      </c>
      <c r="N41" s="32">
        <f>VLOOKUP(A41,[33]DATA!$C$3:$AQ$558,38,0)</f>
        <v>48370</v>
      </c>
      <c r="O41" s="32">
        <f>VLOOKUP(A41,[33]DATA!$C$3:$AQ$558,39,0)</f>
        <v>9690</v>
      </c>
      <c r="P41" s="32">
        <f>VLOOKUP(A41,[33]DATA!$C$3:$AQ$558,40,0)</f>
        <v>2200</v>
      </c>
      <c r="Q41" s="42">
        <f>VLOOKUP(A41,[33]DATA!$C$3:$AQ$558,41,0)</f>
        <v>60260</v>
      </c>
      <c r="R41" s="43">
        <f t="shared" si="13"/>
        <v>11449.4</v>
      </c>
      <c r="S41" s="8"/>
      <c r="T41" s="9"/>
      <c r="U41" s="9"/>
      <c r="V41" s="10">
        <f t="shared" si="14"/>
        <v>0</v>
      </c>
      <c r="W41" s="11">
        <f t="shared" si="0"/>
        <v>0</v>
      </c>
      <c r="X41" s="9"/>
      <c r="Y41" s="9"/>
      <c r="Z41" s="9"/>
      <c r="AA41" s="12">
        <f t="shared" si="15"/>
        <v>0</v>
      </c>
      <c r="AB41" s="13">
        <f t="shared" si="1"/>
        <v>0</v>
      </c>
      <c r="AC41" s="9"/>
      <c r="AD41" s="14"/>
      <c r="AE41" s="14"/>
      <c r="AF41" s="12">
        <f t="shared" si="2"/>
        <v>0</v>
      </c>
      <c r="AG41" s="13">
        <f t="shared" si="3"/>
        <v>0</v>
      </c>
      <c r="AH41" s="12"/>
      <c r="AI41" s="12"/>
      <c r="AJ41" s="12"/>
      <c r="AK41" s="12">
        <f t="shared" si="16"/>
        <v>0</v>
      </c>
      <c r="AL41" s="13">
        <f t="shared" si="4"/>
        <v>0</v>
      </c>
      <c r="AM41" s="12"/>
      <c r="AN41" s="12"/>
      <c r="AO41" s="12"/>
      <c r="AP41" s="12">
        <f t="shared" si="17"/>
        <v>0</v>
      </c>
      <c r="AQ41" s="13">
        <f t="shared" si="5"/>
        <v>0</v>
      </c>
      <c r="AR41" s="12"/>
      <c r="AS41" s="12"/>
      <c r="AT41" s="12"/>
      <c r="AU41" s="12">
        <f t="shared" si="18"/>
        <v>0</v>
      </c>
      <c r="AV41" s="13">
        <f t="shared" si="6"/>
        <v>0</v>
      </c>
      <c r="AW41" s="12"/>
      <c r="AX41" s="12"/>
      <c r="AY41" s="12"/>
      <c r="AZ41" s="12">
        <f t="shared" si="19"/>
        <v>0</v>
      </c>
      <c r="BA41" s="11">
        <f t="shared" si="7"/>
        <v>0</v>
      </c>
      <c r="BB41" s="12"/>
      <c r="BC41" s="12"/>
      <c r="BD41" s="12"/>
      <c r="BE41" s="12">
        <f t="shared" si="20"/>
        <v>0</v>
      </c>
      <c r="BF41" s="11">
        <f t="shared" si="8"/>
        <v>0</v>
      </c>
      <c r="BG41" s="12"/>
      <c r="BH41" s="12"/>
      <c r="BI41" s="12"/>
      <c r="BJ41" s="15">
        <f t="shared" si="21"/>
        <v>0</v>
      </c>
      <c r="BK41" s="16">
        <f t="shared" si="9"/>
        <v>0</v>
      </c>
    </row>
    <row r="42" spans="1:63" ht="15.75" x14ac:dyDescent="0.25">
      <c r="A42" s="30">
        <v>102055301</v>
      </c>
      <c r="B42" s="28" t="s">
        <v>88</v>
      </c>
      <c r="C42" s="35">
        <v>4.1399999999999997</v>
      </c>
      <c r="D42" s="32">
        <f>VLOOKUP(A42,[31]DATA!$C$3:$AP$1697,38,0)</f>
        <v>1570</v>
      </c>
      <c r="E42" s="32">
        <f>VLOOKUP(A42,[31]DATA!$C$3:$AP$1697,39,0)</f>
        <v>5</v>
      </c>
      <c r="F42" s="32">
        <f>VLOOKUP(A42,[31]DATA!$C$3:$AP$1697,40,0)</f>
        <v>110</v>
      </c>
      <c r="G42" s="32">
        <f t="shared" si="10"/>
        <v>1685</v>
      </c>
      <c r="H42" s="32">
        <f t="shared" si="11"/>
        <v>6975.9</v>
      </c>
      <c r="I42" s="32">
        <f>VLOOKUP(A42,[32]DATA!$C$3:$AQ$559,38,0)</f>
        <v>1075</v>
      </c>
      <c r="J42" s="32">
        <f>VLOOKUP(A42,[32]DATA!$C$3:$AQ$559,39,0)</f>
        <v>0</v>
      </c>
      <c r="K42" s="32">
        <f>VLOOKUP(A42,[32]DATA!$C$3:$AQ$559,40,0)</f>
        <v>30</v>
      </c>
      <c r="L42" s="32">
        <f>VLOOKUP(A42,[32]DATA!$C$3:$AQ$559,41,0)</f>
        <v>1105</v>
      </c>
      <c r="M42" s="41">
        <f t="shared" si="12"/>
        <v>4574.7</v>
      </c>
      <c r="N42" s="32">
        <f>VLOOKUP(A42,[33]DATA!$C$3:$AQ$558,38,0)</f>
        <v>525</v>
      </c>
      <c r="O42" s="32">
        <f>VLOOKUP(A42,[33]DATA!$C$3:$AQ$558,39,0)</f>
        <v>0</v>
      </c>
      <c r="P42" s="32">
        <f>VLOOKUP(A42,[33]DATA!$C$3:$AQ$558,40,0)</f>
        <v>0</v>
      </c>
      <c r="Q42" s="42">
        <f>VLOOKUP(A42,[33]DATA!$C$3:$AQ$558,41,0)</f>
        <v>525</v>
      </c>
      <c r="R42" s="43">
        <f t="shared" si="13"/>
        <v>2173.5</v>
      </c>
      <c r="S42" s="8"/>
      <c r="T42" s="9"/>
      <c r="U42" s="9"/>
      <c r="V42" s="10">
        <f t="shared" si="14"/>
        <v>0</v>
      </c>
      <c r="W42" s="11">
        <f t="shared" si="0"/>
        <v>0</v>
      </c>
      <c r="X42" s="9"/>
      <c r="Y42" s="9"/>
      <c r="Z42" s="9"/>
      <c r="AA42" s="12">
        <f t="shared" si="15"/>
        <v>0</v>
      </c>
      <c r="AB42" s="13">
        <f t="shared" si="1"/>
        <v>0</v>
      </c>
      <c r="AC42" s="9"/>
      <c r="AD42" s="14"/>
      <c r="AE42" s="14"/>
      <c r="AF42" s="12">
        <f t="shared" si="2"/>
        <v>0</v>
      </c>
      <c r="AG42" s="13">
        <f t="shared" si="3"/>
        <v>0</v>
      </c>
      <c r="AH42" s="12"/>
      <c r="AI42" s="12"/>
      <c r="AJ42" s="12"/>
      <c r="AK42" s="12">
        <f t="shared" si="16"/>
        <v>0</v>
      </c>
      <c r="AL42" s="13">
        <f t="shared" si="4"/>
        <v>0</v>
      </c>
      <c r="AM42" s="12"/>
      <c r="AN42" s="12"/>
      <c r="AO42" s="12"/>
      <c r="AP42" s="12">
        <f t="shared" si="17"/>
        <v>0</v>
      </c>
      <c r="AQ42" s="13">
        <f t="shared" si="5"/>
        <v>0</v>
      </c>
      <c r="AR42" s="12"/>
      <c r="AS42" s="12"/>
      <c r="AT42" s="12"/>
      <c r="AU42" s="12">
        <f t="shared" si="18"/>
        <v>0</v>
      </c>
      <c r="AV42" s="13">
        <f t="shared" si="6"/>
        <v>0</v>
      </c>
      <c r="AW42" s="12"/>
      <c r="AX42" s="12"/>
      <c r="AY42" s="12"/>
      <c r="AZ42" s="12">
        <f t="shared" si="19"/>
        <v>0</v>
      </c>
      <c r="BA42" s="11">
        <f t="shared" si="7"/>
        <v>0</v>
      </c>
      <c r="BB42" s="12"/>
      <c r="BC42" s="12"/>
      <c r="BD42" s="12"/>
      <c r="BE42" s="12">
        <f t="shared" si="20"/>
        <v>0</v>
      </c>
      <c r="BF42" s="11">
        <f t="shared" si="8"/>
        <v>0</v>
      </c>
      <c r="BG42" s="12"/>
      <c r="BH42" s="12"/>
      <c r="BI42" s="12"/>
      <c r="BJ42" s="15">
        <f t="shared" si="21"/>
        <v>0</v>
      </c>
      <c r="BK42" s="16">
        <f t="shared" si="9"/>
        <v>0</v>
      </c>
    </row>
    <row r="43" spans="1:63" ht="38.25" x14ac:dyDescent="0.25">
      <c r="A43" s="30">
        <v>101037801</v>
      </c>
      <c r="B43" s="27" t="s">
        <v>89</v>
      </c>
      <c r="C43" s="35">
        <v>7.0000000000000007E-2</v>
      </c>
      <c r="D43" s="32">
        <f>VLOOKUP(A43,[31]DATA!$C$3:$AP$1697,38,0)</f>
        <v>64974</v>
      </c>
      <c r="E43" s="32">
        <f>VLOOKUP(A43,[31]DATA!$C$3:$AP$1697,39,0)</f>
        <v>1512</v>
      </c>
      <c r="F43" s="32">
        <f>VLOOKUP(A43,[31]DATA!$C$3:$AP$1697,40,0)</f>
        <v>19299</v>
      </c>
      <c r="G43" s="32">
        <f t="shared" si="10"/>
        <v>85785</v>
      </c>
      <c r="H43" s="32">
        <f t="shared" si="11"/>
        <v>6004.9500000000007</v>
      </c>
      <c r="I43" s="32">
        <f>VLOOKUP(A43,[32]DATA!$C$3:$AQ$559,38,0)</f>
        <v>55083</v>
      </c>
      <c r="J43" s="32">
        <f>VLOOKUP(A43,[32]DATA!$C$3:$AQ$559,39,0)</f>
        <v>32760</v>
      </c>
      <c r="K43" s="32">
        <f>VLOOKUP(A43,[32]DATA!$C$3:$AQ$559,40,0)</f>
        <v>7581</v>
      </c>
      <c r="L43" s="32">
        <f>VLOOKUP(A43,[32]DATA!$C$3:$AQ$559,41,0)</f>
        <v>95424</v>
      </c>
      <c r="M43" s="41">
        <f t="shared" si="12"/>
        <v>6679.68</v>
      </c>
      <c r="N43" s="32">
        <f>VLOOKUP(A43,[33]DATA!$C$3:$AQ$558,38,0)</f>
        <v>28182</v>
      </c>
      <c r="O43" s="32">
        <f>VLOOKUP(A43,[33]DATA!$C$3:$AQ$558,39,0)</f>
        <v>29085</v>
      </c>
      <c r="P43" s="32">
        <f>VLOOKUP(A43,[33]DATA!$C$3:$AQ$558,40,0)</f>
        <v>5481</v>
      </c>
      <c r="Q43" s="42">
        <f>VLOOKUP(A43,[33]DATA!$C$3:$AQ$558,41,0)</f>
        <v>62748</v>
      </c>
      <c r="R43" s="43">
        <f t="shared" si="13"/>
        <v>4392.3600000000006</v>
      </c>
      <c r="S43" s="8"/>
      <c r="T43" s="9"/>
      <c r="U43" s="9"/>
      <c r="V43" s="10">
        <f t="shared" si="14"/>
        <v>0</v>
      </c>
      <c r="W43" s="11">
        <f t="shared" si="0"/>
        <v>0</v>
      </c>
      <c r="X43" s="9"/>
      <c r="Y43" s="9"/>
      <c r="Z43" s="9"/>
      <c r="AA43" s="12">
        <f t="shared" si="15"/>
        <v>0</v>
      </c>
      <c r="AB43" s="13">
        <f t="shared" si="1"/>
        <v>0</v>
      </c>
      <c r="AC43" s="9"/>
      <c r="AD43" s="14"/>
      <c r="AE43" s="14"/>
      <c r="AF43" s="12">
        <f t="shared" si="2"/>
        <v>0</v>
      </c>
      <c r="AG43" s="13">
        <f t="shared" si="3"/>
        <v>0</v>
      </c>
      <c r="AH43" s="12"/>
      <c r="AI43" s="12"/>
      <c r="AJ43" s="12"/>
      <c r="AK43" s="12">
        <f t="shared" si="16"/>
        <v>0</v>
      </c>
      <c r="AL43" s="13">
        <f t="shared" si="4"/>
        <v>0</v>
      </c>
      <c r="AM43" s="12"/>
      <c r="AN43" s="12"/>
      <c r="AO43" s="12"/>
      <c r="AP43" s="12">
        <f t="shared" si="17"/>
        <v>0</v>
      </c>
      <c r="AQ43" s="13">
        <f t="shared" si="5"/>
        <v>0</v>
      </c>
      <c r="AR43" s="12"/>
      <c r="AS43" s="12"/>
      <c r="AT43" s="12"/>
      <c r="AU43" s="12">
        <f t="shared" si="18"/>
        <v>0</v>
      </c>
      <c r="AV43" s="13">
        <f t="shared" si="6"/>
        <v>0</v>
      </c>
      <c r="AW43" s="12"/>
      <c r="AX43" s="12"/>
      <c r="AY43" s="12"/>
      <c r="AZ43" s="12">
        <f t="shared" si="19"/>
        <v>0</v>
      </c>
      <c r="BA43" s="11">
        <f t="shared" si="7"/>
        <v>0</v>
      </c>
      <c r="BB43" s="12"/>
      <c r="BC43" s="12"/>
      <c r="BD43" s="12"/>
      <c r="BE43" s="12">
        <f t="shared" si="20"/>
        <v>0</v>
      </c>
      <c r="BF43" s="11">
        <f t="shared" si="8"/>
        <v>0</v>
      </c>
      <c r="BG43" s="12"/>
      <c r="BH43" s="12"/>
      <c r="BI43" s="12"/>
      <c r="BJ43" s="15">
        <f t="shared" si="21"/>
        <v>0</v>
      </c>
      <c r="BK43" s="16">
        <f t="shared" si="9"/>
        <v>0</v>
      </c>
    </row>
    <row r="44" spans="1:63" ht="38.25" x14ac:dyDescent="0.25">
      <c r="A44" s="30">
        <v>102013701</v>
      </c>
      <c r="B44" s="27" t="s">
        <v>90</v>
      </c>
      <c r="C44" s="35">
        <v>0.35</v>
      </c>
      <c r="D44" s="32">
        <f>VLOOKUP(A44,[31]DATA!$C$3:$AP$1697,38,0)</f>
        <v>8382</v>
      </c>
      <c r="E44" s="32">
        <f>VLOOKUP(A44,[31]DATA!$C$3:$AP$1697,39,0)</f>
        <v>0</v>
      </c>
      <c r="F44" s="32">
        <f>VLOOKUP(A44,[31]DATA!$C$3:$AP$1697,40,0)</f>
        <v>0</v>
      </c>
      <c r="G44" s="32">
        <f t="shared" si="10"/>
        <v>8382</v>
      </c>
      <c r="H44" s="32">
        <f t="shared" si="11"/>
        <v>2933.7</v>
      </c>
      <c r="I44" s="32">
        <f>VLOOKUP(A44,[32]DATA!$C$3:$AQ$559,38,0)</f>
        <v>2280</v>
      </c>
      <c r="J44" s="32">
        <f>VLOOKUP(A44,[32]DATA!$C$3:$AQ$559,39,0)</f>
        <v>0</v>
      </c>
      <c r="K44" s="32">
        <f>VLOOKUP(A44,[32]DATA!$C$3:$AQ$559,40,0)</f>
        <v>60</v>
      </c>
      <c r="L44" s="32">
        <f>VLOOKUP(A44,[32]DATA!$C$3:$AQ$559,41,0)</f>
        <v>2340</v>
      </c>
      <c r="M44" s="41">
        <f t="shared" si="12"/>
        <v>819</v>
      </c>
      <c r="N44" s="32">
        <f>VLOOKUP(A44,[33]DATA!$C$3:$AQ$558,38,0)</f>
        <v>162</v>
      </c>
      <c r="O44" s="32">
        <f>VLOOKUP(A44,[33]DATA!$C$3:$AQ$558,39,0)</f>
        <v>0</v>
      </c>
      <c r="P44" s="32">
        <f>VLOOKUP(A44,[33]DATA!$C$3:$AQ$558,40,0)</f>
        <v>3075</v>
      </c>
      <c r="Q44" s="42">
        <f>VLOOKUP(A44,[33]DATA!$C$3:$AQ$558,41,0)</f>
        <v>3237</v>
      </c>
      <c r="R44" s="43">
        <f t="shared" si="13"/>
        <v>1132.9499999999998</v>
      </c>
      <c r="S44" s="8"/>
      <c r="T44" s="9"/>
      <c r="U44" s="9"/>
      <c r="V44" s="10">
        <f t="shared" si="14"/>
        <v>0</v>
      </c>
      <c r="W44" s="11">
        <f t="shared" si="0"/>
        <v>0</v>
      </c>
      <c r="X44" s="9"/>
      <c r="Y44" s="9"/>
      <c r="Z44" s="9"/>
      <c r="AA44" s="12">
        <f t="shared" si="15"/>
        <v>0</v>
      </c>
      <c r="AB44" s="13">
        <f t="shared" si="1"/>
        <v>0</v>
      </c>
      <c r="AC44" s="9"/>
      <c r="AD44" s="14"/>
      <c r="AE44" s="14"/>
      <c r="AF44" s="12">
        <f t="shared" si="2"/>
        <v>0</v>
      </c>
      <c r="AG44" s="13">
        <f t="shared" si="3"/>
        <v>0</v>
      </c>
      <c r="AH44" s="12"/>
      <c r="AI44" s="12"/>
      <c r="AJ44" s="12"/>
      <c r="AK44" s="12">
        <f t="shared" si="16"/>
        <v>0</v>
      </c>
      <c r="AL44" s="13">
        <f t="shared" si="4"/>
        <v>0</v>
      </c>
      <c r="AM44" s="12"/>
      <c r="AN44" s="12"/>
      <c r="AO44" s="12"/>
      <c r="AP44" s="12">
        <f t="shared" si="17"/>
        <v>0</v>
      </c>
      <c r="AQ44" s="13">
        <f t="shared" si="5"/>
        <v>0</v>
      </c>
      <c r="AR44" s="12"/>
      <c r="AS44" s="12"/>
      <c r="AT44" s="12"/>
      <c r="AU44" s="12">
        <f t="shared" si="18"/>
        <v>0</v>
      </c>
      <c r="AV44" s="13">
        <f t="shared" si="6"/>
        <v>0</v>
      </c>
      <c r="AW44" s="12"/>
      <c r="AX44" s="12"/>
      <c r="AY44" s="12"/>
      <c r="AZ44" s="12">
        <f t="shared" si="19"/>
        <v>0</v>
      </c>
      <c r="BA44" s="11">
        <f t="shared" si="7"/>
        <v>0</v>
      </c>
      <c r="BB44" s="12"/>
      <c r="BC44" s="12"/>
      <c r="BD44" s="12"/>
      <c r="BE44" s="12">
        <f t="shared" si="20"/>
        <v>0</v>
      </c>
      <c r="BF44" s="11">
        <f t="shared" si="8"/>
        <v>0</v>
      </c>
      <c r="BG44" s="12"/>
      <c r="BH44" s="12"/>
      <c r="BI44" s="12"/>
      <c r="BJ44" s="15">
        <f t="shared" si="21"/>
        <v>0</v>
      </c>
      <c r="BK44" s="16">
        <f t="shared" si="9"/>
        <v>0</v>
      </c>
    </row>
    <row r="45" spans="1:63" ht="63.75" x14ac:dyDescent="0.25">
      <c r="A45" s="30">
        <v>105002501</v>
      </c>
      <c r="B45" s="27" t="s">
        <v>91</v>
      </c>
      <c r="C45" s="35">
        <v>4.95</v>
      </c>
      <c r="D45" s="32">
        <f>VLOOKUP(A45,[31]DATA!$C$3:$AP$1697,38,0)</f>
        <v>35148</v>
      </c>
      <c r="E45" s="32">
        <f>VLOOKUP(A45,[31]DATA!$C$3:$AP$1697,39,0)</f>
        <v>8831</v>
      </c>
      <c r="F45" s="32">
        <f>VLOOKUP(A45,[31]DATA!$C$3:$AP$1697,40,0)</f>
        <v>50</v>
      </c>
      <c r="G45" s="32">
        <f t="shared" si="10"/>
        <v>44029</v>
      </c>
      <c r="H45" s="32">
        <f t="shared" si="11"/>
        <v>217943.55000000002</v>
      </c>
      <c r="I45" s="32">
        <f>VLOOKUP(A45,[32]DATA!$C$3:$AQ$559,38,0)</f>
        <v>33902</v>
      </c>
      <c r="J45" s="32">
        <f>VLOOKUP(A45,[32]DATA!$C$3:$AQ$559,39,0)</f>
        <v>7135</v>
      </c>
      <c r="K45" s="32">
        <f>VLOOKUP(A45,[32]DATA!$C$3:$AQ$559,40,0)</f>
        <v>515</v>
      </c>
      <c r="L45" s="32">
        <f>VLOOKUP(A45,[32]DATA!$C$3:$AQ$559,41,0)</f>
        <v>41552</v>
      </c>
      <c r="M45" s="41">
        <f t="shared" si="12"/>
        <v>205682.4</v>
      </c>
      <c r="N45" s="32">
        <f>VLOOKUP(A45,[33]DATA!$C$3:$AQ$558,38,0)</f>
        <v>31747</v>
      </c>
      <c r="O45" s="32">
        <f>VLOOKUP(A45,[33]DATA!$C$3:$AQ$558,39,0)</f>
        <v>6334</v>
      </c>
      <c r="P45" s="32">
        <f>VLOOKUP(A45,[33]DATA!$C$3:$AQ$558,40,0)</f>
        <v>260</v>
      </c>
      <c r="Q45" s="42">
        <f>VLOOKUP(A45,[33]DATA!$C$3:$AQ$558,41,0)</f>
        <v>38341</v>
      </c>
      <c r="R45" s="43">
        <f t="shared" si="13"/>
        <v>189787.95</v>
      </c>
      <c r="S45" s="8"/>
      <c r="T45" s="9"/>
      <c r="U45" s="9"/>
      <c r="V45" s="10">
        <f t="shared" si="14"/>
        <v>0</v>
      </c>
      <c r="W45" s="11">
        <f t="shared" si="0"/>
        <v>0</v>
      </c>
      <c r="X45" s="9"/>
      <c r="Y45" s="9"/>
      <c r="Z45" s="9"/>
      <c r="AA45" s="12">
        <f t="shared" si="15"/>
        <v>0</v>
      </c>
      <c r="AB45" s="13">
        <f t="shared" si="1"/>
        <v>0</v>
      </c>
      <c r="AC45" s="9"/>
      <c r="AD45" s="14"/>
      <c r="AE45" s="14"/>
      <c r="AF45" s="12">
        <f t="shared" si="2"/>
        <v>0</v>
      </c>
      <c r="AG45" s="13">
        <f t="shared" si="3"/>
        <v>0</v>
      </c>
      <c r="AH45" s="12"/>
      <c r="AI45" s="12"/>
      <c r="AJ45" s="12"/>
      <c r="AK45" s="12">
        <f t="shared" si="16"/>
        <v>0</v>
      </c>
      <c r="AL45" s="13">
        <f t="shared" si="4"/>
        <v>0</v>
      </c>
      <c r="AM45" s="12"/>
      <c r="AN45" s="12"/>
      <c r="AO45" s="12"/>
      <c r="AP45" s="12">
        <f t="shared" si="17"/>
        <v>0</v>
      </c>
      <c r="AQ45" s="13">
        <f t="shared" si="5"/>
        <v>0</v>
      </c>
      <c r="AR45" s="12"/>
      <c r="AS45" s="12"/>
      <c r="AT45" s="12"/>
      <c r="AU45" s="12">
        <f t="shared" si="18"/>
        <v>0</v>
      </c>
      <c r="AV45" s="13">
        <f t="shared" si="6"/>
        <v>0</v>
      </c>
      <c r="AW45" s="12"/>
      <c r="AX45" s="12"/>
      <c r="AY45" s="12"/>
      <c r="AZ45" s="12">
        <f t="shared" si="19"/>
        <v>0</v>
      </c>
      <c r="BA45" s="11">
        <f t="shared" si="7"/>
        <v>0</v>
      </c>
      <c r="BB45" s="12"/>
      <c r="BC45" s="12"/>
      <c r="BD45" s="12"/>
      <c r="BE45" s="12">
        <f t="shared" si="20"/>
        <v>0</v>
      </c>
      <c r="BF45" s="11">
        <f t="shared" si="8"/>
        <v>0</v>
      </c>
      <c r="BG45" s="12"/>
      <c r="BH45" s="12"/>
      <c r="BI45" s="12"/>
      <c r="BJ45" s="15">
        <f t="shared" si="21"/>
        <v>0</v>
      </c>
      <c r="BK45" s="16">
        <f t="shared" si="9"/>
        <v>0</v>
      </c>
    </row>
    <row r="46" spans="1:63" ht="76.5" x14ac:dyDescent="0.25">
      <c r="A46" s="30">
        <v>101059601</v>
      </c>
      <c r="B46" s="27" t="s">
        <v>92</v>
      </c>
      <c r="C46" s="35">
        <v>0.24</v>
      </c>
      <c r="D46" s="32">
        <f>VLOOKUP(A46,[31]DATA!$C$3:$AP$1697,38,0)</f>
        <v>99000</v>
      </c>
      <c r="E46" s="32">
        <f>VLOOKUP(A46,[31]DATA!$C$3:$AP$1697,39,0)</f>
        <v>272000</v>
      </c>
      <c r="F46" s="32">
        <f>VLOOKUP(A46,[31]DATA!$C$3:$AP$1697,40,0)</f>
        <v>665000</v>
      </c>
      <c r="G46" s="32">
        <f t="shared" si="10"/>
        <v>1036000</v>
      </c>
      <c r="H46" s="32">
        <f t="shared" si="11"/>
        <v>248640</v>
      </c>
      <c r="I46" s="32">
        <f>VLOOKUP(A46,[32]DATA!$C$3:$AQ$559,38,0)</f>
        <v>0</v>
      </c>
      <c r="J46" s="32">
        <f>VLOOKUP(A46,[32]DATA!$C$3:$AQ$559,39,0)</f>
        <v>96000</v>
      </c>
      <c r="K46" s="32">
        <f>VLOOKUP(A46,[32]DATA!$C$3:$AQ$559,40,0)</f>
        <v>606000</v>
      </c>
      <c r="L46" s="32">
        <f>VLOOKUP(A46,[32]DATA!$C$3:$AQ$559,41,0)</f>
        <v>702000</v>
      </c>
      <c r="M46" s="41">
        <f t="shared" si="12"/>
        <v>168480</v>
      </c>
      <c r="N46" s="32">
        <f>VLOOKUP(A46,[33]DATA!$C$3:$AQ$558,38,0)</f>
        <v>0</v>
      </c>
      <c r="O46" s="32">
        <f>VLOOKUP(A46,[33]DATA!$C$3:$AQ$558,39,0)</f>
        <v>66000</v>
      </c>
      <c r="P46" s="32">
        <f>VLOOKUP(A46,[33]DATA!$C$3:$AQ$558,40,0)</f>
        <v>582000</v>
      </c>
      <c r="Q46" s="42">
        <f>VLOOKUP(A46,[33]DATA!$C$3:$AQ$558,41,0)</f>
        <v>648000</v>
      </c>
      <c r="R46" s="43">
        <f t="shared" si="13"/>
        <v>155520</v>
      </c>
      <c r="S46" s="8"/>
      <c r="T46" s="9"/>
      <c r="U46" s="9"/>
      <c r="V46" s="10">
        <f t="shared" si="14"/>
        <v>0</v>
      </c>
      <c r="W46" s="11">
        <f t="shared" si="0"/>
        <v>0</v>
      </c>
      <c r="X46" s="9"/>
      <c r="Y46" s="9"/>
      <c r="Z46" s="9"/>
      <c r="AA46" s="12">
        <f t="shared" si="15"/>
        <v>0</v>
      </c>
      <c r="AB46" s="13">
        <f t="shared" si="1"/>
        <v>0</v>
      </c>
      <c r="AC46" s="9"/>
      <c r="AD46" s="14"/>
      <c r="AE46" s="14"/>
      <c r="AF46" s="12">
        <f t="shared" si="2"/>
        <v>0</v>
      </c>
      <c r="AG46" s="13">
        <f t="shared" si="3"/>
        <v>0</v>
      </c>
      <c r="AH46" s="12"/>
      <c r="AI46" s="12"/>
      <c r="AJ46" s="12"/>
      <c r="AK46" s="12">
        <f t="shared" si="16"/>
        <v>0</v>
      </c>
      <c r="AL46" s="13">
        <f t="shared" si="4"/>
        <v>0</v>
      </c>
      <c r="AM46" s="12"/>
      <c r="AN46" s="12"/>
      <c r="AO46" s="12"/>
      <c r="AP46" s="12">
        <f t="shared" si="17"/>
        <v>0</v>
      </c>
      <c r="AQ46" s="13">
        <f t="shared" si="5"/>
        <v>0</v>
      </c>
      <c r="AR46" s="12"/>
      <c r="AS46" s="12"/>
      <c r="AT46" s="12"/>
      <c r="AU46" s="12">
        <f t="shared" si="18"/>
        <v>0</v>
      </c>
      <c r="AV46" s="13">
        <f t="shared" si="6"/>
        <v>0</v>
      </c>
      <c r="AW46" s="12"/>
      <c r="AX46" s="12"/>
      <c r="AY46" s="12"/>
      <c r="AZ46" s="12">
        <f t="shared" si="19"/>
        <v>0</v>
      </c>
      <c r="BA46" s="11">
        <f t="shared" si="7"/>
        <v>0</v>
      </c>
      <c r="BB46" s="12"/>
      <c r="BC46" s="12"/>
      <c r="BD46" s="12"/>
      <c r="BE46" s="12">
        <f t="shared" si="20"/>
        <v>0</v>
      </c>
      <c r="BF46" s="11">
        <f t="shared" si="8"/>
        <v>0</v>
      </c>
      <c r="BG46" s="12"/>
      <c r="BH46" s="12"/>
      <c r="BI46" s="12"/>
      <c r="BJ46" s="15">
        <f t="shared" si="21"/>
        <v>0</v>
      </c>
      <c r="BK46" s="16">
        <f t="shared" si="9"/>
        <v>0</v>
      </c>
    </row>
    <row r="47" spans="1:63" ht="76.5" x14ac:dyDescent="0.25">
      <c r="A47" s="30">
        <v>103015001</v>
      </c>
      <c r="B47" s="27" t="s">
        <v>93</v>
      </c>
      <c r="C47" s="35">
        <v>0.55000000000000004</v>
      </c>
      <c r="D47" s="32">
        <f>VLOOKUP(A47,[31]DATA!$C$3:$AP$1697,38,0)</f>
        <v>52791</v>
      </c>
      <c r="E47" s="32">
        <f>VLOOKUP(A47,[31]DATA!$C$3:$AP$1697,39,0)</f>
        <v>1403</v>
      </c>
      <c r="F47" s="32">
        <f>VLOOKUP(A47,[31]DATA!$C$3:$AP$1697,40,0)</f>
        <v>331</v>
      </c>
      <c r="G47" s="32">
        <f t="shared" si="10"/>
        <v>54525</v>
      </c>
      <c r="H47" s="32">
        <f t="shared" si="11"/>
        <v>29988.750000000004</v>
      </c>
      <c r="I47" s="32">
        <f>VLOOKUP(A47,[32]DATA!$C$3:$AQ$559,38,0)</f>
        <v>39171</v>
      </c>
      <c r="J47" s="32">
        <f>VLOOKUP(A47,[32]DATA!$C$3:$AQ$559,39,0)</f>
        <v>5126</v>
      </c>
      <c r="K47" s="32">
        <f>VLOOKUP(A47,[32]DATA!$C$3:$AQ$559,40,0)</f>
        <v>4567</v>
      </c>
      <c r="L47" s="32">
        <f>VLOOKUP(A47,[32]DATA!$C$3:$AQ$559,41,0)</f>
        <v>48864</v>
      </c>
      <c r="M47" s="41">
        <f t="shared" si="12"/>
        <v>26875.200000000001</v>
      </c>
      <c r="N47" s="32">
        <f>VLOOKUP(A47,[33]DATA!$C$3:$AQ$558,38,0)</f>
        <v>32703</v>
      </c>
      <c r="O47" s="32">
        <f>VLOOKUP(A47,[33]DATA!$C$3:$AQ$558,39,0)</f>
        <v>3887</v>
      </c>
      <c r="P47" s="32">
        <f>VLOOKUP(A47,[33]DATA!$C$3:$AQ$558,40,0)</f>
        <v>3672</v>
      </c>
      <c r="Q47" s="42">
        <f>VLOOKUP(A47,[33]DATA!$C$3:$AQ$558,41,0)</f>
        <v>40262</v>
      </c>
      <c r="R47" s="43">
        <f t="shared" si="13"/>
        <v>22144.100000000002</v>
      </c>
      <c r="S47" s="8"/>
      <c r="T47" s="9"/>
      <c r="U47" s="9"/>
      <c r="V47" s="10">
        <f t="shared" si="14"/>
        <v>0</v>
      </c>
      <c r="W47" s="11">
        <f t="shared" si="0"/>
        <v>0</v>
      </c>
      <c r="X47" s="9"/>
      <c r="Y47" s="9"/>
      <c r="Z47" s="9"/>
      <c r="AA47" s="12">
        <f t="shared" si="15"/>
        <v>0</v>
      </c>
      <c r="AB47" s="13">
        <f t="shared" si="1"/>
        <v>0</v>
      </c>
      <c r="AC47" s="9"/>
      <c r="AD47" s="14"/>
      <c r="AE47" s="14"/>
      <c r="AF47" s="12">
        <f t="shared" si="2"/>
        <v>0</v>
      </c>
      <c r="AG47" s="13">
        <f t="shared" si="3"/>
        <v>0</v>
      </c>
      <c r="AH47" s="12"/>
      <c r="AI47" s="12"/>
      <c r="AJ47" s="12"/>
      <c r="AK47" s="12">
        <f t="shared" si="16"/>
        <v>0</v>
      </c>
      <c r="AL47" s="13">
        <f t="shared" si="4"/>
        <v>0</v>
      </c>
      <c r="AM47" s="12"/>
      <c r="AN47" s="12"/>
      <c r="AO47" s="12"/>
      <c r="AP47" s="12">
        <f t="shared" si="17"/>
        <v>0</v>
      </c>
      <c r="AQ47" s="13">
        <f t="shared" si="5"/>
        <v>0</v>
      </c>
      <c r="AR47" s="12"/>
      <c r="AS47" s="12"/>
      <c r="AT47" s="12"/>
      <c r="AU47" s="12">
        <f t="shared" si="18"/>
        <v>0</v>
      </c>
      <c r="AV47" s="13">
        <f t="shared" si="6"/>
        <v>0</v>
      </c>
      <c r="AW47" s="12"/>
      <c r="AX47" s="12"/>
      <c r="AY47" s="12"/>
      <c r="AZ47" s="12">
        <f t="shared" si="19"/>
        <v>0</v>
      </c>
      <c r="BA47" s="11">
        <f t="shared" si="7"/>
        <v>0</v>
      </c>
      <c r="BB47" s="12"/>
      <c r="BC47" s="12"/>
      <c r="BD47" s="12"/>
      <c r="BE47" s="12">
        <f t="shared" si="20"/>
        <v>0</v>
      </c>
      <c r="BF47" s="11">
        <f t="shared" si="8"/>
        <v>0</v>
      </c>
      <c r="BG47" s="12"/>
      <c r="BH47" s="12"/>
      <c r="BI47" s="12"/>
      <c r="BJ47" s="15">
        <f t="shared" si="21"/>
        <v>0</v>
      </c>
      <c r="BK47" s="16">
        <f t="shared" si="9"/>
        <v>0</v>
      </c>
    </row>
    <row r="48" spans="1:63" ht="15.75" x14ac:dyDescent="0.25">
      <c r="A48" s="30">
        <v>101003601</v>
      </c>
      <c r="B48" s="27" t="s">
        <v>94</v>
      </c>
      <c r="C48" s="35">
        <v>39</v>
      </c>
      <c r="D48" s="32">
        <f>VLOOKUP(A48,[31]DATA!$C$3:$AP$1697,38,0)</f>
        <v>97560</v>
      </c>
      <c r="E48" s="32">
        <f>VLOOKUP(A48,[31]DATA!$C$3:$AP$1697,39,0)</f>
        <v>0</v>
      </c>
      <c r="F48" s="32">
        <f>VLOOKUP(A48,[31]DATA!$C$3:$AP$1697,40,0)</f>
        <v>0</v>
      </c>
      <c r="G48" s="32">
        <f t="shared" si="10"/>
        <v>97560</v>
      </c>
      <c r="H48" s="32">
        <f t="shared" si="11"/>
        <v>3804840</v>
      </c>
      <c r="I48" s="32">
        <f>VLOOKUP(A48,[32]DATA!$C$3:$AQ$559,38,0)</f>
        <v>43440</v>
      </c>
      <c r="J48" s="32">
        <f>VLOOKUP(A48,[32]DATA!$C$3:$AQ$559,39,0)</f>
        <v>18480</v>
      </c>
      <c r="K48" s="32">
        <f>VLOOKUP(A48,[32]DATA!$C$3:$AQ$559,40,0)</f>
        <v>31920</v>
      </c>
      <c r="L48" s="32">
        <f>VLOOKUP(A48,[32]DATA!$C$3:$AQ$559,41,0)</f>
        <v>93840</v>
      </c>
      <c r="M48" s="41">
        <f t="shared" si="12"/>
        <v>3659760</v>
      </c>
      <c r="N48" s="32">
        <f>VLOOKUP(A48,[33]DATA!$C$3:$AQ$558,38,0)</f>
        <v>141600</v>
      </c>
      <c r="O48" s="32">
        <f>VLOOKUP(A48,[33]DATA!$C$3:$AQ$558,39,0)</f>
        <v>18480</v>
      </c>
      <c r="P48" s="32">
        <f>VLOOKUP(A48,[33]DATA!$C$3:$AQ$558,40,0)</f>
        <v>31920</v>
      </c>
      <c r="Q48" s="42">
        <f>VLOOKUP(A48,[33]DATA!$C$3:$AQ$558,41,0)</f>
        <v>192000</v>
      </c>
      <c r="R48" s="43">
        <f t="shared" si="13"/>
        <v>7488000</v>
      </c>
      <c r="S48" s="8"/>
      <c r="T48" s="9"/>
      <c r="U48" s="17"/>
      <c r="V48" s="10">
        <f t="shared" si="14"/>
        <v>0</v>
      </c>
      <c r="W48" s="11">
        <f t="shared" si="0"/>
        <v>0</v>
      </c>
      <c r="X48" s="9"/>
      <c r="Y48" s="9"/>
      <c r="Z48" s="9"/>
      <c r="AA48" s="12">
        <f t="shared" si="15"/>
        <v>0</v>
      </c>
      <c r="AB48" s="13">
        <f t="shared" si="1"/>
        <v>0</v>
      </c>
      <c r="AC48" s="9"/>
      <c r="AD48" s="14"/>
      <c r="AE48" s="14"/>
      <c r="AF48" s="12">
        <f t="shared" si="2"/>
        <v>0</v>
      </c>
      <c r="AG48" s="13">
        <f t="shared" si="3"/>
        <v>0</v>
      </c>
      <c r="AH48" s="12"/>
      <c r="AI48" s="12"/>
      <c r="AJ48" s="12"/>
      <c r="AK48" s="12">
        <f t="shared" si="16"/>
        <v>0</v>
      </c>
      <c r="AL48" s="13">
        <f t="shared" si="4"/>
        <v>0</v>
      </c>
      <c r="AM48" s="12"/>
      <c r="AN48" s="12"/>
      <c r="AO48" s="12"/>
      <c r="AP48" s="12">
        <f t="shared" si="17"/>
        <v>0</v>
      </c>
      <c r="AQ48" s="13">
        <f t="shared" si="5"/>
        <v>0</v>
      </c>
      <c r="AR48" s="12"/>
      <c r="AS48" s="12"/>
      <c r="AT48" s="12"/>
      <c r="AU48" s="12">
        <f t="shared" si="18"/>
        <v>0</v>
      </c>
      <c r="AV48" s="13">
        <f t="shared" si="6"/>
        <v>0</v>
      </c>
      <c r="AW48" s="12"/>
      <c r="AX48" s="12"/>
      <c r="AY48" s="12"/>
      <c r="AZ48" s="12">
        <f t="shared" si="19"/>
        <v>0</v>
      </c>
      <c r="BA48" s="11">
        <f t="shared" si="7"/>
        <v>0</v>
      </c>
      <c r="BB48" s="12"/>
      <c r="BC48" s="12"/>
      <c r="BD48" s="12"/>
      <c r="BE48" s="12">
        <f t="shared" si="20"/>
        <v>0</v>
      </c>
      <c r="BF48" s="11">
        <f t="shared" si="8"/>
        <v>0</v>
      </c>
      <c r="BG48" s="12"/>
      <c r="BH48" s="12"/>
      <c r="BI48" s="12"/>
      <c r="BJ48" s="15">
        <f t="shared" si="21"/>
        <v>0</v>
      </c>
      <c r="BK48" s="16">
        <f t="shared" si="9"/>
        <v>0</v>
      </c>
    </row>
    <row r="49" spans="1:63" ht="25.5" x14ac:dyDescent="0.25">
      <c r="A49" s="30">
        <v>101034801</v>
      </c>
      <c r="B49" s="27" t="s">
        <v>95</v>
      </c>
      <c r="C49" s="35">
        <v>3.4000000000000002E-2</v>
      </c>
      <c r="D49" s="32">
        <f>VLOOKUP(A49,[31]DATA!$C$3:$AP$1697,38,0)</f>
        <v>934500</v>
      </c>
      <c r="E49" s="32">
        <f>VLOOKUP(A49,[31]DATA!$C$3:$AP$1697,39,0)</f>
        <v>353600</v>
      </c>
      <c r="F49" s="32">
        <f>VLOOKUP(A49,[31]DATA!$C$3:$AP$1697,40,0)</f>
        <v>239000</v>
      </c>
      <c r="G49" s="32">
        <f t="shared" si="10"/>
        <v>1527100</v>
      </c>
      <c r="H49" s="32">
        <f t="shared" si="11"/>
        <v>51921.4</v>
      </c>
      <c r="I49" s="32">
        <f>VLOOKUP(A49,[32]DATA!$C$3:$AQ$559,38,0)</f>
        <v>666900</v>
      </c>
      <c r="J49" s="32">
        <f>VLOOKUP(A49,[32]DATA!$C$3:$AQ$559,39,0)</f>
        <v>231800</v>
      </c>
      <c r="K49" s="32">
        <f>VLOOKUP(A49,[32]DATA!$C$3:$AQ$559,40,0)</f>
        <v>189300</v>
      </c>
      <c r="L49" s="32">
        <f>VLOOKUP(A49,[32]DATA!$C$3:$AQ$559,41,0)</f>
        <v>1088000</v>
      </c>
      <c r="M49" s="41">
        <f t="shared" si="12"/>
        <v>36992</v>
      </c>
      <c r="N49" s="32">
        <f>VLOOKUP(A49,[33]DATA!$C$3:$AQ$558,38,0)</f>
        <v>1778900</v>
      </c>
      <c r="O49" s="32">
        <f>VLOOKUP(A49,[33]DATA!$C$3:$AQ$558,39,0)</f>
        <v>175300</v>
      </c>
      <c r="P49" s="32">
        <f>VLOOKUP(A49,[33]DATA!$C$3:$AQ$558,40,0)</f>
        <v>164100</v>
      </c>
      <c r="Q49" s="42">
        <f>VLOOKUP(A49,[33]DATA!$C$3:$AQ$558,41,0)</f>
        <v>2118300</v>
      </c>
      <c r="R49" s="43">
        <f t="shared" si="13"/>
        <v>72022.200000000012</v>
      </c>
      <c r="S49" s="8"/>
      <c r="T49" s="9"/>
      <c r="U49" s="9"/>
      <c r="V49" s="10">
        <f t="shared" si="14"/>
        <v>0</v>
      </c>
      <c r="W49" s="11">
        <f t="shared" si="0"/>
        <v>0</v>
      </c>
      <c r="X49" s="9"/>
      <c r="Y49" s="9"/>
      <c r="Z49" s="9"/>
      <c r="AA49" s="12">
        <f t="shared" si="15"/>
        <v>0</v>
      </c>
      <c r="AB49" s="13">
        <f t="shared" si="1"/>
        <v>0</v>
      </c>
      <c r="AC49" s="9"/>
      <c r="AD49" s="14"/>
      <c r="AE49" s="14"/>
      <c r="AF49" s="12">
        <f t="shared" si="2"/>
        <v>0</v>
      </c>
      <c r="AG49" s="13">
        <f t="shared" si="3"/>
        <v>0</v>
      </c>
      <c r="AH49" s="12"/>
      <c r="AI49" s="12"/>
      <c r="AJ49" s="12"/>
      <c r="AK49" s="12">
        <f t="shared" si="16"/>
        <v>0</v>
      </c>
      <c r="AL49" s="13">
        <f t="shared" si="4"/>
        <v>0</v>
      </c>
      <c r="AM49" s="12"/>
      <c r="AN49" s="12"/>
      <c r="AO49" s="12"/>
      <c r="AP49" s="12">
        <f t="shared" si="17"/>
        <v>0</v>
      </c>
      <c r="AQ49" s="13">
        <f t="shared" si="5"/>
        <v>0</v>
      </c>
      <c r="AR49" s="12"/>
      <c r="AS49" s="12"/>
      <c r="AT49" s="12"/>
      <c r="AU49" s="12">
        <f t="shared" si="18"/>
        <v>0</v>
      </c>
      <c r="AV49" s="13">
        <f t="shared" si="6"/>
        <v>0</v>
      </c>
      <c r="AW49" s="12"/>
      <c r="AX49" s="12"/>
      <c r="AY49" s="12"/>
      <c r="AZ49" s="12">
        <f t="shared" si="19"/>
        <v>0</v>
      </c>
      <c r="BA49" s="11">
        <f t="shared" si="7"/>
        <v>0</v>
      </c>
      <c r="BB49" s="12"/>
      <c r="BC49" s="12"/>
      <c r="BD49" s="12"/>
      <c r="BE49" s="12">
        <f t="shared" si="20"/>
        <v>0</v>
      </c>
      <c r="BF49" s="11">
        <f t="shared" si="8"/>
        <v>0</v>
      </c>
      <c r="BG49" s="12"/>
      <c r="BH49" s="12"/>
      <c r="BI49" s="12"/>
      <c r="BJ49" s="15">
        <f t="shared" si="21"/>
        <v>0</v>
      </c>
      <c r="BK49" s="16">
        <f t="shared" si="9"/>
        <v>0</v>
      </c>
    </row>
    <row r="50" spans="1:63" ht="15.75" x14ac:dyDescent="0.25">
      <c r="A50" s="30">
        <v>102064001</v>
      </c>
      <c r="B50" s="28" t="s">
        <v>96</v>
      </c>
      <c r="C50" s="35">
        <v>80</v>
      </c>
      <c r="D50" s="32">
        <f>VLOOKUP(A50,[31]DATA!$C$3:$AP$1697,38,0)</f>
        <v>0</v>
      </c>
      <c r="E50" s="32">
        <f>VLOOKUP(A50,[31]DATA!$C$3:$AP$1697,39,0)</f>
        <v>0</v>
      </c>
      <c r="F50" s="32">
        <f>VLOOKUP(A50,[31]DATA!$C$3:$AP$1697,40,0)</f>
        <v>0</v>
      </c>
      <c r="G50" s="32">
        <f t="shared" si="10"/>
        <v>0</v>
      </c>
      <c r="H50" s="32">
        <f t="shared" si="11"/>
        <v>0</v>
      </c>
      <c r="I50" s="32">
        <f>VLOOKUP(A50,[32]DATA!$C$3:$AQ$559,38,0)</f>
        <v>0</v>
      </c>
      <c r="J50" s="32">
        <f>VLOOKUP(A50,[32]DATA!$C$3:$AQ$559,39,0)</f>
        <v>0</v>
      </c>
      <c r="K50" s="32">
        <f>VLOOKUP(A50,[32]DATA!$C$3:$AQ$559,40,0)</f>
        <v>0</v>
      </c>
      <c r="L50" s="32">
        <f>VLOOKUP(A50,[32]DATA!$C$3:$AQ$559,41,0)</f>
        <v>0</v>
      </c>
      <c r="M50" s="41">
        <f t="shared" si="12"/>
        <v>0</v>
      </c>
      <c r="N50" s="32">
        <f>VLOOKUP(A50,[33]DATA!$C$3:$AQ$558,38,0)</f>
        <v>0</v>
      </c>
      <c r="O50" s="32">
        <f>VLOOKUP(A50,[33]DATA!$C$3:$AQ$558,39,0)</f>
        <v>0</v>
      </c>
      <c r="P50" s="32">
        <f>VLOOKUP(A50,[33]DATA!$C$3:$AQ$558,40,0)</f>
        <v>0</v>
      </c>
      <c r="Q50" s="42">
        <f>VLOOKUP(A50,[33]DATA!$C$3:$AQ$558,41,0)</f>
        <v>0</v>
      </c>
      <c r="R50" s="43">
        <f t="shared" si="13"/>
        <v>0</v>
      </c>
      <c r="S50" s="8"/>
      <c r="T50" s="9"/>
      <c r="U50" s="9"/>
      <c r="V50" s="10">
        <f t="shared" si="14"/>
        <v>0</v>
      </c>
      <c r="W50" s="11">
        <f t="shared" si="0"/>
        <v>0</v>
      </c>
      <c r="X50" s="9"/>
      <c r="Y50" s="9"/>
      <c r="Z50" s="9"/>
      <c r="AA50" s="12">
        <f t="shared" si="15"/>
        <v>0</v>
      </c>
      <c r="AB50" s="13">
        <f t="shared" si="1"/>
        <v>0</v>
      </c>
      <c r="AC50" s="9"/>
      <c r="AD50" s="14"/>
      <c r="AE50" s="14"/>
      <c r="AF50" s="12">
        <f t="shared" si="2"/>
        <v>0</v>
      </c>
      <c r="AG50" s="13">
        <f t="shared" si="3"/>
        <v>0</v>
      </c>
      <c r="AH50" s="12"/>
      <c r="AI50" s="12"/>
      <c r="AJ50" s="12"/>
      <c r="AK50" s="12">
        <f t="shared" si="16"/>
        <v>0</v>
      </c>
      <c r="AL50" s="13">
        <f t="shared" si="4"/>
        <v>0</v>
      </c>
      <c r="AM50" s="12"/>
      <c r="AN50" s="12"/>
      <c r="AO50" s="12"/>
      <c r="AP50" s="12">
        <f t="shared" si="17"/>
        <v>0</v>
      </c>
      <c r="AQ50" s="13">
        <f t="shared" si="5"/>
        <v>0</v>
      </c>
      <c r="AR50" s="12"/>
      <c r="AS50" s="12"/>
      <c r="AT50" s="12"/>
      <c r="AU50" s="12">
        <f t="shared" si="18"/>
        <v>0</v>
      </c>
      <c r="AV50" s="13">
        <f t="shared" si="6"/>
        <v>0</v>
      </c>
      <c r="AW50" s="12"/>
      <c r="AX50" s="12"/>
      <c r="AY50" s="12"/>
      <c r="AZ50" s="12">
        <f t="shared" si="19"/>
        <v>0</v>
      </c>
      <c r="BA50" s="11">
        <f t="shared" si="7"/>
        <v>0</v>
      </c>
      <c r="BB50" s="12"/>
      <c r="BC50" s="12"/>
      <c r="BD50" s="12"/>
      <c r="BE50" s="12">
        <f t="shared" si="20"/>
        <v>0</v>
      </c>
      <c r="BF50" s="11">
        <f t="shared" si="8"/>
        <v>0</v>
      </c>
      <c r="BG50" s="12"/>
      <c r="BH50" s="12"/>
      <c r="BI50" s="12"/>
      <c r="BJ50" s="15">
        <f t="shared" si="21"/>
        <v>0</v>
      </c>
      <c r="BK50" s="16">
        <f t="shared" si="9"/>
        <v>0</v>
      </c>
    </row>
    <row r="51" spans="1:63" ht="15.75" x14ac:dyDescent="0.25">
      <c r="A51" s="30">
        <v>101016301</v>
      </c>
      <c r="B51" s="27" t="s">
        <v>97</v>
      </c>
      <c r="C51" s="36">
        <v>3.7999999999999999E-2</v>
      </c>
      <c r="D51" s="32">
        <f>VLOOKUP(A51,[31]DATA!$C$3:$AP$1697,38,0)</f>
        <v>690610</v>
      </c>
      <c r="E51" s="32">
        <f>VLOOKUP(A51,[31]DATA!$C$3:$AP$1697,39,0)</f>
        <v>129960</v>
      </c>
      <c r="F51" s="32">
        <f>VLOOKUP(A51,[31]DATA!$C$3:$AP$1697,40,0)</f>
        <v>74010</v>
      </c>
      <c r="G51" s="32">
        <f t="shared" si="10"/>
        <v>894580</v>
      </c>
      <c r="H51" s="32">
        <f t="shared" si="11"/>
        <v>33994.04</v>
      </c>
      <c r="I51" s="32">
        <f>VLOOKUP(A51,[32]DATA!$C$3:$AQ$559,38,0)</f>
        <v>517830</v>
      </c>
      <c r="J51" s="32">
        <f>VLOOKUP(A51,[32]DATA!$C$3:$AQ$559,39,0)</f>
        <v>85050</v>
      </c>
      <c r="K51" s="32">
        <f>VLOOKUP(A51,[32]DATA!$C$3:$AQ$559,40,0)</f>
        <v>22770</v>
      </c>
      <c r="L51" s="32">
        <f>VLOOKUP(A51,[32]DATA!$C$3:$AQ$559,41,0)</f>
        <v>625650</v>
      </c>
      <c r="M51" s="41">
        <f t="shared" si="12"/>
        <v>23774.7</v>
      </c>
      <c r="N51" s="32">
        <f>VLOOKUP(A51,[33]DATA!$C$3:$AQ$558,38,0)</f>
        <v>432870</v>
      </c>
      <c r="O51" s="32">
        <f>VLOOKUP(A51,[33]DATA!$C$3:$AQ$558,39,0)</f>
        <v>54420</v>
      </c>
      <c r="P51" s="32">
        <f>VLOOKUP(A51,[33]DATA!$C$3:$AQ$558,40,0)</f>
        <v>15270</v>
      </c>
      <c r="Q51" s="42">
        <f>VLOOKUP(A51,[33]DATA!$C$3:$AQ$558,41,0)</f>
        <v>502560</v>
      </c>
      <c r="R51" s="43">
        <f t="shared" si="13"/>
        <v>19097.28</v>
      </c>
      <c r="S51" s="8"/>
      <c r="T51" s="9"/>
      <c r="U51" s="9"/>
      <c r="V51" s="10">
        <f t="shared" si="14"/>
        <v>0</v>
      </c>
      <c r="W51" s="11">
        <f t="shared" si="0"/>
        <v>0</v>
      </c>
      <c r="X51" s="9"/>
      <c r="Y51" s="9"/>
      <c r="Z51" s="9"/>
      <c r="AA51" s="12">
        <f t="shared" si="15"/>
        <v>0</v>
      </c>
      <c r="AB51" s="13">
        <f t="shared" si="1"/>
        <v>0</v>
      </c>
      <c r="AC51" s="9"/>
      <c r="AD51" s="14"/>
      <c r="AE51" s="14"/>
      <c r="AF51" s="12">
        <f t="shared" si="2"/>
        <v>0</v>
      </c>
      <c r="AG51" s="13">
        <f t="shared" si="3"/>
        <v>0</v>
      </c>
      <c r="AH51" s="12"/>
      <c r="AI51" s="12"/>
      <c r="AJ51" s="12"/>
      <c r="AK51" s="12">
        <f t="shared" si="16"/>
        <v>0</v>
      </c>
      <c r="AL51" s="13">
        <f t="shared" si="4"/>
        <v>0</v>
      </c>
      <c r="AM51" s="12"/>
      <c r="AN51" s="12"/>
      <c r="AO51" s="12"/>
      <c r="AP51" s="12">
        <f t="shared" si="17"/>
        <v>0</v>
      </c>
      <c r="AQ51" s="13">
        <f t="shared" si="5"/>
        <v>0</v>
      </c>
      <c r="AR51" s="12"/>
      <c r="AS51" s="12"/>
      <c r="AT51" s="12"/>
      <c r="AU51" s="12">
        <f t="shared" si="18"/>
        <v>0</v>
      </c>
      <c r="AV51" s="13">
        <f t="shared" si="6"/>
        <v>0</v>
      </c>
      <c r="AW51" s="12"/>
      <c r="AX51" s="12"/>
      <c r="AY51" s="12"/>
      <c r="AZ51" s="12">
        <f t="shared" si="19"/>
        <v>0</v>
      </c>
      <c r="BA51" s="11">
        <f t="shared" si="7"/>
        <v>0</v>
      </c>
      <c r="BB51" s="12"/>
      <c r="BC51" s="12"/>
      <c r="BD51" s="12"/>
      <c r="BE51" s="12">
        <f t="shared" si="20"/>
        <v>0</v>
      </c>
      <c r="BF51" s="11">
        <f t="shared" si="8"/>
        <v>0</v>
      </c>
      <c r="BG51" s="12"/>
      <c r="BH51" s="12"/>
      <c r="BI51" s="12"/>
      <c r="BJ51" s="15">
        <f t="shared" si="21"/>
        <v>0</v>
      </c>
      <c r="BK51" s="16">
        <f t="shared" si="9"/>
        <v>0</v>
      </c>
    </row>
    <row r="52" spans="1:63" ht="15.75" x14ac:dyDescent="0.25">
      <c r="A52" s="30">
        <v>102013901</v>
      </c>
      <c r="B52" s="27" t="s">
        <v>98</v>
      </c>
      <c r="C52" s="35">
        <v>0.88600000000000001</v>
      </c>
      <c r="D52" s="32">
        <f>VLOOKUP(A52,[31]DATA!$C$3:$AP$1697,38,0)</f>
        <v>27209</v>
      </c>
      <c r="E52" s="32">
        <f>VLOOKUP(A52,[31]DATA!$C$3:$AP$1697,39,0)</f>
        <v>1225</v>
      </c>
      <c r="F52" s="32">
        <f>VLOOKUP(A52,[31]DATA!$C$3:$AP$1697,40,0)</f>
        <v>100</v>
      </c>
      <c r="G52" s="32">
        <f t="shared" si="10"/>
        <v>28534</v>
      </c>
      <c r="H52" s="32">
        <f t="shared" si="11"/>
        <v>25281.124</v>
      </c>
      <c r="I52" s="32">
        <f>VLOOKUP(A52,[32]DATA!$C$3:$AQ$559,38,0)</f>
        <v>3950</v>
      </c>
      <c r="J52" s="32">
        <f>VLOOKUP(A52,[32]DATA!$C$3:$AQ$559,39,0)</f>
        <v>1165</v>
      </c>
      <c r="K52" s="32">
        <f>VLOOKUP(A52,[32]DATA!$C$3:$AQ$559,40,0)</f>
        <v>186</v>
      </c>
      <c r="L52" s="32">
        <f>VLOOKUP(A52,[32]DATA!$C$3:$AQ$559,41,0)</f>
        <v>5301</v>
      </c>
      <c r="M52" s="41">
        <f t="shared" si="12"/>
        <v>4696.6859999999997</v>
      </c>
      <c r="N52" s="32">
        <f>VLOOKUP(A52,[33]DATA!$C$3:$AQ$558,38,0)</f>
        <v>0</v>
      </c>
      <c r="O52" s="32">
        <f>VLOOKUP(A52,[33]DATA!$C$3:$AQ$558,39,0)</f>
        <v>715</v>
      </c>
      <c r="P52" s="32">
        <f>VLOOKUP(A52,[33]DATA!$C$3:$AQ$558,40,0)</f>
        <v>110</v>
      </c>
      <c r="Q52" s="42">
        <f>VLOOKUP(A52,[33]DATA!$C$3:$AQ$558,41,0)</f>
        <v>825</v>
      </c>
      <c r="R52" s="43">
        <f t="shared" si="13"/>
        <v>730.95</v>
      </c>
      <c r="S52" s="8"/>
      <c r="T52" s="9"/>
      <c r="U52" s="9"/>
      <c r="V52" s="10">
        <f t="shared" si="14"/>
        <v>0</v>
      </c>
      <c r="W52" s="11">
        <f t="shared" si="0"/>
        <v>0</v>
      </c>
      <c r="X52" s="9"/>
      <c r="Y52" s="9"/>
      <c r="Z52" s="9"/>
      <c r="AA52" s="12">
        <f t="shared" si="15"/>
        <v>0</v>
      </c>
      <c r="AB52" s="13">
        <f t="shared" si="1"/>
        <v>0</v>
      </c>
      <c r="AC52" s="9"/>
      <c r="AD52" s="14"/>
      <c r="AE52" s="14"/>
      <c r="AF52" s="12">
        <f t="shared" si="2"/>
        <v>0</v>
      </c>
      <c r="AG52" s="13">
        <f t="shared" si="3"/>
        <v>0</v>
      </c>
      <c r="AH52" s="12"/>
      <c r="AI52" s="12"/>
      <c r="AJ52" s="12"/>
      <c r="AK52" s="12">
        <f t="shared" si="16"/>
        <v>0</v>
      </c>
      <c r="AL52" s="13">
        <f t="shared" si="4"/>
        <v>0</v>
      </c>
      <c r="AM52" s="12"/>
      <c r="AN52" s="12"/>
      <c r="AO52" s="12"/>
      <c r="AP52" s="12">
        <f t="shared" si="17"/>
        <v>0</v>
      </c>
      <c r="AQ52" s="13">
        <f t="shared" si="5"/>
        <v>0</v>
      </c>
      <c r="AR52" s="12"/>
      <c r="AS52" s="12"/>
      <c r="AT52" s="12"/>
      <c r="AU52" s="12">
        <f t="shared" si="18"/>
        <v>0</v>
      </c>
      <c r="AV52" s="13">
        <f t="shared" si="6"/>
        <v>0</v>
      </c>
      <c r="AW52" s="12"/>
      <c r="AX52" s="12"/>
      <c r="AY52" s="12"/>
      <c r="AZ52" s="12">
        <f t="shared" si="19"/>
        <v>0</v>
      </c>
      <c r="BA52" s="11">
        <f t="shared" si="7"/>
        <v>0</v>
      </c>
      <c r="BB52" s="12"/>
      <c r="BC52" s="12"/>
      <c r="BD52" s="12"/>
      <c r="BE52" s="12">
        <f t="shared" si="20"/>
        <v>0</v>
      </c>
      <c r="BF52" s="11">
        <f t="shared" si="8"/>
        <v>0</v>
      </c>
      <c r="BG52" s="12"/>
      <c r="BH52" s="12"/>
      <c r="BI52" s="12"/>
      <c r="BJ52" s="15">
        <f t="shared" si="21"/>
        <v>0</v>
      </c>
      <c r="BK52" s="16">
        <f t="shared" si="9"/>
        <v>0</v>
      </c>
    </row>
    <row r="53" spans="1:63" ht="15.75" x14ac:dyDescent="0.25">
      <c r="A53" s="30">
        <v>102032401</v>
      </c>
      <c r="B53" s="27" t="s">
        <v>99</v>
      </c>
      <c r="C53" s="35">
        <v>0.48</v>
      </c>
      <c r="D53" s="32">
        <f>VLOOKUP(A53,[31]DATA!$C$3:$AP$1697,38,0)</f>
        <v>0</v>
      </c>
      <c r="E53" s="32">
        <f>VLOOKUP(A53,[31]DATA!$C$3:$AP$1697,39,0)</f>
        <v>0</v>
      </c>
      <c r="F53" s="32">
        <f>VLOOKUP(A53,[31]DATA!$C$3:$AP$1697,40,0)</f>
        <v>0</v>
      </c>
      <c r="G53" s="32">
        <f t="shared" si="10"/>
        <v>0</v>
      </c>
      <c r="H53" s="32">
        <f t="shared" si="11"/>
        <v>0</v>
      </c>
      <c r="I53" s="32">
        <f>VLOOKUP(A53,[32]DATA!$C$3:$AQ$559,38,0)</f>
        <v>3000</v>
      </c>
      <c r="J53" s="32">
        <f>VLOOKUP(A53,[32]DATA!$C$3:$AQ$559,39,0)</f>
        <v>0</v>
      </c>
      <c r="K53" s="32">
        <f>VLOOKUP(A53,[32]DATA!$C$3:$AQ$559,40,0)</f>
        <v>0</v>
      </c>
      <c r="L53" s="32">
        <f>VLOOKUP(A53,[32]DATA!$C$3:$AQ$559,41,0)</f>
        <v>3000</v>
      </c>
      <c r="M53" s="41">
        <f t="shared" si="12"/>
        <v>1440</v>
      </c>
      <c r="N53" s="32">
        <f>VLOOKUP(A53,[33]DATA!$C$3:$AQ$558,38,0)</f>
        <v>0</v>
      </c>
      <c r="O53" s="32">
        <f>VLOOKUP(A53,[33]DATA!$C$3:$AQ$558,39,0)</f>
        <v>0</v>
      </c>
      <c r="P53" s="32">
        <f>VLOOKUP(A53,[33]DATA!$C$3:$AQ$558,40,0)</f>
        <v>1399</v>
      </c>
      <c r="Q53" s="42">
        <f>VLOOKUP(A53,[33]DATA!$C$3:$AQ$558,41,0)</f>
        <v>1399</v>
      </c>
      <c r="R53" s="43">
        <f t="shared" si="13"/>
        <v>671.52</v>
      </c>
      <c r="S53" s="8"/>
      <c r="T53" s="9"/>
      <c r="U53" s="9"/>
      <c r="V53" s="10">
        <f t="shared" si="14"/>
        <v>0</v>
      </c>
      <c r="W53" s="11">
        <f t="shared" si="0"/>
        <v>0</v>
      </c>
      <c r="X53" s="9"/>
      <c r="Y53" s="9"/>
      <c r="Z53" s="9"/>
      <c r="AA53" s="12">
        <f t="shared" si="15"/>
        <v>0</v>
      </c>
      <c r="AB53" s="13">
        <f t="shared" si="1"/>
        <v>0</v>
      </c>
      <c r="AC53" s="9"/>
      <c r="AD53" s="14"/>
      <c r="AE53" s="14"/>
      <c r="AF53" s="12">
        <f t="shared" si="2"/>
        <v>0</v>
      </c>
      <c r="AG53" s="13">
        <f t="shared" si="3"/>
        <v>0</v>
      </c>
      <c r="AH53" s="12"/>
      <c r="AI53" s="12"/>
      <c r="AJ53" s="12"/>
      <c r="AK53" s="12">
        <f t="shared" si="16"/>
        <v>0</v>
      </c>
      <c r="AL53" s="13">
        <f t="shared" si="4"/>
        <v>0</v>
      </c>
      <c r="AM53" s="12"/>
      <c r="AN53" s="12"/>
      <c r="AO53" s="12"/>
      <c r="AP53" s="12">
        <f t="shared" si="17"/>
        <v>0</v>
      </c>
      <c r="AQ53" s="13">
        <f t="shared" si="5"/>
        <v>0</v>
      </c>
      <c r="AR53" s="12"/>
      <c r="AS53" s="12"/>
      <c r="AT53" s="12"/>
      <c r="AU53" s="12">
        <f t="shared" si="18"/>
        <v>0</v>
      </c>
      <c r="AV53" s="13">
        <f t="shared" si="6"/>
        <v>0</v>
      </c>
      <c r="AW53" s="12"/>
      <c r="AX53" s="12"/>
      <c r="AY53" s="12"/>
      <c r="AZ53" s="12">
        <f t="shared" si="19"/>
        <v>0</v>
      </c>
      <c r="BA53" s="11">
        <f t="shared" si="7"/>
        <v>0</v>
      </c>
      <c r="BB53" s="12"/>
      <c r="BC53" s="12"/>
      <c r="BD53" s="12"/>
      <c r="BE53" s="12">
        <f t="shared" si="20"/>
        <v>0</v>
      </c>
      <c r="BF53" s="11">
        <f t="shared" si="8"/>
        <v>0</v>
      </c>
      <c r="BG53" s="12"/>
      <c r="BH53" s="12"/>
      <c r="BI53" s="12"/>
      <c r="BJ53" s="15">
        <f t="shared" si="21"/>
        <v>0</v>
      </c>
      <c r="BK53" s="16">
        <f t="shared" si="9"/>
        <v>0</v>
      </c>
    </row>
    <row r="54" spans="1:63" ht="25.5" x14ac:dyDescent="0.25">
      <c r="A54" s="30">
        <v>103013102</v>
      </c>
      <c r="B54" s="27" t="s">
        <v>100</v>
      </c>
      <c r="C54" s="35">
        <v>3.55</v>
      </c>
      <c r="D54" s="32">
        <f>VLOOKUP(A54,[31]DATA!$C$3:$AP$1697,38,0)</f>
        <v>651</v>
      </c>
      <c r="E54" s="32">
        <f>VLOOKUP(A54,[31]DATA!$C$3:$AP$1697,39,0)</f>
        <v>0</v>
      </c>
      <c r="F54" s="32">
        <f>VLOOKUP(A54,[31]DATA!$C$3:$AP$1697,40,0)</f>
        <v>5</v>
      </c>
      <c r="G54" s="32">
        <f t="shared" si="10"/>
        <v>656</v>
      </c>
      <c r="H54" s="32">
        <f t="shared" si="11"/>
        <v>2328.7999999999997</v>
      </c>
      <c r="I54" s="32">
        <f>VLOOKUP(A54,[32]DATA!$C$3:$AQ$559,38,0)</f>
        <v>45</v>
      </c>
      <c r="J54" s="32">
        <f>VLOOKUP(A54,[32]DATA!$C$3:$AQ$559,39,0)</f>
        <v>0</v>
      </c>
      <c r="K54" s="32">
        <f>VLOOKUP(A54,[32]DATA!$C$3:$AQ$559,40,0)</f>
        <v>10</v>
      </c>
      <c r="L54" s="32">
        <f>VLOOKUP(A54,[32]DATA!$C$3:$AQ$559,41,0)</f>
        <v>55</v>
      </c>
      <c r="M54" s="41">
        <f t="shared" si="12"/>
        <v>195.25</v>
      </c>
      <c r="N54" s="32">
        <f>VLOOKUP(A54,[33]DATA!$C$3:$AQ$558,38,0)</f>
        <v>45</v>
      </c>
      <c r="O54" s="32">
        <f>VLOOKUP(A54,[33]DATA!$C$3:$AQ$558,39,0)</f>
        <v>0</v>
      </c>
      <c r="P54" s="32">
        <f>VLOOKUP(A54,[33]DATA!$C$3:$AQ$558,40,0)</f>
        <v>10</v>
      </c>
      <c r="Q54" s="42">
        <f>VLOOKUP(A54,[33]DATA!$C$3:$AQ$558,41,0)</f>
        <v>55</v>
      </c>
      <c r="R54" s="43">
        <f t="shared" si="13"/>
        <v>195.25</v>
      </c>
      <c r="S54" s="8"/>
      <c r="T54" s="9"/>
      <c r="U54" s="9"/>
      <c r="V54" s="10">
        <f t="shared" si="14"/>
        <v>0</v>
      </c>
      <c r="W54" s="11">
        <f t="shared" si="0"/>
        <v>0</v>
      </c>
      <c r="X54" s="9"/>
      <c r="Y54" s="9"/>
      <c r="Z54" s="9"/>
      <c r="AA54" s="12">
        <f t="shared" si="15"/>
        <v>0</v>
      </c>
      <c r="AB54" s="13">
        <f t="shared" si="1"/>
        <v>0</v>
      </c>
      <c r="AC54" s="9"/>
      <c r="AD54" s="14"/>
      <c r="AE54" s="14"/>
      <c r="AF54" s="12">
        <f t="shared" si="2"/>
        <v>0</v>
      </c>
      <c r="AG54" s="13">
        <f t="shared" si="3"/>
        <v>0</v>
      </c>
      <c r="AH54" s="12"/>
      <c r="AI54" s="12"/>
      <c r="AJ54" s="12"/>
      <c r="AK54" s="12">
        <f t="shared" si="16"/>
        <v>0</v>
      </c>
      <c r="AL54" s="13">
        <f t="shared" si="4"/>
        <v>0</v>
      </c>
      <c r="AM54" s="12"/>
      <c r="AN54" s="12"/>
      <c r="AO54" s="12"/>
      <c r="AP54" s="12">
        <f t="shared" si="17"/>
        <v>0</v>
      </c>
      <c r="AQ54" s="13">
        <f t="shared" si="5"/>
        <v>0</v>
      </c>
      <c r="AR54" s="12"/>
      <c r="AS54" s="12"/>
      <c r="AT54" s="12"/>
      <c r="AU54" s="12">
        <f t="shared" si="18"/>
        <v>0</v>
      </c>
      <c r="AV54" s="13">
        <f t="shared" si="6"/>
        <v>0</v>
      </c>
      <c r="AW54" s="12"/>
      <c r="AX54" s="12"/>
      <c r="AY54" s="12"/>
      <c r="AZ54" s="12">
        <f t="shared" si="19"/>
        <v>0</v>
      </c>
      <c r="BA54" s="11">
        <f t="shared" si="7"/>
        <v>0</v>
      </c>
      <c r="BB54" s="12"/>
      <c r="BC54" s="12"/>
      <c r="BD54" s="12"/>
      <c r="BE54" s="12">
        <f t="shared" si="20"/>
        <v>0</v>
      </c>
      <c r="BF54" s="11">
        <f t="shared" si="8"/>
        <v>0</v>
      </c>
      <c r="BG54" s="12"/>
      <c r="BH54" s="12"/>
      <c r="BI54" s="12"/>
      <c r="BJ54" s="15">
        <f t="shared" si="21"/>
        <v>0</v>
      </c>
      <c r="BK54" s="16">
        <f t="shared" si="9"/>
        <v>0</v>
      </c>
    </row>
    <row r="55" spans="1:63" ht="25.5" x14ac:dyDescent="0.25">
      <c r="A55" s="30">
        <v>102096301</v>
      </c>
      <c r="B55" s="27" t="s">
        <v>101</v>
      </c>
      <c r="C55" s="35">
        <v>80.569999999999993</v>
      </c>
      <c r="D55" s="32">
        <f>VLOOKUP(A55,[31]DATA!$C$3:$AP$1697,38,0)</f>
        <v>223</v>
      </c>
      <c r="E55" s="32">
        <f>VLOOKUP(A55,[31]DATA!$C$3:$AP$1697,39,0)</f>
        <v>0</v>
      </c>
      <c r="F55" s="32">
        <f>VLOOKUP(A55,[31]DATA!$C$3:$AP$1697,40,0)</f>
        <v>10</v>
      </c>
      <c r="G55" s="32">
        <f t="shared" si="10"/>
        <v>233</v>
      </c>
      <c r="H55" s="32">
        <f t="shared" si="11"/>
        <v>18772.809999999998</v>
      </c>
      <c r="I55" s="32">
        <f>VLOOKUP(A55,[32]DATA!$C$3:$AQ$559,38,0)</f>
        <v>823</v>
      </c>
      <c r="J55" s="32">
        <f>VLOOKUP(A55,[32]DATA!$C$3:$AQ$559,39,0)</f>
        <v>0</v>
      </c>
      <c r="K55" s="32">
        <f>VLOOKUP(A55,[32]DATA!$C$3:$AQ$559,40,0)</f>
        <v>20</v>
      </c>
      <c r="L55" s="32">
        <f>VLOOKUP(A55,[32]DATA!$C$3:$AQ$559,41,0)</f>
        <v>843</v>
      </c>
      <c r="M55" s="41">
        <f t="shared" si="12"/>
        <v>67920.509999999995</v>
      </c>
      <c r="N55" s="32">
        <f>VLOOKUP(A55,[33]DATA!$C$3:$AQ$558,38,0)</f>
        <v>870</v>
      </c>
      <c r="O55" s="32">
        <f>VLOOKUP(A55,[33]DATA!$C$3:$AQ$558,39,0)</f>
        <v>0</v>
      </c>
      <c r="P55" s="32">
        <f>VLOOKUP(A55,[33]DATA!$C$3:$AQ$558,40,0)</f>
        <v>20</v>
      </c>
      <c r="Q55" s="42">
        <f>VLOOKUP(A55,[33]DATA!$C$3:$AQ$558,41,0)</f>
        <v>890</v>
      </c>
      <c r="R55" s="43">
        <f t="shared" si="13"/>
        <v>71707.299999999988</v>
      </c>
      <c r="S55" s="8"/>
      <c r="T55" s="9"/>
      <c r="U55" s="9"/>
      <c r="V55" s="10">
        <f t="shared" si="14"/>
        <v>0</v>
      </c>
      <c r="W55" s="11">
        <f t="shared" si="0"/>
        <v>0</v>
      </c>
      <c r="X55" s="9"/>
      <c r="Y55" s="9"/>
      <c r="Z55" s="9"/>
      <c r="AA55" s="12">
        <f t="shared" si="15"/>
        <v>0</v>
      </c>
      <c r="AB55" s="13">
        <f t="shared" si="1"/>
        <v>0</v>
      </c>
      <c r="AC55" s="9"/>
      <c r="AD55" s="14"/>
      <c r="AE55" s="14"/>
      <c r="AF55" s="12">
        <f t="shared" si="2"/>
        <v>0</v>
      </c>
      <c r="AG55" s="13">
        <f t="shared" si="3"/>
        <v>0</v>
      </c>
      <c r="AH55" s="12"/>
      <c r="AI55" s="12"/>
      <c r="AJ55" s="12"/>
      <c r="AK55" s="12">
        <f t="shared" si="16"/>
        <v>0</v>
      </c>
      <c r="AL55" s="13">
        <f t="shared" si="4"/>
        <v>0</v>
      </c>
      <c r="AM55" s="12"/>
      <c r="AN55" s="12"/>
      <c r="AO55" s="12"/>
      <c r="AP55" s="12">
        <f t="shared" si="17"/>
        <v>0</v>
      </c>
      <c r="AQ55" s="13">
        <f t="shared" si="5"/>
        <v>0</v>
      </c>
      <c r="AR55" s="12"/>
      <c r="AS55" s="12"/>
      <c r="AT55" s="12"/>
      <c r="AU55" s="12">
        <f t="shared" si="18"/>
        <v>0</v>
      </c>
      <c r="AV55" s="13">
        <f t="shared" si="6"/>
        <v>0</v>
      </c>
      <c r="AW55" s="12"/>
      <c r="AX55" s="12"/>
      <c r="AY55" s="12"/>
      <c r="AZ55" s="12">
        <f t="shared" si="19"/>
        <v>0</v>
      </c>
      <c r="BA55" s="11">
        <f t="shared" si="7"/>
        <v>0</v>
      </c>
      <c r="BB55" s="12"/>
      <c r="BC55" s="12"/>
      <c r="BD55" s="12"/>
      <c r="BE55" s="12">
        <f t="shared" si="20"/>
        <v>0</v>
      </c>
      <c r="BF55" s="11">
        <f t="shared" si="8"/>
        <v>0</v>
      </c>
      <c r="BG55" s="12"/>
      <c r="BH55" s="12"/>
      <c r="BI55" s="12"/>
      <c r="BJ55" s="15">
        <f t="shared" si="21"/>
        <v>0</v>
      </c>
      <c r="BK55" s="16">
        <f t="shared" si="9"/>
        <v>0</v>
      </c>
    </row>
    <row r="56" spans="1:63" ht="15.75" x14ac:dyDescent="0.25">
      <c r="A56" s="30">
        <v>101015901</v>
      </c>
      <c r="B56" s="27" t="s">
        <v>102</v>
      </c>
      <c r="C56" s="35">
        <v>0.64600000000000002</v>
      </c>
      <c r="D56" s="32">
        <f>VLOOKUP(A56,[31]DATA!$C$3:$AP$1697,38,0)</f>
        <v>129100</v>
      </c>
      <c r="E56" s="32">
        <f>VLOOKUP(A56,[31]DATA!$C$3:$AP$1697,39,0)</f>
        <v>3600</v>
      </c>
      <c r="F56" s="32">
        <f>VLOOKUP(A56,[31]DATA!$C$3:$AP$1697,40,0)</f>
        <v>28900</v>
      </c>
      <c r="G56" s="32">
        <f t="shared" si="10"/>
        <v>161600</v>
      </c>
      <c r="H56" s="32">
        <f t="shared" si="11"/>
        <v>104393.60000000001</v>
      </c>
      <c r="I56" s="32">
        <f>VLOOKUP(A56,[32]DATA!$C$3:$AQ$559,38,0)</f>
        <v>182600</v>
      </c>
      <c r="J56" s="32">
        <f>VLOOKUP(A56,[32]DATA!$C$3:$AQ$559,39,0)</f>
        <v>119900</v>
      </c>
      <c r="K56" s="32">
        <f>VLOOKUP(A56,[32]DATA!$C$3:$AQ$559,40,0)</f>
        <v>18900</v>
      </c>
      <c r="L56" s="32">
        <f>VLOOKUP(A56,[32]DATA!$C$3:$AQ$559,41,0)</f>
        <v>321400</v>
      </c>
      <c r="M56" s="41">
        <f t="shared" si="12"/>
        <v>207624.4</v>
      </c>
      <c r="N56" s="32">
        <f>VLOOKUP(A56,[33]DATA!$C$3:$AQ$558,38,0)</f>
        <v>167400</v>
      </c>
      <c r="O56" s="32">
        <f>VLOOKUP(A56,[33]DATA!$C$3:$AQ$558,39,0)</f>
        <v>114300</v>
      </c>
      <c r="P56" s="32">
        <f>VLOOKUP(A56,[33]DATA!$C$3:$AQ$558,40,0)</f>
        <v>16600</v>
      </c>
      <c r="Q56" s="42">
        <f>VLOOKUP(A56,[33]DATA!$C$3:$AQ$558,41,0)</f>
        <v>298300</v>
      </c>
      <c r="R56" s="43">
        <f t="shared" si="13"/>
        <v>192701.80000000002</v>
      </c>
      <c r="S56" s="8"/>
      <c r="T56" s="9"/>
      <c r="U56" s="9"/>
      <c r="V56" s="10">
        <f t="shared" si="14"/>
        <v>0</v>
      </c>
      <c r="W56" s="11">
        <f t="shared" si="0"/>
        <v>0</v>
      </c>
      <c r="X56" s="9"/>
      <c r="Y56" s="9"/>
      <c r="Z56" s="9"/>
      <c r="AA56" s="12">
        <f t="shared" si="15"/>
        <v>0</v>
      </c>
      <c r="AB56" s="13">
        <f t="shared" si="1"/>
        <v>0</v>
      </c>
      <c r="AC56" s="9"/>
      <c r="AD56" s="14"/>
      <c r="AE56" s="14"/>
      <c r="AF56" s="12">
        <f t="shared" si="2"/>
        <v>0</v>
      </c>
      <c r="AG56" s="13">
        <f t="shared" si="3"/>
        <v>0</v>
      </c>
      <c r="AH56" s="12"/>
      <c r="AI56" s="12"/>
      <c r="AJ56" s="12"/>
      <c r="AK56" s="12">
        <f t="shared" si="16"/>
        <v>0</v>
      </c>
      <c r="AL56" s="13">
        <f t="shared" si="4"/>
        <v>0</v>
      </c>
      <c r="AM56" s="12"/>
      <c r="AN56" s="12"/>
      <c r="AO56" s="12"/>
      <c r="AP56" s="12">
        <f t="shared" si="17"/>
        <v>0</v>
      </c>
      <c r="AQ56" s="13">
        <f t="shared" si="5"/>
        <v>0</v>
      </c>
      <c r="AR56" s="12"/>
      <c r="AS56" s="12"/>
      <c r="AT56" s="12"/>
      <c r="AU56" s="12">
        <f t="shared" si="18"/>
        <v>0</v>
      </c>
      <c r="AV56" s="13">
        <f t="shared" si="6"/>
        <v>0</v>
      </c>
      <c r="AW56" s="12"/>
      <c r="AX56" s="12"/>
      <c r="AY56" s="12"/>
      <c r="AZ56" s="12">
        <f t="shared" si="19"/>
        <v>0</v>
      </c>
      <c r="BA56" s="11">
        <f t="shared" si="7"/>
        <v>0</v>
      </c>
      <c r="BB56" s="12"/>
      <c r="BC56" s="12"/>
      <c r="BD56" s="12"/>
      <c r="BE56" s="12">
        <f t="shared" si="20"/>
        <v>0</v>
      </c>
      <c r="BF56" s="11">
        <f t="shared" si="8"/>
        <v>0</v>
      </c>
      <c r="BG56" s="12"/>
      <c r="BH56" s="12"/>
      <c r="BI56" s="12"/>
      <c r="BJ56" s="15">
        <f t="shared" si="21"/>
        <v>0</v>
      </c>
      <c r="BK56" s="16">
        <f t="shared" si="9"/>
        <v>0</v>
      </c>
    </row>
    <row r="57" spans="1:63" ht="25.5" x14ac:dyDescent="0.25">
      <c r="A57" s="30">
        <v>103058201</v>
      </c>
      <c r="B57" s="27" t="s">
        <v>103</v>
      </c>
      <c r="C57" s="35">
        <v>2.76</v>
      </c>
      <c r="D57" s="32">
        <f>VLOOKUP(A57,[31]DATA!$C$3:$AP$1697,38,0)</f>
        <v>0</v>
      </c>
      <c r="E57" s="32">
        <f>VLOOKUP(A57,[31]DATA!$C$3:$AP$1697,39,0)</f>
        <v>0</v>
      </c>
      <c r="F57" s="32">
        <f>VLOOKUP(A57,[31]DATA!$C$3:$AP$1697,40,0)</f>
        <v>0</v>
      </c>
      <c r="G57" s="32">
        <f t="shared" si="10"/>
        <v>0</v>
      </c>
      <c r="H57" s="32">
        <f t="shared" si="11"/>
        <v>0</v>
      </c>
      <c r="I57" s="32">
        <f>VLOOKUP(A57,[32]DATA!$C$3:$AQ$559,38,0)</f>
        <v>0</v>
      </c>
      <c r="J57" s="32">
        <f>VLOOKUP(A57,[32]DATA!$C$3:$AQ$559,39,0)</f>
        <v>0</v>
      </c>
      <c r="K57" s="32">
        <f>VLOOKUP(A57,[32]DATA!$C$3:$AQ$559,40,0)</f>
        <v>0</v>
      </c>
      <c r="L57" s="32">
        <f>VLOOKUP(A57,[32]DATA!$C$3:$AQ$559,41,0)</f>
        <v>0</v>
      </c>
      <c r="M57" s="41">
        <f t="shared" si="12"/>
        <v>0</v>
      </c>
      <c r="N57" s="32">
        <f>VLOOKUP(A57,[33]DATA!$C$3:$AQ$558,38,0)</f>
        <v>0</v>
      </c>
      <c r="O57" s="32">
        <f>VLOOKUP(A57,[33]DATA!$C$3:$AQ$558,39,0)</f>
        <v>0</v>
      </c>
      <c r="P57" s="32">
        <f>VLOOKUP(A57,[33]DATA!$C$3:$AQ$558,40,0)</f>
        <v>0</v>
      </c>
      <c r="Q57" s="42">
        <f>VLOOKUP(A57,[33]DATA!$C$3:$AQ$558,41,0)</f>
        <v>0</v>
      </c>
      <c r="R57" s="43">
        <f t="shared" si="13"/>
        <v>0</v>
      </c>
      <c r="S57" s="8"/>
      <c r="T57" s="9"/>
      <c r="U57" s="9"/>
      <c r="V57" s="10">
        <f t="shared" si="14"/>
        <v>0</v>
      </c>
      <c r="W57" s="11">
        <f t="shared" si="0"/>
        <v>0</v>
      </c>
      <c r="X57" s="9"/>
      <c r="Y57" s="9"/>
      <c r="Z57" s="9"/>
      <c r="AA57" s="12">
        <f t="shared" si="15"/>
        <v>0</v>
      </c>
      <c r="AB57" s="13">
        <f t="shared" si="1"/>
        <v>0</v>
      </c>
      <c r="AC57" s="9"/>
      <c r="AD57" s="14"/>
      <c r="AE57" s="14"/>
      <c r="AF57" s="12">
        <f t="shared" si="2"/>
        <v>0</v>
      </c>
      <c r="AG57" s="13">
        <f t="shared" si="3"/>
        <v>0</v>
      </c>
      <c r="AH57" s="12"/>
      <c r="AI57" s="12"/>
      <c r="AJ57" s="12"/>
      <c r="AK57" s="12">
        <f t="shared" si="16"/>
        <v>0</v>
      </c>
      <c r="AL57" s="13">
        <f t="shared" si="4"/>
        <v>0</v>
      </c>
      <c r="AM57" s="12"/>
      <c r="AN57" s="12"/>
      <c r="AO57" s="12"/>
      <c r="AP57" s="12">
        <f t="shared" si="17"/>
        <v>0</v>
      </c>
      <c r="AQ57" s="13">
        <f t="shared" si="5"/>
        <v>0</v>
      </c>
      <c r="AR57" s="12"/>
      <c r="AS57" s="12"/>
      <c r="AT57" s="12"/>
      <c r="AU57" s="12">
        <f t="shared" si="18"/>
        <v>0</v>
      </c>
      <c r="AV57" s="13">
        <f t="shared" si="6"/>
        <v>0</v>
      </c>
      <c r="AW57" s="12"/>
      <c r="AX57" s="12"/>
      <c r="AY57" s="12"/>
      <c r="AZ57" s="12">
        <f t="shared" si="19"/>
        <v>0</v>
      </c>
      <c r="BA57" s="11">
        <f t="shared" si="7"/>
        <v>0</v>
      </c>
      <c r="BB57" s="12"/>
      <c r="BC57" s="12"/>
      <c r="BD57" s="12"/>
      <c r="BE57" s="12">
        <f t="shared" si="20"/>
        <v>0</v>
      </c>
      <c r="BF57" s="11">
        <f t="shared" si="8"/>
        <v>0</v>
      </c>
      <c r="BG57" s="12"/>
      <c r="BH57" s="12"/>
      <c r="BI57" s="12"/>
      <c r="BJ57" s="15">
        <f t="shared" si="21"/>
        <v>0</v>
      </c>
      <c r="BK57" s="16">
        <f t="shared" si="9"/>
        <v>0</v>
      </c>
    </row>
    <row r="58" spans="1:63" ht="15.75" x14ac:dyDescent="0.25">
      <c r="A58" s="30">
        <v>101083401</v>
      </c>
      <c r="B58" s="27" t="s">
        <v>104</v>
      </c>
      <c r="C58" s="35">
        <v>0.56499999999999995</v>
      </c>
      <c r="D58" s="32">
        <f>VLOOKUP(A58,[31]DATA!$C$3:$AP$1697,38,0)</f>
        <v>20126</v>
      </c>
      <c r="E58" s="32">
        <f>VLOOKUP(A58,[31]DATA!$C$3:$AP$1697,39,0)</f>
        <v>849</v>
      </c>
      <c r="F58" s="32">
        <f>VLOOKUP(A58,[31]DATA!$C$3:$AP$1697,40,0)</f>
        <v>1452</v>
      </c>
      <c r="G58" s="32">
        <f t="shared" si="10"/>
        <v>22427</v>
      </c>
      <c r="H58" s="32">
        <f t="shared" si="11"/>
        <v>12671.254999999999</v>
      </c>
      <c r="I58" s="32">
        <f>VLOOKUP(A58,[32]DATA!$C$3:$AQ$559,38,0)</f>
        <v>13421</v>
      </c>
      <c r="J58" s="32">
        <f>VLOOKUP(A58,[32]DATA!$C$3:$AQ$559,39,0)</f>
        <v>0</v>
      </c>
      <c r="K58" s="32">
        <f>VLOOKUP(A58,[32]DATA!$C$3:$AQ$559,40,0)</f>
        <v>1842</v>
      </c>
      <c r="L58" s="32">
        <f>VLOOKUP(A58,[32]DATA!$C$3:$AQ$559,41,0)</f>
        <v>15263</v>
      </c>
      <c r="M58" s="41">
        <f t="shared" si="12"/>
        <v>8623.5949999999993</v>
      </c>
      <c r="N58" s="32">
        <f>VLOOKUP(A58,[33]DATA!$C$3:$AQ$558,38,0)</f>
        <v>9911</v>
      </c>
      <c r="O58" s="32">
        <f>VLOOKUP(A58,[33]DATA!$C$3:$AQ$558,39,0)</f>
        <v>0</v>
      </c>
      <c r="P58" s="32">
        <f>VLOOKUP(A58,[33]DATA!$C$3:$AQ$558,40,0)</f>
        <v>3167</v>
      </c>
      <c r="Q58" s="42">
        <f>VLOOKUP(A58,[33]DATA!$C$3:$AQ$558,41,0)</f>
        <v>13078</v>
      </c>
      <c r="R58" s="43">
        <f t="shared" si="13"/>
        <v>7389.07</v>
      </c>
      <c r="S58" s="8"/>
      <c r="T58" s="9"/>
      <c r="U58" s="9"/>
      <c r="V58" s="10">
        <f t="shared" si="14"/>
        <v>0</v>
      </c>
      <c r="W58" s="11">
        <f t="shared" si="0"/>
        <v>0</v>
      </c>
      <c r="X58" s="9"/>
      <c r="Y58" s="9"/>
      <c r="Z58" s="9"/>
      <c r="AA58" s="12">
        <f t="shared" si="15"/>
        <v>0</v>
      </c>
      <c r="AB58" s="13">
        <f t="shared" si="1"/>
        <v>0</v>
      </c>
      <c r="AC58" s="9"/>
      <c r="AD58" s="14"/>
      <c r="AE58" s="14"/>
      <c r="AF58" s="12">
        <f t="shared" si="2"/>
        <v>0</v>
      </c>
      <c r="AG58" s="13">
        <f t="shared" si="3"/>
        <v>0</v>
      </c>
      <c r="AH58" s="12"/>
      <c r="AI58" s="12"/>
      <c r="AJ58" s="12"/>
      <c r="AK58" s="12">
        <f t="shared" si="16"/>
        <v>0</v>
      </c>
      <c r="AL58" s="13">
        <f t="shared" si="4"/>
        <v>0</v>
      </c>
      <c r="AM58" s="12"/>
      <c r="AN58" s="12"/>
      <c r="AO58" s="12"/>
      <c r="AP58" s="12">
        <f t="shared" si="17"/>
        <v>0</v>
      </c>
      <c r="AQ58" s="13">
        <f t="shared" si="5"/>
        <v>0</v>
      </c>
      <c r="AR58" s="12"/>
      <c r="AS58" s="12"/>
      <c r="AT58" s="12"/>
      <c r="AU58" s="12">
        <f t="shared" si="18"/>
        <v>0</v>
      </c>
      <c r="AV58" s="13">
        <f t="shared" si="6"/>
        <v>0</v>
      </c>
      <c r="AW58" s="12"/>
      <c r="AX58" s="12"/>
      <c r="AY58" s="12"/>
      <c r="AZ58" s="12">
        <f t="shared" si="19"/>
        <v>0</v>
      </c>
      <c r="BA58" s="11">
        <f t="shared" si="7"/>
        <v>0</v>
      </c>
      <c r="BB58" s="12"/>
      <c r="BC58" s="12"/>
      <c r="BD58" s="12"/>
      <c r="BE58" s="12">
        <f t="shared" si="20"/>
        <v>0</v>
      </c>
      <c r="BF58" s="11">
        <f t="shared" si="8"/>
        <v>0</v>
      </c>
      <c r="BG58" s="12"/>
      <c r="BH58" s="12"/>
      <c r="BI58" s="12"/>
      <c r="BJ58" s="15">
        <f t="shared" si="21"/>
        <v>0</v>
      </c>
      <c r="BK58" s="16">
        <f t="shared" si="9"/>
        <v>0</v>
      </c>
    </row>
    <row r="59" spans="1:63" ht="25.5" x14ac:dyDescent="0.25">
      <c r="A59" s="30">
        <v>103058301</v>
      </c>
      <c r="B59" s="27" t="s">
        <v>105</v>
      </c>
      <c r="C59" s="35">
        <v>1.97</v>
      </c>
      <c r="D59" s="32">
        <f>VLOOKUP(A59,[31]DATA!$C$3:$AP$1697,38,0)</f>
        <v>1238</v>
      </c>
      <c r="E59" s="32">
        <f>VLOOKUP(A59,[31]DATA!$C$3:$AP$1697,39,0)</f>
        <v>0</v>
      </c>
      <c r="F59" s="32">
        <f>VLOOKUP(A59,[31]DATA!$C$3:$AP$1697,40,0)</f>
        <v>0</v>
      </c>
      <c r="G59" s="32">
        <f t="shared" si="10"/>
        <v>1238</v>
      </c>
      <c r="H59" s="32">
        <f t="shared" si="11"/>
        <v>2438.86</v>
      </c>
      <c r="I59" s="32">
        <f>VLOOKUP(A59,[32]DATA!$C$3:$AQ$559,38,0)</f>
        <v>3011</v>
      </c>
      <c r="J59" s="32">
        <f>VLOOKUP(A59,[32]DATA!$C$3:$AQ$559,39,0)</f>
        <v>35</v>
      </c>
      <c r="K59" s="32">
        <f>VLOOKUP(A59,[32]DATA!$C$3:$AQ$559,40,0)</f>
        <v>132</v>
      </c>
      <c r="L59" s="32">
        <f>VLOOKUP(A59,[32]DATA!$C$3:$AQ$559,41,0)</f>
        <v>3178</v>
      </c>
      <c r="M59" s="41">
        <f t="shared" si="12"/>
        <v>6260.66</v>
      </c>
      <c r="N59" s="32">
        <f>VLOOKUP(A59,[33]DATA!$C$3:$AQ$558,38,0)</f>
        <v>3067</v>
      </c>
      <c r="O59" s="32">
        <f>VLOOKUP(A59,[33]DATA!$C$3:$AQ$558,39,0)</f>
        <v>186</v>
      </c>
      <c r="P59" s="32">
        <f>VLOOKUP(A59,[33]DATA!$C$3:$AQ$558,40,0)</f>
        <v>105</v>
      </c>
      <c r="Q59" s="42">
        <f>VLOOKUP(A59,[33]DATA!$C$3:$AQ$558,41,0)</f>
        <v>3358</v>
      </c>
      <c r="R59" s="43">
        <f t="shared" si="13"/>
        <v>6615.26</v>
      </c>
      <c r="S59" s="8"/>
      <c r="T59" s="9"/>
      <c r="U59" s="9"/>
      <c r="V59" s="10">
        <f t="shared" si="14"/>
        <v>0</v>
      </c>
      <c r="W59" s="11">
        <f t="shared" si="0"/>
        <v>0</v>
      </c>
      <c r="X59" s="9"/>
      <c r="Y59" s="9"/>
      <c r="Z59" s="9"/>
      <c r="AA59" s="12">
        <f t="shared" si="15"/>
        <v>0</v>
      </c>
      <c r="AB59" s="13">
        <f t="shared" si="1"/>
        <v>0</v>
      </c>
      <c r="AC59" s="9"/>
      <c r="AD59" s="14"/>
      <c r="AE59" s="14"/>
      <c r="AF59" s="12">
        <f t="shared" si="2"/>
        <v>0</v>
      </c>
      <c r="AG59" s="13">
        <f t="shared" si="3"/>
        <v>0</v>
      </c>
      <c r="AH59" s="12"/>
      <c r="AI59" s="12"/>
      <c r="AJ59" s="12"/>
      <c r="AK59" s="12">
        <f t="shared" si="16"/>
        <v>0</v>
      </c>
      <c r="AL59" s="13">
        <f t="shared" si="4"/>
        <v>0</v>
      </c>
      <c r="AM59" s="12"/>
      <c r="AN59" s="12"/>
      <c r="AO59" s="12"/>
      <c r="AP59" s="12">
        <f t="shared" si="17"/>
        <v>0</v>
      </c>
      <c r="AQ59" s="13">
        <f t="shared" si="5"/>
        <v>0</v>
      </c>
      <c r="AR59" s="12"/>
      <c r="AS59" s="12"/>
      <c r="AT59" s="12"/>
      <c r="AU59" s="12">
        <f t="shared" si="18"/>
        <v>0</v>
      </c>
      <c r="AV59" s="13">
        <f t="shared" si="6"/>
        <v>0</v>
      </c>
      <c r="AW59" s="12"/>
      <c r="AX59" s="12"/>
      <c r="AY59" s="12"/>
      <c r="AZ59" s="12">
        <f t="shared" si="19"/>
        <v>0</v>
      </c>
      <c r="BA59" s="11">
        <f t="shared" si="7"/>
        <v>0</v>
      </c>
      <c r="BB59" s="12"/>
      <c r="BC59" s="12"/>
      <c r="BD59" s="12"/>
      <c r="BE59" s="12">
        <f t="shared" si="20"/>
        <v>0</v>
      </c>
      <c r="BF59" s="11">
        <f t="shared" si="8"/>
        <v>0</v>
      </c>
      <c r="BG59" s="12"/>
      <c r="BH59" s="12"/>
      <c r="BI59" s="12"/>
      <c r="BJ59" s="15">
        <f t="shared" si="21"/>
        <v>0</v>
      </c>
      <c r="BK59" s="16">
        <f t="shared" si="9"/>
        <v>0</v>
      </c>
    </row>
    <row r="60" spans="1:63" ht="15.75" x14ac:dyDescent="0.25">
      <c r="A60" s="30">
        <v>102080301</v>
      </c>
      <c r="B60" s="27" t="s">
        <v>106</v>
      </c>
      <c r="C60" s="35">
        <v>1398.5</v>
      </c>
      <c r="D60" s="32">
        <f>VLOOKUP(A60,[31]DATA!$C$3:$AP$1697,38,0)</f>
        <v>44</v>
      </c>
      <c r="E60" s="32">
        <f>VLOOKUP(A60,[31]DATA!$C$3:$AP$1697,39,0)</f>
        <v>0</v>
      </c>
      <c r="F60" s="32">
        <f>VLOOKUP(A60,[31]DATA!$C$3:$AP$1697,40,0)</f>
        <v>0</v>
      </c>
      <c r="G60" s="32">
        <f t="shared" si="10"/>
        <v>44</v>
      </c>
      <c r="H60" s="32">
        <f t="shared" si="11"/>
        <v>61534</v>
      </c>
      <c r="I60" s="32">
        <f>VLOOKUP(A60,[32]DATA!$C$3:$AQ$559,38,0)</f>
        <v>44</v>
      </c>
      <c r="J60" s="32">
        <f>VLOOKUP(A60,[32]DATA!$C$3:$AQ$559,39,0)</f>
        <v>0</v>
      </c>
      <c r="K60" s="32">
        <f>VLOOKUP(A60,[32]DATA!$C$3:$AQ$559,40,0)</f>
        <v>0</v>
      </c>
      <c r="L60" s="32">
        <f>VLOOKUP(A60,[32]DATA!$C$3:$AQ$559,41,0)</f>
        <v>44</v>
      </c>
      <c r="M60" s="41">
        <f t="shared" si="12"/>
        <v>61534</v>
      </c>
      <c r="N60" s="32">
        <f>VLOOKUP(A60,[33]DATA!$C$3:$AQ$558,38,0)</f>
        <v>44</v>
      </c>
      <c r="O60" s="32">
        <f>VLOOKUP(A60,[33]DATA!$C$3:$AQ$558,39,0)</f>
        <v>0</v>
      </c>
      <c r="P60" s="32">
        <f>VLOOKUP(A60,[33]DATA!$C$3:$AQ$558,40,0)</f>
        <v>0</v>
      </c>
      <c r="Q60" s="42">
        <f>VLOOKUP(A60,[33]DATA!$C$3:$AQ$558,41,0)</f>
        <v>44</v>
      </c>
      <c r="R60" s="43">
        <f t="shared" si="13"/>
        <v>61534</v>
      </c>
      <c r="S60" s="8"/>
      <c r="T60" s="9"/>
      <c r="U60" s="9"/>
      <c r="V60" s="10">
        <f t="shared" si="14"/>
        <v>0</v>
      </c>
      <c r="W60" s="11">
        <f t="shared" si="0"/>
        <v>0</v>
      </c>
      <c r="X60" s="9"/>
      <c r="Y60" s="9"/>
      <c r="Z60" s="9"/>
      <c r="AA60" s="12">
        <f t="shared" si="15"/>
        <v>0</v>
      </c>
      <c r="AB60" s="13">
        <f t="shared" si="1"/>
        <v>0</v>
      </c>
      <c r="AC60" s="9"/>
      <c r="AD60" s="14"/>
      <c r="AE60" s="14"/>
      <c r="AF60" s="12">
        <f t="shared" si="2"/>
        <v>0</v>
      </c>
      <c r="AG60" s="13">
        <f t="shared" si="3"/>
        <v>0</v>
      </c>
      <c r="AH60" s="12"/>
      <c r="AI60" s="12"/>
      <c r="AJ60" s="12"/>
      <c r="AK60" s="12">
        <f t="shared" si="16"/>
        <v>0</v>
      </c>
      <c r="AL60" s="13">
        <f t="shared" si="4"/>
        <v>0</v>
      </c>
      <c r="AM60" s="12"/>
      <c r="AN60" s="12"/>
      <c r="AO60" s="12"/>
      <c r="AP60" s="12">
        <f t="shared" si="17"/>
        <v>0</v>
      </c>
      <c r="AQ60" s="13">
        <f t="shared" si="5"/>
        <v>0</v>
      </c>
      <c r="AR60" s="12"/>
      <c r="AS60" s="12"/>
      <c r="AT60" s="12"/>
      <c r="AU60" s="12">
        <f t="shared" si="18"/>
        <v>0</v>
      </c>
      <c r="AV60" s="13">
        <f t="shared" si="6"/>
        <v>0</v>
      </c>
      <c r="AW60" s="12"/>
      <c r="AX60" s="12"/>
      <c r="AY60" s="12"/>
      <c r="AZ60" s="12">
        <f t="shared" si="19"/>
        <v>0</v>
      </c>
      <c r="BA60" s="11">
        <f t="shared" si="7"/>
        <v>0</v>
      </c>
      <c r="BB60" s="12"/>
      <c r="BC60" s="12"/>
      <c r="BD60" s="12"/>
      <c r="BE60" s="12">
        <f t="shared" si="20"/>
        <v>0</v>
      </c>
      <c r="BF60" s="11">
        <f t="shared" si="8"/>
        <v>0</v>
      </c>
      <c r="BG60" s="12"/>
      <c r="BH60" s="12"/>
      <c r="BI60" s="12"/>
      <c r="BJ60" s="15">
        <f t="shared" si="21"/>
        <v>0</v>
      </c>
      <c r="BK60" s="16">
        <f t="shared" si="9"/>
        <v>0</v>
      </c>
    </row>
    <row r="61" spans="1:63" ht="25.5" x14ac:dyDescent="0.25">
      <c r="A61" s="30">
        <v>103041301</v>
      </c>
      <c r="B61" s="27" t="s">
        <v>107</v>
      </c>
      <c r="C61" s="35">
        <v>1.099</v>
      </c>
      <c r="D61" s="32">
        <f>VLOOKUP(A61,[31]DATA!$C$3:$AP$1697,38,0)</f>
        <v>56750</v>
      </c>
      <c r="E61" s="32">
        <f>VLOOKUP(A61,[31]DATA!$C$3:$AP$1697,39,0)</f>
        <v>12849</v>
      </c>
      <c r="F61" s="32">
        <f>VLOOKUP(A61,[31]DATA!$C$3:$AP$1697,40,0)</f>
        <v>12815</v>
      </c>
      <c r="G61" s="32">
        <f t="shared" si="10"/>
        <v>82414</v>
      </c>
      <c r="H61" s="32">
        <f t="shared" si="11"/>
        <v>90572.986000000004</v>
      </c>
      <c r="I61" s="32">
        <f>VLOOKUP(A61,[32]DATA!$C$3:$AQ$559,38,0)</f>
        <v>29080</v>
      </c>
      <c r="J61" s="32">
        <f>VLOOKUP(A61,[32]DATA!$C$3:$AQ$559,39,0)</f>
        <v>8669</v>
      </c>
      <c r="K61" s="32">
        <f>VLOOKUP(A61,[32]DATA!$C$3:$AQ$559,40,0)</f>
        <v>9395</v>
      </c>
      <c r="L61" s="32">
        <f>VLOOKUP(A61,[32]DATA!$C$3:$AQ$559,41,0)</f>
        <v>47144</v>
      </c>
      <c r="M61" s="41">
        <f t="shared" si="12"/>
        <v>51811.256000000001</v>
      </c>
      <c r="N61" s="32">
        <f>VLOOKUP(A61,[33]DATA!$C$3:$AQ$558,38,0)</f>
        <v>24260</v>
      </c>
      <c r="O61" s="32">
        <f>VLOOKUP(A61,[33]DATA!$C$3:$AQ$558,39,0)</f>
        <v>7239</v>
      </c>
      <c r="P61" s="32">
        <f>VLOOKUP(A61,[33]DATA!$C$3:$AQ$558,40,0)</f>
        <v>9175</v>
      </c>
      <c r="Q61" s="42">
        <f>VLOOKUP(A61,[33]DATA!$C$3:$AQ$558,41,0)</f>
        <v>40674</v>
      </c>
      <c r="R61" s="43">
        <f t="shared" si="13"/>
        <v>44700.726000000002</v>
      </c>
      <c r="S61" s="8"/>
      <c r="T61" s="9"/>
      <c r="U61" s="9"/>
      <c r="V61" s="10">
        <f t="shared" si="14"/>
        <v>0</v>
      </c>
      <c r="W61" s="11">
        <f t="shared" si="0"/>
        <v>0</v>
      </c>
      <c r="X61" s="9"/>
      <c r="Y61" s="9"/>
      <c r="Z61" s="9"/>
      <c r="AA61" s="12">
        <f t="shared" si="15"/>
        <v>0</v>
      </c>
      <c r="AB61" s="13">
        <f t="shared" si="1"/>
        <v>0</v>
      </c>
      <c r="AC61" s="9"/>
      <c r="AD61" s="14"/>
      <c r="AE61" s="14"/>
      <c r="AF61" s="12">
        <f t="shared" si="2"/>
        <v>0</v>
      </c>
      <c r="AG61" s="13">
        <f t="shared" si="3"/>
        <v>0</v>
      </c>
      <c r="AH61" s="12"/>
      <c r="AI61" s="12"/>
      <c r="AJ61" s="12"/>
      <c r="AK61" s="12">
        <f t="shared" si="16"/>
        <v>0</v>
      </c>
      <c r="AL61" s="13">
        <f t="shared" si="4"/>
        <v>0</v>
      </c>
      <c r="AM61" s="12"/>
      <c r="AN61" s="12"/>
      <c r="AO61" s="12"/>
      <c r="AP61" s="12">
        <f t="shared" si="17"/>
        <v>0</v>
      </c>
      <c r="AQ61" s="13">
        <f t="shared" si="5"/>
        <v>0</v>
      </c>
      <c r="AR61" s="12"/>
      <c r="AS61" s="12"/>
      <c r="AT61" s="12"/>
      <c r="AU61" s="12">
        <f t="shared" si="18"/>
        <v>0</v>
      </c>
      <c r="AV61" s="13">
        <f t="shared" si="6"/>
        <v>0</v>
      </c>
      <c r="AW61" s="12"/>
      <c r="AX61" s="12"/>
      <c r="AY61" s="12"/>
      <c r="AZ61" s="12">
        <f t="shared" si="19"/>
        <v>0</v>
      </c>
      <c r="BA61" s="11">
        <f t="shared" si="7"/>
        <v>0</v>
      </c>
      <c r="BB61" s="12"/>
      <c r="BC61" s="12"/>
      <c r="BD61" s="12"/>
      <c r="BE61" s="12">
        <f t="shared" si="20"/>
        <v>0</v>
      </c>
      <c r="BF61" s="11">
        <f t="shared" si="8"/>
        <v>0</v>
      </c>
      <c r="BG61" s="12"/>
      <c r="BH61" s="12"/>
      <c r="BI61" s="12"/>
      <c r="BJ61" s="15">
        <f t="shared" si="21"/>
        <v>0</v>
      </c>
      <c r="BK61" s="16">
        <f t="shared" si="9"/>
        <v>0</v>
      </c>
    </row>
    <row r="62" spans="1:63" ht="15.75" x14ac:dyDescent="0.25">
      <c r="A62" s="30">
        <v>103057901</v>
      </c>
      <c r="B62" s="27" t="s">
        <v>108</v>
      </c>
      <c r="C62" s="35">
        <v>9.6</v>
      </c>
      <c r="D62" s="32">
        <f>VLOOKUP(A62,[31]DATA!$C$3:$AP$1697,38,0)</f>
        <v>0</v>
      </c>
      <c r="E62" s="32">
        <f>VLOOKUP(A62,[31]DATA!$C$3:$AP$1697,39,0)</f>
        <v>98</v>
      </c>
      <c r="F62" s="32">
        <f>VLOOKUP(A62,[31]DATA!$C$3:$AP$1697,40,0)</f>
        <v>33</v>
      </c>
      <c r="G62" s="32">
        <f t="shared" si="10"/>
        <v>131</v>
      </c>
      <c r="H62" s="32">
        <f t="shared" si="11"/>
        <v>1257.5999999999999</v>
      </c>
      <c r="I62" s="32">
        <f>VLOOKUP(A62,[32]DATA!$C$3:$AQ$559,38,0)</f>
        <v>0</v>
      </c>
      <c r="J62" s="32">
        <f>VLOOKUP(A62,[32]DATA!$C$3:$AQ$559,39,0)</f>
        <v>23</v>
      </c>
      <c r="K62" s="32">
        <f>VLOOKUP(A62,[32]DATA!$C$3:$AQ$559,40,0)</f>
        <v>0</v>
      </c>
      <c r="L62" s="32">
        <f>VLOOKUP(A62,[32]DATA!$C$3:$AQ$559,41,0)</f>
        <v>23</v>
      </c>
      <c r="M62" s="41">
        <f t="shared" si="12"/>
        <v>220.79999999999998</v>
      </c>
      <c r="N62" s="32">
        <f>VLOOKUP(A62,[33]DATA!$C$3:$AQ$558,38,0)</f>
        <v>0</v>
      </c>
      <c r="O62" s="32">
        <f>VLOOKUP(A62,[33]DATA!$C$3:$AQ$558,39,0)</f>
        <v>0</v>
      </c>
      <c r="P62" s="32">
        <f>VLOOKUP(A62,[33]DATA!$C$3:$AQ$558,40,0)</f>
        <v>0</v>
      </c>
      <c r="Q62" s="42">
        <f>VLOOKUP(A62,[33]DATA!$C$3:$AQ$558,41,0)</f>
        <v>0</v>
      </c>
      <c r="R62" s="43">
        <f t="shared" si="13"/>
        <v>0</v>
      </c>
      <c r="S62" s="8"/>
      <c r="T62" s="9"/>
      <c r="U62" s="9"/>
      <c r="V62" s="10">
        <f t="shared" si="14"/>
        <v>0</v>
      </c>
      <c r="W62" s="11">
        <f t="shared" si="0"/>
        <v>0</v>
      </c>
      <c r="X62" s="9"/>
      <c r="Y62" s="9"/>
      <c r="Z62" s="9"/>
      <c r="AA62" s="12">
        <f t="shared" si="15"/>
        <v>0</v>
      </c>
      <c r="AB62" s="13">
        <f t="shared" si="1"/>
        <v>0</v>
      </c>
      <c r="AC62" s="9"/>
      <c r="AD62" s="14"/>
      <c r="AE62" s="14"/>
      <c r="AF62" s="12">
        <f t="shared" si="2"/>
        <v>0</v>
      </c>
      <c r="AG62" s="13">
        <f t="shared" si="3"/>
        <v>0</v>
      </c>
      <c r="AH62" s="12"/>
      <c r="AI62" s="12"/>
      <c r="AJ62" s="12"/>
      <c r="AK62" s="12">
        <f t="shared" si="16"/>
        <v>0</v>
      </c>
      <c r="AL62" s="13">
        <f t="shared" si="4"/>
        <v>0</v>
      </c>
      <c r="AM62" s="12"/>
      <c r="AN62" s="12"/>
      <c r="AO62" s="12"/>
      <c r="AP62" s="12">
        <f t="shared" si="17"/>
        <v>0</v>
      </c>
      <c r="AQ62" s="13">
        <f t="shared" si="5"/>
        <v>0</v>
      </c>
      <c r="AR62" s="12"/>
      <c r="AS62" s="12"/>
      <c r="AT62" s="12"/>
      <c r="AU62" s="12">
        <f t="shared" si="18"/>
        <v>0</v>
      </c>
      <c r="AV62" s="13">
        <f t="shared" si="6"/>
        <v>0</v>
      </c>
      <c r="AW62" s="12"/>
      <c r="AX62" s="12"/>
      <c r="AY62" s="12"/>
      <c r="AZ62" s="12">
        <f t="shared" si="19"/>
        <v>0</v>
      </c>
      <c r="BA62" s="11">
        <f t="shared" si="7"/>
        <v>0</v>
      </c>
      <c r="BB62" s="12"/>
      <c r="BC62" s="12"/>
      <c r="BD62" s="12"/>
      <c r="BE62" s="12">
        <f t="shared" si="20"/>
        <v>0</v>
      </c>
      <c r="BF62" s="11">
        <f t="shared" si="8"/>
        <v>0</v>
      </c>
      <c r="BG62" s="12"/>
      <c r="BH62" s="12"/>
      <c r="BI62" s="12"/>
      <c r="BJ62" s="15">
        <f t="shared" si="21"/>
        <v>0</v>
      </c>
      <c r="BK62" s="16">
        <f t="shared" si="9"/>
        <v>0</v>
      </c>
    </row>
    <row r="63" spans="1:63" ht="15.75" x14ac:dyDescent="0.25">
      <c r="A63" s="30">
        <v>102013601</v>
      </c>
      <c r="B63" s="27" t="s">
        <v>109</v>
      </c>
      <c r="C63" s="35">
        <v>0.9</v>
      </c>
      <c r="D63" s="32">
        <f>VLOOKUP(A63,[31]DATA!$C$3:$AP$1697,38,0)</f>
        <v>4720</v>
      </c>
      <c r="E63" s="32">
        <f>VLOOKUP(A63,[31]DATA!$C$3:$AP$1697,39,0)</f>
        <v>0</v>
      </c>
      <c r="F63" s="32">
        <f>VLOOKUP(A63,[31]DATA!$C$3:$AP$1697,40,0)</f>
        <v>0</v>
      </c>
      <c r="G63" s="32">
        <f t="shared" si="10"/>
        <v>4720</v>
      </c>
      <c r="H63" s="32">
        <f t="shared" si="11"/>
        <v>4248</v>
      </c>
      <c r="I63" s="32">
        <f>VLOOKUP(A63,[32]DATA!$C$3:$AQ$559,38,0)</f>
        <v>4701</v>
      </c>
      <c r="J63" s="32">
        <f>VLOOKUP(A63,[32]DATA!$C$3:$AQ$559,39,0)</f>
        <v>0</v>
      </c>
      <c r="K63" s="32">
        <f>VLOOKUP(A63,[32]DATA!$C$3:$AQ$559,40,0)</f>
        <v>900</v>
      </c>
      <c r="L63" s="32">
        <f>VLOOKUP(A63,[32]DATA!$C$3:$AQ$559,41,0)</f>
        <v>5601</v>
      </c>
      <c r="M63" s="41">
        <f t="shared" si="12"/>
        <v>5040.9000000000005</v>
      </c>
      <c r="N63" s="32">
        <f>VLOOKUP(A63,[33]DATA!$C$3:$AQ$558,38,0)</f>
        <v>1851</v>
      </c>
      <c r="O63" s="32">
        <f>VLOOKUP(A63,[33]DATA!$C$3:$AQ$558,39,0)</f>
        <v>3360</v>
      </c>
      <c r="P63" s="32">
        <f>VLOOKUP(A63,[33]DATA!$C$3:$AQ$558,40,0)</f>
        <v>2650</v>
      </c>
      <c r="Q63" s="42">
        <f>VLOOKUP(A63,[33]DATA!$C$3:$AQ$558,41,0)</f>
        <v>7861</v>
      </c>
      <c r="R63" s="43">
        <f t="shared" si="13"/>
        <v>7074.9000000000005</v>
      </c>
      <c r="S63" s="8"/>
      <c r="T63" s="9"/>
      <c r="U63" s="9"/>
      <c r="V63" s="10">
        <f t="shared" si="14"/>
        <v>0</v>
      </c>
      <c r="W63" s="11">
        <f t="shared" si="0"/>
        <v>0</v>
      </c>
      <c r="X63" s="9"/>
      <c r="Y63" s="9"/>
      <c r="Z63" s="9"/>
      <c r="AA63" s="12">
        <f t="shared" si="15"/>
        <v>0</v>
      </c>
      <c r="AB63" s="13">
        <f t="shared" si="1"/>
        <v>0</v>
      </c>
      <c r="AC63" s="9"/>
      <c r="AD63" s="14"/>
      <c r="AE63" s="14"/>
      <c r="AF63" s="12">
        <f t="shared" si="2"/>
        <v>0</v>
      </c>
      <c r="AG63" s="13">
        <f t="shared" si="3"/>
        <v>0</v>
      </c>
      <c r="AH63" s="12"/>
      <c r="AI63" s="12"/>
      <c r="AJ63" s="12"/>
      <c r="AK63" s="12">
        <f t="shared" si="16"/>
        <v>0</v>
      </c>
      <c r="AL63" s="13">
        <f t="shared" si="4"/>
        <v>0</v>
      </c>
      <c r="AM63" s="12"/>
      <c r="AN63" s="12"/>
      <c r="AO63" s="12"/>
      <c r="AP63" s="12">
        <f t="shared" si="17"/>
        <v>0</v>
      </c>
      <c r="AQ63" s="13">
        <f t="shared" si="5"/>
        <v>0</v>
      </c>
      <c r="AR63" s="12"/>
      <c r="AS63" s="12"/>
      <c r="AT63" s="12"/>
      <c r="AU63" s="12">
        <f t="shared" si="18"/>
        <v>0</v>
      </c>
      <c r="AV63" s="13">
        <f t="shared" si="6"/>
        <v>0</v>
      </c>
      <c r="AW63" s="12"/>
      <c r="AX63" s="12"/>
      <c r="AY63" s="12"/>
      <c r="AZ63" s="12">
        <f t="shared" si="19"/>
        <v>0</v>
      </c>
      <c r="BA63" s="11">
        <f t="shared" si="7"/>
        <v>0</v>
      </c>
      <c r="BB63" s="12"/>
      <c r="BC63" s="12"/>
      <c r="BD63" s="12"/>
      <c r="BE63" s="12">
        <f t="shared" si="20"/>
        <v>0</v>
      </c>
      <c r="BF63" s="11">
        <f t="shared" si="8"/>
        <v>0</v>
      </c>
      <c r="BG63" s="12"/>
      <c r="BH63" s="12"/>
      <c r="BI63" s="12"/>
      <c r="BJ63" s="15">
        <f t="shared" si="21"/>
        <v>0</v>
      </c>
      <c r="BK63" s="16">
        <f t="shared" si="9"/>
        <v>0</v>
      </c>
    </row>
    <row r="64" spans="1:63" ht="38.25" x14ac:dyDescent="0.25">
      <c r="A64" s="30">
        <v>102014101</v>
      </c>
      <c r="B64" s="27" t="s">
        <v>110</v>
      </c>
      <c r="C64" s="35">
        <v>0.38</v>
      </c>
      <c r="D64" s="32">
        <f>VLOOKUP(A64,[31]DATA!$C$3:$AP$1697,38,0)</f>
        <v>0</v>
      </c>
      <c r="E64" s="32">
        <f>VLOOKUP(A64,[31]DATA!$C$3:$AP$1697,39,0)</f>
        <v>0</v>
      </c>
      <c r="F64" s="32">
        <f>VLOOKUP(A64,[31]DATA!$C$3:$AP$1697,40,0)</f>
        <v>0</v>
      </c>
      <c r="G64" s="32">
        <f t="shared" si="10"/>
        <v>0</v>
      </c>
      <c r="H64" s="32">
        <f t="shared" si="11"/>
        <v>0</v>
      </c>
      <c r="I64" s="32">
        <f>VLOOKUP(A64,[32]DATA!$C$3:$AQ$559,38,0)</f>
        <v>0</v>
      </c>
      <c r="J64" s="32">
        <f>VLOOKUP(A64,[32]DATA!$C$3:$AQ$559,39,0)</f>
        <v>0</v>
      </c>
      <c r="K64" s="32">
        <f>VLOOKUP(A64,[32]DATA!$C$3:$AQ$559,40,0)</f>
        <v>0</v>
      </c>
      <c r="L64" s="32">
        <f>VLOOKUP(A64,[32]DATA!$C$3:$AQ$559,41,0)</f>
        <v>0</v>
      </c>
      <c r="M64" s="41">
        <f t="shared" si="12"/>
        <v>0</v>
      </c>
      <c r="N64" s="32">
        <f>VLOOKUP(A64,[33]DATA!$C$3:$AQ$558,38,0)</f>
        <v>0</v>
      </c>
      <c r="O64" s="32">
        <f>VLOOKUP(A64,[33]DATA!$C$3:$AQ$558,39,0)</f>
        <v>0</v>
      </c>
      <c r="P64" s="32">
        <f>VLOOKUP(A64,[33]DATA!$C$3:$AQ$558,40,0)</f>
        <v>0</v>
      </c>
      <c r="Q64" s="42">
        <f>VLOOKUP(A64,[33]DATA!$C$3:$AQ$558,41,0)</f>
        <v>0</v>
      </c>
      <c r="R64" s="43">
        <f t="shared" si="13"/>
        <v>0</v>
      </c>
      <c r="S64" s="8"/>
      <c r="T64" s="9"/>
      <c r="U64" s="9"/>
      <c r="V64" s="10">
        <f t="shared" si="14"/>
        <v>0</v>
      </c>
      <c r="W64" s="11">
        <f t="shared" si="0"/>
        <v>0</v>
      </c>
      <c r="X64" s="9"/>
      <c r="Y64" s="9"/>
      <c r="Z64" s="9"/>
      <c r="AA64" s="12">
        <f t="shared" si="15"/>
        <v>0</v>
      </c>
      <c r="AB64" s="13">
        <f t="shared" si="1"/>
        <v>0</v>
      </c>
      <c r="AC64" s="9"/>
      <c r="AD64" s="14"/>
      <c r="AE64" s="14"/>
      <c r="AF64" s="12">
        <f t="shared" si="2"/>
        <v>0</v>
      </c>
      <c r="AG64" s="13">
        <f t="shared" si="3"/>
        <v>0</v>
      </c>
      <c r="AH64" s="12"/>
      <c r="AI64" s="12"/>
      <c r="AJ64" s="12"/>
      <c r="AK64" s="12">
        <f t="shared" si="16"/>
        <v>0</v>
      </c>
      <c r="AL64" s="13">
        <f t="shared" si="4"/>
        <v>0</v>
      </c>
      <c r="AM64" s="12"/>
      <c r="AN64" s="12"/>
      <c r="AO64" s="12"/>
      <c r="AP64" s="12">
        <f t="shared" si="17"/>
        <v>0</v>
      </c>
      <c r="AQ64" s="13">
        <f t="shared" si="5"/>
        <v>0</v>
      </c>
      <c r="AR64" s="12"/>
      <c r="AS64" s="12"/>
      <c r="AT64" s="12"/>
      <c r="AU64" s="12">
        <f t="shared" si="18"/>
        <v>0</v>
      </c>
      <c r="AV64" s="13">
        <f t="shared" si="6"/>
        <v>0</v>
      </c>
      <c r="AW64" s="12"/>
      <c r="AX64" s="12"/>
      <c r="AY64" s="12"/>
      <c r="AZ64" s="12">
        <f t="shared" si="19"/>
        <v>0</v>
      </c>
      <c r="BA64" s="11">
        <f t="shared" si="7"/>
        <v>0</v>
      </c>
      <c r="BB64" s="12"/>
      <c r="BC64" s="12"/>
      <c r="BD64" s="12"/>
      <c r="BE64" s="12">
        <f t="shared" si="20"/>
        <v>0</v>
      </c>
      <c r="BF64" s="11">
        <f t="shared" si="8"/>
        <v>0</v>
      </c>
      <c r="BG64" s="12"/>
      <c r="BH64" s="12"/>
      <c r="BI64" s="12"/>
      <c r="BJ64" s="15">
        <f t="shared" si="21"/>
        <v>0</v>
      </c>
      <c r="BK64" s="16">
        <f t="shared" si="9"/>
        <v>0</v>
      </c>
    </row>
    <row r="65" spans="1:63" ht="15.75" x14ac:dyDescent="0.25">
      <c r="A65" s="30">
        <v>102014001</v>
      </c>
      <c r="B65" s="27" t="s">
        <v>111</v>
      </c>
      <c r="C65" s="35">
        <v>0.49</v>
      </c>
      <c r="D65" s="32">
        <f>VLOOKUP(A65,[31]DATA!$C$3:$AP$1697,38,0)</f>
        <v>1770</v>
      </c>
      <c r="E65" s="32">
        <f>VLOOKUP(A65,[31]DATA!$C$3:$AP$1697,39,0)</f>
        <v>62</v>
      </c>
      <c r="F65" s="32">
        <f>VLOOKUP(A65,[31]DATA!$C$3:$AP$1697,40,0)</f>
        <v>0</v>
      </c>
      <c r="G65" s="32">
        <f t="shared" si="10"/>
        <v>1832</v>
      </c>
      <c r="H65" s="32">
        <f t="shared" si="11"/>
        <v>897.68</v>
      </c>
      <c r="I65" s="32">
        <f>VLOOKUP(A65,[32]DATA!$C$3:$AQ$559,38,0)</f>
        <v>0</v>
      </c>
      <c r="J65" s="32">
        <f>VLOOKUP(A65,[32]DATA!$C$3:$AQ$559,39,0)</f>
        <v>62</v>
      </c>
      <c r="K65" s="32">
        <f>VLOOKUP(A65,[32]DATA!$C$3:$AQ$559,40,0)</f>
        <v>0</v>
      </c>
      <c r="L65" s="32">
        <f>VLOOKUP(A65,[32]DATA!$C$3:$AQ$559,41,0)</f>
        <v>62</v>
      </c>
      <c r="M65" s="41">
        <f t="shared" si="12"/>
        <v>30.38</v>
      </c>
      <c r="N65" s="32">
        <f>VLOOKUP(A65,[33]DATA!$C$3:$AQ$558,38,0)</f>
        <v>0</v>
      </c>
      <c r="O65" s="32">
        <f>VLOOKUP(A65,[33]DATA!$C$3:$AQ$558,39,0)</f>
        <v>142</v>
      </c>
      <c r="P65" s="32">
        <f>VLOOKUP(A65,[33]DATA!$C$3:$AQ$558,40,0)</f>
        <v>0</v>
      </c>
      <c r="Q65" s="42">
        <f>VLOOKUP(A65,[33]DATA!$C$3:$AQ$558,41,0)</f>
        <v>142</v>
      </c>
      <c r="R65" s="43">
        <f t="shared" si="13"/>
        <v>69.58</v>
      </c>
      <c r="S65" s="8"/>
      <c r="T65" s="9"/>
      <c r="U65" s="9"/>
      <c r="V65" s="10"/>
      <c r="W65" s="11"/>
      <c r="X65" s="9"/>
      <c r="Y65" s="9"/>
      <c r="Z65" s="9"/>
      <c r="AA65" s="12"/>
      <c r="AB65" s="13"/>
      <c r="AC65" s="9"/>
      <c r="AD65" s="14"/>
      <c r="AE65" s="14"/>
      <c r="AF65" s="12"/>
      <c r="AG65" s="13"/>
      <c r="AH65" s="12"/>
      <c r="AI65" s="12"/>
      <c r="AJ65" s="12"/>
      <c r="AK65" s="12"/>
      <c r="AL65" s="13"/>
      <c r="AM65" s="12"/>
      <c r="AN65" s="12"/>
      <c r="AO65" s="12"/>
      <c r="AP65" s="12"/>
      <c r="AQ65" s="13"/>
      <c r="AR65" s="12"/>
      <c r="AS65" s="12"/>
      <c r="AT65" s="12"/>
      <c r="AU65" s="12"/>
      <c r="AV65" s="13"/>
      <c r="AW65" s="12"/>
      <c r="AX65" s="12"/>
      <c r="AY65" s="12"/>
      <c r="AZ65" s="12"/>
      <c r="BA65" s="11"/>
      <c r="BB65" s="12"/>
      <c r="BC65" s="12"/>
      <c r="BD65" s="12"/>
      <c r="BE65" s="12"/>
      <c r="BF65" s="11"/>
      <c r="BG65" s="12"/>
      <c r="BH65" s="12"/>
      <c r="BI65" s="12"/>
      <c r="BJ65" s="15"/>
      <c r="BK65" s="16"/>
    </row>
    <row r="66" spans="1:63" ht="15.75" x14ac:dyDescent="0.25">
      <c r="A66" s="30">
        <v>102099001</v>
      </c>
      <c r="B66" s="27" t="s">
        <v>112</v>
      </c>
      <c r="C66" s="35">
        <v>37.14</v>
      </c>
      <c r="D66" s="32">
        <f>VLOOKUP(A66,[31]DATA!$C$3:$AP$1697,38,0)</f>
        <v>613</v>
      </c>
      <c r="E66" s="32">
        <f>VLOOKUP(A66,[31]DATA!$C$3:$AP$1697,39,0)</f>
        <v>0</v>
      </c>
      <c r="F66" s="32">
        <f>VLOOKUP(A66,[31]DATA!$C$3:$AP$1697,40,0)</f>
        <v>30</v>
      </c>
      <c r="G66" s="32">
        <f t="shared" si="10"/>
        <v>643</v>
      </c>
      <c r="H66" s="32">
        <f t="shared" si="11"/>
        <v>23881.02</v>
      </c>
      <c r="I66" s="32">
        <f>VLOOKUP(A66,[32]DATA!$C$3:$AQ$559,38,0)</f>
        <v>473</v>
      </c>
      <c r="J66" s="32">
        <f>VLOOKUP(A66,[32]DATA!$C$3:$AQ$559,39,0)</f>
        <v>0</v>
      </c>
      <c r="K66" s="32">
        <f>VLOOKUP(A66,[32]DATA!$C$3:$AQ$559,40,0)</f>
        <v>60</v>
      </c>
      <c r="L66" s="32">
        <f>VLOOKUP(A66,[32]DATA!$C$3:$AQ$559,41,0)</f>
        <v>533</v>
      </c>
      <c r="M66" s="41">
        <f t="shared" si="12"/>
        <v>19795.62</v>
      </c>
      <c r="N66" s="32">
        <f>VLOOKUP(A66,[33]DATA!$C$3:$AQ$558,38,0)</f>
        <v>473</v>
      </c>
      <c r="O66" s="32">
        <f>VLOOKUP(A66,[33]DATA!$C$3:$AQ$558,39,0)</f>
        <v>0</v>
      </c>
      <c r="P66" s="32">
        <f>VLOOKUP(A66,[33]DATA!$C$3:$AQ$558,40,0)</f>
        <v>90</v>
      </c>
      <c r="Q66" s="42">
        <f>VLOOKUP(A66,[33]DATA!$C$3:$AQ$558,41,0)</f>
        <v>563</v>
      </c>
      <c r="R66" s="43">
        <f t="shared" si="13"/>
        <v>20909.82</v>
      </c>
      <c r="S66" s="8"/>
      <c r="T66" s="9"/>
      <c r="U66" s="9"/>
      <c r="V66" s="10">
        <f t="shared" si="14"/>
        <v>0</v>
      </c>
      <c r="W66" s="11">
        <f t="shared" ref="W66:W129" si="22">V66*C66</f>
        <v>0</v>
      </c>
      <c r="X66" s="9"/>
      <c r="Y66" s="9"/>
      <c r="Z66" s="9"/>
      <c r="AA66" s="12">
        <f t="shared" si="15"/>
        <v>0</v>
      </c>
      <c r="AB66" s="13">
        <f t="shared" ref="AB66:AB129" si="23">C66*AA66</f>
        <v>0</v>
      </c>
      <c r="AC66" s="9"/>
      <c r="AD66" s="14"/>
      <c r="AE66" s="14"/>
      <c r="AF66" s="12">
        <f t="shared" si="2"/>
        <v>0</v>
      </c>
      <c r="AG66" s="13">
        <f t="shared" ref="AG66:AG129" si="24">C66*AF66</f>
        <v>0</v>
      </c>
      <c r="AH66" s="12"/>
      <c r="AI66" s="12"/>
      <c r="AJ66" s="12"/>
      <c r="AK66" s="12">
        <f t="shared" si="16"/>
        <v>0</v>
      </c>
      <c r="AL66" s="13">
        <f t="shared" ref="AL66:AL129" si="25">C66*AK66</f>
        <v>0</v>
      </c>
      <c r="AM66" s="12"/>
      <c r="AN66" s="12"/>
      <c r="AO66" s="12"/>
      <c r="AP66" s="12">
        <f t="shared" si="17"/>
        <v>0</v>
      </c>
      <c r="AQ66" s="13">
        <f t="shared" ref="AQ66:AQ129" si="26">C66*AP66</f>
        <v>0</v>
      </c>
      <c r="AR66" s="12"/>
      <c r="AS66" s="12"/>
      <c r="AT66" s="12"/>
      <c r="AU66" s="12">
        <f t="shared" si="18"/>
        <v>0</v>
      </c>
      <c r="AV66" s="13">
        <f t="shared" ref="AV66:AV129" si="27">C66*AU66</f>
        <v>0</v>
      </c>
      <c r="AW66" s="12"/>
      <c r="AX66" s="12"/>
      <c r="AY66" s="12"/>
      <c r="AZ66" s="12">
        <f t="shared" si="19"/>
        <v>0</v>
      </c>
      <c r="BA66" s="11">
        <f t="shared" ref="BA66:BA129" si="28">AZ66*C66</f>
        <v>0</v>
      </c>
      <c r="BB66" s="12"/>
      <c r="BC66" s="12"/>
      <c r="BD66" s="12"/>
      <c r="BE66" s="12">
        <f t="shared" si="20"/>
        <v>0</v>
      </c>
      <c r="BF66" s="11">
        <f t="shared" ref="BF66:BF129" si="29">BE66*C66</f>
        <v>0</v>
      </c>
      <c r="BG66" s="12"/>
      <c r="BH66" s="12"/>
      <c r="BI66" s="12"/>
      <c r="BJ66" s="15">
        <f t="shared" si="21"/>
        <v>0</v>
      </c>
      <c r="BK66" s="16">
        <f t="shared" ref="BK66:BK129" si="30">BJ66*C66</f>
        <v>0</v>
      </c>
    </row>
    <row r="67" spans="1:63" ht="15.75" x14ac:dyDescent="0.25">
      <c r="A67" s="30">
        <v>102099101</v>
      </c>
      <c r="B67" s="27" t="s">
        <v>113</v>
      </c>
      <c r="C67" s="35">
        <v>16.88</v>
      </c>
      <c r="D67" s="32">
        <f>VLOOKUP(A67,[31]DATA!$C$3:$AP$1697,38,0)</f>
        <v>1724</v>
      </c>
      <c r="E67" s="32">
        <f>VLOOKUP(A67,[31]DATA!$C$3:$AP$1697,39,0)</f>
        <v>0</v>
      </c>
      <c r="F67" s="32">
        <f>VLOOKUP(A67,[31]DATA!$C$3:$AP$1697,40,0)</f>
        <v>0</v>
      </c>
      <c r="G67" s="32">
        <f t="shared" ref="G67:G130" si="31">+D67+E67+F67</f>
        <v>1724</v>
      </c>
      <c r="H67" s="32">
        <f t="shared" ref="H67:H130" si="32">+G67*C67</f>
        <v>29101.119999999999</v>
      </c>
      <c r="I67" s="32">
        <f>VLOOKUP(A67,[32]DATA!$C$3:$AQ$559,38,0)</f>
        <v>1420</v>
      </c>
      <c r="J67" s="32">
        <f>VLOOKUP(A67,[32]DATA!$C$3:$AQ$559,39,0)</f>
        <v>0</v>
      </c>
      <c r="K67" s="32">
        <f>VLOOKUP(A67,[32]DATA!$C$3:$AQ$559,40,0)</f>
        <v>0</v>
      </c>
      <c r="L67" s="32">
        <f>VLOOKUP(A67,[32]DATA!$C$3:$AQ$559,41,0)</f>
        <v>1420</v>
      </c>
      <c r="M67" s="41">
        <f t="shared" ref="M67:M130" si="33">+L67*C67</f>
        <v>23969.599999999999</v>
      </c>
      <c r="N67" s="32">
        <f>VLOOKUP(A67,[33]DATA!$C$3:$AQ$558,38,0)</f>
        <v>1420</v>
      </c>
      <c r="O67" s="32">
        <f>VLOOKUP(A67,[33]DATA!$C$3:$AQ$558,39,0)</f>
        <v>0</v>
      </c>
      <c r="P67" s="32">
        <f>VLOOKUP(A67,[33]DATA!$C$3:$AQ$558,40,0)</f>
        <v>0</v>
      </c>
      <c r="Q67" s="42">
        <f>VLOOKUP(A67,[33]DATA!$C$3:$AQ$558,41,0)</f>
        <v>1420</v>
      </c>
      <c r="R67" s="43">
        <f t="shared" ref="R67:R130" si="34">+Q67*C67</f>
        <v>23969.599999999999</v>
      </c>
      <c r="S67" s="8"/>
      <c r="T67" s="9"/>
      <c r="U67" s="9"/>
      <c r="V67" s="10">
        <f t="shared" si="14"/>
        <v>0</v>
      </c>
      <c r="W67" s="11">
        <f t="shared" si="22"/>
        <v>0</v>
      </c>
      <c r="X67" s="9"/>
      <c r="Y67" s="9"/>
      <c r="Z67" s="9"/>
      <c r="AA67" s="12">
        <f t="shared" si="15"/>
        <v>0</v>
      </c>
      <c r="AB67" s="13">
        <f t="shared" si="23"/>
        <v>0</v>
      </c>
      <c r="AC67" s="9"/>
      <c r="AD67" s="14"/>
      <c r="AE67" s="14"/>
      <c r="AF67" s="12">
        <f t="shared" ref="AF67:AF130" si="35">SUM(AC67:AE67)</f>
        <v>0</v>
      </c>
      <c r="AG67" s="13">
        <f t="shared" si="24"/>
        <v>0</v>
      </c>
      <c r="AH67" s="12"/>
      <c r="AI67" s="12"/>
      <c r="AJ67" s="12"/>
      <c r="AK67" s="12">
        <f t="shared" si="16"/>
        <v>0</v>
      </c>
      <c r="AL67" s="13">
        <f t="shared" si="25"/>
        <v>0</v>
      </c>
      <c r="AM67" s="12"/>
      <c r="AN67" s="12"/>
      <c r="AO67" s="12"/>
      <c r="AP67" s="12">
        <f t="shared" si="17"/>
        <v>0</v>
      </c>
      <c r="AQ67" s="13">
        <f t="shared" si="26"/>
        <v>0</v>
      </c>
      <c r="AR67" s="12"/>
      <c r="AS67" s="12"/>
      <c r="AT67" s="12"/>
      <c r="AU67" s="12">
        <f t="shared" si="18"/>
        <v>0</v>
      </c>
      <c r="AV67" s="13">
        <f t="shared" si="27"/>
        <v>0</v>
      </c>
      <c r="AW67" s="12"/>
      <c r="AX67" s="12"/>
      <c r="AY67" s="12"/>
      <c r="AZ67" s="12">
        <f t="shared" si="19"/>
        <v>0</v>
      </c>
      <c r="BA67" s="11">
        <f t="shared" si="28"/>
        <v>0</v>
      </c>
      <c r="BB67" s="12"/>
      <c r="BC67" s="12"/>
      <c r="BD67" s="12"/>
      <c r="BE67" s="12">
        <f t="shared" si="20"/>
        <v>0</v>
      </c>
      <c r="BF67" s="11">
        <f t="shared" si="29"/>
        <v>0</v>
      </c>
      <c r="BG67" s="12"/>
      <c r="BH67" s="12"/>
      <c r="BI67" s="12"/>
      <c r="BJ67" s="15">
        <f t="shared" si="21"/>
        <v>0</v>
      </c>
      <c r="BK67" s="16">
        <f t="shared" si="30"/>
        <v>0</v>
      </c>
    </row>
    <row r="68" spans="1:63" ht="15.75" x14ac:dyDescent="0.25">
      <c r="A68" s="37">
        <v>104015301</v>
      </c>
      <c r="B68" s="29" t="s">
        <v>114</v>
      </c>
      <c r="C68" s="35">
        <v>4.49</v>
      </c>
      <c r="D68" s="32">
        <f>VLOOKUP(A68,[31]DATA!$C$3:$AP$1697,38,0)</f>
        <v>2000</v>
      </c>
      <c r="E68" s="32">
        <f>VLOOKUP(A68,[31]DATA!$C$3:$AP$1697,39,0)</f>
        <v>0</v>
      </c>
      <c r="F68" s="32">
        <f>VLOOKUP(A68,[31]DATA!$C$3:$AP$1697,40,0)</f>
        <v>60</v>
      </c>
      <c r="G68" s="32">
        <f t="shared" si="31"/>
        <v>2060</v>
      </c>
      <c r="H68" s="32">
        <f t="shared" si="32"/>
        <v>9249.4</v>
      </c>
      <c r="I68" s="32">
        <f>VLOOKUP(A68,[32]DATA!$C$3:$AQ$559,38,0)</f>
        <v>2774</v>
      </c>
      <c r="J68" s="32">
        <f>VLOOKUP(A68,[32]DATA!$C$3:$AQ$559,39,0)</f>
        <v>355</v>
      </c>
      <c r="K68" s="32">
        <f>VLOOKUP(A68,[32]DATA!$C$3:$AQ$559,40,0)</f>
        <v>341</v>
      </c>
      <c r="L68" s="32">
        <f>VLOOKUP(A68,[32]DATA!$C$3:$AQ$559,41,0)</f>
        <v>3470</v>
      </c>
      <c r="M68" s="41">
        <f t="shared" si="33"/>
        <v>15580.300000000001</v>
      </c>
      <c r="N68" s="32">
        <f>VLOOKUP(A68,[33]DATA!$C$3:$AQ$558,38,0)</f>
        <v>1975</v>
      </c>
      <c r="O68" s="32">
        <f>VLOOKUP(A68,[33]DATA!$C$3:$AQ$558,39,0)</f>
        <v>0</v>
      </c>
      <c r="P68" s="32">
        <f>VLOOKUP(A68,[33]DATA!$C$3:$AQ$558,40,0)</f>
        <v>296</v>
      </c>
      <c r="Q68" s="42">
        <f>VLOOKUP(A68,[33]DATA!$C$3:$AQ$558,41,0)</f>
        <v>2271</v>
      </c>
      <c r="R68" s="43">
        <f t="shared" si="34"/>
        <v>10196.790000000001</v>
      </c>
      <c r="S68" s="8"/>
      <c r="T68" s="9"/>
      <c r="U68" s="9"/>
      <c r="V68" s="10">
        <f t="shared" ref="V68:V131" si="36">+S68+T68+U68</f>
        <v>0</v>
      </c>
      <c r="W68" s="11">
        <f t="shared" si="22"/>
        <v>0</v>
      </c>
      <c r="X68" s="9"/>
      <c r="Y68" s="9"/>
      <c r="Z68" s="9"/>
      <c r="AA68" s="12">
        <f t="shared" ref="AA68:AA129" si="37">SUM(X68:Z68)</f>
        <v>0</v>
      </c>
      <c r="AB68" s="13">
        <f t="shared" si="23"/>
        <v>0</v>
      </c>
      <c r="AC68" s="9"/>
      <c r="AD68" s="14"/>
      <c r="AE68" s="14"/>
      <c r="AF68" s="12">
        <f t="shared" si="35"/>
        <v>0</v>
      </c>
      <c r="AG68" s="13">
        <f t="shared" si="24"/>
        <v>0</v>
      </c>
      <c r="AH68" s="12"/>
      <c r="AI68" s="12"/>
      <c r="AJ68" s="12"/>
      <c r="AK68" s="12">
        <f t="shared" ref="AK68:AK131" si="38">SUM(AH68:AJ68)</f>
        <v>0</v>
      </c>
      <c r="AL68" s="13">
        <f t="shared" si="25"/>
        <v>0</v>
      </c>
      <c r="AM68" s="12"/>
      <c r="AN68" s="12"/>
      <c r="AO68" s="12"/>
      <c r="AP68" s="12">
        <f t="shared" ref="AP68:AP131" si="39">SUM(AM68:AO68)</f>
        <v>0</v>
      </c>
      <c r="AQ68" s="13">
        <f t="shared" si="26"/>
        <v>0</v>
      </c>
      <c r="AR68" s="12"/>
      <c r="AS68" s="12"/>
      <c r="AT68" s="12"/>
      <c r="AU68" s="12">
        <f t="shared" ref="AU68:AU131" si="40">SUM(AR68:AT68)</f>
        <v>0</v>
      </c>
      <c r="AV68" s="13">
        <f t="shared" si="27"/>
        <v>0</v>
      </c>
      <c r="AW68" s="12"/>
      <c r="AX68" s="12"/>
      <c r="AY68" s="12"/>
      <c r="AZ68" s="12">
        <f t="shared" ref="AZ68:AZ131" si="41">SUM(AW68:AY68)</f>
        <v>0</v>
      </c>
      <c r="BA68" s="11">
        <f t="shared" si="28"/>
        <v>0</v>
      </c>
      <c r="BB68" s="12"/>
      <c r="BC68" s="12"/>
      <c r="BD68" s="12"/>
      <c r="BE68" s="12">
        <f t="shared" ref="BE68:BE131" si="42">SUM(BB68:BD68)</f>
        <v>0</v>
      </c>
      <c r="BF68" s="11">
        <f t="shared" si="29"/>
        <v>0</v>
      </c>
      <c r="BG68" s="12"/>
      <c r="BH68" s="12"/>
      <c r="BI68" s="12"/>
      <c r="BJ68" s="15">
        <f t="shared" ref="BJ68:BJ131" si="43">SUM(BG68:BI68)</f>
        <v>0</v>
      </c>
      <c r="BK68" s="16">
        <f t="shared" si="30"/>
        <v>0</v>
      </c>
    </row>
    <row r="69" spans="1:63" ht="15.75" x14ac:dyDescent="0.25">
      <c r="A69" s="30">
        <v>104011901</v>
      </c>
      <c r="B69" s="27" t="s">
        <v>115</v>
      </c>
      <c r="C69" s="35">
        <v>0.69</v>
      </c>
      <c r="D69" s="32">
        <f>VLOOKUP(A69,[31]DATA!$C$3:$AP$1697,38,0)</f>
        <v>98855</v>
      </c>
      <c r="E69" s="32">
        <f>VLOOKUP(A69,[31]DATA!$C$3:$AP$1697,39,0)</f>
        <v>1756</v>
      </c>
      <c r="F69" s="32">
        <f>VLOOKUP(A69,[31]DATA!$C$3:$AP$1697,40,0)</f>
        <v>0</v>
      </c>
      <c r="G69" s="32">
        <f t="shared" si="31"/>
        <v>100611</v>
      </c>
      <c r="H69" s="32">
        <f t="shared" si="32"/>
        <v>69421.59</v>
      </c>
      <c r="I69" s="32">
        <f>VLOOKUP(A69,[32]DATA!$C$3:$AQ$559,38,0)</f>
        <v>74640</v>
      </c>
      <c r="J69" s="32">
        <f>VLOOKUP(A69,[32]DATA!$C$3:$AQ$559,39,0)</f>
        <v>6050</v>
      </c>
      <c r="K69" s="32">
        <f>VLOOKUP(A69,[32]DATA!$C$3:$AQ$559,40,0)</f>
        <v>6228</v>
      </c>
      <c r="L69" s="32">
        <f>VLOOKUP(A69,[32]DATA!$C$3:$AQ$559,41,0)</f>
        <v>86918</v>
      </c>
      <c r="M69" s="41">
        <f t="shared" si="33"/>
        <v>59973.42</v>
      </c>
      <c r="N69" s="32">
        <f>VLOOKUP(A69,[33]DATA!$C$3:$AQ$558,38,0)</f>
        <v>66974</v>
      </c>
      <c r="O69" s="32">
        <f>VLOOKUP(A69,[33]DATA!$C$3:$AQ$558,39,0)</f>
        <v>5578</v>
      </c>
      <c r="P69" s="32">
        <f>VLOOKUP(A69,[33]DATA!$C$3:$AQ$558,40,0)</f>
        <v>5608</v>
      </c>
      <c r="Q69" s="42">
        <f>VLOOKUP(A69,[33]DATA!$C$3:$AQ$558,41,0)</f>
        <v>78160</v>
      </c>
      <c r="R69" s="43">
        <f t="shared" si="34"/>
        <v>53930.399999999994</v>
      </c>
      <c r="S69" s="8"/>
      <c r="T69" s="9"/>
      <c r="U69" s="9"/>
      <c r="V69" s="10">
        <f t="shared" si="36"/>
        <v>0</v>
      </c>
      <c r="W69" s="11">
        <f t="shared" si="22"/>
        <v>0</v>
      </c>
      <c r="X69" s="9"/>
      <c r="Y69" s="9"/>
      <c r="Z69" s="9"/>
      <c r="AA69" s="12">
        <f t="shared" si="37"/>
        <v>0</v>
      </c>
      <c r="AB69" s="13">
        <f t="shared" si="23"/>
        <v>0</v>
      </c>
      <c r="AC69" s="9"/>
      <c r="AD69" s="14"/>
      <c r="AE69" s="14"/>
      <c r="AF69" s="12">
        <f t="shared" si="35"/>
        <v>0</v>
      </c>
      <c r="AG69" s="13">
        <f t="shared" si="24"/>
        <v>0</v>
      </c>
      <c r="AH69" s="12"/>
      <c r="AI69" s="12"/>
      <c r="AJ69" s="12"/>
      <c r="AK69" s="12">
        <f t="shared" si="38"/>
        <v>0</v>
      </c>
      <c r="AL69" s="13">
        <f t="shared" si="25"/>
        <v>0</v>
      </c>
      <c r="AM69" s="12"/>
      <c r="AN69" s="12"/>
      <c r="AO69" s="12"/>
      <c r="AP69" s="12">
        <f t="shared" si="39"/>
        <v>0</v>
      </c>
      <c r="AQ69" s="13">
        <f t="shared" si="26"/>
        <v>0</v>
      </c>
      <c r="AR69" s="12"/>
      <c r="AS69" s="12"/>
      <c r="AT69" s="12"/>
      <c r="AU69" s="12">
        <f t="shared" si="40"/>
        <v>0</v>
      </c>
      <c r="AV69" s="13">
        <f t="shared" si="27"/>
        <v>0</v>
      </c>
      <c r="AW69" s="12"/>
      <c r="AX69" s="12"/>
      <c r="AY69" s="12"/>
      <c r="AZ69" s="12">
        <f t="shared" si="41"/>
        <v>0</v>
      </c>
      <c r="BA69" s="11">
        <f t="shared" si="28"/>
        <v>0</v>
      </c>
      <c r="BB69" s="12"/>
      <c r="BC69" s="12"/>
      <c r="BD69" s="12"/>
      <c r="BE69" s="12">
        <f t="shared" si="42"/>
        <v>0</v>
      </c>
      <c r="BF69" s="11">
        <f t="shared" si="29"/>
        <v>0</v>
      </c>
      <c r="BG69" s="12"/>
      <c r="BH69" s="12"/>
      <c r="BI69" s="12"/>
      <c r="BJ69" s="15">
        <f t="shared" si="43"/>
        <v>0</v>
      </c>
      <c r="BK69" s="16">
        <f t="shared" si="30"/>
        <v>0</v>
      </c>
    </row>
    <row r="70" spans="1:63" ht="25.5" x14ac:dyDescent="0.25">
      <c r="A70" s="30">
        <v>103047701</v>
      </c>
      <c r="B70" s="27" t="s">
        <v>116</v>
      </c>
      <c r="C70" s="35">
        <v>9.59</v>
      </c>
      <c r="D70" s="32">
        <f>VLOOKUP(A70,[31]DATA!$C$3:$AP$1697,38,0)</f>
        <v>3092</v>
      </c>
      <c r="E70" s="32">
        <f>VLOOKUP(A70,[31]DATA!$C$3:$AP$1697,39,0)</f>
        <v>0</v>
      </c>
      <c r="F70" s="32">
        <f>VLOOKUP(A70,[31]DATA!$C$3:$AP$1697,40,0)</f>
        <v>0</v>
      </c>
      <c r="G70" s="32">
        <f t="shared" si="31"/>
        <v>3092</v>
      </c>
      <c r="H70" s="32">
        <f t="shared" si="32"/>
        <v>29652.28</v>
      </c>
      <c r="I70" s="32">
        <f>VLOOKUP(A70,[32]DATA!$C$3:$AQ$559,38,0)</f>
        <v>0</v>
      </c>
      <c r="J70" s="32">
        <f>VLOOKUP(A70,[32]DATA!$C$3:$AQ$559,39,0)</f>
        <v>0</v>
      </c>
      <c r="K70" s="32">
        <f>VLOOKUP(A70,[32]DATA!$C$3:$AQ$559,40,0)</f>
        <v>0</v>
      </c>
      <c r="L70" s="32">
        <f>VLOOKUP(A70,[32]DATA!$C$3:$AQ$559,41,0)</f>
        <v>0</v>
      </c>
      <c r="M70" s="41">
        <f t="shared" si="33"/>
        <v>0</v>
      </c>
      <c r="N70" s="32">
        <f>VLOOKUP(A70,[33]DATA!$C$3:$AQ$558,38,0)</f>
        <v>5810</v>
      </c>
      <c r="O70" s="32">
        <f>VLOOKUP(A70,[33]DATA!$C$3:$AQ$558,39,0)</f>
        <v>680</v>
      </c>
      <c r="P70" s="32">
        <f>VLOOKUP(A70,[33]DATA!$C$3:$AQ$558,40,0)</f>
        <v>660</v>
      </c>
      <c r="Q70" s="42">
        <f>VLOOKUP(A70,[33]DATA!$C$3:$AQ$558,41,0)</f>
        <v>7150</v>
      </c>
      <c r="R70" s="43">
        <f t="shared" si="34"/>
        <v>68568.5</v>
      </c>
      <c r="S70" s="8"/>
      <c r="T70" s="9"/>
      <c r="U70" s="9"/>
      <c r="V70" s="10">
        <f t="shared" si="36"/>
        <v>0</v>
      </c>
      <c r="W70" s="11">
        <f t="shared" si="22"/>
        <v>0</v>
      </c>
      <c r="X70" s="9"/>
      <c r="Y70" s="9"/>
      <c r="Z70" s="9"/>
      <c r="AA70" s="12">
        <f t="shared" si="37"/>
        <v>0</v>
      </c>
      <c r="AB70" s="13">
        <f t="shared" si="23"/>
        <v>0</v>
      </c>
      <c r="AC70" s="9"/>
      <c r="AD70" s="14"/>
      <c r="AE70" s="14"/>
      <c r="AF70" s="12">
        <f t="shared" si="35"/>
        <v>0</v>
      </c>
      <c r="AG70" s="13">
        <f t="shared" si="24"/>
        <v>0</v>
      </c>
      <c r="AH70" s="12"/>
      <c r="AI70" s="12"/>
      <c r="AJ70" s="12"/>
      <c r="AK70" s="12">
        <f t="shared" si="38"/>
        <v>0</v>
      </c>
      <c r="AL70" s="13">
        <f t="shared" si="25"/>
        <v>0</v>
      </c>
      <c r="AM70" s="12"/>
      <c r="AN70" s="12"/>
      <c r="AO70" s="12"/>
      <c r="AP70" s="12">
        <f t="shared" si="39"/>
        <v>0</v>
      </c>
      <c r="AQ70" s="13">
        <f t="shared" si="26"/>
        <v>0</v>
      </c>
      <c r="AR70" s="12"/>
      <c r="AS70" s="12"/>
      <c r="AT70" s="12"/>
      <c r="AU70" s="12">
        <f t="shared" si="40"/>
        <v>0</v>
      </c>
      <c r="AV70" s="13">
        <f t="shared" si="27"/>
        <v>0</v>
      </c>
      <c r="AW70" s="12"/>
      <c r="AX70" s="12"/>
      <c r="AY70" s="12"/>
      <c r="AZ70" s="12">
        <f t="shared" si="41"/>
        <v>0</v>
      </c>
      <c r="BA70" s="11">
        <f t="shared" si="28"/>
        <v>0</v>
      </c>
      <c r="BB70" s="12"/>
      <c r="BC70" s="12"/>
      <c r="BD70" s="12"/>
      <c r="BE70" s="12">
        <f t="shared" si="42"/>
        <v>0</v>
      </c>
      <c r="BF70" s="11">
        <f t="shared" si="29"/>
        <v>0</v>
      </c>
      <c r="BG70" s="12"/>
      <c r="BH70" s="12"/>
      <c r="BI70" s="12"/>
      <c r="BJ70" s="15">
        <f t="shared" si="43"/>
        <v>0</v>
      </c>
      <c r="BK70" s="16">
        <f t="shared" si="30"/>
        <v>0</v>
      </c>
    </row>
    <row r="71" spans="1:63" ht="15.75" x14ac:dyDescent="0.25">
      <c r="A71" s="30">
        <v>101092901</v>
      </c>
      <c r="B71" s="27" t="s">
        <v>117</v>
      </c>
      <c r="C71" s="35">
        <v>0.1</v>
      </c>
      <c r="D71" s="32">
        <f>VLOOKUP(A71,[31]DATA!$C$3:$AP$1697,38,0)</f>
        <v>0</v>
      </c>
      <c r="E71" s="32">
        <f>VLOOKUP(A71,[31]DATA!$C$3:$AP$1697,39,0)</f>
        <v>0</v>
      </c>
      <c r="F71" s="32">
        <f>VLOOKUP(A71,[31]DATA!$C$3:$AP$1697,40,0)</f>
        <v>2160</v>
      </c>
      <c r="G71" s="32">
        <f t="shared" si="31"/>
        <v>2160</v>
      </c>
      <c r="H71" s="32">
        <f t="shared" si="32"/>
        <v>216</v>
      </c>
      <c r="I71" s="32">
        <f>VLOOKUP(A71,[32]DATA!$C$3:$AQ$559,38,0)</f>
        <v>0</v>
      </c>
      <c r="J71" s="32">
        <f>VLOOKUP(A71,[32]DATA!$C$3:$AQ$559,39,0)</f>
        <v>6300</v>
      </c>
      <c r="K71" s="32">
        <f>VLOOKUP(A71,[32]DATA!$C$3:$AQ$559,40,0)</f>
        <v>1020</v>
      </c>
      <c r="L71" s="32">
        <f>VLOOKUP(A71,[32]DATA!$C$3:$AQ$559,41,0)</f>
        <v>7320</v>
      </c>
      <c r="M71" s="41">
        <f t="shared" si="33"/>
        <v>732</v>
      </c>
      <c r="N71" s="32">
        <f>VLOOKUP(A71,[33]DATA!$C$3:$AQ$558,38,0)</f>
        <v>0</v>
      </c>
      <c r="O71" s="32">
        <f>VLOOKUP(A71,[33]DATA!$C$3:$AQ$558,39,0)</f>
        <v>3900</v>
      </c>
      <c r="P71" s="32">
        <f>VLOOKUP(A71,[33]DATA!$C$3:$AQ$558,40,0)</f>
        <v>720</v>
      </c>
      <c r="Q71" s="42">
        <f>VLOOKUP(A71,[33]DATA!$C$3:$AQ$558,41,0)</f>
        <v>4620</v>
      </c>
      <c r="R71" s="43">
        <f t="shared" si="34"/>
        <v>462</v>
      </c>
      <c r="S71" s="8"/>
      <c r="T71" s="9"/>
      <c r="U71" s="9"/>
      <c r="V71" s="10">
        <f t="shared" si="36"/>
        <v>0</v>
      </c>
      <c r="W71" s="11">
        <f t="shared" si="22"/>
        <v>0</v>
      </c>
      <c r="X71" s="9"/>
      <c r="Y71" s="9"/>
      <c r="Z71" s="9"/>
      <c r="AA71" s="12">
        <f t="shared" si="37"/>
        <v>0</v>
      </c>
      <c r="AB71" s="13">
        <f t="shared" si="23"/>
        <v>0</v>
      </c>
      <c r="AC71" s="9"/>
      <c r="AD71" s="14"/>
      <c r="AE71" s="14"/>
      <c r="AF71" s="12">
        <f t="shared" si="35"/>
        <v>0</v>
      </c>
      <c r="AG71" s="13">
        <f t="shared" si="24"/>
        <v>0</v>
      </c>
      <c r="AH71" s="12"/>
      <c r="AI71" s="12"/>
      <c r="AJ71" s="12"/>
      <c r="AK71" s="12">
        <f t="shared" si="38"/>
        <v>0</v>
      </c>
      <c r="AL71" s="13">
        <f t="shared" si="25"/>
        <v>0</v>
      </c>
      <c r="AM71" s="12"/>
      <c r="AN71" s="12"/>
      <c r="AO71" s="12"/>
      <c r="AP71" s="12">
        <f t="shared" si="39"/>
        <v>0</v>
      </c>
      <c r="AQ71" s="13">
        <f t="shared" si="26"/>
        <v>0</v>
      </c>
      <c r="AR71" s="12"/>
      <c r="AS71" s="12"/>
      <c r="AT71" s="12"/>
      <c r="AU71" s="12">
        <f t="shared" si="40"/>
        <v>0</v>
      </c>
      <c r="AV71" s="13">
        <f t="shared" si="27"/>
        <v>0</v>
      </c>
      <c r="AW71" s="12"/>
      <c r="AX71" s="12"/>
      <c r="AY71" s="12"/>
      <c r="AZ71" s="12">
        <f t="shared" si="41"/>
        <v>0</v>
      </c>
      <c r="BA71" s="11">
        <f t="shared" si="28"/>
        <v>0</v>
      </c>
      <c r="BB71" s="12"/>
      <c r="BC71" s="12"/>
      <c r="BD71" s="12"/>
      <c r="BE71" s="12">
        <f t="shared" si="42"/>
        <v>0</v>
      </c>
      <c r="BF71" s="11">
        <f t="shared" si="29"/>
        <v>0</v>
      </c>
      <c r="BG71" s="12"/>
      <c r="BH71" s="12"/>
      <c r="BI71" s="12"/>
      <c r="BJ71" s="15">
        <f t="shared" si="43"/>
        <v>0</v>
      </c>
      <c r="BK71" s="16">
        <f t="shared" si="30"/>
        <v>0</v>
      </c>
    </row>
    <row r="72" spans="1:63" ht="25.5" x14ac:dyDescent="0.25">
      <c r="A72" s="30">
        <v>101104301</v>
      </c>
      <c r="B72" s="27" t="s">
        <v>118</v>
      </c>
      <c r="C72" s="35">
        <v>3.036</v>
      </c>
      <c r="D72" s="32">
        <f>VLOOKUP(A72,[31]DATA!$C$3:$AP$1697,38,0)</f>
        <v>314010</v>
      </c>
      <c r="E72" s="32">
        <f>VLOOKUP(A72,[31]DATA!$C$3:$AP$1697,39,0)</f>
        <v>450</v>
      </c>
      <c r="F72" s="32">
        <f>VLOOKUP(A72,[31]DATA!$C$3:$AP$1697,40,0)</f>
        <v>9000</v>
      </c>
      <c r="G72" s="32">
        <f t="shared" si="31"/>
        <v>323460</v>
      </c>
      <c r="H72" s="32">
        <f t="shared" si="32"/>
        <v>982024.56</v>
      </c>
      <c r="I72" s="32">
        <f>VLOOKUP(A72,[32]DATA!$C$3:$AQ$559,38,0)</f>
        <v>750</v>
      </c>
      <c r="J72" s="32">
        <f>VLOOKUP(A72,[32]DATA!$C$3:$AQ$559,39,0)</f>
        <v>4500</v>
      </c>
      <c r="K72" s="32">
        <f>VLOOKUP(A72,[32]DATA!$C$3:$AQ$559,40,0)</f>
        <v>58380</v>
      </c>
      <c r="L72" s="32">
        <f>VLOOKUP(A72,[32]DATA!$C$3:$AQ$559,41,0)</f>
        <v>63630</v>
      </c>
      <c r="M72" s="41">
        <f t="shared" si="33"/>
        <v>193180.68</v>
      </c>
      <c r="N72" s="32">
        <f>VLOOKUP(A72,[33]DATA!$C$3:$AQ$558,38,0)</f>
        <v>23760</v>
      </c>
      <c r="O72" s="32">
        <f>VLOOKUP(A72,[33]DATA!$C$3:$AQ$558,39,0)</f>
        <v>1440</v>
      </c>
      <c r="P72" s="32">
        <f>VLOOKUP(A72,[33]DATA!$C$3:$AQ$558,40,0)</f>
        <v>53130</v>
      </c>
      <c r="Q72" s="42">
        <f>VLOOKUP(A72,[33]DATA!$C$3:$AQ$558,41,0)</f>
        <v>78330</v>
      </c>
      <c r="R72" s="43">
        <f t="shared" si="34"/>
        <v>237809.88</v>
      </c>
      <c r="S72" s="8"/>
      <c r="T72" s="9"/>
      <c r="U72" s="9"/>
      <c r="V72" s="10">
        <f t="shared" si="36"/>
        <v>0</v>
      </c>
      <c r="W72" s="11">
        <f t="shared" si="22"/>
        <v>0</v>
      </c>
      <c r="X72" s="9"/>
      <c r="Y72" s="9"/>
      <c r="Z72" s="9"/>
      <c r="AA72" s="12">
        <f t="shared" si="37"/>
        <v>0</v>
      </c>
      <c r="AB72" s="13">
        <f t="shared" si="23"/>
        <v>0</v>
      </c>
      <c r="AC72" s="9"/>
      <c r="AD72" s="14"/>
      <c r="AE72" s="14"/>
      <c r="AF72" s="12">
        <f t="shared" si="35"/>
        <v>0</v>
      </c>
      <c r="AG72" s="13">
        <f t="shared" si="24"/>
        <v>0</v>
      </c>
      <c r="AH72" s="12"/>
      <c r="AI72" s="12"/>
      <c r="AJ72" s="12"/>
      <c r="AK72" s="12">
        <f t="shared" si="38"/>
        <v>0</v>
      </c>
      <c r="AL72" s="13">
        <f t="shared" si="25"/>
        <v>0</v>
      </c>
      <c r="AM72" s="12"/>
      <c r="AN72" s="12"/>
      <c r="AO72" s="12"/>
      <c r="AP72" s="12">
        <f t="shared" si="39"/>
        <v>0</v>
      </c>
      <c r="AQ72" s="13">
        <f t="shared" si="26"/>
        <v>0</v>
      </c>
      <c r="AR72" s="12"/>
      <c r="AS72" s="12"/>
      <c r="AT72" s="12"/>
      <c r="AU72" s="12">
        <f t="shared" si="40"/>
        <v>0</v>
      </c>
      <c r="AV72" s="13">
        <f t="shared" si="27"/>
        <v>0</v>
      </c>
      <c r="AW72" s="12"/>
      <c r="AX72" s="12"/>
      <c r="AY72" s="12"/>
      <c r="AZ72" s="12">
        <f t="shared" si="41"/>
        <v>0</v>
      </c>
      <c r="BA72" s="11">
        <f t="shared" si="28"/>
        <v>0</v>
      </c>
      <c r="BB72" s="12"/>
      <c r="BC72" s="12"/>
      <c r="BD72" s="12"/>
      <c r="BE72" s="12">
        <f t="shared" si="42"/>
        <v>0</v>
      </c>
      <c r="BF72" s="11">
        <f t="shared" si="29"/>
        <v>0</v>
      </c>
      <c r="BG72" s="12"/>
      <c r="BH72" s="12"/>
      <c r="BI72" s="12"/>
      <c r="BJ72" s="15">
        <f t="shared" si="43"/>
        <v>0</v>
      </c>
      <c r="BK72" s="16">
        <f t="shared" si="30"/>
        <v>0</v>
      </c>
    </row>
    <row r="73" spans="1:63" ht="15.75" x14ac:dyDescent="0.25">
      <c r="A73" s="30">
        <v>101035701</v>
      </c>
      <c r="B73" s="27" t="s">
        <v>119</v>
      </c>
      <c r="C73" s="35">
        <v>0.04</v>
      </c>
      <c r="D73" s="32">
        <f>VLOOKUP(A73,[31]DATA!$C$3:$AP$1697,38,0)</f>
        <v>414300</v>
      </c>
      <c r="E73" s="32">
        <f>VLOOKUP(A73,[31]DATA!$C$3:$AP$1697,39,0)</f>
        <v>46600</v>
      </c>
      <c r="F73" s="32">
        <f>VLOOKUP(A73,[31]DATA!$C$3:$AP$1697,40,0)</f>
        <v>44600</v>
      </c>
      <c r="G73" s="32">
        <f t="shared" si="31"/>
        <v>505500</v>
      </c>
      <c r="H73" s="32">
        <f t="shared" si="32"/>
        <v>20220</v>
      </c>
      <c r="I73" s="32">
        <f>VLOOKUP(A73,[32]DATA!$C$3:$AQ$559,38,0)</f>
        <v>330200</v>
      </c>
      <c r="J73" s="32">
        <f>VLOOKUP(A73,[32]DATA!$C$3:$AQ$559,39,0)</f>
        <v>20100</v>
      </c>
      <c r="K73" s="32">
        <f>VLOOKUP(A73,[32]DATA!$C$3:$AQ$559,40,0)</f>
        <v>25900</v>
      </c>
      <c r="L73" s="32">
        <f>VLOOKUP(A73,[32]DATA!$C$3:$AQ$559,41,0)</f>
        <v>376200</v>
      </c>
      <c r="M73" s="41">
        <f t="shared" si="33"/>
        <v>15048</v>
      </c>
      <c r="N73" s="32">
        <f>VLOOKUP(A73,[33]DATA!$C$3:$AQ$558,38,0)</f>
        <v>269200</v>
      </c>
      <c r="O73" s="32">
        <f>VLOOKUP(A73,[33]DATA!$C$3:$AQ$558,39,0)</f>
        <v>1600</v>
      </c>
      <c r="P73" s="32">
        <f>VLOOKUP(A73,[33]DATA!$C$3:$AQ$558,40,0)</f>
        <v>19800</v>
      </c>
      <c r="Q73" s="42">
        <f>VLOOKUP(A73,[33]DATA!$C$3:$AQ$558,41,0)</f>
        <v>290600</v>
      </c>
      <c r="R73" s="43">
        <f t="shared" si="34"/>
        <v>11624</v>
      </c>
      <c r="S73" s="8"/>
      <c r="T73" s="9"/>
      <c r="U73" s="9"/>
      <c r="V73" s="10">
        <f t="shared" si="36"/>
        <v>0</v>
      </c>
      <c r="W73" s="11">
        <f t="shared" si="22"/>
        <v>0</v>
      </c>
      <c r="X73" s="9"/>
      <c r="Y73" s="9"/>
      <c r="Z73" s="9"/>
      <c r="AA73" s="12">
        <f t="shared" si="37"/>
        <v>0</v>
      </c>
      <c r="AB73" s="13">
        <f t="shared" si="23"/>
        <v>0</v>
      </c>
      <c r="AC73" s="9"/>
      <c r="AD73" s="14"/>
      <c r="AE73" s="14"/>
      <c r="AF73" s="12">
        <f t="shared" si="35"/>
        <v>0</v>
      </c>
      <c r="AG73" s="13">
        <f t="shared" si="24"/>
        <v>0</v>
      </c>
      <c r="AH73" s="12"/>
      <c r="AI73" s="12"/>
      <c r="AJ73" s="12"/>
      <c r="AK73" s="12">
        <f t="shared" si="38"/>
        <v>0</v>
      </c>
      <c r="AL73" s="13">
        <f t="shared" si="25"/>
        <v>0</v>
      </c>
      <c r="AM73" s="12"/>
      <c r="AN73" s="12"/>
      <c r="AO73" s="12"/>
      <c r="AP73" s="12">
        <f t="shared" si="39"/>
        <v>0</v>
      </c>
      <c r="AQ73" s="13">
        <f t="shared" si="26"/>
        <v>0</v>
      </c>
      <c r="AR73" s="12"/>
      <c r="AS73" s="12"/>
      <c r="AT73" s="12"/>
      <c r="AU73" s="12">
        <f t="shared" si="40"/>
        <v>0</v>
      </c>
      <c r="AV73" s="13">
        <f t="shared" si="27"/>
        <v>0</v>
      </c>
      <c r="AW73" s="12"/>
      <c r="AX73" s="12"/>
      <c r="AY73" s="12"/>
      <c r="AZ73" s="12">
        <f t="shared" si="41"/>
        <v>0</v>
      </c>
      <c r="BA73" s="11">
        <f t="shared" si="28"/>
        <v>0</v>
      </c>
      <c r="BB73" s="12"/>
      <c r="BC73" s="12"/>
      <c r="BD73" s="12"/>
      <c r="BE73" s="12">
        <f t="shared" si="42"/>
        <v>0</v>
      </c>
      <c r="BF73" s="11">
        <f t="shared" si="29"/>
        <v>0</v>
      </c>
      <c r="BG73" s="12"/>
      <c r="BH73" s="12"/>
      <c r="BI73" s="12"/>
      <c r="BJ73" s="15">
        <f t="shared" si="43"/>
        <v>0</v>
      </c>
      <c r="BK73" s="16">
        <f t="shared" si="30"/>
        <v>0</v>
      </c>
    </row>
    <row r="74" spans="1:63" ht="15.75" x14ac:dyDescent="0.25">
      <c r="A74" s="30">
        <v>102023901</v>
      </c>
      <c r="B74" s="27" t="s">
        <v>120</v>
      </c>
      <c r="C74" s="35">
        <v>2.0299999999999998</v>
      </c>
      <c r="D74" s="32">
        <f>VLOOKUP(A74,[31]DATA!$C$3:$AP$1697,38,0)</f>
        <v>0</v>
      </c>
      <c r="E74" s="32">
        <f>VLOOKUP(A74,[31]DATA!$C$3:$AP$1697,39,0)</f>
        <v>0</v>
      </c>
      <c r="F74" s="32">
        <f>VLOOKUP(A74,[31]DATA!$C$3:$AP$1697,40,0)</f>
        <v>0</v>
      </c>
      <c r="G74" s="32">
        <f t="shared" si="31"/>
        <v>0</v>
      </c>
      <c r="H74" s="32">
        <f t="shared" si="32"/>
        <v>0</v>
      </c>
      <c r="I74" s="32">
        <f>VLOOKUP(A74,[32]DATA!$C$3:$AQ$559,38,0)</f>
        <v>0</v>
      </c>
      <c r="J74" s="32">
        <f>VLOOKUP(A74,[32]DATA!$C$3:$AQ$559,39,0)</f>
        <v>0</v>
      </c>
      <c r="K74" s="32">
        <f>VLOOKUP(A74,[32]DATA!$C$3:$AQ$559,40,0)</f>
        <v>0</v>
      </c>
      <c r="L74" s="32">
        <f>VLOOKUP(A74,[32]DATA!$C$3:$AQ$559,41,0)</f>
        <v>0</v>
      </c>
      <c r="M74" s="41">
        <f t="shared" si="33"/>
        <v>0</v>
      </c>
      <c r="N74" s="32">
        <f>VLOOKUP(A74,[33]DATA!$C$3:$AQ$558,38,0)</f>
        <v>0</v>
      </c>
      <c r="O74" s="32">
        <f>VLOOKUP(A74,[33]DATA!$C$3:$AQ$558,39,0)</f>
        <v>0</v>
      </c>
      <c r="P74" s="32">
        <f>VLOOKUP(A74,[33]DATA!$C$3:$AQ$558,40,0)</f>
        <v>0</v>
      </c>
      <c r="Q74" s="42">
        <f>VLOOKUP(A74,[33]DATA!$C$3:$AQ$558,41,0)</f>
        <v>0</v>
      </c>
      <c r="R74" s="43">
        <f t="shared" si="34"/>
        <v>0</v>
      </c>
      <c r="S74" s="8"/>
      <c r="T74" s="9"/>
      <c r="U74" s="9"/>
      <c r="V74" s="10">
        <f t="shared" si="36"/>
        <v>0</v>
      </c>
      <c r="W74" s="11">
        <f t="shared" si="22"/>
        <v>0</v>
      </c>
      <c r="X74" s="9"/>
      <c r="Y74" s="9"/>
      <c r="Z74" s="9"/>
      <c r="AA74" s="12">
        <f t="shared" si="37"/>
        <v>0</v>
      </c>
      <c r="AB74" s="13">
        <f t="shared" si="23"/>
        <v>0</v>
      </c>
      <c r="AC74" s="9"/>
      <c r="AD74" s="14"/>
      <c r="AE74" s="14"/>
      <c r="AF74" s="12">
        <f t="shared" si="35"/>
        <v>0</v>
      </c>
      <c r="AG74" s="13">
        <f t="shared" si="24"/>
        <v>0</v>
      </c>
      <c r="AH74" s="12"/>
      <c r="AI74" s="12"/>
      <c r="AJ74" s="12"/>
      <c r="AK74" s="12">
        <f t="shared" si="38"/>
        <v>0</v>
      </c>
      <c r="AL74" s="13">
        <f t="shared" si="25"/>
        <v>0</v>
      </c>
      <c r="AM74" s="12"/>
      <c r="AN74" s="12"/>
      <c r="AO74" s="12"/>
      <c r="AP74" s="12">
        <f t="shared" si="39"/>
        <v>0</v>
      </c>
      <c r="AQ74" s="13">
        <f t="shared" si="26"/>
        <v>0</v>
      </c>
      <c r="AR74" s="12"/>
      <c r="AS74" s="12"/>
      <c r="AT74" s="12"/>
      <c r="AU74" s="12">
        <f t="shared" si="40"/>
        <v>0</v>
      </c>
      <c r="AV74" s="13">
        <f t="shared" si="27"/>
        <v>0</v>
      </c>
      <c r="AW74" s="12"/>
      <c r="AX74" s="12"/>
      <c r="AY74" s="12"/>
      <c r="AZ74" s="12">
        <f t="shared" si="41"/>
        <v>0</v>
      </c>
      <c r="BA74" s="11">
        <f t="shared" si="28"/>
        <v>0</v>
      </c>
      <c r="BB74" s="12"/>
      <c r="BC74" s="12"/>
      <c r="BD74" s="12"/>
      <c r="BE74" s="12">
        <f t="shared" si="42"/>
        <v>0</v>
      </c>
      <c r="BF74" s="11">
        <f t="shared" si="29"/>
        <v>0</v>
      </c>
      <c r="BG74" s="12"/>
      <c r="BH74" s="12"/>
      <c r="BI74" s="12"/>
      <c r="BJ74" s="15">
        <f t="shared" si="43"/>
        <v>0</v>
      </c>
      <c r="BK74" s="16">
        <f t="shared" si="30"/>
        <v>0</v>
      </c>
    </row>
    <row r="75" spans="1:63" ht="15.75" x14ac:dyDescent="0.25">
      <c r="A75" s="30">
        <v>102008501</v>
      </c>
      <c r="B75" s="27" t="s">
        <v>121</v>
      </c>
      <c r="C75" s="35">
        <v>48.91</v>
      </c>
      <c r="D75" s="32">
        <f>VLOOKUP(A75,[31]DATA!$C$3:$AP$1697,38,0)</f>
        <v>0</v>
      </c>
      <c r="E75" s="32">
        <f>VLOOKUP(A75,[31]DATA!$C$3:$AP$1697,39,0)</f>
        <v>0</v>
      </c>
      <c r="F75" s="32">
        <f>VLOOKUP(A75,[31]DATA!$C$3:$AP$1697,40,0)</f>
        <v>11</v>
      </c>
      <c r="G75" s="32">
        <f t="shared" si="31"/>
        <v>11</v>
      </c>
      <c r="H75" s="32">
        <f t="shared" si="32"/>
        <v>538.01</v>
      </c>
      <c r="I75" s="32">
        <f>VLOOKUP(A75,[32]DATA!$C$3:$AQ$559,38,0)</f>
        <v>40</v>
      </c>
      <c r="J75" s="32">
        <f>VLOOKUP(A75,[32]DATA!$C$3:$AQ$559,39,0)</f>
        <v>0</v>
      </c>
      <c r="K75" s="32">
        <f>VLOOKUP(A75,[32]DATA!$C$3:$AQ$559,40,0)</f>
        <v>0</v>
      </c>
      <c r="L75" s="32">
        <f>VLOOKUP(A75,[32]DATA!$C$3:$AQ$559,41,0)</f>
        <v>40</v>
      </c>
      <c r="M75" s="41">
        <f t="shared" si="33"/>
        <v>1956.3999999999999</v>
      </c>
      <c r="N75" s="32">
        <f>VLOOKUP(A75,[33]DATA!$C$3:$AQ$558,38,0)</f>
        <v>40</v>
      </c>
      <c r="O75" s="32">
        <f>VLOOKUP(A75,[33]DATA!$C$3:$AQ$558,39,0)</f>
        <v>0</v>
      </c>
      <c r="P75" s="32">
        <f>VLOOKUP(A75,[33]DATA!$C$3:$AQ$558,40,0)</f>
        <v>0</v>
      </c>
      <c r="Q75" s="42">
        <f>VLOOKUP(A75,[33]DATA!$C$3:$AQ$558,41,0)</f>
        <v>40</v>
      </c>
      <c r="R75" s="43">
        <f t="shared" si="34"/>
        <v>1956.3999999999999</v>
      </c>
      <c r="S75" s="8"/>
      <c r="T75" s="9"/>
      <c r="U75" s="9"/>
      <c r="V75" s="10">
        <f t="shared" si="36"/>
        <v>0</v>
      </c>
      <c r="W75" s="11">
        <f t="shared" si="22"/>
        <v>0</v>
      </c>
      <c r="X75" s="9"/>
      <c r="Y75" s="9"/>
      <c r="Z75" s="9"/>
      <c r="AA75" s="12">
        <f t="shared" si="37"/>
        <v>0</v>
      </c>
      <c r="AB75" s="13">
        <f t="shared" si="23"/>
        <v>0</v>
      </c>
      <c r="AC75" s="9"/>
      <c r="AD75" s="14"/>
      <c r="AE75" s="14"/>
      <c r="AF75" s="12">
        <f t="shared" si="35"/>
        <v>0</v>
      </c>
      <c r="AG75" s="13">
        <f t="shared" si="24"/>
        <v>0</v>
      </c>
      <c r="AH75" s="12"/>
      <c r="AI75" s="12"/>
      <c r="AJ75" s="12"/>
      <c r="AK75" s="12">
        <f t="shared" si="38"/>
        <v>0</v>
      </c>
      <c r="AL75" s="13">
        <f t="shared" si="25"/>
        <v>0</v>
      </c>
      <c r="AM75" s="12"/>
      <c r="AN75" s="12"/>
      <c r="AO75" s="12"/>
      <c r="AP75" s="12">
        <f t="shared" si="39"/>
        <v>0</v>
      </c>
      <c r="AQ75" s="13">
        <f t="shared" si="26"/>
        <v>0</v>
      </c>
      <c r="AR75" s="12"/>
      <c r="AS75" s="12"/>
      <c r="AT75" s="12"/>
      <c r="AU75" s="12">
        <f t="shared" si="40"/>
        <v>0</v>
      </c>
      <c r="AV75" s="13">
        <f t="shared" si="27"/>
        <v>0</v>
      </c>
      <c r="AW75" s="12"/>
      <c r="AX75" s="12"/>
      <c r="AY75" s="12"/>
      <c r="AZ75" s="12">
        <f t="shared" si="41"/>
        <v>0</v>
      </c>
      <c r="BA75" s="11">
        <f t="shared" si="28"/>
        <v>0</v>
      </c>
      <c r="BB75" s="12"/>
      <c r="BC75" s="12"/>
      <c r="BD75" s="12"/>
      <c r="BE75" s="12">
        <f t="shared" si="42"/>
        <v>0</v>
      </c>
      <c r="BF75" s="11">
        <f t="shared" si="29"/>
        <v>0</v>
      </c>
      <c r="BG75" s="12"/>
      <c r="BH75" s="12"/>
      <c r="BI75" s="12"/>
      <c r="BJ75" s="15">
        <f t="shared" si="43"/>
        <v>0</v>
      </c>
      <c r="BK75" s="16">
        <f t="shared" si="30"/>
        <v>0</v>
      </c>
    </row>
    <row r="76" spans="1:63" ht="38.25" x14ac:dyDescent="0.25">
      <c r="A76" s="30">
        <v>101002101</v>
      </c>
      <c r="B76" s="27" t="s">
        <v>122</v>
      </c>
      <c r="C76" s="35">
        <v>6.8000000000000005E-2</v>
      </c>
      <c r="D76" s="32">
        <f>VLOOKUP(A76,[31]DATA!$C$3:$AP$1697,38,0)</f>
        <v>173320</v>
      </c>
      <c r="E76" s="32">
        <f>VLOOKUP(A76,[31]DATA!$C$3:$AP$1697,39,0)</f>
        <v>0</v>
      </c>
      <c r="F76" s="32">
        <f>VLOOKUP(A76,[31]DATA!$C$3:$AP$1697,40,0)</f>
        <v>0</v>
      </c>
      <c r="G76" s="32">
        <f t="shared" si="31"/>
        <v>173320</v>
      </c>
      <c r="H76" s="32">
        <f t="shared" si="32"/>
        <v>11785.76</v>
      </c>
      <c r="I76" s="32">
        <f>VLOOKUP(A76,[32]DATA!$C$3:$AQ$559,38,0)</f>
        <v>3738504</v>
      </c>
      <c r="J76" s="32">
        <f>VLOOKUP(A76,[32]DATA!$C$3:$AQ$559,39,0)</f>
        <v>1701588</v>
      </c>
      <c r="K76" s="32">
        <f>VLOOKUP(A76,[32]DATA!$C$3:$AQ$559,40,0)</f>
        <v>1596392</v>
      </c>
      <c r="L76" s="32">
        <f>VLOOKUP(A76,[32]DATA!$C$3:$AQ$559,41,0)</f>
        <v>7036484</v>
      </c>
      <c r="M76" s="41">
        <f t="shared" si="33"/>
        <v>478480.91200000001</v>
      </c>
      <c r="N76" s="32">
        <f>VLOOKUP(A76,[33]DATA!$C$3:$AQ$558,38,0)</f>
        <v>2670220</v>
      </c>
      <c r="O76" s="32">
        <f>VLOOKUP(A76,[33]DATA!$C$3:$AQ$558,39,0)</f>
        <v>1440068</v>
      </c>
      <c r="P76" s="32">
        <f>VLOOKUP(A76,[33]DATA!$C$3:$AQ$558,40,0)</f>
        <v>1477112</v>
      </c>
      <c r="Q76" s="42">
        <f>VLOOKUP(A76,[33]DATA!$C$3:$AQ$558,41,0)</f>
        <v>5587400</v>
      </c>
      <c r="R76" s="43">
        <f t="shared" si="34"/>
        <v>379943.2</v>
      </c>
      <c r="S76" s="8"/>
      <c r="T76" s="9"/>
      <c r="U76" s="9"/>
      <c r="V76" s="10">
        <f t="shared" si="36"/>
        <v>0</v>
      </c>
      <c r="W76" s="11">
        <f t="shared" si="22"/>
        <v>0</v>
      </c>
      <c r="X76" s="9"/>
      <c r="Y76" s="9"/>
      <c r="Z76" s="9"/>
      <c r="AA76" s="12">
        <f t="shared" si="37"/>
        <v>0</v>
      </c>
      <c r="AB76" s="13">
        <f t="shared" si="23"/>
        <v>0</v>
      </c>
      <c r="AC76" s="9"/>
      <c r="AD76" s="14"/>
      <c r="AE76" s="14"/>
      <c r="AF76" s="12">
        <f t="shared" si="35"/>
        <v>0</v>
      </c>
      <c r="AG76" s="13">
        <f t="shared" si="24"/>
        <v>0</v>
      </c>
      <c r="AH76" s="12"/>
      <c r="AI76" s="12"/>
      <c r="AJ76" s="12"/>
      <c r="AK76" s="12">
        <f t="shared" si="38"/>
        <v>0</v>
      </c>
      <c r="AL76" s="13">
        <f t="shared" si="25"/>
        <v>0</v>
      </c>
      <c r="AM76" s="12"/>
      <c r="AN76" s="12"/>
      <c r="AO76" s="12"/>
      <c r="AP76" s="12">
        <f t="shared" si="39"/>
        <v>0</v>
      </c>
      <c r="AQ76" s="13">
        <f t="shared" si="26"/>
        <v>0</v>
      </c>
      <c r="AR76" s="12"/>
      <c r="AS76" s="12"/>
      <c r="AT76" s="12"/>
      <c r="AU76" s="12">
        <f t="shared" si="40"/>
        <v>0</v>
      </c>
      <c r="AV76" s="13">
        <f t="shared" si="27"/>
        <v>0</v>
      </c>
      <c r="AW76" s="12"/>
      <c r="AX76" s="12"/>
      <c r="AY76" s="12"/>
      <c r="AZ76" s="12">
        <f t="shared" si="41"/>
        <v>0</v>
      </c>
      <c r="BA76" s="11">
        <f t="shared" si="28"/>
        <v>0</v>
      </c>
      <c r="BB76" s="12"/>
      <c r="BC76" s="12"/>
      <c r="BD76" s="12"/>
      <c r="BE76" s="12">
        <f t="shared" si="42"/>
        <v>0</v>
      </c>
      <c r="BF76" s="11">
        <f t="shared" si="29"/>
        <v>0</v>
      </c>
      <c r="BG76" s="12"/>
      <c r="BH76" s="12"/>
      <c r="BI76" s="12"/>
      <c r="BJ76" s="15">
        <f t="shared" si="43"/>
        <v>0</v>
      </c>
      <c r="BK76" s="16">
        <f t="shared" si="30"/>
        <v>0</v>
      </c>
    </row>
    <row r="77" spans="1:63" ht="15.75" x14ac:dyDescent="0.25">
      <c r="A77" s="30">
        <v>102093901</v>
      </c>
      <c r="B77" s="27" t="s">
        <v>123</v>
      </c>
      <c r="C77" s="35">
        <v>19.190000000000001</v>
      </c>
      <c r="D77" s="32">
        <f>VLOOKUP(A77,[31]DATA!$C$3:$AP$1697,38,0)</f>
        <v>251</v>
      </c>
      <c r="E77" s="32">
        <f>VLOOKUP(A77,[31]DATA!$C$3:$AP$1697,39,0)</f>
        <v>0</v>
      </c>
      <c r="F77" s="32">
        <f>VLOOKUP(A77,[31]DATA!$C$3:$AP$1697,40,0)</f>
        <v>0</v>
      </c>
      <c r="G77" s="32">
        <f t="shared" si="31"/>
        <v>251</v>
      </c>
      <c r="H77" s="32">
        <f t="shared" si="32"/>
        <v>4816.6900000000005</v>
      </c>
      <c r="I77" s="32">
        <f>VLOOKUP(A77,[32]DATA!$C$3:$AQ$559,38,0)</f>
        <v>1600</v>
      </c>
      <c r="J77" s="32">
        <f>VLOOKUP(A77,[32]DATA!$C$3:$AQ$559,39,0)</f>
        <v>0</v>
      </c>
      <c r="K77" s="32">
        <f>VLOOKUP(A77,[32]DATA!$C$3:$AQ$559,40,0)</f>
        <v>0</v>
      </c>
      <c r="L77" s="32">
        <f>VLOOKUP(A77,[32]DATA!$C$3:$AQ$559,41,0)</f>
        <v>1600</v>
      </c>
      <c r="M77" s="41">
        <f t="shared" si="33"/>
        <v>30704.000000000004</v>
      </c>
      <c r="N77" s="32">
        <f>VLOOKUP(A77,[33]DATA!$C$3:$AQ$558,38,0)</f>
        <v>1608</v>
      </c>
      <c r="O77" s="32">
        <f>VLOOKUP(A77,[33]DATA!$C$3:$AQ$558,39,0)</f>
        <v>0</v>
      </c>
      <c r="P77" s="32">
        <f>VLOOKUP(A77,[33]DATA!$C$3:$AQ$558,40,0)</f>
        <v>60</v>
      </c>
      <c r="Q77" s="42">
        <f>VLOOKUP(A77,[33]DATA!$C$3:$AQ$558,41,0)</f>
        <v>1668</v>
      </c>
      <c r="R77" s="43">
        <f t="shared" si="34"/>
        <v>32008.920000000002</v>
      </c>
      <c r="S77" s="8"/>
      <c r="T77" s="9"/>
      <c r="U77" s="9"/>
      <c r="V77" s="10">
        <f t="shared" si="36"/>
        <v>0</v>
      </c>
      <c r="W77" s="11">
        <f t="shared" si="22"/>
        <v>0</v>
      </c>
      <c r="X77" s="9"/>
      <c r="Y77" s="9"/>
      <c r="Z77" s="9"/>
      <c r="AA77" s="12">
        <f t="shared" si="37"/>
        <v>0</v>
      </c>
      <c r="AB77" s="13">
        <f t="shared" si="23"/>
        <v>0</v>
      </c>
      <c r="AC77" s="9"/>
      <c r="AD77" s="14"/>
      <c r="AE77" s="14"/>
      <c r="AF77" s="12">
        <f t="shared" si="35"/>
        <v>0</v>
      </c>
      <c r="AG77" s="13">
        <f t="shared" si="24"/>
        <v>0</v>
      </c>
      <c r="AH77" s="12"/>
      <c r="AI77" s="12"/>
      <c r="AJ77" s="12"/>
      <c r="AK77" s="12">
        <f t="shared" si="38"/>
        <v>0</v>
      </c>
      <c r="AL77" s="13">
        <f t="shared" si="25"/>
        <v>0</v>
      </c>
      <c r="AM77" s="12"/>
      <c r="AN77" s="12"/>
      <c r="AO77" s="12"/>
      <c r="AP77" s="12">
        <f t="shared" si="39"/>
        <v>0</v>
      </c>
      <c r="AQ77" s="13">
        <f t="shared" si="26"/>
        <v>0</v>
      </c>
      <c r="AR77" s="12"/>
      <c r="AS77" s="12"/>
      <c r="AT77" s="12"/>
      <c r="AU77" s="12">
        <f t="shared" si="40"/>
        <v>0</v>
      </c>
      <c r="AV77" s="13">
        <f t="shared" si="27"/>
        <v>0</v>
      </c>
      <c r="AW77" s="12"/>
      <c r="AX77" s="12"/>
      <c r="AY77" s="12"/>
      <c r="AZ77" s="12">
        <f t="shared" si="41"/>
        <v>0</v>
      </c>
      <c r="BA77" s="11">
        <f t="shared" si="28"/>
        <v>0</v>
      </c>
      <c r="BB77" s="12"/>
      <c r="BC77" s="12"/>
      <c r="BD77" s="12"/>
      <c r="BE77" s="12">
        <f t="shared" si="42"/>
        <v>0</v>
      </c>
      <c r="BF77" s="11">
        <f t="shared" si="29"/>
        <v>0</v>
      </c>
      <c r="BG77" s="12"/>
      <c r="BH77" s="12"/>
      <c r="BI77" s="12"/>
      <c r="BJ77" s="15">
        <f t="shared" si="43"/>
        <v>0</v>
      </c>
      <c r="BK77" s="16">
        <f t="shared" si="30"/>
        <v>0</v>
      </c>
    </row>
    <row r="78" spans="1:63" ht="25.5" x14ac:dyDescent="0.25">
      <c r="A78" s="30">
        <v>103059301</v>
      </c>
      <c r="B78" s="28" t="s">
        <v>124</v>
      </c>
      <c r="C78" s="35">
        <v>2.39</v>
      </c>
      <c r="D78" s="32">
        <f>VLOOKUP(A78,[31]DATA!$C$3:$AP$1697,38,0)</f>
        <v>7924</v>
      </c>
      <c r="E78" s="32">
        <f>VLOOKUP(A78,[31]DATA!$C$3:$AP$1697,39,0)</f>
        <v>5</v>
      </c>
      <c r="F78" s="32">
        <f>VLOOKUP(A78,[31]DATA!$C$3:$AP$1697,40,0)</f>
        <v>1094</v>
      </c>
      <c r="G78" s="32">
        <f t="shared" si="31"/>
        <v>9023</v>
      </c>
      <c r="H78" s="32">
        <f t="shared" si="32"/>
        <v>21564.97</v>
      </c>
      <c r="I78" s="32">
        <f>VLOOKUP(A78,[32]DATA!$C$3:$AQ$559,38,0)</f>
        <v>7991</v>
      </c>
      <c r="J78" s="32">
        <f>VLOOKUP(A78,[32]DATA!$C$3:$AQ$559,39,0)</f>
        <v>480</v>
      </c>
      <c r="K78" s="32">
        <f>VLOOKUP(A78,[32]DATA!$C$3:$AQ$559,40,0)</f>
        <v>544</v>
      </c>
      <c r="L78" s="32">
        <f>VLOOKUP(A78,[32]DATA!$C$3:$AQ$559,41,0)</f>
        <v>9015</v>
      </c>
      <c r="M78" s="41">
        <f t="shared" si="33"/>
        <v>21545.850000000002</v>
      </c>
      <c r="N78" s="32">
        <f>VLOOKUP(A78,[33]DATA!$C$3:$AQ$558,38,0)</f>
        <v>7091</v>
      </c>
      <c r="O78" s="32">
        <f>VLOOKUP(A78,[33]DATA!$C$3:$AQ$558,39,0)</f>
        <v>960</v>
      </c>
      <c r="P78" s="32">
        <f>VLOOKUP(A78,[33]DATA!$C$3:$AQ$558,40,0)</f>
        <v>384</v>
      </c>
      <c r="Q78" s="42">
        <f>VLOOKUP(A78,[33]DATA!$C$3:$AQ$558,41,0)</f>
        <v>8435</v>
      </c>
      <c r="R78" s="43">
        <f t="shared" si="34"/>
        <v>20159.650000000001</v>
      </c>
      <c r="S78" s="8"/>
      <c r="T78" s="9"/>
      <c r="U78" s="9"/>
      <c r="V78" s="10">
        <f t="shared" si="36"/>
        <v>0</v>
      </c>
      <c r="W78" s="11">
        <f t="shared" si="22"/>
        <v>0</v>
      </c>
      <c r="X78" s="9"/>
      <c r="Y78" s="9"/>
      <c r="Z78" s="9"/>
      <c r="AA78" s="12">
        <f t="shared" si="37"/>
        <v>0</v>
      </c>
      <c r="AB78" s="13">
        <f t="shared" si="23"/>
        <v>0</v>
      </c>
      <c r="AC78" s="9"/>
      <c r="AD78" s="14"/>
      <c r="AE78" s="14"/>
      <c r="AF78" s="12">
        <f t="shared" si="35"/>
        <v>0</v>
      </c>
      <c r="AG78" s="13">
        <f t="shared" si="24"/>
        <v>0</v>
      </c>
      <c r="AH78" s="12"/>
      <c r="AI78" s="12"/>
      <c r="AJ78" s="12"/>
      <c r="AK78" s="12">
        <f t="shared" si="38"/>
        <v>0</v>
      </c>
      <c r="AL78" s="13">
        <f t="shared" si="25"/>
        <v>0</v>
      </c>
      <c r="AM78" s="12"/>
      <c r="AN78" s="12"/>
      <c r="AO78" s="12"/>
      <c r="AP78" s="12">
        <f t="shared" si="39"/>
        <v>0</v>
      </c>
      <c r="AQ78" s="13">
        <f t="shared" si="26"/>
        <v>0</v>
      </c>
      <c r="AR78" s="12"/>
      <c r="AS78" s="12"/>
      <c r="AT78" s="12"/>
      <c r="AU78" s="12">
        <f t="shared" si="40"/>
        <v>0</v>
      </c>
      <c r="AV78" s="13">
        <f t="shared" si="27"/>
        <v>0</v>
      </c>
      <c r="AW78" s="12"/>
      <c r="AX78" s="12"/>
      <c r="AY78" s="12"/>
      <c r="AZ78" s="12">
        <f t="shared" si="41"/>
        <v>0</v>
      </c>
      <c r="BA78" s="11">
        <f t="shared" si="28"/>
        <v>0</v>
      </c>
      <c r="BB78" s="12"/>
      <c r="BC78" s="12"/>
      <c r="BD78" s="12"/>
      <c r="BE78" s="12">
        <f t="shared" si="42"/>
        <v>0</v>
      </c>
      <c r="BF78" s="11">
        <f t="shared" si="29"/>
        <v>0</v>
      </c>
      <c r="BG78" s="12"/>
      <c r="BH78" s="12"/>
      <c r="BI78" s="12"/>
      <c r="BJ78" s="15">
        <f t="shared" si="43"/>
        <v>0</v>
      </c>
      <c r="BK78" s="16">
        <f t="shared" si="30"/>
        <v>0</v>
      </c>
    </row>
    <row r="79" spans="1:63" ht="25.5" x14ac:dyDescent="0.25">
      <c r="A79" s="37">
        <v>103000101</v>
      </c>
      <c r="B79" s="29" t="s">
        <v>125</v>
      </c>
      <c r="C79" s="36">
        <v>30</v>
      </c>
      <c r="D79" s="32">
        <f>VLOOKUP(A79,[31]DATA!$C$3:$AP$1697,38,0)</f>
        <v>0</v>
      </c>
      <c r="E79" s="32">
        <f>VLOOKUP(A79,[31]DATA!$C$3:$AP$1697,39,0)</f>
        <v>0</v>
      </c>
      <c r="F79" s="32">
        <f>VLOOKUP(A79,[31]DATA!$C$3:$AP$1697,40,0)</f>
        <v>0</v>
      </c>
      <c r="G79" s="32">
        <f t="shared" si="31"/>
        <v>0</v>
      </c>
      <c r="H79" s="32">
        <f t="shared" si="32"/>
        <v>0</v>
      </c>
      <c r="I79" s="32">
        <f>VLOOKUP(A79,[32]DATA!$C$3:$AQ$559,38,0)</f>
        <v>0</v>
      </c>
      <c r="J79" s="32">
        <f>VLOOKUP(A79,[32]DATA!$C$3:$AQ$559,39,0)</f>
        <v>324</v>
      </c>
      <c r="K79" s="32">
        <f>VLOOKUP(A79,[32]DATA!$C$3:$AQ$559,40,0)</f>
        <v>593</v>
      </c>
      <c r="L79" s="32">
        <f>VLOOKUP(A79,[32]DATA!$C$3:$AQ$559,41,0)</f>
        <v>917</v>
      </c>
      <c r="M79" s="41">
        <f t="shared" si="33"/>
        <v>27510</v>
      </c>
      <c r="N79" s="32">
        <f>VLOOKUP(A79,[33]DATA!$C$3:$AQ$558,38,0)</f>
        <v>0</v>
      </c>
      <c r="O79" s="32">
        <f>VLOOKUP(A79,[33]DATA!$C$3:$AQ$558,39,0)</f>
        <v>36</v>
      </c>
      <c r="P79" s="32">
        <f>VLOOKUP(A79,[33]DATA!$C$3:$AQ$558,40,0)</f>
        <v>401</v>
      </c>
      <c r="Q79" s="42">
        <f>VLOOKUP(A79,[33]DATA!$C$3:$AQ$558,41,0)</f>
        <v>437</v>
      </c>
      <c r="R79" s="43">
        <f t="shared" si="34"/>
        <v>13110</v>
      </c>
      <c r="S79" s="8"/>
      <c r="T79" s="9"/>
      <c r="U79" s="9"/>
      <c r="V79" s="10">
        <f t="shared" si="36"/>
        <v>0</v>
      </c>
      <c r="W79" s="11">
        <f t="shared" si="22"/>
        <v>0</v>
      </c>
      <c r="X79" s="9"/>
      <c r="Y79" s="9"/>
      <c r="Z79" s="9"/>
      <c r="AA79" s="12">
        <f t="shared" si="37"/>
        <v>0</v>
      </c>
      <c r="AB79" s="13">
        <f t="shared" si="23"/>
        <v>0</v>
      </c>
      <c r="AC79" s="9"/>
      <c r="AD79" s="14"/>
      <c r="AE79" s="14"/>
      <c r="AF79" s="12">
        <f t="shared" si="35"/>
        <v>0</v>
      </c>
      <c r="AG79" s="13">
        <f t="shared" si="24"/>
        <v>0</v>
      </c>
      <c r="AH79" s="12"/>
      <c r="AI79" s="12"/>
      <c r="AJ79" s="12"/>
      <c r="AK79" s="12">
        <f t="shared" si="38"/>
        <v>0</v>
      </c>
      <c r="AL79" s="13">
        <f t="shared" si="25"/>
        <v>0</v>
      </c>
      <c r="AM79" s="12"/>
      <c r="AN79" s="12"/>
      <c r="AO79" s="12"/>
      <c r="AP79" s="12">
        <f t="shared" si="39"/>
        <v>0</v>
      </c>
      <c r="AQ79" s="13">
        <f t="shared" si="26"/>
        <v>0</v>
      </c>
      <c r="AR79" s="12"/>
      <c r="AS79" s="12"/>
      <c r="AT79" s="12"/>
      <c r="AU79" s="12">
        <f t="shared" si="40"/>
        <v>0</v>
      </c>
      <c r="AV79" s="13">
        <f t="shared" si="27"/>
        <v>0</v>
      </c>
      <c r="AW79" s="12"/>
      <c r="AX79" s="12"/>
      <c r="AY79" s="12"/>
      <c r="AZ79" s="12">
        <f t="shared" si="41"/>
        <v>0</v>
      </c>
      <c r="BA79" s="11">
        <f t="shared" si="28"/>
        <v>0</v>
      </c>
      <c r="BB79" s="12"/>
      <c r="BC79" s="12"/>
      <c r="BD79" s="12"/>
      <c r="BE79" s="12">
        <f t="shared" si="42"/>
        <v>0</v>
      </c>
      <c r="BF79" s="11">
        <f t="shared" si="29"/>
        <v>0</v>
      </c>
      <c r="BG79" s="12"/>
      <c r="BH79" s="12"/>
      <c r="BI79" s="12"/>
      <c r="BJ79" s="15">
        <f t="shared" si="43"/>
        <v>0</v>
      </c>
      <c r="BK79" s="16">
        <f t="shared" si="30"/>
        <v>0</v>
      </c>
    </row>
    <row r="80" spans="1:63" ht="15.75" x14ac:dyDescent="0.25">
      <c r="A80" s="30">
        <v>102044201</v>
      </c>
      <c r="B80" s="27" t="s">
        <v>126</v>
      </c>
      <c r="C80" s="35">
        <v>0.94</v>
      </c>
      <c r="D80" s="32">
        <f>VLOOKUP(A80,[31]DATA!$C$3:$AP$1697,38,0)</f>
        <v>13</v>
      </c>
      <c r="E80" s="32">
        <f>VLOOKUP(A80,[31]DATA!$C$3:$AP$1697,39,0)</f>
        <v>0</v>
      </c>
      <c r="F80" s="32">
        <f>VLOOKUP(A80,[31]DATA!$C$3:$AP$1697,40,0)</f>
        <v>0</v>
      </c>
      <c r="G80" s="32">
        <f t="shared" si="31"/>
        <v>13</v>
      </c>
      <c r="H80" s="32">
        <f t="shared" si="32"/>
        <v>12.219999999999999</v>
      </c>
      <c r="I80" s="32">
        <f>VLOOKUP(A80,[32]DATA!$C$3:$AQ$559,38,0)</f>
        <v>23</v>
      </c>
      <c r="J80" s="32">
        <f>VLOOKUP(A80,[32]DATA!$C$3:$AQ$559,39,0)</f>
        <v>117</v>
      </c>
      <c r="K80" s="32">
        <f>VLOOKUP(A80,[32]DATA!$C$3:$AQ$559,40,0)</f>
        <v>0</v>
      </c>
      <c r="L80" s="32">
        <f>VLOOKUP(A80,[32]DATA!$C$3:$AQ$559,41,0)</f>
        <v>140</v>
      </c>
      <c r="M80" s="41">
        <f t="shared" si="33"/>
        <v>131.6</v>
      </c>
      <c r="N80" s="32">
        <f>VLOOKUP(A80,[33]DATA!$C$3:$AQ$558,38,0)</f>
        <v>23</v>
      </c>
      <c r="O80" s="32">
        <f>VLOOKUP(A80,[33]DATA!$C$3:$AQ$558,39,0)</f>
        <v>0</v>
      </c>
      <c r="P80" s="32">
        <f>VLOOKUP(A80,[33]DATA!$C$3:$AQ$558,40,0)</f>
        <v>0</v>
      </c>
      <c r="Q80" s="42">
        <f>VLOOKUP(A80,[33]DATA!$C$3:$AQ$558,41,0)</f>
        <v>23</v>
      </c>
      <c r="R80" s="43">
        <f t="shared" si="34"/>
        <v>21.619999999999997</v>
      </c>
      <c r="S80" s="8"/>
      <c r="T80" s="9"/>
      <c r="U80" s="9"/>
      <c r="V80" s="10">
        <f t="shared" si="36"/>
        <v>0</v>
      </c>
      <c r="W80" s="11">
        <f t="shared" si="22"/>
        <v>0</v>
      </c>
      <c r="X80" s="9"/>
      <c r="Y80" s="9"/>
      <c r="Z80" s="9"/>
      <c r="AA80" s="12">
        <f t="shared" si="37"/>
        <v>0</v>
      </c>
      <c r="AB80" s="13">
        <f t="shared" si="23"/>
        <v>0</v>
      </c>
      <c r="AC80" s="9"/>
      <c r="AD80" s="14"/>
      <c r="AE80" s="14"/>
      <c r="AF80" s="12">
        <f t="shared" si="35"/>
        <v>0</v>
      </c>
      <c r="AG80" s="13">
        <f t="shared" si="24"/>
        <v>0</v>
      </c>
      <c r="AH80" s="12"/>
      <c r="AI80" s="12"/>
      <c r="AJ80" s="12"/>
      <c r="AK80" s="12">
        <f t="shared" si="38"/>
        <v>0</v>
      </c>
      <c r="AL80" s="13">
        <f t="shared" si="25"/>
        <v>0</v>
      </c>
      <c r="AM80" s="12"/>
      <c r="AN80" s="12"/>
      <c r="AO80" s="12"/>
      <c r="AP80" s="12">
        <f t="shared" si="39"/>
        <v>0</v>
      </c>
      <c r="AQ80" s="13">
        <f t="shared" si="26"/>
        <v>0</v>
      </c>
      <c r="AR80" s="12"/>
      <c r="AS80" s="12"/>
      <c r="AT80" s="12"/>
      <c r="AU80" s="12">
        <f t="shared" si="40"/>
        <v>0</v>
      </c>
      <c r="AV80" s="13">
        <f t="shared" si="27"/>
        <v>0</v>
      </c>
      <c r="AW80" s="12"/>
      <c r="AX80" s="12"/>
      <c r="AY80" s="12"/>
      <c r="AZ80" s="12">
        <f t="shared" si="41"/>
        <v>0</v>
      </c>
      <c r="BA80" s="11">
        <f t="shared" si="28"/>
        <v>0</v>
      </c>
      <c r="BB80" s="12"/>
      <c r="BC80" s="12"/>
      <c r="BD80" s="12"/>
      <c r="BE80" s="12">
        <f t="shared" si="42"/>
        <v>0</v>
      </c>
      <c r="BF80" s="11">
        <f t="shared" si="29"/>
        <v>0</v>
      </c>
      <c r="BG80" s="12"/>
      <c r="BH80" s="12"/>
      <c r="BI80" s="12"/>
      <c r="BJ80" s="15">
        <f t="shared" si="43"/>
        <v>0</v>
      </c>
      <c r="BK80" s="16">
        <f t="shared" si="30"/>
        <v>0</v>
      </c>
    </row>
    <row r="81" spans="1:63" ht="15.75" x14ac:dyDescent="0.25">
      <c r="A81" s="30">
        <v>102091201</v>
      </c>
      <c r="B81" s="27" t="s">
        <v>127</v>
      </c>
      <c r="C81" s="35">
        <v>288.60000000000002</v>
      </c>
      <c r="D81" s="32">
        <f>VLOOKUP(A81,[31]DATA!$C$3:$AP$1697,38,0)</f>
        <v>68</v>
      </c>
      <c r="E81" s="32">
        <f>VLOOKUP(A81,[31]DATA!$C$3:$AP$1697,39,0)</f>
        <v>0</v>
      </c>
      <c r="F81" s="32">
        <f>VLOOKUP(A81,[31]DATA!$C$3:$AP$1697,40,0)</f>
        <v>0</v>
      </c>
      <c r="G81" s="32">
        <f t="shared" si="31"/>
        <v>68</v>
      </c>
      <c r="H81" s="32">
        <f t="shared" si="32"/>
        <v>19624.800000000003</v>
      </c>
      <c r="I81" s="32">
        <f>VLOOKUP(A81,[32]DATA!$C$3:$AQ$559,38,0)</f>
        <v>0</v>
      </c>
      <c r="J81" s="32">
        <f>VLOOKUP(A81,[32]DATA!$C$3:$AQ$559,39,0)</f>
        <v>0</v>
      </c>
      <c r="K81" s="32">
        <f>VLOOKUP(A81,[32]DATA!$C$3:$AQ$559,40,0)</f>
        <v>0</v>
      </c>
      <c r="L81" s="32">
        <f>VLOOKUP(A81,[32]DATA!$C$3:$AQ$559,41,0)</f>
        <v>0</v>
      </c>
      <c r="M81" s="41">
        <f t="shared" si="33"/>
        <v>0</v>
      </c>
      <c r="N81" s="32">
        <f>VLOOKUP(A81,[33]DATA!$C$3:$AQ$558,38,0)</f>
        <v>0</v>
      </c>
      <c r="O81" s="32">
        <f>VLOOKUP(A81,[33]DATA!$C$3:$AQ$558,39,0)</f>
        <v>0</v>
      </c>
      <c r="P81" s="32">
        <f>VLOOKUP(A81,[33]DATA!$C$3:$AQ$558,40,0)</f>
        <v>0</v>
      </c>
      <c r="Q81" s="42">
        <f>VLOOKUP(A81,[33]DATA!$C$3:$AQ$558,41,0)</f>
        <v>0</v>
      </c>
      <c r="R81" s="43">
        <f t="shared" si="34"/>
        <v>0</v>
      </c>
      <c r="S81" s="8"/>
      <c r="T81" s="9"/>
      <c r="U81" s="9"/>
      <c r="V81" s="10">
        <f t="shared" si="36"/>
        <v>0</v>
      </c>
      <c r="W81" s="11">
        <f t="shared" si="22"/>
        <v>0</v>
      </c>
      <c r="X81" s="9"/>
      <c r="Y81" s="9"/>
      <c r="Z81" s="9"/>
      <c r="AA81" s="12">
        <f t="shared" si="37"/>
        <v>0</v>
      </c>
      <c r="AB81" s="13">
        <f t="shared" si="23"/>
        <v>0</v>
      </c>
      <c r="AC81" s="9"/>
      <c r="AD81" s="14"/>
      <c r="AE81" s="14"/>
      <c r="AF81" s="12">
        <f t="shared" si="35"/>
        <v>0</v>
      </c>
      <c r="AG81" s="13">
        <f t="shared" si="24"/>
        <v>0</v>
      </c>
      <c r="AH81" s="12"/>
      <c r="AI81" s="12"/>
      <c r="AJ81" s="12"/>
      <c r="AK81" s="12">
        <f t="shared" si="38"/>
        <v>0</v>
      </c>
      <c r="AL81" s="13">
        <f t="shared" si="25"/>
        <v>0</v>
      </c>
      <c r="AM81" s="12"/>
      <c r="AN81" s="12"/>
      <c r="AO81" s="12"/>
      <c r="AP81" s="12">
        <f t="shared" si="39"/>
        <v>0</v>
      </c>
      <c r="AQ81" s="13">
        <f t="shared" si="26"/>
        <v>0</v>
      </c>
      <c r="AR81" s="12"/>
      <c r="AS81" s="12"/>
      <c r="AT81" s="12"/>
      <c r="AU81" s="12">
        <f t="shared" si="40"/>
        <v>0</v>
      </c>
      <c r="AV81" s="13">
        <f t="shared" si="27"/>
        <v>0</v>
      </c>
      <c r="AW81" s="12"/>
      <c r="AX81" s="12"/>
      <c r="AY81" s="12"/>
      <c r="AZ81" s="12">
        <f t="shared" si="41"/>
        <v>0</v>
      </c>
      <c r="BA81" s="11">
        <f t="shared" si="28"/>
        <v>0</v>
      </c>
      <c r="BB81" s="12"/>
      <c r="BC81" s="12"/>
      <c r="BD81" s="12"/>
      <c r="BE81" s="12">
        <f t="shared" si="42"/>
        <v>0</v>
      </c>
      <c r="BF81" s="11">
        <f t="shared" si="29"/>
        <v>0</v>
      </c>
      <c r="BG81" s="12"/>
      <c r="BH81" s="12"/>
      <c r="BI81" s="12"/>
      <c r="BJ81" s="15">
        <f t="shared" si="43"/>
        <v>0</v>
      </c>
      <c r="BK81" s="16">
        <f t="shared" si="30"/>
        <v>0</v>
      </c>
    </row>
    <row r="82" spans="1:63" ht="15.75" x14ac:dyDescent="0.25">
      <c r="A82" s="30">
        <v>101099601</v>
      </c>
      <c r="B82" s="27" t="s">
        <v>128</v>
      </c>
      <c r="C82" s="35">
        <v>1.635</v>
      </c>
      <c r="D82" s="32">
        <f>VLOOKUP(A82,[31]DATA!$C$3:$AP$1697,38,0)</f>
        <v>0</v>
      </c>
      <c r="E82" s="32">
        <f>VLOOKUP(A82,[31]DATA!$C$3:$AP$1697,39,0)</f>
        <v>0</v>
      </c>
      <c r="F82" s="32">
        <f>VLOOKUP(A82,[31]DATA!$C$3:$AP$1697,40,0)</f>
        <v>0</v>
      </c>
      <c r="G82" s="32">
        <f t="shared" si="31"/>
        <v>0</v>
      </c>
      <c r="H82" s="32">
        <f t="shared" si="32"/>
        <v>0</v>
      </c>
      <c r="I82" s="32">
        <f>VLOOKUP(A82,[32]DATA!$C$3:$AQ$559,38,0)</f>
        <v>0</v>
      </c>
      <c r="J82" s="32">
        <f>VLOOKUP(A82,[32]DATA!$C$3:$AQ$559,39,0)</f>
        <v>0</v>
      </c>
      <c r="K82" s="32">
        <f>VLOOKUP(A82,[32]DATA!$C$3:$AQ$559,40,0)</f>
        <v>0</v>
      </c>
      <c r="L82" s="32">
        <f>VLOOKUP(A82,[32]DATA!$C$3:$AQ$559,41,0)</f>
        <v>0</v>
      </c>
      <c r="M82" s="41">
        <f t="shared" si="33"/>
        <v>0</v>
      </c>
      <c r="N82" s="32">
        <f>VLOOKUP(A82,[33]DATA!$C$3:$AQ$558,38,0)</f>
        <v>7696</v>
      </c>
      <c r="O82" s="32">
        <f>VLOOKUP(A82,[33]DATA!$C$3:$AQ$558,39,0)</f>
        <v>0</v>
      </c>
      <c r="P82" s="32">
        <f>VLOOKUP(A82,[33]DATA!$C$3:$AQ$558,40,0)</f>
        <v>192</v>
      </c>
      <c r="Q82" s="42">
        <f>VLOOKUP(A82,[33]DATA!$C$3:$AQ$558,41,0)</f>
        <v>7888</v>
      </c>
      <c r="R82" s="43">
        <f t="shared" si="34"/>
        <v>12896.88</v>
      </c>
      <c r="S82" s="8"/>
      <c r="T82" s="9"/>
      <c r="U82" s="9"/>
      <c r="V82" s="10">
        <f t="shared" si="36"/>
        <v>0</v>
      </c>
      <c r="W82" s="11">
        <f t="shared" si="22"/>
        <v>0</v>
      </c>
      <c r="X82" s="9"/>
      <c r="Y82" s="9"/>
      <c r="Z82" s="9"/>
      <c r="AA82" s="12">
        <f t="shared" si="37"/>
        <v>0</v>
      </c>
      <c r="AB82" s="13">
        <f t="shared" si="23"/>
        <v>0</v>
      </c>
      <c r="AC82" s="9"/>
      <c r="AD82" s="14"/>
      <c r="AE82" s="14"/>
      <c r="AF82" s="12">
        <f t="shared" si="35"/>
        <v>0</v>
      </c>
      <c r="AG82" s="13">
        <f t="shared" si="24"/>
        <v>0</v>
      </c>
      <c r="AH82" s="12"/>
      <c r="AI82" s="12"/>
      <c r="AJ82" s="12"/>
      <c r="AK82" s="12">
        <f t="shared" si="38"/>
        <v>0</v>
      </c>
      <c r="AL82" s="13">
        <f t="shared" si="25"/>
        <v>0</v>
      </c>
      <c r="AM82" s="12"/>
      <c r="AN82" s="12"/>
      <c r="AO82" s="12"/>
      <c r="AP82" s="12">
        <f t="shared" si="39"/>
        <v>0</v>
      </c>
      <c r="AQ82" s="13">
        <f t="shared" si="26"/>
        <v>0</v>
      </c>
      <c r="AR82" s="12"/>
      <c r="AS82" s="12"/>
      <c r="AT82" s="12"/>
      <c r="AU82" s="12">
        <f t="shared" si="40"/>
        <v>0</v>
      </c>
      <c r="AV82" s="13">
        <f t="shared" si="27"/>
        <v>0</v>
      </c>
      <c r="AW82" s="12"/>
      <c r="AX82" s="12"/>
      <c r="AY82" s="12"/>
      <c r="AZ82" s="12">
        <f t="shared" si="41"/>
        <v>0</v>
      </c>
      <c r="BA82" s="11">
        <f t="shared" si="28"/>
        <v>0</v>
      </c>
      <c r="BB82" s="12"/>
      <c r="BC82" s="12"/>
      <c r="BD82" s="12"/>
      <c r="BE82" s="12">
        <f t="shared" si="42"/>
        <v>0</v>
      </c>
      <c r="BF82" s="11">
        <f t="shared" si="29"/>
        <v>0</v>
      </c>
      <c r="BG82" s="12"/>
      <c r="BH82" s="12"/>
      <c r="BI82" s="12"/>
      <c r="BJ82" s="15">
        <f t="shared" si="43"/>
        <v>0</v>
      </c>
      <c r="BK82" s="16">
        <f t="shared" si="30"/>
        <v>0</v>
      </c>
    </row>
    <row r="83" spans="1:63" ht="15.75" x14ac:dyDescent="0.25">
      <c r="A83" s="30">
        <v>103058001</v>
      </c>
      <c r="B83" s="27" t="s">
        <v>129</v>
      </c>
      <c r="C83" s="35">
        <v>2.76</v>
      </c>
      <c r="D83" s="32">
        <f>VLOOKUP(A83,[31]DATA!$C$3:$AP$1697,38,0)</f>
        <v>0</v>
      </c>
      <c r="E83" s="32">
        <f>VLOOKUP(A83,[31]DATA!$C$3:$AP$1697,39,0)</f>
        <v>0</v>
      </c>
      <c r="F83" s="32">
        <f>VLOOKUP(A83,[31]DATA!$C$3:$AP$1697,40,0)</f>
        <v>248</v>
      </c>
      <c r="G83" s="32">
        <f t="shared" si="31"/>
        <v>248</v>
      </c>
      <c r="H83" s="32">
        <f t="shared" si="32"/>
        <v>684.4799999999999</v>
      </c>
      <c r="I83" s="32">
        <f>VLOOKUP(A83,[32]DATA!$C$3:$AQ$559,38,0)</f>
        <v>2496</v>
      </c>
      <c r="J83" s="32">
        <f>VLOOKUP(A83,[32]DATA!$C$3:$AQ$559,39,0)</f>
        <v>426</v>
      </c>
      <c r="K83" s="32">
        <f>VLOOKUP(A83,[32]DATA!$C$3:$AQ$559,40,0)</f>
        <v>552</v>
      </c>
      <c r="L83" s="32">
        <f>VLOOKUP(A83,[32]DATA!$C$3:$AQ$559,41,0)</f>
        <v>3474</v>
      </c>
      <c r="M83" s="41">
        <f t="shared" si="33"/>
        <v>9588.24</v>
      </c>
      <c r="N83" s="32">
        <f>VLOOKUP(A83,[33]DATA!$C$3:$AQ$558,38,0)</f>
        <v>1284</v>
      </c>
      <c r="O83" s="32">
        <f>VLOOKUP(A83,[33]DATA!$C$3:$AQ$558,39,0)</f>
        <v>145</v>
      </c>
      <c r="P83" s="32">
        <f>VLOOKUP(A83,[33]DATA!$C$3:$AQ$558,40,0)</f>
        <v>183</v>
      </c>
      <c r="Q83" s="42">
        <f>VLOOKUP(A83,[33]DATA!$C$3:$AQ$558,41,0)</f>
        <v>1612</v>
      </c>
      <c r="R83" s="43">
        <f t="shared" si="34"/>
        <v>4449.12</v>
      </c>
      <c r="S83" s="8"/>
      <c r="T83" s="9"/>
      <c r="U83" s="9"/>
      <c r="V83" s="10">
        <f t="shared" si="36"/>
        <v>0</v>
      </c>
      <c r="W83" s="11">
        <f t="shared" si="22"/>
        <v>0</v>
      </c>
      <c r="X83" s="9"/>
      <c r="Y83" s="9"/>
      <c r="Z83" s="9"/>
      <c r="AA83" s="12">
        <f t="shared" si="37"/>
        <v>0</v>
      </c>
      <c r="AB83" s="13">
        <f t="shared" si="23"/>
        <v>0</v>
      </c>
      <c r="AC83" s="9"/>
      <c r="AD83" s="14"/>
      <c r="AE83" s="14"/>
      <c r="AF83" s="12">
        <f t="shared" si="35"/>
        <v>0</v>
      </c>
      <c r="AG83" s="13">
        <f t="shared" si="24"/>
        <v>0</v>
      </c>
      <c r="AH83" s="12"/>
      <c r="AI83" s="12"/>
      <c r="AJ83" s="12"/>
      <c r="AK83" s="12">
        <f t="shared" si="38"/>
        <v>0</v>
      </c>
      <c r="AL83" s="13">
        <f t="shared" si="25"/>
        <v>0</v>
      </c>
      <c r="AM83" s="12"/>
      <c r="AN83" s="12"/>
      <c r="AO83" s="12"/>
      <c r="AP83" s="12">
        <f t="shared" si="39"/>
        <v>0</v>
      </c>
      <c r="AQ83" s="13">
        <f t="shared" si="26"/>
        <v>0</v>
      </c>
      <c r="AR83" s="12"/>
      <c r="AS83" s="12"/>
      <c r="AT83" s="12"/>
      <c r="AU83" s="12">
        <f t="shared" si="40"/>
        <v>0</v>
      </c>
      <c r="AV83" s="13">
        <f t="shared" si="27"/>
        <v>0</v>
      </c>
      <c r="AW83" s="12"/>
      <c r="AX83" s="12"/>
      <c r="AY83" s="12"/>
      <c r="AZ83" s="12">
        <f t="shared" si="41"/>
        <v>0</v>
      </c>
      <c r="BA83" s="11">
        <f t="shared" si="28"/>
        <v>0</v>
      </c>
      <c r="BB83" s="12"/>
      <c r="BC83" s="12"/>
      <c r="BD83" s="12"/>
      <c r="BE83" s="12">
        <f t="shared" si="42"/>
        <v>0</v>
      </c>
      <c r="BF83" s="11">
        <f t="shared" si="29"/>
        <v>0</v>
      </c>
      <c r="BG83" s="12"/>
      <c r="BH83" s="12"/>
      <c r="BI83" s="12"/>
      <c r="BJ83" s="15">
        <f t="shared" si="43"/>
        <v>0</v>
      </c>
      <c r="BK83" s="16">
        <f t="shared" si="30"/>
        <v>0</v>
      </c>
    </row>
    <row r="84" spans="1:63" ht="25.5" x14ac:dyDescent="0.25">
      <c r="A84" s="30">
        <v>101004501</v>
      </c>
      <c r="B84" s="27" t="s">
        <v>130</v>
      </c>
      <c r="C84" s="35">
        <v>4.7E-2</v>
      </c>
      <c r="D84" s="32">
        <f>VLOOKUP(A84,[31]DATA!$C$3:$AP$1697,38,0)</f>
        <v>271100</v>
      </c>
      <c r="E84" s="32">
        <f>VLOOKUP(A84,[31]DATA!$C$3:$AP$1697,39,0)</f>
        <v>78600</v>
      </c>
      <c r="F84" s="32">
        <f>VLOOKUP(A84,[31]DATA!$C$3:$AP$1697,40,0)</f>
        <v>67700</v>
      </c>
      <c r="G84" s="32">
        <f t="shared" si="31"/>
        <v>417400</v>
      </c>
      <c r="H84" s="32">
        <f t="shared" si="32"/>
        <v>19617.8</v>
      </c>
      <c r="I84" s="32">
        <f>VLOOKUP(A84,[32]DATA!$C$3:$AQ$559,38,0)</f>
        <v>390100</v>
      </c>
      <c r="J84" s="32">
        <f>VLOOKUP(A84,[32]DATA!$C$3:$AQ$559,39,0)</f>
        <v>0</v>
      </c>
      <c r="K84" s="32">
        <f>VLOOKUP(A84,[32]DATA!$C$3:$AQ$559,40,0)</f>
        <v>58500</v>
      </c>
      <c r="L84" s="32">
        <f>VLOOKUP(A84,[32]DATA!$C$3:$AQ$559,41,0)</f>
        <v>448600</v>
      </c>
      <c r="M84" s="41">
        <f t="shared" si="33"/>
        <v>21084.2</v>
      </c>
      <c r="N84" s="32">
        <f>VLOOKUP(A84,[33]DATA!$C$3:$AQ$558,38,0)</f>
        <v>317700</v>
      </c>
      <c r="O84" s="32">
        <f>VLOOKUP(A84,[33]DATA!$C$3:$AQ$558,39,0)</f>
        <v>0</v>
      </c>
      <c r="P84" s="32">
        <f>VLOOKUP(A84,[33]DATA!$C$3:$AQ$558,40,0)</f>
        <v>53500</v>
      </c>
      <c r="Q84" s="42">
        <f>VLOOKUP(A84,[33]DATA!$C$3:$AQ$558,41,0)</f>
        <v>371200</v>
      </c>
      <c r="R84" s="43">
        <f t="shared" si="34"/>
        <v>17446.400000000001</v>
      </c>
      <c r="S84" s="8"/>
      <c r="T84" s="9"/>
      <c r="U84" s="9"/>
      <c r="V84" s="10">
        <f t="shared" si="36"/>
        <v>0</v>
      </c>
      <c r="W84" s="11">
        <f t="shared" si="22"/>
        <v>0</v>
      </c>
      <c r="X84" s="9"/>
      <c r="Y84" s="9"/>
      <c r="Z84" s="9"/>
      <c r="AA84" s="12">
        <f t="shared" si="37"/>
        <v>0</v>
      </c>
      <c r="AB84" s="13">
        <f t="shared" si="23"/>
        <v>0</v>
      </c>
      <c r="AC84" s="9"/>
      <c r="AD84" s="14"/>
      <c r="AE84" s="14"/>
      <c r="AF84" s="12">
        <f t="shared" si="35"/>
        <v>0</v>
      </c>
      <c r="AG84" s="13">
        <f t="shared" si="24"/>
        <v>0</v>
      </c>
      <c r="AH84" s="12"/>
      <c r="AI84" s="12"/>
      <c r="AJ84" s="12"/>
      <c r="AK84" s="12">
        <f t="shared" si="38"/>
        <v>0</v>
      </c>
      <c r="AL84" s="13">
        <f t="shared" si="25"/>
        <v>0</v>
      </c>
      <c r="AM84" s="12"/>
      <c r="AN84" s="12"/>
      <c r="AO84" s="12"/>
      <c r="AP84" s="12">
        <f t="shared" si="39"/>
        <v>0</v>
      </c>
      <c r="AQ84" s="13">
        <f t="shared" si="26"/>
        <v>0</v>
      </c>
      <c r="AR84" s="12"/>
      <c r="AS84" s="12"/>
      <c r="AT84" s="12"/>
      <c r="AU84" s="12">
        <f t="shared" si="40"/>
        <v>0</v>
      </c>
      <c r="AV84" s="13">
        <f t="shared" si="27"/>
        <v>0</v>
      </c>
      <c r="AW84" s="12"/>
      <c r="AX84" s="12"/>
      <c r="AY84" s="12"/>
      <c r="AZ84" s="12">
        <f t="shared" si="41"/>
        <v>0</v>
      </c>
      <c r="BA84" s="11">
        <f t="shared" si="28"/>
        <v>0</v>
      </c>
      <c r="BB84" s="12"/>
      <c r="BC84" s="12"/>
      <c r="BD84" s="12"/>
      <c r="BE84" s="12">
        <f t="shared" si="42"/>
        <v>0</v>
      </c>
      <c r="BF84" s="11">
        <f t="shared" si="29"/>
        <v>0</v>
      </c>
      <c r="BG84" s="12"/>
      <c r="BH84" s="12"/>
      <c r="BI84" s="12"/>
      <c r="BJ84" s="15">
        <f t="shared" si="43"/>
        <v>0</v>
      </c>
      <c r="BK84" s="16">
        <f t="shared" si="30"/>
        <v>0</v>
      </c>
    </row>
    <row r="85" spans="1:63" ht="15.75" x14ac:dyDescent="0.25">
      <c r="A85" s="30">
        <v>102003001</v>
      </c>
      <c r="B85" s="27" t="s">
        <v>131</v>
      </c>
      <c r="C85" s="35">
        <v>0.62</v>
      </c>
      <c r="D85" s="32">
        <f>VLOOKUP(A85,[31]DATA!$C$3:$AP$1697,38,0)</f>
        <v>5713</v>
      </c>
      <c r="E85" s="32">
        <f>VLOOKUP(A85,[31]DATA!$C$3:$AP$1697,39,0)</f>
        <v>4013</v>
      </c>
      <c r="F85" s="32">
        <f>VLOOKUP(A85,[31]DATA!$C$3:$AP$1697,40,0)</f>
        <v>507</v>
      </c>
      <c r="G85" s="32">
        <f t="shared" si="31"/>
        <v>10233</v>
      </c>
      <c r="H85" s="32">
        <f t="shared" si="32"/>
        <v>6344.46</v>
      </c>
      <c r="I85" s="32">
        <f>VLOOKUP(A85,[32]DATA!$C$3:$AQ$559,38,0)</f>
        <v>19044</v>
      </c>
      <c r="J85" s="32">
        <f>VLOOKUP(A85,[32]DATA!$C$3:$AQ$559,39,0)</f>
        <v>3706</v>
      </c>
      <c r="K85" s="32">
        <f>VLOOKUP(A85,[32]DATA!$C$3:$AQ$559,40,0)</f>
        <v>1629</v>
      </c>
      <c r="L85" s="32">
        <f>VLOOKUP(A85,[32]DATA!$C$3:$AQ$559,41,0)</f>
        <v>24379</v>
      </c>
      <c r="M85" s="41">
        <f t="shared" si="33"/>
        <v>15114.98</v>
      </c>
      <c r="N85" s="32">
        <f>VLOOKUP(A85,[33]DATA!$C$3:$AQ$558,38,0)</f>
        <v>17132</v>
      </c>
      <c r="O85" s="32">
        <f>VLOOKUP(A85,[33]DATA!$C$3:$AQ$558,39,0)</f>
        <v>3346</v>
      </c>
      <c r="P85" s="32">
        <f>VLOOKUP(A85,[33]DATA!$C$3:$AQ$558,40,0)</f>
        <v>1429</v>
      </c>
      <c r="Q85" s="42">
        <f>VLOOKUP(A85,[33]DATA!$C$3:$AQ$558,41,0)</f>
        <v>21907</v>
      </c>
      <c r="R85" s="43">
        <f t="shared" si="34"/>
        <v>13582.34</v>
      </c>
      <c r="S85" s="8"/>
      <c r="T85" s="9"/>
      <c r="U85" s="9"/>
      <c r="V85" s="10">
        <f t="shared" si="36"/>
        <v>0</v>
      </c>
      <c r="W85" s="11">
        <f t="shared" si="22"/>
        <v>0</v>
      </c>
      <c r="X85" s="9"/>
      <c r="Y85" s="9"/>
      <c r="Z85" s="9"/>
      <c r="AA85" s="12">
        <f t="shared" si="37"/>
        <v>0</v>
      </c>
      <c r="AB85" s="13">
        <f t="shared" si="23"/>
        <v>0</v>
      </c>
      <c r="AC85" s="9"/>
      <c r="AD85" s="14"/>
      <c r="AE85" s="14"/>
      <c r="AF85" s="12">
        <f t="shared" si="35"/>
        <v>0</v>
      </c>
      <c r="AG85" s="13">
        <f t="shared" si="24"/>
        <v>0</v>
      </c>
      <c r="AH85" s="12"/>
      <c r="AI85" s="12"/>
      <c r="AJ85" s="12"/>
      <c r="AK85" s="12">
        <f t="shared" si="38"/>
        <v>0</v>
      </c>
      <c r="AL85" s="13">
        <f t="shared" si="25"/>
        <v>0</v>
      </c>
      <c r="AM85" s="12"/>
      <c r="AN85" s="12"/>
      <c r="AO85" s="12"/>
      <c r="AP85" s="12">
        <f t="shared" si="39"/>
        <v>0</v>
      </c>
      <c r="AQ85" s="13">
        <f t="shared" si="26"/>
        <v>0</v>
      </c>
      <c r="AR85" s="12"/>
      <c r="AS85" s="12"/>
      <c r="AT85" s="12"/>
      <c r="AU85" s="12">
        <f t="shared" si="40"/>
        <v>0</v>
      </c>
      <c r="AV85" s="13">
        <f t="shared" si="27"/>
        <v>0</v>
      </c>
      <c r="AW85" s="12"/>
      <c r="AX85" s="12"/>
      <c r="AY85" s="12"/>
      <c r="AZ85" s="12">
        <f t="shared" si="41"/>
        <v>0</v>
      </c>
      <c r="BA85" s="11">
        <f t="shared" si="28"/>
        <v>0</v>
      </c>
      <c r="BB85" s="12"/>
      <c r="BC85" s="12"/>
      <c r="BD85" s="12"/>
      <c r="BE85" s="12">
        <f t="shared" si="42"/>
        <v>0</v>
      </c>
      <c r="BF85" s="11">
        <f t="shared" si="29"/>
        <v>0</v>
      </c>
      <c r="BG85" s="12"/>
      <c r="BH85" s="12"/>
      <c r="BI85" s="12"/>
      <c r="BJ85" s="15">
        <f t="shared" si="43"/>
        <v>0</v>
      </c>
      <c r="BK85" s="16">
        <f t="shared" si="30"/>
        <v>0</v>
      </c>
    </row>
    <row r="86" spans="1:63" ht="25.5" x14ac:dyDescent="0.25">
      <c r="A86" s="30">
        <v>103061101</v>
      </c>
      <c r="B86" s="27" t="s">
        <v>132</v>
      </c>
      <c r="C86" s="35">
        <v>25</v>
      </c>
      <c r="D86" s="32">
        <f>VLOOKUP(A86,[31]DATA!$C$3:$AP$1697,38,0)</f>
        <v>19597</v>
      </c>
      <c r="E86" s="32">
        <f>VLOOKUP(A86,[31]DATA!$C$3:$AP$1697,39,0)</f>
        <v>1200</v>
      </c>
      <c r="F86" s="32">
        <f>VLOOKUP(A86,[31]DATA!$C$3:$AP$1697,40,0)</f>
        <v>180</v>
      </c>
      <c r="G86" s="32">
        <f t="shared" si="31"/>
        <v>20977</v>
      </c>
      <c r="H86" s="32">
        <f t="shared" si="32"/>
        <v>524425</v>
      </c>
      <c r="I86" s="32">
        <f>VLOOKUP(A86,[32]DATA!$C$3:$AQ$559,38,0)</f>
        <v>11675</v>
      </c>
      <c r="J86" s="32">
        <f>VLOOKUP(A86,[32]DATA!$C$3:$AQ$559,39,0)</f>
        <v>70</v>
      </c>
      <c r="K86" s="32">
        <f>VLOOKUP(A86,[32]DATA!$C$3:$AQ$559,40,0)</f>
        <v>205</v>
      </c>
      <c r="L86" s="32">
        <f>VLOOKUP(A86,[32]DATA!$C$3:$AQ$559,41,0)</f>
        <v>11950</v>
      </c>
      <c r="M86" s="41">
        <f t="shared" si="33"/>
        <v>298750</v>
      </c>
      <c r="N86" s="32">
        <f>VLOOKUP(A86,[33]DATA!$C$3:$AQ$558,38,0)</f>
        <v>9685</v>
      </c>
      <c r="O86" s="32">
        <f>VLOOKUP(A86,[33]DATA!$C$3:$AQ$558,39,0)</f>
        <v>0</v>
      </c>
      <c r="P86" s="32">
        <f>VLOOKUP(A86,[33]DATA!$C$3:$AQ$558,40,0)</f>
        <v>69</v>
      </c>
      <c r="Q86" s="42">
        <f>VLOOKUP(A86,[33]DATA!$C$3:$AQ$558,41,0)</f>
        <v>9754</v>
      </c>
      <c r="R86" s="43">
        <f t="shared" si="34"/>
        <v>243850</v>
      </c>
      <c r="S86" s="8"/>
      <c r="T86" s="9"/>
      <c r="U86" s="9"/>
      <c r="V86" s="10">
        <f t="shared" si="36"/>
        <v>0</v>
      </c>
      <c r="W86" s="11">
        <f t="shared" si="22"/>
        <v>0</v>
      </c>
      <c r="X86" s="9"/>
      <c r="Y86" s="9"/>
      <c r="Z86" s="9"/>
      <c r="AA86" s="12">
        <f t="shared" si="37"/>
        <v>0</v>
      </c>
      <c r="AB86" s="13">
        <f t="shared" si="23"/>
        <v>0</v>
      </c>
      <c r="AC86" s="9"/>
      <c r="AD86" s="14"/>
      <c r="AE86" s="14"/>
      <c r="AF86" s="12">
        <f t="shared" si="35"/>
        <v>0</v>
      </c>
      <c r="AG86" s="13">
        <f t="shared" si="24"/>
        <v>0</v>
      </c>
      <c r="AH86" s="12"/>
      <c r="AI86" s="12"/>
      <c r="AJ86" s="12"/>
      <c r="AK86" s="12">
        <f t="shared" si="38"/>
        <v>0</v>
      </c>
      <c r="AL86" s="13">
        <f t="shared" si="25"/>
        <v>0</v>
      </c>
      <c r="AM86" s="12"/>
      <c r="AN86" s="12"/>
      <c r="AO86" s="12"/>
      <c r="AP86" s="12">
        <f t="shared" si="39"/>
        <v>0</v>
      </c>
      <c r="AQ86" s="13">
        <f t="shared" si="26"/>
        <v>0</v>
      </c>
      <c r="AR86" s="12"/>
      <c r="AS86" s="12"/>
      <c r="AT86" s="12"/>
      <c r="AU86" s="12">
        <f t="shared" si="40"/>
        <v>0</v>
      </c>
      <c r="AV86" s="13">
        <f t="shared" si="27"/>
        <v>0</v>
      </c>
      <c r="AW86" s="12"/>
      <c r="AX86" s="12"/>
      <c r="AY86" s="12"/>
      <c r="AZ86" s="12">
        <f t="shared" si="41"/>
        <v>0</v>
      </c>
      <c r="BA86" s="11">
        <f t="shared" si="28"/>
        <v>0</v>
      </c>
      <c r="BB86" s="12"/>
      <c r="BC86" s="12"/>
      <c r="BD86" s="12"/>
      <c r="BE86" s="12">
        <f t="shared" si="42"/>
        <v>0</v>
      </c>
      <c r="BF86" s="11">
        <f t="shared" si="29"/>
        <v>0</v>
      </c>
      <c r="BG86" s="12"/>
      <c r="BH86" s="12"/>
      <c r="BI86" s="12"/>
      <c r="BJ86" s="15">
        <f t="shared" si="43"/>
        <v>0</v>
      </c>
      <c r="BK86" s="16">
        <f t="shared" si="30"/>
        <v>0</v>
      </c>
    </row>
    <row r="87" spans="1:63" ht="15.75" x14ac:dyDescent="0.25">
      <c r="A87" s="30">
        <v>101091901</v>
      </c>
      <c r="B87" s="27" t="s">
        <v>133</v>
      </c>
      <c r="C87" s="35">
        <v>0.27</v>
      </c>
      <c r="D87" s="32">
        <f>VLOOKUP(A87,[31]DATA!$C$3:$AP$1697,38,0)</f>
        <v>2880</v>
      </c>
      <c r="E87" s="32">
        <f>VLOOKUP(A87,[31]DATA!$C$3:$AP$1697,39,0)</f>
        <v>0</v>
      </c>
      <c r="F87" s="32">
        <f>VLOOKUP(A87,[31]DATA!$C$3:$AP$1697,40,0)</f>
        <v>0</v>
      </c>
      <c r="G87" s="32">
        <f t="shared" si="31"/>
        <v>2880</v>
      </c>
      <c r="H87" s="32">
        <f t="shared" si="32"/>
        <v>777.6</v>
      </c>
      <c r="I87" s="32">
        <f>VLOOKUP(A87,[32]DATA!$C$3:$AQ$559,38,0)</f>
        <v>0</v>
      </c>
      <c r="J87" s="32">
        <f>VLOOKUP(A87,[32]DATA!$C$3:$AQ$559,39,0)</f>
        <v>0</v>
      </c>
      <c r="K87" s="32">
        <f>VLOOKUP(A87,[32]DATA!$C$3:$AQ$559,40,0)</f>
        <v>2880</v>
      </c>
      <c r="L87" s="32">
        <f>VLOOKUP(A87,[32]DATA!$C$3:$AQ$559,41,0)</f>
        <v>2880</v>
      </c>
      <c r="M87" s="41">
        <f t="shared" si="33"/>
        <v>777.6</v>
      </c>
      <c r="N87" s="32">
        <f>VLOOKUP(A87,[33]DATA!$C$3:$AQ$558,38,0)</f>
        <v>0</v>
      </c>
      <c r="O87" s="32">
        <f>VLOOKUP(A87,[33]DATA!$C$3:$AQ$558,39,0)</f>
        <v>0</v>
      </c>
      <c r="P87" s="32">
        <f>VLOOKUP(A87,[33]DATA!$C$3:$AQ$558,40,0)</f>
        <v>2880</v>
      </c>
      <c r="Q87" s="42">
        <f>VLOOKUP(A87,[33]DATA!$C$3:$AQ$558,41,0)</f>
        <v>2880</v>
      </c>
      <c r="R87" s="43">
        <f t="shared" si="34"/>
        <v>777.6</v>
      </c>
      <c r="S87" s="8"/>
      <c r="T87" s="9"/>
      <c r="U87" s="9"/>
      <c r="V87" s="10">
        <f t="shared" si="36"/>
        <v>0</v>
      </c>
      <c r="W87" s="11">
        <f t="shared" si="22"/>
        <v>0</v>
      </c>
      <c r="X87" s="9"/>
      <c r="Y87" s="9"/>
      <c r="Z87" s="9"/>
      <c r="AA87" s="12">
        <f t="shared" si="37"/>
        <v>0</v>
      </c>
      <c r="AB87" s="13">
        <f t="shared" si="23"/>
        <v>0</v>
      </c>
      <c r="AC87" s="9"/>
      <c r="AD87" s="14"/>
      <c r="AE87" s="14"/>
      <c r="AF87" s="12">
        <f t="shared" si="35"/>
        <v>0</v>
      </c>
      <c r="AG87" s="13">
        <f t="shared" si="24"/>
        <v>0</v>
      </c>
      <c r="AH87" s="12"/>
      <c r="AI87" s="12"/>
      <c r="AJ87" s="12"/>
      <c r="AK87" s="12">
        <f t="shared" si="38"/>
        <v>0</v>
      </c>
      <c r="AL87" s="13">
        <f t="shared" si="25"/>
        <v>0</v>
      </c>
      <c r="AM87" s="12"/>
      <c r="AN87" s="12"/>
      <c r="AO87" s="12"/>
      <c r="AP87" s="12">
        <f t="shared" si="39"/>
        <v>0</v>
      </c>
      <c r="AQ87" s="13">
        <f t="shared" si="26"/>
        <v>0</v>
      </c>
      <c r="AR87" s="12"/>
      <c r="AS87" s="12"/>
      <c r="AT87" s="12"/>
      <c r="AU87" s="12">
        <f t="shared" si="40"/>
        <v>0</v>
      </c>
      <c r="AV87" s="13">
        <f t="shared" si="27"/>
        <v>0</v>
      </c>
      <c r="AW87" s="12"/>
      <c r="AX87" s="12"/>
      <c r="AY87" s="12"/>
      <c r="AZ87" s="12">
        <f t="shared" si="41"/>
        <v>0</v>
      </c>
      <c r="BA87" s="11">
        <f t="shared" si="28"/>
        <v>0</v>
      </c>
      <c r="BB87" s="12"/>
      <c r="BC87" s="12"/>
      <c r="BD87" s="12"/>
      <c r="BE87" s="12">
        <f t="shared" si="42"/>
        <v>0</v>
      </c>
      <c r="BF87" s="11">
        <f t="shared" si="29"/>
        <v>0</v>
      </c>
      <c r="BG87" s="12"/>
      <c r="BH87" s="12"/>
      <c r="BI87" s="12"/>
      <c r="BJ87" s="15">
        <f t="shared" si="43"/>
        <v>0</v>
      </c>
      <c r="BK87" s="16">
        <f t="shared" si="30"/>
        <v>0</v>
      </c>
    </row>
    <row r="88" spans="1:63" ht="15.75" x14ac:dyDescent="0.25">
      <c r="A88" s="30">
        <v>101074201</v>
      </c>
      <c r="B88" s="27" t="s">
        <v>134</v>
      </c>
      <c r="C88" s="35">
        <v>0.17</v>
      </c>
      <c r="D88" s="32">
        <f>VLOOKUP(A88,[31]DATA!$C$3:$AP$1697,38,0)</f>
        <v>0</v>
      </c>
      <c r="E88" s="32">
        <f>VLOOKUP(A88,[31]DATA!$C$3:$AP$1697,39,0)</f>
        <v>0</v>
      </c>
      <c r="F88" s="32">
        <f>VLOOKUP(A88,[31]DATA!$C$3:$AP$1697,40,0)</f>
        <v>0</v>
      </c>
      <c r="G88" s="32">
        <f t="shared" si="31"/>
        <v>0</v>
      </c>
      <c r="H88" s="32">
        <f t="shared" si="32"/>
        <v>0</v>
      </c>
      <c r="I88" s="32">
        <f>VLOOKUP(A88,[32]DATA!$C$3:$AQ$559,38,0)</f>
        <v>0</v>
      </c>
      <c r="J88" s="32">
        <f>VLOOKUP(A88,[32]DATA!$C$3:$AQ$559,39,0)</f>
        <v>0</v>
      </c>
      <c r="K88" s="32">
        <f>VLOOKUP(A88,[32]DATA!$C$3:$AQ$559,40,0)</f>
        <v>0</v>
      </c>
      <c r="L88" s="32">
        <f>VLOOKUP(A88,[32]DATA!$C$3:$AQ$559,41,0)</f>
        <v>0</v>
      </c>
      <c r="M88" s="41">
        <f t="shared" si="33"/>
        <v>0</v>
      </c>
      <c r="N88" s="32">
        <f>VLOOKUP(A88,[33]DATA!$C$3:$AQ$558,38,0)</f>
        <v>0</v>
      </c>
      <c r="O88" s="32">
        <f>VLOOKUP(A88,[33]DATA!$C$3:$AQ$558,39,0)</f>
        <v>0</v>
      </c>
      <c r="P88" s="32">
        <f>VLOOKUP(A88,[33]DATA!$C$3:$AQ$558,40,0)</f>
        <v>0</v>
      </c>
      <c r="Q88" s="42">
        <f>VLOOKUP(A88,[33]DATA!$C$3:$AQ$558,41,0)</f>
        <v>0</v>
      </c>
      <c r="R88" s="43">
        <f t="shared" si="34"/>
        <v>0</v>
      </c>
      <c r="S88" s="8"/>
      <c r="T88" s="9"/>
      <c r="U88" s="9"/>
      <c r="V88" s="10">
        <f t="shared" si="36"/>
        <v>0</v>
      </c>
      <c r="W88" s="11">
        <f t="shared" si="22"/>
        <v>0</v>
      </c>
      <c r="X88" s="9"/>
      <c r="Y88" s="9"/>
      <c r="Z88" s="9"/>
      <c r="AA88" s="12">
        <f t="shared" si="37"/>
        <v>0</v>
      </c>
      <c r="AB88" s="13">
        <f t="shared" si="23"/>
        <v>0</v>
      </c>
      <c r="AC88" s="9"/>
      <c r="AD88" s="14"/>
      <c r="AE88" s="14"/>
      <c r="AF88" s="12">
        <f t="shared" si="35"/>
        <v>0</v>
      </c>
      <c r="AG88" s="13">
        <f t="shared" si="24"/>
        <v>0</v>
      </c>
      <c r="AH88" s="12"/>
      <c r="AI88" s="12"/>
      <c r="AJ88" s="12"/>
      <c r="AK88" s="12">
        <f t="shared" si="38"/>
        <v>0</v>
      </c>
      <c r="AL88" s="13">
        <f t="shared" si="25"/>
        <v>0</v>
      </c>
      <c r="AM88" s="12"/>
      <c r="AN88" s="12"/>
      <c r="AO88" s="12"/>
      <c r="AP88" s="12">
        <f t="shared" si="39"/>
        <v>0</v>
      </c>
      <c r="AQ88" s="13">
        <f t="shared" si="26"/>
        <v>0</v>
      </c>
      <c r="AR88" s="12"/>
      <c r="AS88" s="12"/>
      <c r="AT88" s="12"/>
      <c r="AU88" s="12">
        <f t="shared" si="40"/>
        <v>0</v>
      </c>
      <c r="AV88" s="13">
        <f t="shared" si="27"/>
        <v>0</v>
      </c>
      <c r="AW88" s="12"/>
      <c r="AX88" s="12"/>
      <c r="AY88" s="12"/>
      <c r="AZ88" s="12">
        <f t="shared" si="41"/>
        <v>0</v>
      </c>
      <c r="BA88" s="11">
        <f t="shared" si="28"/>
        <v>0</v>
      </c>
      <c r="BB88" s="12"/>
      <c r="BC88" s="12"/>
      <c r="BD88" s="12"/>
      <c r="BE88" s="12">
        <f t="shared" si="42"/>
        <v>0</v>
      </c>
      <c r="BF88" s="11">
        <f t="shared" si="29"/>
        <v>0</v>
      </c>
      <c r="BG88" s="12"/>
      <c r="BH88" s="12"/>
      <c r="BI88" s="12"/>
      <c r="BJ88" s="15">
        <f t="shared" si="43"/>
        <v>0</v>
      </c>
      <c r="BK88" s="16">
        <f t="shared" si="30"/>
        <v>0</v>
      </c>
    </row>
    <row r="89" spans="1:63" ht="15.75" x14ac:dyDescent="0.25">
      <c r="A89" s="30">
        <v>103053701</v>
      </c>
      <c r="B89" s="27" t="s">
        <v>135</v>
      </c>
      <c r="C89" s="35">
        <v>3.16</v>
      </c>
      <c r="D89" s="32">
        <f>VLOOKUP(A89,[31]DATA!$C$3:$AP$1697,38,0)</f>
        <v>4436</v>
      </c>
      <c r="E89" s="32">
        <f>VLOOKUP(A89,[31]DATA!$C$3:$AP$1697,39,0)</f>
        <v>4003</v>
      </c>
      <c r="F89" s="32">
        <f>VLOOKUP(A89,[31]DATA!$C$3:$AP$1697,40,0)</f>
        <v>170</v>
      </c>
      <c r="G89" s="32">
        <f t="shared" si="31"/>
        <v>8609</v>
      </c>
      <c r="H89" s="32">
        <f t="shared" si="32"/>
        <v>27204.440000000002</v>
      </c>
      <c r="I89" s="32">
        <f>VLOOKUP(A89,[32]DATA!$C$3:$AQ$559,38,0)</f>
        <v>4106</v>
      </c>
      <c r="J89" s="32">
        <f>VLOOKUP(A89,[32]DATA!$C$3:$AQ$559,39,0)</f>
        <v>3923</v>
      </c>
      <c r="K89" s="32">
        <f>VLOOKUP(A89,[32]DATA!$C$3:$AQ$559,40,0)</f>
        <v>210</v>
      </c>
      <c r="L89" s="32">
        <f>VLOOKUP(A89,[32]DATA!$C$3:$AQ$559,41,0)</f>
        <v>8239</v>
      </c>
      <c r="M89" s="41">
        <f t="shared" si="33"/>
        <v>26035.24</v>
      </c>
      <c r="N89" s="32">
        <f>VLOOKUP(A89,[33]DATA!$C$3:$AQ$558,38,0)</f>
        <v>3386</v>
      </c>
      <c r="O89" s="32">
        <f>VLOOKUP(A89,[33]DATA!$C$3:$AQ$558,39,0)</f>
        <v>3903</v>
      </c>
      <c r="P89" s="32">
        <f>VLOOKUP(A89,[33]DATA!$C$3:$AQ$558,40,0)</f>
        <v>170</v>
      </c>
      <c r="Q89" s="42">
        <f>VLOOKUP(A89,[33]DATA!$C$3:$AQ$558,41,0)</f>
        <v>7459</v>
      </c>
      <c r="R89" s="43">
        <f t="shared" si="34"/>
        <v>23570.440000000002</v>
      </c>
      <c r="S89" s="8"/>
      <c r="T89" s="9"/>
      <c r="U89" s="9"/>
      <c r="V89" s="10">
        <f t="shared" si="36"/>
        <v>0</v>
      </c>
      <c r="W89" s="11">
        <f t="shared" si="22"/>
        <v>0</v>
      </c>
      <c r="X89" s="9"/>
      <c r="Y89" s="9"/>
      <c r="Z89" s="9"/>
      <c r="AA89" s="12">
        <f t="shared" si="37"/>
        <v>0</v>
      </c>
      <c r="AB89" s="13">
        <f t="shared" si="23"/>
        <v>0</v>
      </c>
      <c r="AC89" s="9"/>
      <c r="AD89" s="14"/>
      <c r="AE89" s="14"/>
      <c r="AF89" s="12">
        <f t="shared" si="35"/>
        <v>0</v>
      </c>
      <c r="AG89" s="13">
        <f t="shared" si="24"/>
        <v>0</v>
      </c>
      <c r="AH89" s="12"/>
      <c r="AI89" s="12"/>
      <c r="AJ89" s="12"/>
      <c r="AK89" s="12">
        <f t="shared" si="38"/>
        <v>0</v>
      </c>
      <c r="AL89" s="13">
        <f t="shared" si="25"/>
        <v>0</v>
      </c>
      <c r="AM89" s="12"/>
      <c r="AN89" s="12"/>
      <c r="AO89" s="12"/>
      <c r="AP89" s="12">
        <f t="shared" si="39"/>
        <v>0</v>
      </c>
      <c r="AQ89" s="13">
        <f t="shared" si="26"/>
        <v>0</v>
      </c>
      <c r="AR89" s="12"/>
      <c r="AS89" s="12"/>
      <c r="AT89" s="12"/>
      <c r="AU89" s="12">
        <f t="shared" si="40"/>
        <v>0</v>
      </c>
      <c r="AV89" s="13">
        <f t="shared" si="27"/>
        <v>0</v>
      </c>
      <c r="AW89" s="12"/>
      <c r="AX89" s="12"/>
      <c r="AY89" s="12"/>
      <c r="AZ89" s="12">
        <f t="shared" si="41"/>
        <v>0</v>
      </c>
      <c r="BA89" s="11">
        <f t="shared" si="28"/>
        <v>0</v>
      </c>
      <c r="BB89" s="12"/>
      <c r="BC89" s="12"/>
      <c r="BD89" s="12"/>
      <c r="BE89" s="12">
        <f t="shared" si="42"/>
        <v>0</v>
      </c>
      <c r="BF89" s="11">
        <f t="shared" si="29"/>
        <v>0</v>
      </c>
      <c r="BG89" s="12"/>
      <c r="BH89" s="12"/>
      <c r="BI89" s="12"/>
      <c r="BJ89" s="15">
        <f t="shared" si="43"/>
        <v>0</v>
      </c>
      <c r="BK89" s="16">
        <f t="shared" si="30"/>
        <v>0</v>
      </c>
    </row>
    <row r="90" spans="1:63" ht="15.75" x14ac:dyDescent="0.25">
      <c r="A90" s="30">
        <v>101027701</v>
      </c>
      <c r="B90" s="27" t="s">
        <v>136</v>
      </c>
      <c r="C90" s="35">
        <v>7.6999999999999999E-2</v>
      </c>
      <c r="D90" s="32">
        <f>VLOOKUP(A90,[31]DATA!$C$3:$AP$1697,38,0)</f>
        <v>281600</v>
      </c>
      <c r="E90" s="32">
        <f>VLOOKUP(A90,[31]DATA!$C$3:$AP$1697,39,0)</f>
        <v>122400</v>
      </c>
      <c r="F90" s="32">
        <f>VLOOKUP(A90,[31]DATA!$C$3:$AP$1697,40,0)</f>
        <v>395400</v>
      </c>
      <c r="G90" s="32">
        <f t="shared" si="31"/>
        <v>799400</v>
      </c>
      <c r="H90" s="32">
        <f t="shared" si="32"/>
        <v>61553.799999999996</v>
      </c>
      <c r="I90" s="32">
        <f>VLOOKUP(A90,[32]DATA!$C$3:$AQ$559,38,0)</f>
        <v>159100</v>
      </c>
      <c r="J90" s="32">
        <f>VLOOKUP(A90,[32]DATA!$C$3:$AQ$559,39,0)</f>
        <v>37800</v>
      </c>
      <c r="K90" s="32">
        <f>VLOOKUP(A90,[32]DATA!$C$3:$AQ$559,40,0)</f>
        <v>343600</v>
      </c>
      <c r="L90" s="32">
        <f>VLOOKUP(A90,[32]DATA!$C$3:$AQ$559,41,0)</f>
        <v>540500</v>
      </c>
      <c r="M90" s="41">
        <f t="shared" si="33"/>
        <v>41618.5</v>
      </c>
      <c r="N90" s="32">
        <f>VLOOKUP(A90,[33]DATA!$C$3:$AQ$558,38,0)</f>
        <v>34100</v>
      </c>
      <c r="O90" s="32">
        <f>VLOOKUP(A90,[33]DATA!$C$3:$AQ$558,39,0)</f>
        <v>0</v>
      </c>
      <c r="P90" s="32">
        <f>VLOOKUP(A90,[33]DATA!$C$3:$AQ$558,40,0)</f>
        <v>328600</v>
      </c>
      <c r="Q90" s="42">
        <f>VLOOKUP(A90,[33]DATA!$C$3:$AQ$558,41,0)</f>
        <v>362700</v>
      </c>
      <c r="R90" s="43">
        <f t="shared" si="34"/>
        <v>27927.9</v>
      </c>
      <c r="S90" s="8"/>
      <c r="T90" s="9"/>
      <c r="U90" s="9"/>
      <c r="V90" s="10">
        <f t="shared" si="36"/>
        <v>0</v>
      </c>
      <c r="W90" s="11">
        <f t="shared" si="22"/>
        <v>0</v>
      </c>
      <c r="X90" s="9"/>
      <c r="Y90" s="9"/>
      <c r="Z90" s="9"/>
      <c r="AA90" s="12">
        <f t="shared" si="37"/>
        <v>0</v>
      </c>
      <c r="AB90" s="13">
        <f t="shared" si="23"/>
        <v>0</v>
      </c>
      <c r="AC90" s="9"/>
      <c r="AD90" s="14"/>
      <c r="AE90" s="14"/>
      <c r="AF90" s="12">
        <f t="shared" si="35"/>
        <v>0</v>
      </c>
      <c r="AG90" s="13">
        <f t="shared" si="24"/>
        <v>0</v>
      </c>
      <c r="AH90" s="12"/>
      <c r="AI90" s="12"/>
      <c r="AJ90" s="12"/>
      <c r="AK90" s="12">
        <f t="shared" si="38"/>
        <v>0</v>
      </c>
      <c r="AL90" s="13">
        <f t="shared" si="25"/>
        <v>0</v>
      </c>
      <c r="AM90" s="12"/>
      <c r="AN90" s="12"/>
      <c r="AO90" s="12"/>
      <c r="AP90" s="12">
        <f t="shared" si="39"/>
        <v>0</v>
      </c>
      <c r="AQ90" s="13">
        <f t="shared" si="26"/>
        <v>0</v>
      </c>
      <c r="AR90" s="12"/>
      <c r="AS90" s="12"/>
      <c r="AT90" s="12"/>
      <c r="AU90" s="12">
        <f t="shared" si="40"/>
        <v>0</v>
      </c>
      <c r="AV90" s="13">
        <f t="shared" si="27"/>
        <v>0</v>
      </c>
      <c r="AW90" s="12"/>
      <c r="AX90" s="12"/>
      <c r="AY90" s="12"/>
      <c r="AZ90" s="12">
        <f t="shared" si="41"/>
        <v>0</v>
      </c>
      <c r="BA90" s="11">
        <f t="shared" si="28"/>
        <v>0</v>
      </c>
      <c r="BB90" s="12"/>
      <c r="BC90" s="12"/>
      <c r="BD90" s="12"/>
      <c r="BE90" s="12">
        <f t="shared" si="42"/>
        <v>0</v>
      </c>
      <c r="BF90" s="11">
        <f t="shared" si="29"/>
        <v>0</v>
      </c>
      <c r="BG90" s="12"/>
      <c r="BH90" s="12"/>
      <c r="BI90" s="12"/>
      <c r="BJ90" s="15">
        <f t="shared" si="43"/>
        <v>0</v>
      </c>
      <c r="BK90" s="16">
        <f t="shared" si="30"/>
        <v>0</v>
      </c>
    </row>
    <row r="91" spans="1:63" ht="25.5" x14ac:dyDescent="0.25">
      <c r="A91" s="30">
        <v>102075001</v>
      </c>
      <c r="B91" s="28" t="s">
        <v>137</v>
      </c>
      <c r="C91" s="35">
        <v>3.44</v>
      </c>
      <c r="D91" s="32">
        <f>VLOOKUP(A91,[31]DATA!$C$3:$AP$1697,38,0)</f>
        <v>10133</v>
      </c>
      <c r="E91" s="32">
        <f>VLOOKUP(A91,[31]DATA!$C$3:$AP$1697,39,0)</f>
        <v>240</v>
      </c>
      <c r="F91" s="32">
        <f>VLOOKUP(A91,[31]DATA!$C$3:$AP$1697,40,0)</f>
        <v>0</v>
      </c>
      <c r="G91" s="32">
        <f t="shared" si="31"/>
        <v>10373</v>
      </c>
      <c r="H91" s="32">
        <f t="shared" si="32"/>
        <v>35683.120000000003</v>
      </c>
      <c r="I91" s="32">
        <f>VLOOKUP(A91,[32]DATA!$C$3:$AQ$559,38,0)</f>
        <v>7082</v>
      </c>
      <c r="J91" s="32">
        <f>VLOOKUP(A91,[32]DATA!$C$3:$AQ$559,39,0)</f>
        <v>240</v>
      </c>
      <c r="K91" s="32">
        <f>VLOOKUP(A91,[32]DATA!$C$3:$AQ$559,40,0)</f>
        <v>1160</v>
      </c>
      <c r="L91" s="32">
        <f>VLOOKUP(A91,[32]DATA!$C$3:$AQ$559,41,0)</f>
        <v>8482</v>
      </c>
      <c r="M91" s="41">
        <f t="shared" si="33"/>
        <v>29178.079999999998</v>
      </c>
      <c r="N91" s="32">
        <f>VLOOKUP(A91,[33]DATA!$C$3:$AQ$558,38,0)</f>
        <v>7082</v>
      </c>
      <c r="O91" s="32">
        <f>VLOOKUP(A91,[33]DATA!$C$3:$AQ$558,39,0)</f>
        <v>240</v>
      </c>
      <c r="P91" s="32">
        <f>VLOOKUP(A91,[33]DATA!$C$3:$AQ$558,40,0)</f>
        <v>1160</v>
      </c>
      <c r="Q91" s="42">
        <f>VLOOKUP(A91,[33]DATA!$C$3:$AQ$558,41,0)</f>
        <v>8482</v>
      </c>
      <c r="R91" s="43">
        <f t="shared" si="34"/>
        <v>29178.079999999998</v>
      </c>
      <c r="S91" s="8"/>
      <c r="T91" s="9"/>
      <c r="U91" s="9"/>
      <c r="V91" s="10">
        <f t="shared" si="36"/>
        <v>0</v>
      </c>
      <c r="W91" s="11">
        <f t="shared" si="22"/>
        <v>0</v>
      </c>
      <c r="X91" s="9"/>
      <c r="Y91" s="9"/>
      <c r="Z91" s="9"/>
      <c r="AA91" s="12">
        <f t="shared" si="37"/>
        <v>0</v>
      </c>
      <c r="AB91" s="13">
        <f t="shared" si="23"/>
        <v>0</v>
      </c>
      <c r="AC91" s="9"/>
      <c r="AD91" s="14"/>
      <c r="AE91" s="14"/>
      <c r="AF91" s="12">
        <f t="shared" si="35"/>
        <v>0</v>
      </c>
      <c r="AG91" s="13">
        <f t="shared" si="24"/>
        <v>0</v>
      </c>
      <c r="AH91" s="12"/>
      <c r="AI91" s="12"/>
      <c r="AJ91" s="12"/>
      <c r="AK91" s="12">
        <f t="shared" si="38"/>
        <v>0</v>
      </c>
      <c r="AL91" s="13">
        <f t="shared" si="25"/>
        <v>0</v>
      </c>
      <c r="AM91" s="12"/>
      <c r="AN91" s="12"/>
      <c r="AO91" s="12"/>
      <c r="AP91" s="12">
        <f t="shared" si="39"/>
        <v>0</v>
      </c>
      <c r="AQ91" s="13">
        <f t="shared" si="26"/>
        <v>0</v>
      </c>
      <c r="AR91" s="12"/>
      <c r="AS91" s="12"/>
      <c r="AT91" s="12"/>
      <c r="AU91" s="12">
        <f t="shared" si="40"/>
        <v>0</v>
      </c>
      <c r="AV91" s="13">
        <f t="shared" si="27"/>
        <v>0</v>
      </c>
      <c r="AW91" s="12"/>
      <c r="AX91" s="12"/>
      <c r="AY91" s="12"/>
      <c r="AZ91" s="12">
        <f t="shared" si="41"/>
        <v>0</v>
      </c>
      <c r="BA91" s="11">
        <f t="shared" si="28"/>
        <v>0</v>
      </c>
      <c r="BB91" s="12"/>
      <c r="BC91" s="12"/>
      <c r="BD91" s="12"/>
      <c r="BE91" s="12">
        <f t="shared" si="42"/>
        <v>0</v>
      </c>
      <c r="BF91" s="11">
        <f t="shared" si="29"/>
        <v>0</v>
      </c>
      <c r="BG91" s="12"/>
      <c r="BH91" s="12"/>
      <c r="BI91" s="12"/>
      <c r="BJ91" s="15">
        <f t="shared" si="43"/>
        <v>0</v>
      </c>
      <c r="BK91" s="16">
        <f t="shared" si="30"/>
        <v>0</v>
      </c>
    </row>
    <row r="92" spans="1:63" ht="15.75" x14ac:dyDescent="0.25">
      <c r="A92" s="30">
        <v>102076101</v>
      </c>
      <c r="B92" s="28" t="s">
        <v>138</v>
      </c>
      <c r="C92" s="35">
        <v>18.989999999999998</v>
      </c>
      <c r="D92" s="32">
        <f>VLOOKUP(A92,[31]DATA!$C$3:$AP$1697,38,0)</f>
        <v>225</v>
      </c>
      <c r="E92" s="32">
        <f>VLOOKUP(A92,[31]DATA!$C$3:$AP$1697,39,0)</f>
        <v>0</v>
      </c>
      <c r="F92" s="32">
        <f>VLOOKUP(A92,[31]DATA!$C$3:$AP$1697,40,0)</f>
        <v>30</v>
      </c>
      <c r="G92" s="32">
        <f t="shared" si="31"/>
        <v>255</v>
      </c>
      <c r="H92" s="32">
        <f t="shared" si="32"/>
        <v>4842.45</v>
      </c>
      <c r="I92" s="32">
        <f>VLOOKUP(A92,[32]DATA!$C$3:$AQ$559,38,0)</f>
        <v>55</v>
      </c>
      <c r="J92" s="32">
        <f>VLOOKUP(A92,[32]DATA!$C$3:$AQ$559,39,0)</f>
        <v>0</v>
      </c>
      <c r="K92" s="32">
        <f>VLOOKUP(A92,[32]DATA!$C$3:$AQ$559,40,0)</f>
        <v>0</v>
      </c>
      <c r="L92" s="32">
        <f>VLOOKUP(A92,[32]DATA!$C$3:$AQ$559,41,0)</f>
        <v>55</v>
      </c>
      <c r="M92" s="41">
        <f t="shared" si="33"/>
        <v>1044.4499999999998</v>
      </c>
      <c r="N92" s="32">
        <f>VLOOKUP(A92,[33]DATA!$C$3:$AQ$558,38,0)</f>
        <v>115</v>
      </c>
      <c r="O92" s="32">
        <f>VLOOKUP(A92,[33]DATA!$C$3:$AQ$558,39,0)</f>
        <v>0</v>
      </c>
      <c r="P92" s="32">
        <f>VLOOKUP(A92,[33]DATA!$C$3:$AQ$558,40,0)</f>
        <v>0</v>
      </c>
      <c r="Q92" s="42">
        <f>VLOOKUP(A92,[33]DATA!$C$3:$AQ$558,41,0)</f>
        <v>115</v>
      </c>
      <c r="R92" s="43">
        <f t="shared" si="34"/>
        <v>2183.85</v>
      </c>
      <c r="S92" s="8"/>
      <c r="T92" s="9"/>
      <c r="U92" s="9"/>
      <c r="V92" s="10">
        <f t="shared" si="36"/>
        <v>0</v>
      </c>
      <c r="W92" s="11">
        <f t="shared" si="22"/>
        <v>0</v>
      </c>
      <c r="X92" s="9"/>
      <c r="Y92" s="9"/>
      <c r="Z92" s="9"/>
      <c r="AA92" s="12">
        <f t="shared" si="37"/>
        <v>0</v>
      </c>
      <c r="AB92" s="13">
        <f t="shared" si="23"/>
        <v>0</v>
      </c>
      <c r="AC92" s="9"/>
      <c r="AD92" s="14"/>
      <c r="AE92" s="14"/>
      <c r="AF92" s="12">
        <f t="shared" si="35"/>
        <v>0</v>
      </c>
      <c r="AG92" s="13">
        <f t="shared" si="24"/>
        <v>0</v>
      </c>
      <c r="AH92" s="12"/>
      <c r="AI92" s="12"/>
      <c r="AJ92" s="12"/>
      <c r="AK92" s="12">
        <f t="shared" si="38"/>
        <v>0</v>
      </c>
      <c r="AL92" s="13">
        <f t="shared" si="25"/>
        <v>0</v>
      </c>
      <c r="AM92" s="12"/>
      <c r="AN92" s="12"/>
      <c r="AO92" s="12"/>
      <c r="AP92" s="12">
        <f t="shared" si="39"/>
        <v>0</v>
      </c>
      <c r="AQ92" s="13">
        <f t="shared" si="26"/>
        <v>0</v>
      </c>
      <c r="AR92" s="12"/>
      <c r="AS92" s="12"/>
      <c r="AT92" s="12"/>
      <c r="AU92" s="12">
        <f t="shared" si="40"/>
        <v>0</v>
      </c>
      <c r="AV92" s="13">
        <f t="shared" si="27"/>
        <v>0</v>
      </c>
      <c r="AW92" s="12"/>
      <c r="AX92" s="12"/>
      <c r="AY92" s="12"/>
      <c r="AZ92" s="12">
        <f t="shared" si="41"/>
        <v>0</v>
      </c>
      <c r="BA92" s="11">
        <f t="shared" si="28"/>
        <v>0</v>
      </c>
      <c r="BB92" s="12"/>
      <c r="BC92" s="12"/>
      <c r="BD92" s="12"/>
      <c r="BE92" s="12">
        <f t="shared" si="42"/>
        <v>0</v>
      </c>
      <c r="BF92" s="11">
        <f t="shared" si="29"/>
        <v>0</v>
      </c>
      <c r="BG92" s="12"/>
      <c r="BH92" s="12"/>
      <c r="BI92" s="12"/>
      <c r="BJ92" s="15">
        <f t="shared" si="43"/>
        <v>0</v>
      </c>
      <c r="BK92" s="16">
        <f t="shared" si="30"/>
        <v>0</v>
      </c>
    </row>
    <row r="93" spans="1:63" ht="15.75" x14ac:dyDescent="0.25">
      <c r="A93" s="30">
        <v>102001001</v>
      </c>
      <c r="B93" s="27" t="s">
        <v>139</v>
      </c>
      <c r="C93" s="35">
        <v>160.25</v>
      </c>
      <c r="D93" s="32">
        <f>VLOOKUP(A93,[31]DATA!$C$3:$AP$1697,38,0)</f>
        <v>1544</v>
      </c>
      <c r="E93" s="32">
        <f>VLOOKUP(A93,[31]DATA!$C$3:$AP$1697,39,0)</f>
        <v>0</v>
      </c>
      <c r="F93" s="32">
        <f>VLOOKUP(A93,[31]DATA!$C$3:$AP$1697,40,0)</f>
        <v>0</v>
      </c>
      <c r="G93" s="32">
        <f t="shared" si="31"/>
        <v>1544</v>
      </c>
      <c r="H93" s="32">
        <f t="shared" si="32"/>
        <v>247426</v>
      </c>
      <c r="I93" s="32">
        <f>VLOOKUP(A93,[32]DATA!$C$3:$AQ$559,38,0)</f>
        <v>2276</v>
      </c>
      <c r="J93" s="32">
        <f>VLOOKUP(A93,[32]DATA!$C$3:$AQ$559,39,0)</f>
        <v>0</v>
      </c>
      <c r="K93" s="32">
        <f>VLOOKUP(A93,[32]DATA!$C$3:$AQ$559,40,0)</f>
        <v>0</v>
      </c>
      <c r="L93" s="32">
        <f>VLOOKUP(A93,[32]DATA!$C$3:$AQ$559,41,0)</f>
        <v>2276</v>
      </c>
      <c r="M93" s="41">
        <f t="shared" si="33"/>
        <v>364729</v>
      </c>
      <c r="N93" s="32">
        <f>VLOOKUP(A93,[33]DATA!$C$3:$AQ$558,38,0)</f>
        <v>1940</v>
      </c>
      <c r="O93" s="32">
        <f>VLOOKUP(A93,[33]DATA!$C$3:$AQ$558,39,0)</f>
        <v>0</v>
      </c>
      <c r="P93" s="32">
        <f>VLOOKUP(A93,[33]DATA!$C$3:$AQ$558,40,0)</f>
        <v>0</v>
      </c>
      <c r="Q93" s="42">
        <f>VLOOKUP(A93,[33]DATA!$C$3:$AQ$558,41,0)</f>
        <v>1940</v>
      </c>
      <c r="R93" s="43">
        <f t="shared" si="34"/>
        <v>310885</v>
      </c>
      <c r="S93" s="8"/>
      <c r="T93" s="9"/>
      <c r="U93" s="9"/>
      <c r="V93" s="10">
        <f t="shared" si="36"/>
        <v>0</v>
      </c>
      <c r="W93" s="11">
        <f t="shared" si="22"/>
        <v>0</v>
      </c>
      <c r="X93" s="9"/>
      <c r="Y93" s="9"/>
      <c r="Z93" s="9"/>
      <c r="AA93" s="12">
        <f t="shared" si="37"/>
        <v>0</v>
      </c>
      <c r="AB93" s="13">
        <f t="shared" si="23"/>
        <v>0</v>
      </c>
      <c r="AC93" s="9"/>
      <c r="AD93" s="14"/>
      <c r="AE93" s="14"/>
      <c r="AF93" s="12">
        <f t="shared" si="35"/>
        <v>0</v>
      </c>
      <c r="AG93" s="13">
        <f t="shared" si="24"/>
        <v>0</v>
      </c>
      <c r="AH93" s="12"/>
      <c r="AI93" s="12"/>
      <c r="AJ93" s="12"/>
      <c r="AK93" s="12">
        <f t="shared" si="38"/>
        <v>0</v>
      </c>
      <c r="AL93" s="13">
        <f t="shared" si="25"/>
        <v>0</v>
      </c>
      <c r="AM93" s="12"/>
      <c r="AN93" s="12"/>
      <c r="AO93" s="12"/>
      <c r="AP93" s="12">
        <f t="shared" si="39"/>
        <v>0</v>
      </c>
      <c r="AQ93" s="13">
        <f t="shared" si="26"/>
        <v>0</v>
      </c>
      <c r="AR93" s="12"/>
      <c r="AS93" s="12"/>
      <c r="AT93" s="12"/>
      <c r="AU93" s="12">
        <f t="shared" si="40"/>
        <v>0</v>
      </c>
      <c r="AV93" s="13">
        <f t="shared" si="27"/>
        <v>0</v>
      </c>
      <c r="AW93" s="12"/>
      <c r="AX93" s="12"/>
      <c r="AY93" s="12"/>
      <c r="AZ93" s="12">
        <f t="shared" si="41"/>
        <v>0</v>
      </c>
      <c r="BA93" s="11">
        <f t="shared" si="28"/>
        <v>0</v>
      </c>
      <c r="BB93" s="12"/>
      <c r="BC93" s="12"/>
      <c r="BD93" s="12"/>
      <c r="BE93" s="12">
        <f t="shared" si="42"/>
        <v>0</v>
      </c>
      <c r="BF93" s="11">
        <f t="shared" si="29"/>
        <v>0</v>
      </c>
      <c r="BG93" s="12"/>
      <c r="BH93" s="12"/>
      <c r="BI93" s="12"/>
      <c r="BJ93" s="15">
        <f t="shared" si="43"/>
        <v>0</v>
      </c>
      <c r="BK93" s="16">
        <f t="shared" si="30"/>
        <v>0</v>
      </c>
    </row>
    <row r="94" spans="1:63" ht="15.75" x14ac:dyDescent="0.25">
      <c r="A94" s="30">
        <v>102045901</v>
      </c>
      <c r="B94" s="27" t="s">
        <v>140</v>
      </c>
      <c r="C94" s="35">
        <v>439</v>
      </c>
      <c r="D94" s="32">
        <f>VLOOKUP(A94,[31]DATA!$C$3:$AP$1697,38,0)</f>
        <v>1</v>
      </c>
      <c r="E94" s="32">
        <f>VLOOKUP(A94,[31]DATA!$C$3:$AP$1697,39,0)</f>
        <v>0</v>
      </c>
      <c r="F94" s="32">
        <f>VLOOKUP(A94,[31]DATA!$C$3:$AP$1697,40,0)</f>
        <v>0</v>
      </c>
      <c r="G94" s="32">
        <f t="shared" si="31"/>
        <v>1</v>
      </c>
      <c r="H94" s="32">
        <f t="shared" si="32"/>
        <v>439</v>
      </c>
      <c r="I94" s="32">
        <f>VLOOKUP(A94,[32]DATA!$C$3:$AQ$559,38,0)</f>
        <v>1</v>
      </c>
      <c r="J94" s="32">
        <f>VLOOKUP(A94,[32]DATA!$C$3:$AQ$559,39,0)</f>
        <v>0</v>
      </c>
      <c r="K94" s="32">
        <f>VLOOKUP(A94,[32]DATA!$C$3:$AQ$559,40,0)</f>
        <v>0</v>
      </c>
      <c r="L94" s="32">
        <f>VLOOKUP(A94,[32]DATA!$C$3:$AQ$559,41,0)</f>
        <v>1</v>
      </c>
      <c r="M94" s="41">
        <f t="shared" si="33"/>
        <v>439</v>
      </c>
      <c r="N94" s="32">
        <f>VLOOKUP(A94,[33]DATA!$C$3:$AQ$558,38,0)</f>
        <v>1</v>
      </c>
      <c r="O94" s="32">
        <f>VLOOKUP(A94,[33]DATA!$C$3:$AQ$558,39,0)</f>
        <v>0</v>
      </c>
      <c r="P94" s="32">
        <f>VLOOKUP(A94,[33]DATA!$C$3:$AQ$558,40,0)</f>
        <v>0</v>
      </c>
      <c r="Q94" s="42">
        <f>VLOOKUP(A94,[33]DATA!$C$3:$AQ$558,41,0)</f>
        <v>1</v>
      </c>
      <c r="R94" s="43">
        <f t="shared" si="34"/>
        <v>439</v>
      </c>
      <c r="S94" s="8"/>
      <c r="T94" s="9"/>
      <c r="U94" s="9"/>
      <c r="V94" s="10">
        <f t="shared" si="36"/>
        <v>0</v>
      </c>
      <c r="W94" s="11">
        <f t="shared" si="22"/>
        <v>0</v>
      </c>
      <c r="X94" s="9"/>
      <c r="Y94" s="9"/>
      <c r="Z94" s="9"/>
      <c r="AA94" s="12">
        <f t="shared" si="37"/>
        <v>0</v>
      </c>
      <c r="AB94" s="13">
        <f t="shared" si="23"/>
        <v>0</v>
      </c>
      <c r="AC94" s="9"/>
      <c r="AD94" s="14"/>
      <c r="AE94" s="14"/>
      <c r="AF94" s="12">
        <f t="shared" si="35"/>
        <v>0</v>
      </c>
      <c r="AG94" s="13">
        <f t="shared" si="24"/>
        <v>0</v>
      </c>
      <c r="AH94" s="12"/>
      <c r="AI94" s="12"/>
      <c r="AJ94" s="12"/>
      <c r="AK94" s="12">
        <f t="shared" si="38"/>
        <v>0</v>
      </c>
      <c r="AL94" s="13">
        <f t="shared" si="25"/>
        <v>0</v>
      </c>
      <c r="AM94" s="12"/>
      <c r="AN94" s="12"/>
      <c r="AO94" s="12"/>
      <c r="AP94" s="12">
        <f t="shared" si="39"/>
        <v>0</v>
      </c>
      <c r="AQ94" s="13">
        <f t="shared" si="26"/>
        <v>0</v>
      </c>
      <c r="AR94" s="12"/>
      <c r="AS94" s="12"/>
      <c r="AT94" s="12"/>
      <c r="AU94" s="12">
        <f t="shared" si="40"/>
        <v>0</v>
      </c>
      <c r="AV94" s="13">
        <f t="shared" si="27"/>
        <v>0</v>
      </c>
      <c r="AW94" s="12"/>
      <c r="AX94" s="12"/>
      <c r="AY94" s="12"/>
      <c r="AZ94" s="12">
        <f t="shared" si="41"/>
        <v>0</v>
      </c>
      <c r="BA94" s="11">
        <f t="shared" si="28"/>
        <v>0</v>
      </c>
      <c r="BB94" s="12"/>
      <c r="BC94" s="12"/>
      <c r="BD94" s="12"/>
      <c r="BE94" s="12">
        <f t="shared" si="42"/>
        <v>0</v>
      </c>
      <c r="BF94" s="11">
        <f t="shared" si="29"/>
        <v>0</v>
      </c>
      <c r="BG94" s="12"/>
      <c r="BH94" s="12"/>
      <c r="BI94" s="12"/>
      <c r="BJ94" s="15">
        <f t="shared" si="43"/>
        <v>0</v>
      </c>
      <c r="BK94" s="16">
        <f t="shared" si="30"/>
        <v>0</v>
      </c>
    </row>
    <row r="95" spans="1:63" ht="15.75" x14ac:dyDescent="0.25">
      <c r="A95" s="30">
        <v>101086401</v>
      </c>
      <c r="B95" s="27" t="s">
        <v>141</v>
      </c>
      <c r="C95" s="35">
        <v>2.8000000000000001E-2</v>
      </c>
      <c r="D95" s="32">
        <f>VLOOKUP(A95,[31]DATA!$C$3:$AP$1697,38,0)</f>
        <v>4480</v>
      </c>
      <c r="E95" s="32">
        <f>VLOOKUP(A95,[31]DATA!$C$3:$AP$1697,39,0)</f>
        <v>0</v>
      </c>
      <c r="F95" s="32">
        <f>VLOOKUP(A95,[31]DATA!$C$3:$AP$1697,40,0)</f>
        <v>1568</v>
      </c>
      <c r="G95" s="32">
        <f t="shared" si="31"/>
        <v>6048</v>
      </c>
      <c r="H95" s="32">
        <f t="shared" si="32"/>
        <v>169.34399999999999</v>
      </c>
      <c r="I95" s="32">
        <f>VLOOKUP(A95,[32]DATA!$C$3:$AQ$559,38,0)</f>
        <v>1560019</v>
      </c>
      <c r="J95" s="32">
        <f>VLOOKUP(A95,[32]DATA!$C$3:$AQ$559,39,0)</f>
        <v>482610</v>
      </c>
      <c r="K95" s="32">
        <f>VLOOKUP(A95,[32]DATA!$C$3:$AQ$559,40,0)</f>
        <v>262560</v>
      </c>
      <c r="L95" s="32">
        <f>VLOOKUP(A95,[32]DATA!$C$3:$AQ$559,41,0)</f>
        <v>2305189</v>
      </c>
      <c r="M95" s="41">
        <f t="shared" si="33"/>
        <v>64545.292000000001</v>
      </c>
      <c r="N95" s="32">
        <f>VLOOKUP(A95,[33]DATA!$C$3:$AQ$558,38,0)</f>
        <v>523369</v>
      </c>
      <c r="O95" s="32">
        <f>VLOOKUP(A95,[33]DATA!$C$3:$AQ$558,39,0)</f>
        <v>0</v>
      </c>
      <c r="P95" s="32">
        <f>VLOOKUP(A95,[33]DATA!$C$3:$AQ$558,40,0)</f>
        <v>127590</v>
      </c>
      <c r="Q95" s="42">
        <f>VLOOKUP(A95,[33]DATA!$C$3:$AQ$558,41,0)</f>
        <v>650959</v>
      </c>
      <c r="R95" s="43">
        <f t="shared" si="34"/>
        <v>18226.851999999999</v>
      </c>
      <c r="S95" s="8"/>
      <c r="T95" s="9"/>
      <c r="U95" s="9"/>
      <c r="V95" s="10">
        <f t="shared" si="36"/>
        <v>0</v>
      </c>
      <c r="W95" s="11">
        <f t="shared" si="22"/>
        <v>0</v>
      </c>
      <c r="X95" s="9"/>
      <c r="Y95" s="9"/>
      <c r="Z95" s="9"/>
      <c r="AA95" s="12">
        <f t="shared" si="37"/>
        <v>0</v>
      </c>
      <c r="AB95" s="13">
        <f t="shared" si="23"/>
        <v>0</v>
      </c>
      <c r="AC95" s="9"/>
      <c r="AD95" s="14"/>
      <c r="AE95" s="14"/>
      <c r="AF95" s="12">
        <f t="shared" si="35"/>
        <v>0</v>
      </c>
      <c r="AG95" s="13">
        <f t="shared" si="24"/>
        <v>0</v>
      </c>
      <c r="AH95" s="12"/>
      <c r="AI95" s="12"/>
      <c r="AJ95" s="12"/>
      <c r="AK95" s="12">
        <f t="shared" si="38"/>
        <v>0</v>
      </c>
      <c r="AL95" s="13">
        <f t="shared" si="25"/>
        <v>0</v>
      </c>
      <c r="AM95" s="12"/>
      <c r="AN95" s="12"/>
      <c r="AO95" s="12"/>
      <c r="AP95" s="12">
        <f t="shared" si="39"/>
        <v>0</v>
      </c>
      <c r="AQ95" s="13">
        <f t="shared" si="26"/>
        <v>0</v>
      </c>
      <c r="AR95" s="12"/>
      <c r="AS95" s="12"/>
      <c r="AT95" s="12"/>
      <c r="AU95" s="12">
        <f t="shared" si="40"/>
        <v>0</v>
      </c>
      <c r="AV95" s="13">
        <f t="shared" si="27"/>
        <v>0</v>
      </c>
      <c r="AW95" s="12"/>
      <c r="AX95" s="12"/>
      <c r="AY95" s="12"/>
      <c r="AZ95" s="12">
        <f t="shared" si="41"/>
        <v>0</v>
      </c>
      <c r="BA95" s="11">
        <f t="shared" si="28"/>
        <v>0</v>
      </c>
      <c r="BB95" s="12"/>
      <c r="BC95" s="12"/>
      <c r="BD95" s="12"/>
      <c r="BE95" s="12">
        <f t="shared" si="42"/>
        <v>0</v>
      </c>
      <c r="BF95" s="11">
        <f t="shared" si="29"/>
        <v>0</v>
      </c>
      <c r="BG95" s="12"/>
      <c r="BH95" s="12"/>
      <c r="BI95" s="12"/>
      <c r="BJ95" s="15">
        <f t="shared" si="43"/>
        <v>0</v>
      </c>
      <c r="BK95" s="16">
        <f t="shared" si="30"/>
        <v>0</v>
      </c>
    </row>
    <row r="96" spans="1:63" ht="15.75" x14ac:dyDescent="0.25">
      <c r="A96" s="30">
        <v>102091301</v>
      </c>
      <c r="B96" s="27" t="s">
        <v>142</v>
      </c>
      <c r="C96" s="35">
        <v>27.98</v>
      </c>
      <c r="D96" s="32">
        <f>VLOOKUP(A96,[31]DATA!$C$3:$AP$1697,38,0)</f>
        <v>796</v>
      </c>
      <c r="E96" s="32">
        <f>VLOOKUP(A96,[31]DATA!$C$3:$AP$1697,39,0)</f>
        <v>45</v>
      </c>
      <c r="F96" s="32">
        <f>VLOOKUP(A96,[31]DATA!$C$3:$AP$1697,40,0)</f>
        <v>200</v>
      </c>
      <c r="G96" s="32">
        <f t="shared" si="31"/>
        <v>1041</v>
      </c>
      <c r="H96" s="32">
        <f t="shared" si="32"/>
        <v>29127.18</v>
      </c>
      <c r="I96" s="32">
        <f>VLOOKUP(A96,[32]DATA!$C$3:$AQ$559,38,0)</f>
        <v>62</v>
      </c>
      <c r="J96" s="32">
        <f>VLOOKUP(A96,[32]DATA!$C$3:$AQ$559,39,0)</f>
        <v>0</v>
      </c>
      <c r="K96" s="32">
        <f>VLOOKUP(A96,[32]DATA!$C$3:$AQ$559,40,0)</f>
        <v>90</v>
      </c>
      <c r="L96" s="32">
        <f>VLOOKUP(A96,[32]DATA!$C$3:$AQ$559,41,0)</f>
        <v>152</v>
      </c>
      <c r="M96" s="41">
        <f t="shared" si="33"/>
        <v>4252.96</v>
      </c>
      <c r="N96" s="32">
        <f>VLOOKUP(A96,[33]DATA!$C$3:$AQ$558,38,0)</f>
        <v>2</v>
      </c>
      <c r="O96" s="32">
        <f>VLOOKUP(A96,[33]DATA!$C$3:$AQ$558,39,0)</f>
        <v>115</v>
      </c>
      <c r="P96" s="32">
        <f>VLOOKUP(A96,[33]DATA!$C$3:$AQ$558,40,0)</f>
        <v>50</v>
      </c>
      <c r="Q96" s="42">
        <f>VLOOKUP(A96,[33]DATA!$C$3:$AQ$558,41,0)</f>
        <v>167</v>
      </c>
      <c r="R96" s="43">
        <f t="shared" si="34"/>
        <v>4672.66</v>
      </c>
      <c r="S96" s="8"/>
      <c r="T96" s="9"/>
      <c r="U96" s="9"/>
      <c r="V96" s="10">
        <f t="shared" si="36"/>
        <v>0</v>
      </c>
      <c r="W96" s="11">
        <f t="shared" si="22"/>
        <v>0</v>
      </c>
      <c r="X96" s="9"/>
      <c r="Y96" s="9"/>
      <c r="Z96" s="9"/>
      <c r="AA96" s="12">
        <f t="shared" si="37"/>
        <v>0</v>
      </c>
      <c r="AB96" s="13">
        <f t="shared" si="23"/>
        <v>0</v>
      </c>
      <c r="AC96" s="9"/>
      <c r="AD96" s="14"/>
      <c r="AE96" s="14"/>
      <c r="AF96" s="12">
        <f t="shared" si="35"/>
        <v>0</v>
      </c>
      <c r="AG96" s="13">
        <f t="shared" si="24"/>
        <v>0</v>
      </c>
      <c r="AH96" s="12"/>
      <c r="AI96" s="12"/>
      <c r="AJ96" s="12"/>
      <c r="AK96" s="12">
        <f t="shared" si="38"/>
        <v>0</v>
      </c>
      <c r="AL96" s="13">
        <f t="shared" si="25"/>
        <v>0</v>
      </c>
      <c r="AM96" s="12"/>
      <c r="AN96" s="12"/>
      <c r="AO96" s="12"/>
      <c r="AP96" s="12">
        <f t="shared" si="39"/>
        <v>0</v>
      </c>
      <c r="AQ96" s="13">
        <f t="shared" si="26"/>
        <v>0</v>
      </c>
      <c r="AR96" s="12"/>
      <c r="AS96" s="12"/>
      <c r="AT96" s="12"/>
      <c r="AU96" s="12">
        <f t="shared" si="40"/>
        <v>0</v>
      </c>
      <c r="AV96" s="13">
        <f t="shared" si="27"/>
        <v>0</v>
      </c>
      <c r="AW96" s="12"/>
      <c r="AX96" s="12"/>
      <c r="AY96" s="12"/>
      <c r="AZ96" s="12">
        <f t="shared" si="41"/>
        <v>0</v>
      </c>
      <c r="BA96" s="11">
        <f t="shared" si="28"/>
        <v>0</v>
      </c>
      <c r="BB96" s="12"/>
      <c r="BC96" s="12"/>
      <c r="BD96" s="12"/>
      <c r="BE96" s="12">
        <f t="shared" si="42"/>
        <v>0</v>
      </c>
      <c r="BF96" s="11">
        <f t="shared" si="29"/>
        <v>0</v>
      </c>
      <c r="BG96" s="12"/>
      <c r="BH96" s="12"/>
      <c r="BI96" s="12"/>
      <c r="BJ96" s="15">
        <f t="shared" si="43"/>
        <v>0</v>
      </c>
      <c r="BK96" s="16">
        <f t="shared" si="30"/>
        <v>0</v>
      </c>
    </row>
    <row r="97" spans="1:63" ht="25.5" x14ac:dyDescent="0.25">
      <c r="A97" s="30">
        <v>103032801</v>
      </c>
      <c r="B97" s="27" t="s">
        <v>143</v>
      </c>
      <c r="C97" s="35">
        <v>1.45</v>
      </c>
      <c r="D97" s="32">
        <f>VLOOKUP(A97,[31]DATA!$C$3:$AP$1697,38,0)</f>
        <v>5657</v>
      </c>
      <c r="E97" s="32">
        <f>VLOOKUP(A97,[31]DATA!$C$3:$AP$1697,39,0)</f>
        <v>276</v>
      </c>
      <c r="F97" s="32">
        <f>VLOOKUP(A97,[31]DATA!$C$3:$AP$1697,40,0)</f>
        <v>0</v>
      </c>
      <c r="G97" s="32">
        <f t="shared" si="31"/>
        <v>5933</v>
      </c>
      <c r="H97" s="32">
        <f t="shared" si="32"/>
        <v>8602.85</v>
      </c>
      <c r="I97" s="32">
        <f>VLOOKUP(A97,[32]DATA!$C$3:$AQ$559,38,0)</f>
        <v>0</v>
      </c>
      <c r="J97" s="32">
        <f>VLOOKUP(A97,[32]DATA!$C$3:$AQ$559,39,0)</f>
        <v>97</v>
      </c>
      <c r="K97" s="32">
        <f>VLOOKUP(A97,[32]DATA!$C$3:$AQ$559,40,0)</f>
        <v>39</v>
      </c>
      <c r="L97" s="32">
        <f>VLOOKUP(A97,[32]DATA!$C$3:$AQ$559,41,0)</f>
        <v>136</v>
      </c>
      <c r="M97" s="41">
        <f t="shared" si="33"/>
        <v>197.2</v>
      </c>
      <c r="N97" s="32">
        <f>VLOOKUP(A97,[33]DATA!$C$3:$AQ$558,38,0)</f>
        <v>13821</v>
      </c>
      <c r="O97" s="32">
        <f>VLOOKUP(A97,[33]DATA!$C$3:$AQ$558,39,0)</f>
        <v>0</v>
      </c>
      <c r="P97" s="32">
        <f>VLOOKUP(A97,[33]DATA!$C$3:$AQ$558,40,0)</f>
        <v>0</v>
      </c>
      <c r="Q97" s="42">
        <f>VLOOKUP(A97,[33]DATA!$C$3:$AQ$558,41,0)</f>
        <v>13821</v>
      </c>
      <c r="R97" s="43">
        <f t="shared" si="34"/>
        <v>20040.45</v>
      </c>
      <c r="S97" s="8"/>
      <c r="T97" s="9"/>
      <c r="U97" s="9"/>
      <c r="V97" s="10">
        <f t="shared" si="36"/>
        <v>0</v>
      </c>
      <c r="W97" s="11">
        <f t="shared" si="22"/>
        <v>0</v>
      </c>
      <c r="X97" s="9"/>
      <c r="Y97" s="9"/>
      <c r="Z97" s="9"/>
      <c r="AA97" s="12">
        <f t="shared" si="37"/>
        <v>0</v>
      </c>
      <c r="AB97" s="13">
        <f t="shared" si="23"/>
        <v>0</v>
      </c>
      <c r="AC97" s="9"/>
      <c r="AD97" s="14"/>
      <c r="AE97" s="14"/>
      <c r="AF97" s="12">
        <f t="shared" si="35"/>
        <v>0</v>
      </c>
      <c r="AG97" s="13">
        <f t="shared" si="24"/>
        <v>0</v>
      </c>
      <c r="AH97" s="12"/>
      <c r="AI97" s="12"/>
      <c r="AJ97" s="12"/>
      <c r="AK97" s="12">
        <f t="shared" si="38"/>
        <v>0</v>
      </c>
      <c r="AL97" s="13">
        <f t="shared" si="25"/>
        <v>0</v>
      </c>
      <c r="AM97" s="12"/>
      <c r="AN97" s="12"/>
      <c r="AO97" s="12"/>
      <c r="AP97" s="12">
        <f t="shared" si="39"/>
        <v>0</v>
      </c>
      <c r="AQ97" s="13">
        <f t="shared" si="26"/>
        <v>0</v>
      </c>
      <c r="AR97" s="12"/>
      <c r="AS97" s="12"/>
      <c r="AT97" s="12"/>
      <c r="AU97" s="12">
        <f t="shared" si="40"/>
        <v>0</v>
      </c>
      <c r="AV97" s="13">
        <f t="shared" si="27"/>
        <v>0</v>
      </c>
      <c r="AW97" s="12"/>
      <c r="AX97" s="12"/>
      <c r="AY97" s="12"/>
      <c r="AZ97" s="12">
        <f t="shared" si="41"/>
        <v>0</v>
      </c>
      <c r="BA97" s="11">
        <f t="shared" si="28"/>
        <v>0</v>
      </c>
      <c r="BB97" s="12"/>
      <c r="BC97" s="12"/>
      <c r="BD97" s="12"/>
      <c r="BE97" s="12">
        <f t="shared" si="42"/>
        <v>0</v>
      </c>
      <c r="BF97" s="11">
        <f t="shared" si="29"/>
        <v>0</v>
      </c>
      <c r="BG97" s="12"/>
      <c r="BH97" s="12"/>
      <c r="BI97" s="12"/>
      <c r="BJ97" s="15">
        <f t="shared" si="43"/>
        <v>0</v>
      </c>
      <c r="BK97" s="16">
        <f t="shared" si="30"/>
        <v>0</v>
      </c>
    </row>
    <row r="98" spans="1:63" ht="15.75" x14ac:dyDescent="0.25">
      <c r="A98" s="30">
        <v>101061301</v>
      </c>
      <c r="B98" s="27" t="s">
        <v>144</v>
      </c>
      <c r="C98" s="35">
        <v>7.3999999999999996E-2</v>
      </c>
      <c r="D98" s="32">
        <f>VLOOKUP(A98,[31]DATA!$C$3:$AP$1697,38,0)</f>
        <v>0</v>
      </c>
      <c r="E98" s="32">
        <f>VLOOKUP(A98,[31]DATA!$C$3:$AP$1697,39,0)</f>
        <v>0</v>
      </c>
      <c r="F98" s="32">
        <f>VLOOKUP(A98,[31]DATA!$C$3:$AP$1697,40,0)</f>
        <v>0</v>
      </c>
      <c r="G98" s="32">
        <f t="shared" si="31"/>
        <v>0</v>
      </c>
      <c r="H98" s="32">
        <f t="shared" si="32"/>
        <v>0</v>
      </c>
      <c r="I98" s="32">
        <f>VLOOKUP(A98,[32]DATA!$C$3:$AQ$559,38,0)</f>
        <v>0</v>
      </c>
      <c r="J98" s="32">
        <f>VLOOKUP(A98,[32]DATA!$C$3:$AQ$559,39,0)</f>
        <v>0</v>
      </c>
      <c r="K98" s="32">
        <f>VLOOKUP(A98,[32]DATA!$C$3:$AQ$559,40,0)</f>
        <v>0</v>
      </c>
      <c r="L98" s="32">
        <f>VLOOKUP(A98,[32]DATA!$C$3:$AQ$559,41,0)</f>
        <v>0</v>
      </c>
      <c r="M98" s="41">
        <f t="shared" si="33"/>
        <v>0</v>
      </c>
      <c r="N98" s="32">
        <f>VLOOKUP(A98,[33]DATA!$C$3:$AQ$558,38,0)</f>
        <v>0</v>
      </c>
      <c r="O98" s="32">
        <f>VLOOKUP(A98,[33]DATA!$C$3:$AQ$558,39,0)</f>
        <v>0</v>
      </c>
      <c r="P98" s="32">
        <f>VLOOKUP(A98,[33]DATA!$C$3:$AQ$558,40,0)</f>
        <v>0</v>
      </c>
      <c r="Q98" s="42">
        <f>VLOOKUP(A98,[33]DATA!$C$3:$AQ$558,41,0)</f>
        <v>0</v>
      </c>
      <c r="R98" s="43">
        <f t="shared" si="34"/>
        <v>0</v>
      </c>
      <c r="S98" s="8"/>
      <c r="T98" s="9"/>
      <c r="U98" s="9"/>
      <c r="V98" s="10">
        <f t="shared" si="36"/>
        <v>0</v>
      </c>
      <c r="W98" s="11">
        <f t="shared" si="22"/>
        <v>0</v>
      </c>
      <c r="X98" s="9"/>
      <c r="Y98" s="9"/>
      <c r="Z98" s="9"/>
      <c r="AA98" s="12">
        <f t="shared" si="37"/>
        <v>0</v>
      </c>
      <c r="AB98" s="13">
        <f t="shared" si="23"/>
        <v>0</v>
      </c>
      <c r="AC98" s="9"/>
      <c r="AD98" s="14"/>
      <c r="AE98" s="14"/>
      <c r="AF98" s="12">
        <f t="shared" si="35"/>
        <v>0</v>
      </c>
      <c r="AG98" s="13">
        <f t="shared" si="24"/>
        <v>0</v>
      </c>
      <c r="AH98" s="12"/>
      <c r="AI98" s="12"/>
      <c r="AJ98" s="12"/>
      <c r="AK98" s="12">
        <f t="shared" si="38"/>
        <v>0</v>
      </c>
      <c r="AL98" s="13">
        <f t="shared" si="25"/>
        <v>0</v>
      </c>
      <c r="AM98" s="12"/>
      <c r="AN98" s="12"/>
      <c r="AO98" s="12"/>
      <c r="AP98" s="12">
        <f t="shared" si="39"/>
        <v>0</v>
      </c>
      <c r="AQ98" s="13">
        <f t="shared" si="26"/>
        <v>0</v>
      </c>
      <c r="AR98" s="12"/>
      <c r="AS98" s="12"/>
      <c r="AT98" s="12"/>
      <c r="AU98" s="12">
        <f t="shared" si="40"/>
        <v>0</v>
      </c>
      <c r="AV98" s="13">
        <f t="shared" si="27"/>
        <v>0</v>
      </c>
      <c r="AW98" s="12"/>
      <c r="AX98" s="12"/>
      <c r="AY98" s="12"/>
      <c r="AZ98" s="12">
        <f t="shared" si="41"/>
        <v>0</v>
      </c>
      <c r="BA98" s="11">
        <f t="shared" si="28"/>
        <v>0</v>
      </c>
      <c r="BB98" s="12"/>
      <c r="BC98" s="12"/>
      <c r="BD98" s="12"/>
      <c r="BE98" s="12">
        <f t="shared" si="42"/>
        <v>0</v>
      </c>
      <c r="BF98" s="11">
        <f t="shared" si="29"/>
        <v>0</v>
      </c>
      <c r="BG98" s="12"/>
      <c r="BH98" s="12"/>
      <c r="BI98" s="12"/>
      <c r="BJ98" s="15">
        <f t="shared" si="43"/>
        <v>0</v>
      </c>
      <c r="BK98" s="16">
        <f t="shared" si="30"/>
        <v>0</v>
      </c>
    </row>
    <row r="99" spans="1:63" ht="15.75" x14ac:dyDescent="0.25">
      <c r="A99" s="30">
        <v>102055501</v>
      </c>
      <c r="B99" s="28" t="s">
        <v>145</v>
      </c>
      <c r="C99" s="35">
        <v>0.63</v>
      </c>
      <c r="D99" s="32">
        <f>VLOOKUP(A99,[31]DATA!$C$3:$AP$1697,38,0)</f>
        <v>88750</v>
      </c>
      <c r="E99" s="32">
        <f>VLOOKUP(A99,[31]DATA!$C$3:$AP$1697,39,0)</f>
        <v>0</v>
      </c>
      <c r="F99" s="32">
        <f>VLOOKUP(A99,[31]DATA!$C$3:$AP$1697,40,0)</f>
        <v>0</v>
      </c>
      <c r="G99" s="32">
        <f t="shared" si="31"/>
        <v>88750</v>
      </c>
      <c r="H99" s="32">
        <f t="shared" si="32"/>
        <v>55912.5</v>
      </c>
      <c r="I99" s="32">
        <f>VLOOKUP(A99,[32]DATA!$C$3:$AQ$559,38,0)</f>
        <v>52040</v>
      </c>
      <c r="J99" s="32">
        <f>VLOOKUP(A99,[32]DATA!$C$3:$AQ$559,39,0)</f>
        <v>8750</v>
      </c>
      <c r="K99" s="32">
        <f>VLOOKUP(A99,[32]DATA!$C$3:$AQ$559,40,0)</f>
        <v>4550</v>
      </c>
      <c r="L99" s="32">
        <f>VLOOKUP(A99,[32]DATA!$C$3:$AQ$559,41,0)</f>
        <v>65340</v>
      </c>
      <c r="M99" s="41">
        <f t="shared" si="33"/>
        <v>41164.199999999997</v>
      </c>
      <c r="N99" s="32">
        <f>VLOOKUP(A99,[33]DATA!$C$3:$AQ$558,38,0)</f>
        <v>51040</v>
      </c>
      <c r="O99" s="32">
        <f>VLOOKUP(A99,[33]DATA!$C$3:$AQ$558,39,0)</f>
        <v>11080</v>
      </c>
      <c r="P99" s="32">
        <f>VLOOKUP(A99,[33]DATA!$C$3:$AQ$558,40,0)</f>
        <v>14350</v>
      </c>
      <c r="Q99" s="42">
        <f>VLOOKUP(A99,[33]DATA!$C$3:$AQ$558,41,0)</f>
        <v>76470</v>
      </c>
      <c r="R99" s="43">
        <f t="shared" si="34"/>
        <v>48176.1</v>
      </c>
      <c r="S99" s="8"/>
      <c r="T99" s="9"/>
      <c r="U99" s="9"/>
      <c r="V99" s="10">
        <f t="shared" si="36"/>
        <v>0</v>
      </c>
      <c r="W99" s="11">
        <f t="shared" si="22"/>
        <v>0</v>
      </c>
      <c r="X99" s="9"/>
      <c r="Y99" s="9"/>
      <c r="Z99" s="9"/>
      <c r="AA99" s="12">
        <f t="shared" si="37"/>
        <v>0</v>
      </c>
      <c r="AB99" s="13">
        <f t="shared" si="23"/>
        <v>0</v>
      </c>
      <c r="AC99" s="9"/>
      <c r="AD99" s="14"/>
      <c r="AE99" s="14"/>
      <c r="AF99" s="12">
        <f t="shared" si="35"/>
        <v>0</v>
      </c>
      <c r="AG99" s="13">
        <f t="shared" si="24"/>
        <v>0</v>
      </c>
      <c r="AH99" s="12"/>
      <c r="AI99" s="12"/>
      <c r="AJ99" s="12"/>
      <c r="AK99" s="12">
        <f t="shared" si="38"/>
        <v>0</v>
      </c>
      <c r="AL99" s="13">
        <f t="shared" si="25"/>
        <v>0</v>
      </c>
      <c r="AM99" s="12"/>
      <c r="AN99" s="12"/>
      <c r="AO99" s="12"/>
      <c r="AP99" s="12">
        <f t="shared" si="39"/>
        <v>0</v>
      </c>
      <c r="AQ99" s="13">
        <f t="shared" si="26"/>
        <v>0</v>
      </c>
      <c r="AR99" s="12"/>
      <c r="AS99" s="12"/>
      <c r="AT99" s="12"/>
      <c r="AU99" s="12">
        <f t="shared" si="40"/>
        <v>0</v>
      </c>
      <c r="AV99" s="13">
        <f t="shared" si="27"/>
        <v>0</v>
      </c>
      <c r="AW99" s="12"/>
      <c r="AX99" s="12"/>
      <c r="AY99" s="12"/>
      <c r="AZ99" s="12">
        <f t="shared" si="41"/>
        <v>0</v>
      </c>
      <c r="BA99" s="11">
        <f t="shared" si="28"/>
        <v>0</v>
      </c>
      <c r="BB99" s="12"/>
      <c r="BC99" s="12"/>
      <c r="BD99" s="12"/>
      <c r="BE99" s="12">
        <f t="shared" si="42"/>
        <v>0</v>
      </c>
      <c r="BF99" s="11">
        <f t="shared" si="29"/>
        <v>0</v>
      </c>
      <c r="BG99" s="12"/>
      <c r="BH99" s="12"/>
      <c r="BI99" s="12"/>
      <c r="BJ99" s="15">
        <f t="shared" si="43"/>
        <v>0</v>
      </c>
      <c r="BK99" s="16">
        <f t="shared" si="30"/>
        <v>0</v>
      </c>
    </row>
    <row r="100" spans="1:63" ht="15.75" x14ac:dyDescent="0.25">
      <c r="A100" s="30">
        <v>102077501</v>
      </c>
      <c r="B100" s="28" t="s">
        <v>146</v>
      </c>
      <c r="C100" s="35">
        <v>0.52</v>
      </c>
      <c r="D100" s="32">
        <f>VLOOKUP(A100,[31]DATA!$C$3:$AP$1697,38,0)</f>
        <v>0</v>
      </c>
      <c r="E100" s="32">
        <f>VLOOKUP(A100,[31]DATA!$C$3:$AP$1697,39,0)</f>
        <v>250</v>
      </c>
      <c r="F100" s="32">
        <f>VLOOKUP(A100,[31]DATA!$C$3:$AP$1697,40,0)</f>
        <v>2160</v>
      </c>
      <c r="G100" s="32">
        <f t="shared" si="31"/>
        <v>2410</v>
      </c>
      <c r="H100" s="32">
        <f t="shared" si="32"/>
        <v>1253.2</v>
      </c>
      <c r="I100" s="32">
        <f>VLOOKUP(A100,[32]DATA!$C$3:$AQ$559,38,0)</f>
        <v>7040</v>
      </c>
      <c r="J100" s="32">
        <f>VLOOKUP(A100,[32]DATA!$C$3:$AQ$559,39,0)</f>
        <v>0</v>
      </c>
      <c r="K100" s="32">
        <f>VLOOKUP(A100,[32]DATA!$C$3:$AQ$559,40,0)</f>
        <v>0</v>
      </c>
      <c r="L100" s="32">
        <f>VLOOKUP(A100,[32]DATA!$C$3:$AQ$559,41,0)</f>
        <v>7040</v>
      </c>
      <c r="M100" s="41">
        <f t="shared" si="33"/>
        <v>3660.8</v>
      </c>
      <c r="N100" s="32">
        <f>VLOOKUP(A100,[33]DATA!$C$3:$AQ$558,38,0)</f>
        <v>2720</v>
      </c>
      <c r="O100" s="32">
        <f>VLOOKUP(A100,[33]DATA!$C$3:$AQ$558,39,0)</f>
        <v>0</v>
      </c>
      <c r="P100" s="32">
        <f>VLOOKUP(A100,[33]DATA!$C$3:$AQ$558,40,0)</f>
        <v>4320</v>
      </c>
      <c r="Q100" s="42">
        <f>VLOOKUP(A100,[33]DATA!$C$3:$AQ$558,41,0)</f>
        <v>7040</v>
      </c>
      <c r="R100" s="43">
        <f t="shared" si="34"/>
        <v>3660.8</v>
      </c>
      <c r="S100" s="8"/>
      <c r="T100" s="9"/>
      <c r="U100" s="9"/>
      <c r="V100" s="10">
        <f t="shared" si="36"/>
        <v>0</v>
      </c>
      <c r="W100" s="11">
        <f t="shared" si="22"/>
        <v>0</v>
      </c>
      <c r="X100" s="9"/>
      <c r="Y100" s="9"/>
      <c r="Z100" s="9"/>
      <c r="AA100" s="12">
        <f t="shared" si="37"/>
        <v>0</v>
      </c>
      <c r="AB100" s="13">
        <f t="shared" si="23"/>
        <v>0</v>
      </c>
      <c r="AC100" s="9"/>
      <c r="AD100" s="14"/>
      <c r="AE100" s="14"/>
      <c r="AF100" s="12">
        <f t="shared" si="35"/>
        <v>0</v>
      </c>
      <c r="AG100" s="13">
        <f t="shared" si="24"/>
        <v>0</v>
      </c>
      <c r="AH100" s="12"/>
      <c r="AI100" s="12"/>
      <c r="AJ100" s="12"/>
      <c r="AK100" s="12">
        <f t="shared" si="38"/>
        <v>0</v>
      </c>
      <c r="AL100" s="13">
        <f t="shared" si="25"/>
        <v>0</v>
      </c>
      <c r="AM100" s="12"/>
      <c r="AN100" s="12"/>
      <c r="AO100" s="12"/>
      <c r="AP100" s="12">
        <f t="shared" si="39"/>
        <v>0</v>
      </c>
      <c r="AQ100" s="13">
        <f t="shared" si="26"/>
        <v>0</v>
      </c>
      <c r="AR100" s="12"/>
      <c r="AS100" s="12"/>
      <c r="AT100" s="12"/>
      <c r="AU100" s="12">
        <f t="shared" si="40"/>
        <v>0</v>
      </c>
      <c r="AV100" s="13">
        <f t="shared" si="27"/>
        <v>0</v>
      </c>
      <c r="AW100" s="12"/>
      <c r="AX100" s="12"/>
      <c r="AY100" s="12"/>
      <c r="AZ100" s="12">
        <f t="shared" si="41"/>
        <v>0</v>
      </c>
      <c r="BA100" s="11">
        <f t="shared" si="28"/>
        <v>0</v>
      </c>
      <c r="BB100" s="12"/>
      <c r="BC100" s="12"/>
      <c r="BD100" s="12"/>
      <c r="BE100" s="12">
        <f t="shared" si="42"/>
        <v>0</v>
      </c>
      <c r="BF100" s="11">
        <f t="shared" si="29"/>
        <v>0</v>
      </c>
      <c r="BG100" s="12"/>
      <c r="BH100" s="12"/>
      <c r="BI100" s="12"/>
      <c r="BJ100" s="15">
        <f t="shared" si="43"/>
        <v>0</v>
      </c>
      <c r="BK100" s="16">
        <f t="shared" si="30"/>
        <v>0</v>
      </c>
    </row>
    <row r="101" spans="1:63" ht="15.75" x14ac:dyDescent="0.25">
      <c r="A101" s="30">
        <v>102066301</v>
      </c>
      <c r="B101" s="28" t="s">
        <v>147</v>
      </c>
      <c r="C101" s="35">
        <v>0.25900000000000001</v>
      </c>
      <c r="D101" s="32">
        <f>VLOOKUP(A101,[31]DATA!$C$3:$AP$1697,38,0)</f>
        <v>42820</v>
      </c>
      <c r="E101" s="32">
        <f>VLOOKUP(A101,[31]DATA!$C$3:$AP$1697,39,0)</f>
        <v>1870</v>
      </c>
      <c r="F101" s="32">
        <f>VLOOKUP(A101,[31]DATA!$C$3:$AP$1697,40,0)</f>
        <v>5500</v>
      </c>
      <c r="G101" s="32">
        <f t="shared" si="31"/>
        <v>50190</v>
      </c>
      <c r="H101" s="32">
        <f t="shared" si="32"/>
        <v>12999.210000000001</v>
      </c>
      <c r="I101" s="32">
        <f>VLOOKUP(A101,[32]DATA!$C$3:$AQ$559,38,0)</f>
        <v>9980</v>
      </c>
      <c r="J101" s="32">
        <f>VLOOKUP(A101,[32]DATA!$C$3:$AQ$559,39,0)</f>
        <v>10840</v>
      </c>
      <c r="K101" s="32">
        <f>VLOOKUP(A101,[32]DATA!$C$3:$AQ$559,40,0)</f>
        <v>10290</v>
      </c>
      <c r="L101" s="32">
        <f>VLOOKUP(A101,[32]DATA!$C$3:$AQ$559,41,0)</f>
        <v>31110</v>
      </c>
      <c r="M101" s="41">
        <f t="shared" si="33"/>
        <v>8057.4900000000007</v>
      </c>
      <c r="N101" s="32">
        <f>VLOOKUP(A101,[33]DATA!$C$3:$AQ$558,38,0)</f>
        <v>5980</v>
      </c>
      <c r="O101" s="32">
        <f>VLOOKUP(A101,[33]DATA!$C$3:$AQ$558,39,0)</f>
        <v>10600</v>
      </c>
      <c r="P101" s="32">
        <f>VLOOKUP(A101,[33]DATA!$C$3:$AQ$558,40,0)</f>
        <v>9790</v>
      </c>
      <c r="Q101" s="42">
        <f>VLOOKUP(A101,[33]DATA!$C$3:$AQ$558,41,0)</f>
        <v>26370</v>
      </c>
      <c r="R101" s="43">
        <f t="shared" si="34"/>
        <v>6829.83</v>
      </c>
      <c r="S101" s="8"/>
      <c r="T101" s="9"/>
      <c r="U101" s="9"/>
      <c r="V101" s="10">
        <f t="shared" si="36"/>
        <v>0</v>
      </c>
      <c r="W101" s="11">
        <f t="shared" si="22"/>
        <v>0</v>
      </c>
      <c r="X101" s="9"/>
      <c r="Y101" s="9"/>
      <c r="Z101" s="9"/>
      <c r="AA101" s="12">
        <f t="shared" si="37"/>
        <v>0</v>
      </c>
      <c r="AB101" s="13">
        <f t="shared" si="23"/>
        <v>0</v>
      </c>
      <c r="AC101" s="9"/>
      <c r="AD101" s="14"/>
      <c r="AE101" s="14"/>
      <c r="AF101" s="12">
        <f t="shared" si="35"/>
        <v>0</v>
      </c>
      <c r="AG101" s="13">
        <f t="shared" si="24"/>
        <v>0</v>
      </c>
      <c r="AH101" s="12"/>
      <c r="AI101" s="12"/>
      <c r="AJ101" s="12"/>
      <c r="AK101" s="12">
        <f t="shared" si="38"/>
        <v>0</v>
      </c>
      <c r="AL101" s="13">
        <f t="shared" si="25"/>
        <v>0</v>
      </c>
      <c r="AM101" s="12"/>
      <c r="AN101" s="12"/>
      <c r="AO101" s="12"/>
      <c r="AP101" s="12">
        <f t="shared" si="39"/>
        <v>0</v>
      </c>
      <c r="AQ101" s="13">
        <f t="shared" si="26"/>
        <v>0</v>
      </c>
      <c r="AR101" s="12"/>
      <c r="AS101" s="12"/>
      <c r="AT101" s="12"/>
      <c r="AU101" s="12">
        <f t="shared" si="40"/>
        <v>0</v>
      </c>
      <c r="AV101" s="13">
        <f t="shared" si="27"/>
        <v>0</v>
      </c>
      <c r="AW101" s="12"/>
      <c r="AX101" s="12"/>
      <c r="AY101" s="12"/>
      <c r="AZ101" s="12">
        <f t="shared" si="41"/>
        <v>0</v>
      </c>
      <c r="BA101" s="11">
        <f t="shared" si="28"/>
        <v>0</v>
      </c>
      <c r="BB101" s="12"/>
      <c r="BC101" s="12"/>
      <c r="BD101" s="12"/>
      <c r="BE101" s="12">
        <f t="shared" si="42"/>
        <v>0</v>
      </c>
      <c r="BF101" s="11">
        <f t="shared" si="29"/>
        <v>0</v>
      </c>
      <c r="BG101" s="12"/>
      <c r="BH101" s="12"/>
      <c r="BI101" s="12"/>
      <c r="BJ101" s="15">
        <f t="shared" si="43"/>
        <v>0</v>
      </c>
      <c r="BK101" s="16">
        <f t="shared" si="30"/>
        <v>0</v>
      </c>
    </row>
    <row r="102" spans="1:63" ht="15.75" x14ac:dyDescent="0.25">
      <c r="A102" s="30">
        <v>102062801</v>
      </c>
      <c r="B102" s="28" t="s">
        <v>148</v>
      </c>
      <c r="C102" s="35">
        <v>1.73</v>
      </c>
      <c r="D102" s="32">
        <f>VLOOKUP(A102,[31]DATA!$C$3:$AP$1697,38,0)</f>
        <v>14112</v>
      </c>
      <c r="E102" s="32">
        <f>VLOOKUP(A102,[31]DATA!$C$3:$AP$1697,39,0)</f>
        <v>2050</v>
      </c>
      <c r="F102" s="32">
        <f>VLOOKUP(A102,[31]DATA!$C$3:$AP$1697,40,0)</f>
        <v>1090</v>
      </c>
      <c r="G102" s="32">
        <f t="shared" si="31"/>
        <v>17252</v>
      </c>
      <c r="H102" s="32">
        <f t="shared" si="32"/>
        <v>29845.96</v>
      </c>
      <c r="I102" s="32">
        <f>VLOOKUP(A102,[32]DATA!$C$3:$AQ$559,38,0)</f>
        <v>11240</v>
      </c>
      <c r="J102" s="32">
        <f>VLOOKUP(A102,[32]DATA!$C$3:$AQ$559,39,0)</f>
        <v>2050</v>
      </c>
      <c r="K102" s="32">
        <f>VLOOKUP(A102,[32]DATA!$C$3:$AQ$559,40,0)</f>
        <v>1090</v>
      </c>
      <c r="L102" s="32">
        <f>VLOOKUP(A102,[32]DATA!$C$3:$AQ$559,41,0)</f>
        <v>14380</v>
      </c>
      <c r="M102" s="41">
        <f t="shared" si="33"/>
        <v>24877.4</v>
      </c>
      <c r="N102" s="32">
        <f>VLOOKUP(A102,[33]DATA!$C$3:$AQ$558,38,0)</f>
        <v>10390</v>
      </c>
      <c r="O102" s="32">
        <f>VLOOKUP(A102,[33]DATA!$C$3:$AQ$558,39,0)</f>
        <v>2050</v>
      </c>
      <c r="P102" s="32">
        <f>VLOOKUP(A102,[33]DATA!$C$3:$AQ$558,40,0)</f>
        <v>1090</v>
      </c>
      <c r="Q102" s="42">
        <f>VLOOKUP(A102,[33]DATA!$C$3:$AQ$558,41,0)</f>
        <v>13530</v>
      </c>
      <c r="R102" s="43">
        <f t="shared" si="34"/>
        <v>23406.9</v>
      </c>
      <c r="S102" s="8"/>
      <c r="T102" s="9"/>
      <c r="U102" s="9"/>
      <c r="V102" s="10">
        <f t="shared" si="36"/>
        <v>0</v>
      </c>
      <c r="W102" s="11">
        <f t="shared" si="22"/>
        <v>0</v>
      </c>
      <c r="X102" s="9"/>
      <c r="Y102" s="9"/>
      <c r="Z102" s="9"/>
      <c r="AA102" s="12">
        <f t="shared" si="37"/>
        <v>0</v>
      </c>
      <c r="AB102" s="13">
        <f t="shared" si="23"/>
        <v>0</v>
      </c>
      <c r="AC102" s="9"/>
      <c r="AD102" s="14"/>
      <c r="AE102" s="14"/>
      <c r="AF102" s="12">
        <f t="shared" si="35"/>
        <v>0</v>
      </c>
      <c r="AG102" s="13">
        <f t="shared" si="24"/>
        <v>0</v>
      </c>
      <c r="AH102" s="12"/>
      <c r="AI102" s="12"/>
      <c r="AJ102" s="12"/>
      <c r="AK102" s="12">
        <f t="shared" si="38"/>
        <v>0</v>
      </c>
      <c r="AL102" s="13">
        <f t="shared" si="25"/>
        <v>0</v>
      </c>
      <c r="AM102" s="12"/>
      <c r="AN102" s="12"/>
      <c r="AO102" s="12"/>
      <c r="AP102" s="12">
        <f t="shared" si="39"/>
        <v>0</v>
      </c>
      <c r="AQ102" s="13">
        <f t="shared" si="26"/>
        <v>0</v>
      </c>
      <c r="AR102" s="12"/>
      <c r="AS102" s="12"/>
      <c r="AT102" s="12"/>
      <c r="AU102" s="12">
        <f t="shared" si="40"/>
        <v>0</v>
      </c>
      <c r="AV102" s="13">
        <f t="shared" si="27"/>
        <v>0</v>
      </c>
      <c r="AW102" s="12"/>
      <c r="AX102" s="12"/>
      <c r="AY102" s="12"/>
      <c r="AZ102" s="12">
        <f t="shared" si="41"/>
        <v>0</v>
      </c>
      <c r="BA102" s="11">
        <f t="shared" si="28"/>
        <v>0</v>
      </c>
      <c r="BB102" s="12"/>
      <c r="BC102" s="12"/>
      <c r="BD102" s="12"/>
      <c r="BE102" s="12">
        <f t="shared" si="42"/>
        <v>0</v>
      </c>
      <c r="BF102" s="11">
        <f t="shared" si="29"/>
        <v>0</v>
      </c>
      <c r="BG102" s="12"/>
      <c r="BH102" s="12"/>
      <c r="BI102" s="12"/>
      <c r="BJ102" s="15">
        <f t="shared" si="43"/>
        <v>0</v>
      </c>
      <c r="BK102" s="16">
        <f t="shared" si="30"/>
        <v>0</v>
      </c>
    </row>
    <row r="103" spans="1:63" ht="15.75" x14ac:dyDescent="0.25">
      <c r="A103" s="30">
        <v>102072101</v>
      </c>
      <c r="B103" s="28" t="s">
        <v>149</v>
      </c>
      <c r="C103" s="35">
        <v>0.57899999999999996</v>
      </c>
      <c r="D103" s="32">
        <f>VLOOKUP(A103,[31]DATA!$C$3:$AP$1697,38,0)</f>
        <v>15550</v>
      </c>
      <c r="E103" s="32">
        <f>VLOOKUP(A103,[31]DATA!$C$3:$AP$1697,39,0)</f>
        <v>800</v>
      </c>
      <c r="F103" s="32">
        <f>VLOOKUP(A103,[31]DATA!$C$3:$AP$1697,40,0)</f>
        <v>350</v>
      </c>
      <c r="G103" s="32">
        <f t="shared" si="31"/>
        <v>16700</v>
      </c>
      <c r="H103" s="32">
        <f t="shared" si="32"/>
        <v>9669.2999999999993</v>
      </c>
      <c r="I103" s="32">
        <f>VLOOKUP(A103,[32]DATA!$C$3:$AQ$559,38,0)</f>
        <v>8600</v>
      </c>
      <c r="J103" s="32">
        <f>VLOOKUP(A103,[32]DATA!$C$3:$AQ$559,39,0)</f>
        <v>850</v>
      </c>
      <c r="K103" s="32">
        <f>VLOOKUP(A103,[32]DATA!$C$3:$AQ$559,40,0)</f>
        <v>1950</v>
      </c>
      <c r="L103" s="32">
        <f>VLOOKUP(A103,[32]DATA!$C$3:$AQ$559,41,0)</f>
        <v>11400</v>
      </c>
      <c r="M103" s="41">
        <f t="shared" si="33"/>
        <v>6600.5999999999995</v>
      </c>
      <c r="N103" s="32">
        <f>VLOOKUP(A103,[33]DATA!$C$3:$AQ$558,38,0)</f>
        <v>3400</v>
      </c>
      <c r="O103" s="32">
        <f>VLOOKUP(A103,[33]DATA!$C$3:$AQ$558,39,0)</f>
        <v>0</v>
      </c>
      <c r="P103" s="32">
        <f>VLOOKUP(A103,[33]DATA!$C$3:$AQ$558,40,0)</f>
        <v>2200</v>
      </c>
      <c r="Q103" s="42">
        <f>VLOOKUP(A103,[33]DATA!$C$3:$AQ$558,41,0)</f>
        <v>5600</v>
      </c>
      <c r="R103" s="43">
        <f t="shared" si="34"/>
        <v>3242.3999999999996</v>
      </c>
      <c r="S103" s="8"/>
      <c r="T103" s="9"/>
      <c r="U103" s="9"/>
      <c r="V103" s="10">
        <f t="shared" si="36"/>
        <v>0</v>
      </c>
      <c r="W103" s="11">
        <f t="shared" si="22"/>
        <v>0</v>
      </c>
      <c r="X103" s="9"/>
      <c r="Y103" s="9"/>
      <c r="Z103" s="9"/>
      <c r="AA103" s="12">
        <f t="shared" si="37"/>
        <v>0</v>
      </c>
      <c r="AB103" s="13">
        <f t="shared" si="23"/>
        <v>0</v>
      </c>
      <c r="AC103" s="9"/>
      <c r="AD103" s="14"/>
      <c r="AE103" s="14"/>
      <c r="AF103" s="12">
        <f t="shared" si="35"/>
        <v>0</v>
      </c>
      <c r="AG103" s="13">
        <f t="shared" si="24"/>
        <v>0</v>
      </c>
      <c r="AH103" s="12"/>
      <c r="AI103" s="12"/>
      <c r="AJ103" s="12"/>
      <c r="AK103" s="12">
        <f t="shared" si="38"/>
        <v>0</v>
      </c>
      <c r="AL103" s="13">
        <f t="shared" si="25"/>
        <v>0</v>
      </c>
      <c r="AM103" s="12"/>
      <c r="AN103" s="12"/>
      <c r="AO103" s="12"/>
      <c r="AP103" s="12">
        <f t="shared" si="39"/>
        <v>0</v>
      </c>
      <c r="AQ103" s="13">
        <f t="shared" si="26"/>
        <v>0</v>
      </c>
      <c r="AR103" s="12"/>
      <c r="AS103" s="12"/>
      <c r="AT103" s="12"/>
      <c r="AU103" s="12">
        <f t="shared" si="40"/>
        <v>0</v>
      </c>
      <c r="AV103" s="13">
        <f t="shared" si="27"/>
        <v>0</v>
      </c>
      <c r="AW103" s="12"/>
      <c r="AX103" s="12"/>
      <c r="AY103" s="12"/>
      <c r="AZ103" s="12">
        <f t="shared" si="41"/>
        <v>0</v>
      </c>
      <c r="BA103" s="11">
        <f t="shared" si="28"/>
        <v>0</v>
      </c>
      <c r="BB103" s="12"/>
      <c r="BC103" s="12"/>
      <c r="BD103" s="12"/>
      <c r="BE103" s="12">
        <f t="shared" si="42"/>
        <v>0</v>
      </c>
      <c r="BF103" s="11">
        <f t="shared" si="29"/>
        <v>0</v>
      </c>
      <c r="BG103" s="12"/>
      <c r="BH103" s="12"/>
      <c r="BI103" s="12"/>
      <c r="BJ103" s="15">
        <f t="shared" si="43"/>
        <v>0</v>
      </c>
      <c r="BK103" s="16">
        <f t="shared" si="30"/>
        <v>0</v>
      </c>
    </row>
    <row r="104" spans="1:63" ht="25.5" x14ac:dyDescent="0.25">
      <c r="A104" s="30">
        <v>102080101</v>
      </c>
      <c r="B104" s="28" t="s">
        <v>150</v>
      </c>
      <c r="C104" s="35">
        <v>138</v>
      </c>
      <c r="D104" s="32">
        <f>VLOOKUP(A104,[31]DATA!$C$3:$AP$1697,38,0)</f>
        <v>510</v>
      </c>
      <c r="E104" s="32">
        <f>VLOOKUP(A104,[31]DATA!$C$3:$AP$1697,39,0)</f>
        <v>110</v>
      </c>
      <c r="F104" s="32">
        <f>VLOOKUP(A104,[31]DATA!$C$3:$AP$1697,40,0)</f>
        <v>0</v>
      </c>
      <c r="G104" s="32">
        <f t="shared" si="31"/>
        <v>620</v>
      </c>
      <c r="H104" s="32">
        <f t="shared" si="32"/>
        <v>85560</v>
      </c>
      <c r="I104" s="32">
        <f>VLOOKUP(A104,[32]DATA!$C$3:$AQ$559,38,0)</f>
        <v>2140</v>
      </c>
      <c r="J104" s="32">
        <f>VLOOKUP(A104,[32]DATA!$C$3:$AQ$559,39,0)</f>
        <v>450</v>
      </c>
      <c r="K104" s="32">
        <f>VLOOKUP(A104,[32]DATA!$C$3:$AQ$559,40,0)</f>
        <v>100</v>
      </c>
      <c r="L104" s="32">
        <f>VLOOKUP(A104,[32]DATA!$C$3:$AQ$559,41,0)</f>
        <v>2690</v>
      </c>
      <c r="M104" s="41">
        <f t="shared" si="33"/>
        <v>371220</v>
      </c>
      <c r="N104" s="32">
        <f>VLOOKUP(A104,[33]DATA!$C$3:$AQ$558,38,0)</f>
        <v>3220</v>
      </c>
      <c r="O104" s="32">
        <f>VLOOKUP(A104,[33]DATA!$C$3:$AQ$558,39,0)</f>
        <v>660</v>
      </c>
      <c r="P104" s="32">
        <f>VLOOKUP(A104,[33]DATA!$C$3:$AQ$558,40,0)</f>
        <v>220</v>
      </c>
      <c r="Q104" s="42">
        <f>VLOOKUP(A104,[33]DATA!$C$3:$AQ$558,41,0)</f>
        <v>4100</v>
      </c>
      <c r="R104" s="43">
        <f t="shared" si="34"/>
        <v>565800</v>
      </c>
      <c r="S104" s="8"/>
      <c r="T104" s="9"/>
      <c r="U104" s="9"/>
      <c r="V104" s="10">
        <f t="shared" si="36"/>
        <v>0</v>
      </c>
      <c r="W104" s="11">
        <f t="shared" si="22"/>
        <v>0</v>
      </c>
      <c r="X104" s="9"/>
      <c r="Y104" s="9"/>
      <c r="Z104" s="9"/>
      <c r="AA104" s="12">
        <f t="shared" si="37"/>
        <v>0</v>
      </c>
      <c r="AB104" s="13">
        <f t="shared" si="23"/>
        <v>0</v>
      </c>
      <c r="AC104" s="9"/>
      <c r="AD104" s="14"/>
      <c r="AE104" s="14"/>
      <c r="AF104" s="12">
        <f t="shared" si="35"/>
        <v>0</v>
      </c>
      <c r="AG104" s="13">
        <f t="shared" si="24"/>
        <v>0</v>
      </c>
      <c r="AH104" s="12"/>
      <c r="AI104" s="12"/>
      <c r="AJ104" s="12"/>
      <c r="AK104" s="12">
        <f t="shared" si="38"/>
        <v>0</v>
      </c>
      <c r="AL104" s="13">
        <f t="shared" si="25"/>
        <v>0</v>
      </c>
      <c r="AM104" s="12"/>
      <c r="AN104" s="12"/>
      <c r="AO104" s="12"/>
      <c r="AP104" s="12">
        <f t="shared" si="39"/>
        <v>0</v>
      </c>
      <c r="AQ104" s="13">
        <f t="shared" si="26"/>
        <v>0</v>
      </c>
      <c r="AR104" s="12"/>
      <c r="AS104" s="12"/>
      <c r="AT104" s="12"/>
      <c r="AU104" s="12">
        <f t="shared" si="40"/>
        <v>0</v>
      </c>
      <c r="AV104" s="13">
        <f t="shared" si="27"/>
        <v>0</v>
      </c>
      <c r="AW104" s="12"/>
      <c r="AX104" s="12"/>
      <c r="AY104" s="12"/>
      <c r="AZ104" s="12">
        <f t="shared" si="41"/>
        <v>0</v>
      </c>
      <c r="BA104" s="11">
        <f t="shared" si="28"/>
        <v>0</v>
      </c>
      <c r="BB104" s="12"/>
      <c r="BC104" s="12"/>
      <c r="BD104" s="12"/>
      <c r="BE104" s="12">
        <f t="shared" si="42"/>
        <v>0</v>
      </c>
      <c r="BF104" s="11">
        <f t="shared" si="29"/>
        <v>0</v>
      </c>
      <c r="BG104" s="12"/>
      <c r="BH104" s="12"/>
      <c r="BI104" s="12"/>
      <c r="BJ104" s="15">
        <f t="shared" si="43"/>
        <v>0</v>
      </c>
      <c r="BK104" s="16">
        <f t="shared" si="30"/>
        <v>0</v>
      </c>
    </row>
    <row r="105" spans="1:63" ht="15.75" x14ac:dyDescent="0.25">
      <c r="A105" s="30">
        <v>102062701</v>
      </c>
      <c r="B105" s="28" t="s">
        <v>151</v>
      </c>
      <c r="C105" s="35">
        <v>0.23899999999999999</v>
      </c>
      <c r="D105" s="32">
        <f>VLOOKUP(A105,[31]DATA!$C$3:$AP$1697,38,0)</f>
        <v>23000</v>
      </c>
      <c r="E105" s="32">
        <f>VLOOKUP(A105,[31]DATA!$C$3:$AP$1697,39,0)</f>
        <v>0</v>
      </c>
      <c r="F105" s="32">
        <f>VLOOKUP(A105,[31]DATA!$C$3:$AP$1697,40,0)</f>
        <v>0</v>
      </c>
      <c r="G105" s="32">
        <f t="shared" si="31"/>
        <v>23000</v>
      </c>
      <c r="H105" s="32">
        <f t="shared" si="32"/>
        <v>5497</v>
      </c>
      <c r="I105" s="32">
        <f>VLOOKUP(A105,[32]DATA!$C$3:$AQ$559,38,0)</f>
        <v>18230</v>
      </c>
      <c r="J105" s="32">
        <f>VLOOKUP(A105,[32]DATA!$C$3:$AQ$559,39,0)</f>
        <v>5975</v>
      </c>
      <c r="K105" s="32">
        <f>VLOOKUP(A105,[32]DATA!$C$3:$AQ$559,40,0)</f>
        <v>0</v>
      </c>
      <c r="L105" s="32">
        <f>VLOOKUP(A105,[32]DATA!$C$3:$AQ$559,41,0)</f>
        <v>24205</v>
      </c>
      <c r="M105" s="41">
        <f t="shared" si="33"/>
        <v>5784.9949999999999</v>
      </c>
      <c r="N105" s="32">
        <f>VLOOKUP(A105,[33]DATA!$C$3:$AQ$558,38,0)</f>
        <v>0</v>
      </c>
      <c r="O105" s="32">
        <f>VLOOKUP(A105,[33]DATA!$C$3:$AQ$558,39,0)</f>
        <v>3675</v>
      </c>
      <c r="P105" s="32">
        <f>VLOOKUP(A105,[33]DATA!$C$3:$AQ$558,40,0)</f>
        <v>10700</v>
      </c>
      <c r="Q105" s="42">
        <f>VLOOKUP(A105,[33]DATA!$C$3:$AQ$558,41,0)</f>
        <v>14375</v>
      </c>
      <c r="R105" s="43">
        <f t="shared" si="34"/>
        <v>3435.625</v>
      </c>
      <c r="S105" s="8"/>
      <c r="T105" s="9"/>
      <c r="U105" s="9"/>
      <c r="V105" s="10">
        <f t="shared" si="36"/>
        <v>0</v>
      </c>
      <c r="W105" s="11">
        <f t="shared" si="22"/>
        <v>0</v>
      </c>
      <c r="X105" s="9"/>
      <c r="Y105" s="9"/>
      <c r="Z105" s="9"/>
      <c r="AA105" s="12">
        <f t="shared" si="37"/>
        <v>0</v>
      </c>
      <c r="AB105" s="13">
        <f t="shared" si="23"/>
        <v>0</v>
      </c>
      <c r="AC105" s="9"/>
      <c r="AD105" s="14"/>
      <c r="AE105" s="14"/>
      <c r="AF105" s="12">
        <f t="shared" si="35"/>
        <v>0</v>
      </c>
      <c r="AG105" s="13">
        <f t="shared" si="24"/>
        <v>0</v>
      </c>
      <c r="AH105" s="12"/>
      <c r="AI105" s="12"/>
      <c r="AJ105" s="12"/>
      <c r="AK105" s="12">
        <f t="shared" si="38"/>
        <v>0</v>
      </c>
      <c r="AL105" s="13">
        <f t="shared" si="25"/>
        <v>0</v>
      </c>
      <c r="AM105" s="12"/>
      <c r="AN105" s="12"/>
      <c r="AO105" s="12"/>
      <c r="AP105" s="12">
        <f t="shared" si="39"/>
        <v>0</v>
      </c>
      <c r="AQ105" s="13">
        <f t="shared" si="26"/>
        <v>0</v>
      </c>
      <c r="AR105" s="12"/>
      <c r="AS105" s="12"/>
      <c r="AT105" s="12"/>
      <c r="AU105" s="12">
        <f t="shared" si="40"/>
        <v>0</v>
      </c>
      <c r="AV105" s="13">
        <f t="shared" si="27"/>
        <v>0</v>
      </c>
      <c r="AW105" s="12"/>
      <c r="AX105" s="12"/>
      <c r="AY105" s="12"/>
      <c r="AZ105" s="12">
        <f t="shared" si="41"/>
        <v>0</v>
      </c>
      <c r="BA105" s="11">
        <f t="shared" si="28"/>
        <v>0</v>
      </c>
      <c r="BB105" s="12"/>
      <c r="BC105" s="12"/>
      <c r="BD105" s="12"/>
      <c r="BE105" s="12">
        <f t="shared" si="42"/>
        <v>0</v>
      </c>
      <c r="BF105" s="11">
        <f t="shared" si="29"/>
        <v>0</v>
      </c>
      <c r="BG105" s="12"/>
      <c r="BH105" s="12"/>
      <c r="BI105" s="12"/>
      <c r="BJ105" s="15">
        <f t="shared" si="43"/>
        <v>0</v>
      </c>
      <c r="BK105" s="16">
        <f t="shared" si="30"/>
        <v>0</v>
      </c>
    </row>
    <row r="106" spans="1:63" ht="25.5" x14ac:dyDescent="0.25">
      <c r="A106" s="30">
        <v>102062501</v>
      </c>
      <c r="B106" s="28" t="s">
        <v>152</v>
      </c>
      <c r="C106" s="35">
        <v>0.81</v>
      </c>
      <c r="D106" s="32">
        <f>VLOOKUP(A106,[31]DATA!$C$3:$AP$1697,38,0)</f>
        <v>0</v>
      </c>
      <c r="E106" s="32">
        <f>VLOOKUP(A106,[31]DATA!$C$3:$AP$1697,39,0)</f>
        <v>0</v>
      </c>
      <c r="F106" s="32">
        <f>VLOOKUP(A106,[31]DATA!$C$3:$AP$1697,40,0)</f>
        <v>0</v>
      </c>
      <c r="G106" s="32">
        <f t="shared" si="31"/>
        <v>0</v>
      </c>
      <c r="H106" s="32">
        <f t="shared" si="32"/>
        <v>0</v>
      </c>
      <c r="I106" s="32">
        <f>VLOOKUP(A106,[32]DATA!$C$3:$AQ$559,38,0)</f>
        <v>0</v>
      </c>
      <c r="J106" s="32">
        <f>VLOOKUP(A106,[32]DATA!$C$3:$AQ$559,39,0)</f>
        <v>0</v>
      </c>
      <c r="K106" s="32">
        <f>VLOOKUP(A106,[32]DATA!$C$3:$AQ$559,40,0)</f>
        <v>0</v>
      </c>
      <c r="L106" s="32">
        <f>VLOOKUP(A106,[32]DATA!$C$3:$AQ$559,41,0)</f>
        <v>0</v>
      </c>
      <c r="M106" s="41">
        <f t="shared" si="33"/>
        <v>0</v>
      </c>
      <c r="N106" s="32">
        <f>VLOOKUP(A106,[33]DATA!$C$3:$AQ$558,38,0)</f>
        <v>30560</v>
      </c>
      <c r="O106" s="32">
        <f>VLOOKUP(A106,[33]DATA!$C$3:$AQ$558,39,0)</f>
        <v>0</v>
      </c>
      <c r="P106" s="32">
        <f>VLOOKUP(A106,[33]DATA!$C$3:$AQ$558,40,0)</f>
        <v>0</v>
      </c>
      <c r="Q106" s="42">
        <f>VLOOKUP(A106,[33]DATA!$C$3:$AQ$558,41,0)</f>
        <v>30560</v>
      </c>
      <c r="R106" s="43">
        <f t="shared" si="34"/>
        <v>24753.600000000002</v>
      </c>
      <c r="S106" s="8"/>
      <c r="T106" s="9"/>
      <c r="U106" s="9"/>
      <c r="V106" s="10">
        <f t="shared" si="36"/>
        <v>0</v>
      </c>
      <c r="W106" s="11">
        <f t="shared" si="22"/>
        <v>0</v>
      </c>
      <c r="X106" s="9"/>
      <c r="Y106" s="9"/>
      <c r="Z106" s="9"/>
      <c r="AA106" s="12">
        <f t="shared" si="37"/>
        <v>0</v>
      </c>
      <c r="AB106" s="13">
        <f t="shared" si="23"/>
        <v>0</v>
      </c>
      <c r="AC106" s="9"/>
      <c r="AD106" s="14"/>
      <c r="AE106" s="14"/>
      <c r="AF106" s="12">
        <f t="shared" si="35"/>
        <v>0</v>
      </c>
      <c r="AG106" s="13">
        <f t="shared" si="24"/>
        <v>0</v>
      </c>
      <c r="AH106" s="12"/>
      <c r="AI106" s="12"/>
      <c r="AJ106" s="12"/>
      <c r="AK106" s="12">
        <f t="shared" si="38"/>
        <v>0</v>
      </c>
      <c r="AL106" s="13">
        <f t="shared" si="25"/>
        <v>0</v>
      </c>
      <c r="AM106" s="12"/>
      <c r="AN106" s="12"/>
      <c r="AO106" s="12"/>
      <c r="AP106" s="12">
        <f t="shared" si="39"/>
        <v>0</v>
      </c>
      <c r="AQ106" s="13">
        <f t="shared" si="26"/>
        <v>0</v>
      </c>
      <c r="AR106" s="12"/>
      <c r="AS106" s="12"/>
      <c r="AT106" s="12"/>
      <c r="AU106" s="12">
        <f t="shared" si="40"/>
        <v>0</v>
      </c>
      <c r="AV106" s="13">
        <f t="shared" si="27"/>
        <v>0</v>
      </c>
      <c r="AW106" s="12"/>
      <c r="AX106" s="12"/>
      <c r="AY106" s="12"/>
      <c r="AZ106" s="12">
        <f t="shared" si="41"/>
        <v>0</v>
      </c>
      <c r="BA106" s="11">
        <f t="shared" si="28"/>
        <v>0</v>
      </c>
      <c r="BB106" s="12"/>
      <c r="BC106" s="12"/>
      <c r="BD106" s="12"/>
      <c r="BE106" s="12">
        <f t="shared" si="42"/>
        <v>0</v>
      </c>
      <c r="BF106" s="11">
        <f t="shared" si="29"/>
        <v>0</v>
      </c>
      <c r="BG106" s="12"/>
      <c r="BH106" s="12"/>
      <c r="BI106" s="12"/>
      <c r="BJ106" s="15">
        <f t="shared" si="43"/>
        <v>0</v>
      </c>
      <c r="BK106" s="16">
        <f t="shared" si="30"/>
        <v>0</v>
      </c>
    </row>
    <row r="107" spans="1:63" ht="15.75" x14ac:dyDescent="0.25">
      <c r="A107" s="30">
        <v>101002701</v>
      </c>
      <c r="B107" s="27" t="s">
        <v>153</v>
      </c>
      <c r="C107" s="35">
        <v>3.4</v>
      </c>
      <c r="D107" s="32">
        <f>VLOOKUP(A107,[31]DATA!$C$3:$AP$1697,38,0)</f>
        <v>0</v>
      </c>
      <c r="E107" s="32">
        <f>VLOOKUP(A107,[31]DATA!$C$3:$AP$1697,39,0)</f>
        <v>0</v>
      </c>
      <c r="F107" s="32">
        <f>VLOOKUP(A107,[31]DATA!$C$3:$AP$1697,40,0)</f>
        <v>0</v>
      </c>
      <c r="G107" s="32">
        <f t="shared" si="31"/>
        <v>0</v>
      </c>
      <c r="H107" s="32">
        <f t="shared" si="32"/>
        <v>0</v>
      </c>
      <c r="I107" s="32">
        <f>VLOOKUP(A107,[32]DATA!$C$3:$AQ$559,38,0)</f>
        <v>0</v>
      </c>
      <c r="J107" s="32">
        <f>VLOOKUP(A107,[32]DATA!$C$3:$AQ$559,39,0)</f>
        <v>0</v>
      </c>
      <c r="K107" s="32">
        <f>VLOOKUP(A107,[32]DATA!$C$3:$AQ$559,40,0)</f>
        <v>0</v>
      </c>
      <c r="L107" s="32">
        <f>VLOOKUP(A107,[32]DATA!$C$3:$AQ$559,41,0)</f>
        <v>0</v>
      </c>
      <c r="M107" s="41">
        <f t="shared" si="33"/>
        <v>0</v>
      </c>
      <c r="N107" s="32">
        <f>VLOOKUP(A107,[33]DATA!$C$3:$AQ$558,38,0)</f>
        <v>0</v>
      </c>
      <c r="O107" s="32">
        <f>VLOOKUP(A107,[33]DATA!$C$3:$AQ$558,39,0)</f>
        <v>0</v>
      </c>
      <c r="P107" s="32">
        <f>VLOOKUP(A107,[33]DATA!$C$3:$AQ$558,40,0)</f>
        <v>0</v>
      </c>
      <c r="Q107" s="42">
        <f>VLOOKUP(A107,[33]DATA!$C$3:$AQ$558,41,0)</f>
        <v>0</v>
      </c>
      <c r="R107" s="43">
        <f t="shared" si="34"/>
        <v>0</v>
      </c>
      <c r="S107" s="8"/>
      <c r="T107" s="9"/>
      <c r="U107" s="9"/>
      <c r="V107" s="10">
        <f t="shared" si="36"/>
        <v>0</v>
      </c>
      <c r="W107" s="11">
        <f t="shared" si="22"/>
        <v>0</v>
      </c>
      <c r="X107" s="9"/>
      <c r="Y107" s="9"/>
      <c r="Z107" s="9"/>
      <c r="AA107" s="12">
        <f t="shared" si="37"/>
        <v>0</v>
      </c>
      <c r="AB107" s="13">
        <f t="shared" si="23"/>
        <v>0</v>
      </c>
      <c r="AC107" s="9"/>
      <c r="AD107" s="14"/>
      <c r="AE107" s="14"/>
      <c r="AF107" s="12">
        <f t="shared" si="35"/>
        <v>0</v>
      </c>
      <c r="AG107" s="13">
        <f t="shared" si="24"/>
        <v>0</v>
      </c>
      <c r="AH107" s="12"/>
      <c r="AI107" s="12"/>
      <c r="AJ107" s="12"/>
      <c r="AK107" s="12">
        <f t="shared" si="38"/>
        <v>0</v>
      </c>
      <c r="AL107" s="13">
        <f t="shared" si="25"/>
        <v>0</v>
      </c>
      <c r="AM107" s="12"/>
      <c r="AN107" s="12"/>
      <c r="AO107" s="12"/>
      <c r="AP107" s="12">
        <f t="shared" si="39"/>
        <v>0</v>
      </c>
      <c r="AQ107" s="13">
        <f t="shared" si="26"/>
        <v>0</v>
      </c>
      <c r="AR107" s="12"/>
      <c r="AS107" s="12"/>
      <c r="AT107" s="12"/>
      <c r="AU107" s="12">
        <f t="shared" si="40"/>
        <v>0</v>
      </c>
      <c r="AV107" s="13">
        <f t="shared" si="27"/>
        <v>0</v>
      </c>
      <c r="AW107" s="12"/>
      <c r="AX107" s="12"/>
      <c r="AY107" s="12"/>
      <c r="AZ107" s="12">
        <f t="shared" si="41"/>
        <v>0</v>
      </c>
      <c r="BA107" s="11">
        <f t="shared" si="28"/>
        <v>0</v>
      </c>
      <c r="BB107" s="12"/>
      <c r="BC107" s="12"/>
      <c r="BD107" s="12"/>
      <c r="BE107" s="12">
        <f t="shared" si="42"/>
        <v>0</v>
      </c>
      <c r="BF107" s="11">
        <f t="shared" si="29"/>
        <v>0</v>
      </c>
      <c r="BG107" s="12"/>
      <c r="BH107" s="12"/>
      <c r="BI107" s="12"/>
      <c r="BJ107" s="15">
        <f t="shared" si="43"/>
        <v>0</v>
      </c>
      <c r="BK107" s="16">
        <f t="shared" si="30"/>
        <v>0</v>
      </c>
    </row>
    <row r="108" spans="1:63" ht="15.75" x14ac:dyDescent="0.25">
      <c r="A108" s="30">
        <v>102022701</v>
      </c>
      <c r="B108" s="27" t="s">
        <v>154</v>
      </c>
      <c r="C108" s="35">
        <v>0.17</v>
      </c>
      <c r="D108" s="32">
        <f>VLOOKUP(A108,[31]DATA!$C$3:$AP$1697,38,0)</f>
        <v>0</v>
      </c>
      <c r="E108" s="32">
        <f>VLOOKUP(A108,[31]DATA!$C$3:$AP$1697,39,0)</f>
        <v>0</v>
      </c>
      <c r="F108" s="32">
        <f>VLOOKUP(A108,[31]DATA!$C$3:$AP$1697,40,0)</f>
        <v>200</v>
      </c>
      <c r="G108" s="32">
        <f t="shared" si="31"/>
        <v>200</v>
      </c>
      <c r="H108" s="32">
        <f t="shared" si="32"/>
        <v>34</v>
      </c>
      <c r="I108" s="32">
        <f>VLOOKUP(A108,[32]DATA!$C$3:$AQ$559,38,0)</f>
        <v>0</v>
      </c>
      <c r="J108" s="32">
        <f>VLOOKUP(A108,[32]DATA!$C$3:$AQ$559,39,0)</f>
        <v>0</v>
      </c>
      <c r="K108" s="32">
        <f>VLOOKUP(A108,[32]DATA!$C$3:$AQ$559,40,0)</f>
        <v>0</v>
      </c>
      <c r="L108" s="32">
        <f>VLOOKUP(A108,[32]DATA!$C$3:$AQ$559,41,0)</f>
        <v>0</v>
      </c>
      <c r="M108" s="41">
        <f t="shared" si="33"/>
        <v>0</v>
      </c>
      <c r="N108" s="32">
        <f>VLOOKUP(A108,[33]DATA!$C$3:$AQ$558,38,0)</f>
        <v>0</v>
      </c>
      <c r="O108" s="32">
        <f>VLOOKUP(A108,[33]DATA!$C$3:$AQ$558,39,0)</f>
        <v>0</v>
      </c>
      <c r="P108" s="32">
        <f>VLOOKUP(A108,[33]DATA!$C$3:$AQ$558,40,0)</f>
        <v>0</v>
      </c>
      <c r="Q108" s="42">
        <f>VLOOKUP(A108,[33]DATA!$C$3:$AQ$558,41,0)</f>
        <v>0</v>
      </c>
      <c r="R108" s="43">
        <f t="shared" si="34"/>
        <v>0</v>
      </c>
      <c r="S108" s="8"/>
      <c r="T108" s="9"/>
      <c r="U108" s="9"/>
      <c r="V108" s="10">
        <f t="shared" si="36"/>
        <v>0</v>
      </c>
      <c r="W108" s="11">
        <f t="shared" si="22"/>
        <v>0</v>
      </c>
      <c r="X108" s="9"/>
      <c r="Y108" s="9"/>
      <c r="Z108" s="9"/>
      <c r="AA108" s="12">
        <f t="shared" si="37"/>
        <v>0</v>
      </c>
      <c r="AB108" s="13">
        <f t="shared" si="23"/>
        <v>0</v>
      </c>
      <c r="AC108" s="9"/>
      <c r="AD108" s="14"/>
      <c r="AE108" s="14"/>
      <c r="AF108" s="12">
        <f t="shared" si="35"/>
        <v>0</v>
      </c>
      <c r="AG108" s="13">
        <f t="shared" si="24"/>
        <v>0</v>
      </c>
      <c r="AH108" s="12"/>
      <c r="AI108" s="12"/>
      <c r="AJ108" s="12"/>
      <c r="AK108" s="12">
        <f t="shared" si="38"/>
        <v>0</v>
      </c>
      <c r="AL108" s="13">
        <f t="shared" si="25"/>
        <v>0</v>
      </c>
      <c r="AM108" s="12"/>
      <c r="AN108" s="12"/>
      <c r="AO108" s="12"/>
      <c r="AP108" s="12">
        <f t="shared" si="39"/>
        <v>0</v>
      </c>
      <c r="AQ108" s="13">
        <f t="shared" si="26"/>
        <v>0</v>
      </c>
      <c r="AR108" s="12"/>
      <c r="AS108" s="12"/>
      <c r="AT108" s="12"/>
      <c r="AU108" s="12">
        <f t="shared" si="40"/>
        <v>0</v>
      </c>
      <c r="AV108" s="13">
        <f t="shared" si="27"/>
        <v>0</v>
      </c>
      <c r="AW108" s="12"/>
      <c r="AX108" s="12"/>
      <c r="AY108" s="12"/>
      <c r="AZ108" s="12">
        <f t="shared" si="41"/>
        <v>0</v>
      </c>
      <c r="BA108" s="11">
        <f t="shared" si="28"/>
        <v>0</v>
      </c>
      <c r="BB108" s="12"/>
      <c r="BC108" s="12"/>
      <c r="BD108" s="12"/>
      <c r="BE108" s="12">
        <f t="shared" si="42"/>
        <v>0</v>
      </c>
      <c r="BF108" s="11">
        <f t="shared" si="29"/>
        <v>0</v>
      </c>
      <c r="BG108" s="12"/>
      <c r="BH108" s="12"/>
      <c r="BI108" s="12"/>
      <c r="BJ108" s="15">
        <f t="shared" si="43"/>
        <v>0</v>
      </c>
      <c r="BK108" s="16">
        <f t="shared" si="30"/>
        <v>0</v>
      </c>
    </row>
    <row r="109" spans="1:63" ht="15.75" x14ac:dyDescent="0.25">
      <c r="A109" s="30">
        <v>102037401</v>
      </c>
      <c r="B109" s="27" t="s">
        <v>155</v>
      </c>
      <c r="C109" s="35">
        <v>8.39</v>
      </c>
      <c r="D109" s="32">
        <f>VLOOKUP(A109,[31]DATA!$C$3:$AP$1697,38,0)</f>
        <v>200</v>
      </c>
      <c r="E109" s="32">
        <f>VLOOKUP(A109,[31]DATA!$C$3:$AP$1697,39,0)</f>
        <v>5</v>
      </c>
      <c r="F109" s="32">
        <f>VLOOKUP(A109,[31]DATA!$C$3:$AP$1697,40,0)</f>
        <v>0</v>
      </c>
      <c r="G109" s="32">
        <f t="shared" si="31"/>
        <v>205</v>
      </c>
      <c r="H109" s="32">
        <f t="shared" si="32"/>
        <v>1719.95</v>
      </c>
      <c r="I109" s="32">
        <f>VLOOKUP(A109,[32]DATA!$C$3:$AQ$559,38,0)</f>
        <v>0</v>
      </c>
      <c r="J109" s="32">
        <f>VLOOKUP(A109,[32]DATA!$C$3:$AQ$559,39,0)</f>
        <v>0</v>
      </c>
      <c r="K109" s="32">
        <f>VLOOKUP(A109,[32]DATA!$C$3:$AQ$559,40,0)</f>
        <v>0</v>
      </c>
      <c r="L109" s="32">
        <f>VLOOKUP(A109,[32]DATA!$C$3:$AQ$559,41,0)</f>
        <v>0</v>
      </c>
      <c r="M109" s="41">
        <f t="shared" si="33"/>
        <v>0</v>
      </c>
      <c r="N109" s="32">
        <f>VLOOKUP(A109,[33]DATA!$C$3:$AQ$558,38,0)</f>
        <v>0</v>
      </c>
      <c r="O109" s="32">
        <f>VLOOKUP(A109,[33]DATA!$C$3:$AQ$558,39,0)</f>
        <v>0</v>
      </c>
      <c r="P109" s="32">
        <f>VLOOKUP(A109,[33]DATA!$C$3:$AQ$558,40,0)</f>
        <v>0</v>
      </c>
      <c r="Q109" s="42">
        <f>VLOOKUP(A109,[33]DATA!$C$3:$AQ$558,41,0)</f>
        <v>0</v>
      </c>
      <c r="R109" s="43">
        <f t="shared" si="34"/>
        <v>0</v>
      </c>
      <c r="S109" s="8"/>
      <c r="T109" s="9"/>
      <c r="U109" s="9"/>
      <c r="V109" s="10">
        <f t="shared" si="36"/>
        <v>0</v>
      </c>
      <c r="W109" s="11">
        <f t="shared" si="22"/>
        <v>0</v>
      </c>
      <c r="X109" s="9"/>
      <c r="Y109" s="9"/>
      <c r="Z109" s="9"/>
      <c r="AA109" s="12">
        <f t="shared" si="37"/>
        <v>0</v>
      </c>
      <c r="AB109" s="13">
        <f t="shared" si="23"/>
        <v>0</v>
      </c>
      <c r="AC109" s="9"/>
      <c r="AD109" s="14"/>
      <c r="AE109" s="14"/>
      <c r="AF109" s="12">
        <f t="shared" si="35"/>
        <v>0</v>
      </c>
      <c r="AG109" s="13">
        <f t="shared" si="24"/>
        <v>0</v>
      </c>
      <c r="AH109" s="12"/>
      <c r="AI109" s="12"/>
      <c r="AJ109" s="12"/>
      <c r="AK109" s="12">
        <f t="shared" si="38"/>
        <v>0</v>
      </c>
      <c r="AL109" s="13">
        <f t="shared" si="25"/>
        <v>0</v>
      </c>
      <c r="AM109" s="12"/>
      <c r="AN109" s="12"/>
      <c r="AO109" s="12"/>
      <c r="AP109" s="12">
        <f t="shared" si="39"/>
        <v>0</v>
      </c>
      <c r="AQ109" s="13">
        <f t="shared" si="26"/>
        <v>0</v>
      </c>
      <c r="AR109" s="12"/>
      <c r="AS109" s="12"/>
      <c r="AT109" s="12"/>
      <c r="AU109" s="12">
        <f t="shared" si="40"/>
        <v>0</v>
      </c>
      <c r="AV109" s="13">
        <f t="shared" si="27"/>
        <v>0</v>
      </c>
      <c r="AW109" s="12"/>
      <c r="AX109" s="12"/>
      <c r="AY109" s="12"/>
      <c r="AZ109" s="12">
        <f t="shared" si="41"/>
        <v>0</v>
      </c>
      <c r="BA109" s="11">
        <f t="shared" si="28"/>
        <v>0</v>
      </c>
      <c r="BB109" s="12"/>
      <c r="BC109" s="12"/>
      <c r="BD109" s="12"/>
      <c r="BE109" s="12">
        <f t="shared" si="42"/>
        <v>0</v>
      </c>
      <c r="BF109" s="11">
        <f t="shared" si="29"/>
        <v>0</v>
      </c>
      <c r="BG109" s="12"/>
      <c r="BH109" s="12"/>
      <c r="BI109" s="12"/>
      <c r="BJ109" s="15">
        <f t="shared" si="43"/>
        <v>0</v>
      </c>
      <c r="BK109" s="16">
        <f t="shared" si="30"/>
        <v>0</v>
      </c>
    </row>
    <row r="110" spans="1:63" ht="15.75" x14ac:dyDescent="0.25">
      <c r="A110" s="30">
        <v>101042701</v>
      </c>
      <c r="B110" s="27" t="s">
        <v>156</v>
      </c>
      <c r="C110" s="35">
        <v>4.34</v>
      </c>
      <c r="D110" s="32">
        <f>VLOOKUP(A110,[31]DATA!$C$3:$AP$1697,38,0)</f>
        <v>0</v>
      </c>
      <c r="E110" s="32">
        <f>VLOOKUP(A110,[31]DATA!$C$3:$AP$1697,39,0)</f>
        <v>0</v>
      </c>
      <c r="F110" s="32">
        <f>VLOOKUP(A110,[31]DATA!$C$3:$AP$1697,40,0)</f>
        <v>0</v>
      </c>
      <c r="G110" s="32">
        <f t="shared" si="31"/>
        <v>0</v>
      </c>
      <c r="H110" s="32">
        <f t="shared" si="32"/>
        <v>0</v>
      </c>
      <c r="I110" s="32">
        <f>VLOOKUP(A110,[32]DATA!$C$3:$AQ$559,38,0)</f>
        <v>9250</v>
      </c>
      <c r="J110" s="32">
        <f>VLOOKUP(A110,[32]DATA!$C$3:$AQ$559,39,0)</f>
        <v>0</v>
      </c>
      <c r="K110" s="32">
        <f>VLOOKUP(A110,[32]DATA!$C$3:$AQ$559,40,0)</f>
        <v>300</v>
      </c>
      <c r="L110" s="32">
        <f>VLOOKUP(A110,[32]DATA!$C$3:$AQ$559,41,0)</f>
        <v>9550</v>
      </c>
      <c r="M110" s="41">
        <f t="shared" si="33"/>
        <v>41447</v>
      </c>
      <c r="N110" s="32">
        <f>VLOOKUP(A110,[33]DATA!$C$3:$AQ$558,38,0)</f>
        <v>0</v>
      </c>
      <c r="O110" s="32">
        <f>VLOOKUP(A110,[33]DATA!$C$3:$AQ$558,39,0)</f>
        <v>0</v>
      </c>
      <c r="P110" s="32">
        <f>VLOOKUP(A110,[33]DATA!$C$3:$AQ$558,40,0)</f>
        <v>1300</v>
      </c>
      <c r="Q110" s="42">
        <f>VLOOKUP(A110,[33]DATA!$C$3:$AQ$558,41,0)</f>
        <v>1300</v>
      </c>
      <c r="R110" s="43">
        <f t="shared" si="34"/>
        <v>5642</v>
      </c>
      <c r="S110" s="8"/>
      <c r="T110" s="9"/>
      <c r="U110" s="9"/>
      <c r="V110" s="10">
        <f t="shared" si="36"/>
        <v>0</v>
      </c>
      <c r="W110" s="11">
        <f t="shared" si="22"/>
        <v>0</v>
      </c>
      <c r="X110" s="9"/>
      <c r="Y110" s="9"/>
      <c r="Z110" s="9"/>
      <c r="AA110" s="12">
        <f t="shared" si="37"/>
        <v>0</v>
      </c>
      <c r="AB110" s="13">
        <f t="shared" si="23"/>
        <v>0</v>
      </c>
      <c r="AC110" s="9"/>
      <c r="AD110" s="14"/>
      <c r="AE110" s="14"/>
      <c r="AF110" s="12">
        <f t="shared" si="35"/>
        <v>0</v>
      </c>
      <c r="AG110" s="13">
        <f t="shared" si="24"/>
        <v>0</v>
      </c>
      <c r="AH110" s="12"/>
      <c r="AI110" s="12"/>
      <c r="AJ110" s="12"/>
      <c r="AK110" s="12">
        <f t="shared" si="38"/>
        <v>0</v>
      </c>
      <c r="AL110" s="13">
        <f t="shared" si="25"/>
        <v>0</v>
      </c>
      <c r="AM110" s="12"/>
      <c r="AN110" s="12"/>
      <c r="AO110" s="12"/>
      <c r="AP110" s="12">
        <f t="shared" si="39"/>
        <v>0</v>
      </c>
      <c r="AQ110" s="13">
        <f t="shared" si="26"/>
        <v>0</v>
      </c>
      <c r="AR110" s="12"/>
      <c r="AS110" s="12"/>
      <c r="AT110" s="12"/>
      <c r="AU110" s="12">
        <f t="shared" si="40"/>
        <v>0</v>
      </c>
      <c r="AV110" s="13">
        <f t="shared" si="27"/>
        <v>0</v>
      </c>
      <c r="AW110" s="12"/>
      <c r="AX110" s="12"/>
      <c r="AY110" s="12"/>
      <c r="AZ110" s="12">
        <f t="shared" si="41"/>
        <v>0</v>
      </c>
      <c r="BA110" s="11">
        <f t="shared" si="28"/>
        <v>0</v>
      </c>
      <c r="BB110" s="12"/>
      <c r="BC110" s="12"/>
      <c r="BD110" s="12"/>
      <c r="BE110" s="12">
        <f t="shared" si="42"/>
        <v>0</v>
      </c>
      <c r="BF110" s="11">
        <f t="shared" si="29"/>
        <v>0</v>
      </c>
      <c r="BG110" s="12"/>
      <c r="BH110" s="12"/>
      <c r="BI110" s="12"/>
      <c r="BJ110" s="15">
        <f t="shared" si="43"/>
        <v>0</v>
      </c>
      <c r="BK110" s="16">
        <f t="shared" si="30"/>
        <v>0</v>
      </c>
    </row>
    <row r="111" spans="1:63" ht="15.75" x14ac:dyDescent="0.25">
      <c r="A111" s="30">
        <v>103059401</v>
      </c>
      <c r="B111" s="27" t="s">
        <v>157</v>
      </c>
      <c r="C111" s="35">
        <v>184</v>
      </c>
      <c r="D111" s="32">
        <f>VLOOKUP(A111,[31]DATA!$C$3:$AP$1697,38,0)</f>
        <v>0</v>
      </c>
      <c r="E111" s="32">
        <f>VLOOKUP(A111,[31]DATA!$C$3:$AP$1697,39,0)</f>
        <v>0</v>
      </c>
      <c r="F111" s="32">
        <f>VLOOKUP(A111,[31]DATA!$C$3:$AP$1697,40,0)</f>
        <v>0</v>
      </c>
      <c r="G111" s="32">
        <f t="shared" si="31"/>
        <v>0</v>
      </c>
      <c r="H111" s="32">
        <f t="shared" si="32"/>
        <v>0</v>
      </c>
      <c r="I111" s="32">
        <f>VLOOKUP(A111,[32]DATA!$C$3:$AQ$559,38,0)</f>
        <v>48</v>
      </c>
      <c r="J111" s="32">
        <f>VLOOKUP(A111,[32]DATA!$C$3:$AQ$559,39,0)</f>
        <v>34</v>
      </c>
      <c r="K111" s="32">
        <f>VLOOKUP(A111,[32]DATA!$C$3:$AQ$559,40,0)</f>
        <v>0</v>
      </c>
      <c r="L111" s="32">
        <f>VLOOKUP(A111,[32]DATA!$C$3:$AQ$559,41,0)</f>
        <v>82</v>
      </c>
      <c r="M111" s="41">
        <f t="shared" si="33"/>
        <v>15088</v>
      </c>
      <c r="N111" s="32">
        <f>VLOOKUP(A111,[33]DATA!$C$3:$AQ$558,38,0)</f>
        <v>48</v>
      </c>
      <c r="O111" s="32">
        <f>VLOOKUP(A111,[33]DATA!$C$3:$AQ$558,39,0)</f>
        <v>34</v>
      </c>
      <c r="P111" s="32">
        <f>VLOOKUP(A111,[33]DATA!$C$3:$AQ$558,40,0)</f>
        <v>0</v>
      </c>
      <c r="Q111" s="42">
        <f>VLOOKUP(A111,[33]DATA!$C$3:$AQ$558,41,0)</f>
        <v>82</v>
      </c>
      <c r="R111" s="43">
        <f t="shared" si="34"/>
        <v>15088</v>
      </c>
      <c r="S111" s="8"/>
      <c r="T111" s="9"/>
      <c r="U111" s="9"/>
      <c r="V111" s="10">
        <f t="shared" si="36"/>
        <v>0</v>
      </c>
      <c r="W111" s="11">
        <f t="shared" si="22"/>
        <v>0</v>
      </c>
      <c r="X111" s="9"/>
      <c r="Y111" s="9"/>
      <c r="Z111" s="9"/>
      <c r="AA111" s="12">
        <f t="shared" si="37"/>
        <v>0</v>
      </c>
      <c r="AB111" s="13">
        <f t="shared" si="23"/>
        <v>0</v>
      </c>
      <c r="AC111" s="9"/>
      <c r="AD111" s="14"/>
      <c r="AE111" s="14"/>
      <c r="AF111" s="12">
        <f t="shared" si="35"/>
        <v>0</v>
      </c>
      <c r="AG111" s="13">
        <f t="shared" si="24"/>
        <v>0</v>
      </c>
      <c r="AH111" s="12"/>
      <c r="AI111" s="12"/>
      <c r="AJ111" s="12"/>
      <c r="AK111" s="12">
        <f t="shared" si="38"/>
        <v>0</v>
      </c>
      <c r="AL111" s="13">
        <f t="shared" si="25"/>
        <v>0</v>
      </c>
      <c r="AM111" s="12"/>
      <c r="AN111" s="12"/>
      <c r="AO111" s="12"/>
      <c r="AP111" s="12">
        <f t="shared" si="39"/>
        <v>0</v>
      </c>
      <c r="AQ111" s="13">
        <f t="shared" si="26"/>
        <v>0</v>
      </c>
      <c r="AR111" s="12"/>
      <c r="AS111" s="12"/>
      <c r="AT111" s="12"/>
      <c r="AU111" s="12">
        <f t="shared" si="40"/>
        <v>0</v>
      </c>
      <c r="AV111" s="13">
        <f t="shared" si="27"/>
        <v>0</v>
      </c>
      <c r="AW111" s="12"/>
      <c r="AX111" s="12"/>
      <c r="AY111" s="12"/>
      <c r="AZ111" s="12">
        <f t="shared" si="41"/>
        <v>0</v>
      </c>
      <c r="BA111" s="11">
        <f t="shared" si="28"/>
        <v>0</v>
      </c>
      <c r="BB111" s="12"/>
      <c r="BC111" s="12"/>
      <c r="BD111" s="12"/>
      <c r="BE111" s="12">
        <f t="shared" si="42"/>
        <v>0</v>
      </c>
      <c r="BF111" s="11">
        <f t="shared" si="29"/>
        <v>0</v>
      </c>
      <c r="BG111" s="12"/>
      <c r="BH111" s="12"/>
      <c r="BI111" s="12"/>
      <c r="BJ111" s="15">
        <f t="shared" si="43"/>
        <v>0</v>
      </c>
      <c r="BK111" s="16">
        <f t="shared" si="30"/>
        <v>0</v>
      </c>
    </row>
    <row r="112" spans="1:63" ht="15.75" x14ac:dyDescent="0.25">
      <c r="A112" s="30">
        <v>101042601</v>
      </c>
      <c r="B112" s="27" t="s">
        <v>158</v>
      </c>
      <c r="C112" s="35">
        <v>1.01</v>
      </c>
      <c r="D112" s="32">
        <f>VLOOKUP(A112,[31]DATA!$C$3:$AP$1697,38,0)</f>
        <v>125500</v>
      </c>
      <c r="E112" s="32">
        <f>VLOOKUP(A112,[31]DATA!$C$3:$AP$1697,39,0)</f>
        <v>4250</v>
      </c>
      <c r="F112" s="32">
        <f>VLOOKUP(A112,[31]DATA!$C$3:$AP$1697,40,0)</f>
        <v>2300</v>
      </c>
      <c r="G112" s="32">
        <f t="shared" si="31"/>
        <v>132050</v>
      </c>
      <c r="H112" s="32">
        <f t="shared" si="32"/>
        <v>133370.5</v>
      </c>
      <c r="I112" s="32">
        <f>VLOOKUP(A112,[32]DATA!$C$3:$AQ$559,38,0)</f>
        <v>143000</v>
      </c>
      <c r="J112" s="32">
        <f>VLOOKUP(A112,[32]DATA!$C$3:$AQ$559,39,0)</f>
        <v>0</v>
      </c>
      <c r="K112" s="32">
        <f>VLOOKUP(A112,[32]DATA!$C$3:$AQ$559,40,0)</f>
        <v>9000</v>
      </c>
      <c r="L112" s="32">
        <f>VLOOKUP(A112,[32]DATA!$C$3:$AQ$559,41,0)</f>
        <v>152000</v>
      </c>
      <c r="M112" s="41">
        <f t="shared" si="33"/>
        <v>153520</v>
      </c>
      <c r="N112" s="32">
        <f>VLOOKUP(A112,[33]DATA!$C$3:$AQ$558,38,0)</f>
        <v>170900</v>
      </c>
      <c r="O112" s="32">
        <f>VLOOKUP(A112,[33]DATA!$C$3:$AQ$558,39,0)</f>
        <v>0</v>
      </c>
      <c r="P112" s="32">
        <f>VLOOKUP(A112,[33]DATA!$C$3:$AQ$558,40,0)</f>
        <v>9000</v>
      </c>
      <c r="Q112" s="42">
        <f>VLOOKUP(A112,[33]DATA!$C$3:$AQ$558,41,0)</f>
        <v>179900</v>
      </c>
      <c r="R112" s="43">
        <f t="shared" si="34"/>
        <v>181699</v>
      </c>
      <c r="S112" s="8"/>
      <c r="T112" s="9"/>
      <c r="U112" s="9"/>
      <c r="V112" s="10">
        <f t="shared" si="36"/>
        <v>0</v>
      </c>
      <c r="W112" s="11">
        <f t="shared" si="22"/>
        <v>0</v>
      </c>
      <c r="X112" s="9"/>
      <c r="Y112" s="9"/>
      <c r="Z112" s="9"/>
      <c r="AA112" s="12">
        <f t="shared" si="37"/>
        <v>0</v>
      </c>
      <c r="AB112" s="13">
        <f t="shared" si="23"/>
        <v>0</v>
      </c>
      <c r="AC112" s="9"/>
      <c r="AD112" s="14"/>
      <c r="AE112" s="14"/>
      <c r="AF112" s="12">
        <f t="shared" si="35"/>
        <v>0</v>
      </c>
      <c r="AG112" s="13">
        <f t="shared" si="24"/>
        <v>0</v>
      </c>
      <c r="AH112" s="12"/>
      <c r="AI112" s="12"/>
      <c r="AJ112" s="12"/>
      <c r="AK112" s="12">
        <f t="shared" si="38"/>
        <v>0</v>
      </c>
      <c r="AL112" s="13">
        <f t="shared" si="25"/>
        <v>0</v>
      </c>
      <c r="AM112" s="12"/>
      <c r="AN112" s="12"/>
      <c r="AO112" s="12"/>
      <c r="AP112" s="12">
        <f t="shared" si="39"/>
        <v>0</v>
      </c>
      <c r="AQ112" s="13">
        <f t="shared" si="26"/>
        <v>0</v>
      </c>
      <c r="AR112" s="12"/>
      <c r="AS112" s="12"/>
      <c r="AT112" s="12"/>
      <c r="AU112" s="12">
        <f t="shared" si="40"/>
        <v>0</v>
      </c>
      <c r="AV112" s="13">
        <f t="shared" si="27"/>
        <v>0</v>
      </c>
      <c r="AW112" s="12"/>
      <c r="AX112" s="12"/>
      <c r="AY112" s="12"/>
      <c r="AZ112" s="12">
        <f t="shared" si="41"/>
        <v>0</v>
      </c>
      <c r="BA112" s="11">
        <f t="shared" si="28"/>
        <v>0</v>
      </c>
      <c r="BB112" s="12"/>
      <c r="BC112" s="12"/>
      <c r="BD112" s="12"/>
      <c r="BE112" s="12">
        <f t="shared" si="42"/>
        <v>0</v>
      </c>
      <c r="BF112" s="11">
        <f t="shared" si="29"/>
        <v>0</v>
      </c>
      <c r="BG112" s="12"/>
      <c r="BH112" s="12"/>
      <c r="BI112" s="12"/>
      <c r="BJ112" s="15">
        <f t="shared" si="43"/>
        <v>0</v>
      </c>
      <c r="BK112" s="16">
        <f t="shared" si="30"/>
        <v>0</v>
      </c>
    </row>
    <row r="113" spans="1:63" ht="15.75" x14ac:dyDescent="0.25">
      <c r="A113" s="30">
        <v>102091401</v>
      </c>
      <c r="B113" s="27" t="s">
        <v>159</v>
      </c>
      <c r="C113" s="35">
        <v>10.31</v>
      </c>
      <c r="D113" s="32">
        <f>VLOOKUP(A113,[31]DATA!$C$3:$AP$1697,38,0)</f>
        <v>190</v>
      </c>
      <c r="E113" s="32">
        <f>VLOOKUP(A113,[31]DATA!$C$3:$AP$1697,39,0)</f>
        <v>20</v>
      </c>
      <c r="F113" s="32">
        <f>VLOOKUP(A113,[31]DATA!$C$3:$AP$1697,40,0)</f>
        <v>0</v>
      </c>
      <c r="G113" s="32">
        <f t="shared" si="31"/>
        <v>210</v>
      </c>
      <c r="H113" s="32">
        <f t="shared" si="32"/>
        <v>2165.1</v>
      </c>
      <c r="I113" s="32">
        <f>VLOOKUP(A113,[32]DATA!$C$3:$AQ$559,38,0)</f>
        <v>140</v>
      </c>
      <c r="J113" s="32">
        <f>VLOOKUP(A113,[32]DATA!$C$3:$AQ$559,39,0)</f>
        <v>20</v>
      </c>
      <c r="K113" s="32">
        <f>VLOOKUP(A113,[32]DATA!$C$3:$AQ$559,40,0)</f>
        <v>0</v>
      </c>
      <c r="L113" s="32">
        <f>VLOOKUP(A113,[32]DATA!$C$3:$AQ$559,41,0)</f>
        <v>160</v>
      </c>
      <c r="M113" s="41">
        <f t="shared" si="33"/>
        <v>1649.6000000000001</v>
      </c>
      <c r="N113" s="32">
        <f>VLOOKUP(A113,[33]DATA!$C$3:$AQ$558,38,0)</f>
        <v>140</v>
      </c>
      <c r="O113" s="32">
        <f>VLOOKUP(A113,[33]DATA!$C$3:$AQ$558,39,0)</f>
        <v>20</v>
      </c>
      <c r="P113" s="32">
        <f>VLOOKUP(A113,[33]DATA!$C$3:$AQ$558,40,0)</f>
        <v>0</v>
      </c>
      <c r="Q113" s="42">
        <f>VLOOKUP(A113,[33]DATA!$C$3:$AQ$558,41,0)</f>
        <v>160</v>
      </c>
      <c r="R113" s="43">
        <f t="shared" si="34"/>
        <v>1649.6000000000001</v>
      </c>
      <c r="S113" s="8"/>
      <c r="T113" s="9"/>
      <c r="U113" s="9"/>
      <c r="V113" s="10">
        <f t="shared" si="36"/>
        <v>0</v>
      </c>
      <c r="W113" s="11">
        <f t="shared" si="22"/>
        <v>0</v>
      </c>
      <c r="X113" s="9"/>
      <c r="Y113" s="9"/>
      <c r="Z113" s="9"/>
      <c r="AA113" s="12">
        <f t="shared" si="37"/>
        <v>0</v>
      </c>
      <c r="AB113" s="13">
        <f t="shared" si="23"/>
        <v>0</v>
      </c>
      <c r="AC113" s="9"/>
      <c r="AD113" s="14"/>
      <c r="AE113" s="14"/>
      <c r="AF113" s="12">
        <f t="shared" si="35"/>
        <v>0</v>
      </c>
      <c r="AG113" s="13">
        <f t="shared" si="24"/>
        <v>0</v>
      </c>
      <c r="AH113" s="12"/>
      <c r="AI113" s="12"/>
      <c r="AJ113" s="12"/>
      <c r="AK113" s="12">
        <f t="shared" si="38"/>
        <v>0</v>
      </c>
      <c r="AL113" s="13">
        <f t="shared" si="25"/>
        <v>0</v>
      </c>
      <c r="AM113" s="12"/>
      <c r="AN113" s="12"/>
      <c r="AO113" s="12"/>
      <c r="AP113" s="12">
        <f t="shared" si="39"/>
        <v>0</v>
      </c>
      <c r="AQ113" s="13">
        <f t="shared" si="26"/>
        <v>0</v>
      </c>
      <c r="AR113" s="12"/>
      <c r="AS113" s="12"/>
      <c r="AT113" s="12"/>
      <c r="AU113" s="12">
        <f t="shared" si="40"/>
        <v>0</v>
      </c>
      <c r="AV113" s="13">
        <f t="shared" si="27"/>
        <v>0</v>
      </c>
      <c r="AW113" s="12"/>
      <c r="AX113" s="12"/>
      <c r="AY113" s="12"/>
      <c r="AZ113" s="12">
        <f t="shared" si="41"/>
        <v>0</v>
      </c>
      <c r="BA113" s="11">
        <f t="shared" si="28"/>
        <v>0</v>
      </c>
      <c r="BB113" s="12"/>
      <c r="BC113" s="12"/>
      <c r="BD113" s="12"/>
      <c r="BE113" s="12">
        <f t="shared" si="42"/>
        <v>0</v>
      </c>
      <c r="BF113" s="11">
        <f t="shared" si="29"/>
        <v>0</v>
      </c>
      <c r="BG113" s="12"/>
      <c r="BH113" s="12"/>
      <c r="BI113" s="12"/>
      <c r="BJ113" s="15">
        <f t="shared" si="43"/>
        <v>0</v>
      </c>
      <c r="BK113" s="16">
        <f t="shared" si="30"/>
        <v>0</v>
      </c>
    </row>
    <row r="114" spans="1:63" ht="15.75" x14ac:dyDescent="0.25">
      <c r="A114" s="30">
        <v>101094701</v>
      </c>
      <c r="B114" s="27" t="s">
        <v>160</v>
      </c>
      <c r="C114" s="35">
        <v>0.67</v>
      </c>
      <c r="D114" s="32">
        <f>VLOOKUP(A114,[31]DATA!$C$3:$AP$1697,38,0)</f>
        <v>0</v>
      </c>
      <c r="E114" s="32">
        <f>VLOOKUP(A114,[31]DATA!$C$3:$AP$1697,39,0)</f>
        <v>0</v>
      </c>
      <c r="F114" s="32">
        <f>VLOOKUP(A114,[31]DATA!$C$3:$AP$1697,40,0)</f>
        <v>0</v>
      </c>
      <c r="G114" s="32">
        <f t="shared" si="31"/>
        <v>0</v>
      </c>
      <c r="H114" s="32">
        <f t="shared" si="32"/>
        <v>0</v>
      </c>
      <c r="I114" s="32">
        <f>VLOOKUP(A114,[32]DATA!$C$3:$AQ$559,38,0)</f>
        <v>0</v>
      </c>
      <c r="J114" s="32">
        <f>VLOOKUP(A114,[32]DATA!$C$3:$AQ$559,39,0)</f>
        <v>140</v>
      </c>
      <c r="K114" s="32">
        <f>VLOOKUP(A114,[32]DATA!$C$3:$AQ$559,40,0)</f>
        <v>2800</v>
      </c>
      <c r="L114" s="32">
        <f>VLOOKUP(A114,[32]DATA!$C$3:$AQ$559,41,0)</f>
        <v>2940</v>
      </c>
      <c r="M114" s="41">
        <f t="shared" si="33"/>
        <v>1969.8000000000002</v>
      </c>
      <c r="N114" s="32">
        <f>VLOOKUP(A114,[33]DATA!$C$3:$AQ$558,38,0)</f>
        <v>112212</v>
      </c>
      <c r="O114" s="32">
        <f>VLOOKUP(A114,[33]DATA!$C$3:$AQ$558,39,0)</f>
        <v>0</v>
      </c>
      <c r="P114" s="32">
        <f>VLOOKUP(A114,[33]DATA!$C$3:$AQ$558,40,0)</f>
        <v>2240</v>
      </c>
      <c r="Q114" s="42">
        <f>VLOOKUP(A114,[33]DATA!$C$3:$AQ$558,41,0)</f>
        <v>114452</v>
      </c>
      <c r="R114" s="43">
        <f t="shared" si="34"/>
        <v>76682.840000000011</v>
      </c>
      <c r="S114" s="8"/>
      <c r="T114" s="9"/>
      <c r="U114" s="9"/>
      <c r="V114" s="10">
        <f t="shared" si="36"/>
        <v>0</v>
      </c>
      <c r="W114" s="11">
        <f t="shared" si="22"/>
        <v>0</v>
      </c>
      <c r="X114" s="9"/>
      <c r="Y114" s="9"/>
      <c r="Z114" s="9"/>
      <c r="AA114" s="12">
        <f t="shared" si="37"/>
        <v>0</v>
      </c>
      <c r="AB114" s="13">
        <f t="shared" si="23"/>
        <v>0</v>
      </c>
      <c r="AC114" s="9"/>
      <c r="AD114" s="14"/>
      <c r="AE114" s="14"/>
      <c r="AF114" s="12">
        <f t="shared" si="35"/>
        <v>0</v>
      </c>
      <c r="AG114" s="13">
        <f t="shared" si="24"/>
        <v>0</v>
      </c>
      <c r="AH114" s="12"/>
      <c r="AI114" s="12"/>
      <c r="AJ114" s="12"/>
      <c r="AK114" s="12">
        <f t="shared" si="38"/>
        <v>0</v>
      </c>
      <c r="AL114" s="13">
        <f t="shared" si="25"/>
        <v>0</v>
      </c>
      <c r="AM114" s="12"/>
      <c r="AN114" s="12"/>
      <c r="AO114" s="12"/>
      <c r="AP114" s="12">
        <f t="shared" si="39"/>
        <v>0</v>
      </c>
      <c r="AQ114" s="13">
        <f t="shared" si="26"/>
        <v>0</v>
      </c>
      <c r="AR114" s="12"/>
      <c r="AS114" s="12"/>
      <c r="AT114" s="12"/>
      <c r="AU114" s="12">
        <f t="shared" si="40"/>
        <v>0</v>
      </c>
      <c r="AV114" s="13">
        <f t="shared" si="27"/>
        <v>0</v>
      </c>
      <c r="AW114" s="12"/>
      <c r="AX114" s="12"/>
      <c r="AY114" s="12"/>
      <c r="AZ114" s="12">
        <f t="shared" si="41"/>
        <v>0</v>
      </c>
      <c r="BA114" s="11">
        <f t="shared" si="28"/>
        <v>0</v>
      </c>
      <c r="BB114" s="12"/>
      <c r="BC114" s="12"/>
      <c r="BD114" s="12"/>
      <c r="BE114" s="12">
        <f t="shared" si="42"/>
        <v>0</v>
      </c>
      <c r="BF114" s="11">
        <f t="shared" si="29"/>
        <v>0</v>
      </c>
      <c r="BG114" s="12"/>
      <c r="BH114" s="12"/>
      <c r="BI114" s="12"/>
      <c r="BJ114" s="15">
        <f t="shared" si="43"/>
        <v>0</v>
      </c>
      <c r="BK114" s="16">
        <f t="shared" si="30"/>
        <v>0</v>
      </c>
    </row>
    <row r="115" spans="1:63" ht="15.75" x14ac:dyDescent="0.25">
      <c r="A115" s="30">
        <v>102077101</v>
      </c>
      <c r="B115" s="28" t="s">
        <v>161</v>
      </c>
      <c r="C115" s="35">
        <v>0.35899999999999999</v>
      </c>
      <c r="D115" s="32">
        <f>VLOOKUP(A115,[31]DATA!$C$3:$AP$1697,38,0)</f>
        <v>103637</v>
      </c>
      <c r="E115" s="32">
        <f>VLOOKUP(A115,[31]DATA!$C$3:$AP$1697,39,0)</f>
        <v>7720</v>
      </c>
      <c r="F115" s="32">
        <f>VLOOKUP(A115,[31]DATA!$C$3:$AP$1697,40,0)</f>
        <v>840</v>
      </c>
      <c r="G115" s="32">
        <f t="shared" si="31"/>
        <v>112197</v>
      </c>
      <c r="H115" s="32">
        <f t="shared" si="32"/>
        <v>40278.722999999998</v>
      </c>
      <c r="I115" s="32">
        <f>VLOOKUP(A115,[32]DATA!$C$3:$AQ$559,38,0)</f>
        <v>82817</v>
      </c>
      <c r="J115" s="32">
        <f>VLOOKUP(A115,[32]DATA!$C$3:$AQ$559,39,0)</f>
        <v>6700</v>
      </c>
      <c r="K115" s="32">
        <f>VLOOKUP(A115,[32]DATA!$C$3:$AQ$559,40,0)</f>
        <v>10560</v>
      </c>
      <c r="L115" s="32">
        <f>VLOOKUP(A115,[32]DATA!$C$3:$AQ$559,41,0)</f>
        <v>100077</v>
      </c>
      <c r="M115" s="41">
        <f t="shared" si="33"/>
        <v>35927.642999999996</v>
      </c>
      <c r="N115" s="32">
        <f>VLOOKUP(A115,[33]DATA!$C$3:$AQ$558,38,0)</f>
        <v>82280</v>
      </c>
      <c r="O115" s="32">
        <f>VLOOKUP(A115,[33]DATA!$C$3:$AQ$558,39,0)</f>
        <v>3940</v>
      </c>
      <c r="P115" s="32">
        <f>VLOOKUP(A115,[33]DATA!$C$3:$AQ$558,40,0)</f>
        <v>9420</v>
      </c>
      <c r="Q115" s="42">
        <f>VLOOKUP(A115,[33]DATA!$C$3:$AQ$558,41,0)</f>
        <v>95640</v>
      </c>
      <c r="R115" s="43">
        <f t="shared" si="34"/>
        <v>34334.76</v>
      </c>
      <c r="S115" s="8"/>
      <c r="T115" s="9"/>
      <c r="U115" s="9"/>
      <c r="V115" s="10">
        <f t="shared" si="36"/>
        <v>0</v>
      </c>
      <c r="W115" s="11">
        <f t="shared" si="22"/>
        <v>0</v>
      </c>
      <c r="X115" s="9"/>
      <c r="Y115" s="9"/>
      <c r="Z115" s="9"/>
      <c r="AA115" s="12">
        <f t="shared" si="37"/>
        <v>0</v>
      </c>
      <c r="AB115" s="13">
        <f t="shared" si="23"/>
        <v>0</v>
      </c>
      <c r="AC115" s="9"/>
      <c r="AD115" s="14"/>
      <c r="AE115" s="14"/>
      <c r="AF115" s="12">
        <f t="shared" si="35"/>
        <v>0</v>
      </c>
      <c r="AG115" s="13">
        <f t="shared" si="24"/>
        <v>0</v>
      </c>
      <c r="AH115" s="12"/>
      <c r="AI115" s="12"/>
      <c r="AJ115" s="12"/>
      <c r="AK115" s="12">
        <f t="shared" si="38"/>
        <v>0</v>
      </c>
      <c r="AL115" s="13">
        <f t="shared" si="25"/>
        <v>0</v>
      </c>
      <c r="AM115" s="12"/>
      <c r="AN115" s="12"/>
      <c r="AO115" s="12"/>
      <c r="AP115" s="12">
        <f t="shared" si="39"/>
        <v>0</v>
      </c>
      <c r="AQ115" s="13">
        <f t="shared" si="26"/>
        <v>0</v>
      </c>
      <c r="AR115" s="12"/>
      <c r="AS115" s="12"/>
      <c r="AT115" s="12"/>
      <c r="AU115" s="12">
        <f t="shared" si="40"/>
        <v>0</v>
      </c>
      <c r="AV115" s="13">
        <f t="shared" si="27"/>
        <v>0</v>
      </c>
      <c r="AW115" s="12"/>
      <c r="AX115" s="12"/>
      <c r="AY115" s="12"/>
      <c r="AZ115" s="12">
        <f t="shared" si="41"/>
        <v>0</v>
      </c>
      <c r="BA115" s="11">
        <f t="shared" si="28"/>
        <v>0</v>
      </c>
      <c r="BB115" s="12"/>
      <c r="BC115" s="12"/>
      <c r="BD115" s="12"/>
      <c r="BE115" s="12">
        <f t="shared" si="42"/>
        <v>0</v>
      </c>
      <c r="BF115" s="11">
        <f t="shared" si="29"/>
        <v>0</v>
      </c>
      <c r="BG115" s="12"/>
      <c r="BH115" s="12"/>
      <c r="BI115" s="12"/>
      <c r="BJ115" s="15">
        <f t="shared" si="43"/>
        <v>0</v>
      </c>
      <c r="BK115" s="16">
        <f t="shared" si="30"/>
        <v>0</v>
      </c>
    </row>
    <row r="116" spans="1:63" ht="15.75" x14ac:dyDescent="0.25">
      <c r="A116" s="30">
        <v>101010101</v>
      </c>
      <c r="B116" s="27" t="s">
        <v>162</v>
      </c>
      <c r="C116" s="35">
        <v>3.6999999999999998E-2</v>
      </c>
      <c r="D116" s="32">
        <f>VLOOKUP(A116,[31]DATA!$C$3:$AP$1697,38,0)</f>
        <v>466130</v>
      </c>
      <c r="E116" s="32">
        <f>VLOOKUP(A116,[31]DATA!$C$3:$AP$1697,39,0)</f>
        <v>336322</v>
      </c>
      <c r="F116" s="32">
        <f>VLOOKUP(A116,[31]DATA!$C$3:$AP$1697,40,0)</f>
        <v>245588</v>
      </c>
      <c r="G116" s="32">
        <f t="shared" si="31"/>
        <v>1048040</v>
      </c>
      <c r="H116" s="32">
        <f t="shared" si="32"/>
        <v>38777.479999999996</v>
      </c>
      <c r="I116" s="32">
        <f>VLOOKUP(A116,[32]DATA!$C$3:$AQ$559,38,0)</f>
        <v>566722</v>
      </c>
      <c r="J116" s="32">
        <f>VLOOKUP(A116,[32]DATA!$C$3:$AQ$559,39,0)</f>
        <v>274372</v>
      </c>
      <c r="K116" s="32">
        <f>VLOOKUP(A116,[32]DATA!$C$3:$AQ$559,40,0)</f>
        <v>184716</v>
      </c>
      <c r="L116" s="32">
        <f>VLOOKUP(A116,[32]DATA!$C$3:$AQ$559,41,0)</f>
        <v>1025810</v>
      </c>
      <c r="M116" s="41">
        <f t="shared" si="33"/>
        <v>37954.97</v>
      </c>
      <c r="N116" s="32">
        <f>VLOOKUP(A116,[33]DATA!$C$3:$AQ$558,38,0)</f>
        <v>462056</v>
      </c>
      <c r="O116" s="32">
        <f>VLOOKUP(A116,[33]DATA!$C$3:$AQ$558,39,0)</f>
        <v>256200</v>
      </c>
      <c r="P116" s="32">
        <f>VLOOKUP(A116,[33]DATA!$C$3:$AQ$558,40,0)</f>
        <v>183176</v>
      </c>
      <c r="Q116" s="42">
        <f>VLOOKUP(A116,[33]DATA!$C$3:$AQ$558,41,0)</f>
        <v>901432</v>
      </c>
      <c r="R116" s="43">
        <f t="shared" si="34"/>
        <v>33352.983999999997</v>
      </c>
      <c r="S116" s="8"/>
      <c r="T116" s="9"/>
      <c r="U116" s="9"/>
      <c r="V116" s="10">
        <f t="shared" si="36"/>
        <v>0</v>
      </c>
      <c r="W116" s="11">
        <f t="shared" si="22"/>
        <v>0</v>
      </c>
      <c r="X116" s="9"/>
      <c r="Y116" s="9"/>
      <c r="Z116" s="9"/>
      <c r="AA116" s="12">
        <f t="shared" si="37"/>
        <v>0</v>
      </c>
      <c r="AB116" s="13">
        <f t="shared" si="23"/>
        <v>0</v>
      </c>
      <c r="AC116" s="9"/>
      <c r="AD116" s="14"/>
      <c r="AE116" s="14"/>
      <c r="AF116" s="12">
        <f t="shared" si="35"/>
        <v>0</v>
      </c>
      <c r="AG116" s="13">
        <f t="shared" si="24"/>
        <v>0</v>
      </c>
      <c r="AH116" s="12"/>
      <c r="AI116" s="12"/>
      <c r="AJ116" s="12"/>
      <c r="AK116" s="12">
        <f t="shared" si="38"/>
        <v>0</v>
      </c>
      <c r="AL116" s="13">
        <f t="shared" si="25"/>
        <v>0</v>
      </c>
      <c r="AM116" s="12"/>
      <c r="AN116" s="12"/>
      <c r="AO116" s="12"/>
      <c r="AP116" s="12">
        <f t="shared" si="39"/>
        <v>0</v>
      </c>
      <c r="AQ116" s="13">
        <f t="shared" si="26"/>
        <v>0</v>
      </c>
      <c r="AR116" s="12"/>
      <c r="AS116" s="12"/>
      <c r="AT116" s="12"/>
      <c r="AU116" s="12">
        <f t="shared" si="40"/>
        <v>0</v>
      </c>
      <c r="AV116" s="13">
        <f t="shared" si="27"/>
        <v>0</v>
      </c>
      <c r="AW116" s="12"/>
      <c r="AX116" s="12"/>
      <c r="AY116" s="12"/>
      <c r="AZ116" s="12">
        <f t="shared" si="41"/>
        <v>0</v>
      </c>
      <c r="BA116" s="11">
        <f t="shared" si="28"/>
        <v>0</v>
      </c>
      <c r="BB116" s="12"/>
      <c r="BC116" s="12"/>
      <c r="BD116" s="12"/>
      <c r="BE116" s="12">
        <f t="shared" si="42"/>
        <v>0</v>
      </c>
      <c r="BF116" s="11">
        <f t="shared" si="29"/>
        <v>0</v>
      </c>
      <c r="BG116" s="12"/>
      <c r="BH116" s="12"/>
      <c r="BI116" s="12"/>
      <c r="BJ116" s="15">
        <f t="shared" si="43"/>
        <v>0</v>
      </c>
      <c r="BK116" s="16">
        <f t="shared" si="30"/>
        <v>0</v>
      </c>
    </row>
    <row r="117" spans="1:63" ht="15.75" x14ac:dyDescent="0.25">
      <c r="A117" s="30">
        <v>102060101</v>
      </c>
      <c r="B117" s="28" t="s">
        <v>163</v>
      </c>
      <c r="C117" s="35">
        <v>15.3</v>
      </c>
      <c r="D117" s="32">
        <f>VLOOKUP(A117,[31]DATA!$C$3:$AP$1697,38,0)</f>
        <v>720</v>
      </c>
      <c r="E117" s="32">
        <f>VLOOKUP(A117,[31]DATA!$C$3:$AP$1697,39,0)</f>
        <v>0</v>
      </c>
      <c r="F117" s="32">
        <f>VLOOKUP(A117,[31]DATA!$C$3:$AP$1697,40,0)</f>
        <v>60</v>
      </c>
      <c r="G117" s="32">
        <f t="shared" si="31"/>
        <v>780</v>
      </c>
      <c r="H117" s="32">
        <f t="shared" si="32"/>
        <v>11934</v>
      </c>
      <c r="I117" s="32">
        <f>VLOOKUP(A117,[32]DATA!$C$3:$AQ$559,38,0)</f>
        <v>600</v>
      </c>
      <c r="J117" s="32">
        <f>VLOOKUP(A117,[32]DATA!$C$3:$AQ$559,39,0)</f>
        <v>0</v>
      </c>
      <c r="K117" s="32">
        <f>VLOOKUP(A117,[32]DATA!$C$3:$AQ$559,40,0)</f>
        <v>60</v>
      </c>
      <c r="L117" s="32">
        <f>VLOOKUP(A117,[32]DATA!$C$3:$AQ$559,41,0)</f>
        <v>660</v>
      </c>
      <c r="M117" s="41">
        <f t="shared" si="33"/>
        <v>10098</v>
      </c>
      <c r="N117" s="32">
        <f>VLOOKUP(A117,[33]DATA!$C$3:$AQ$558,38,0)</f>
        <v>600</v>
      </c>
      <c r="O117" s="32">
        <f>VLOOKUP(A117,[33]DATA!$C$3:$AQ$558,39,0)</f>
        <v>0</v>
      </c>
      <c r="P117" s="32">
        <f>VLOOKUP(A117,[33]DATA!$C$3:$AQ$558,40,0)</f>
        <v>60</v>
      </c>
      <c r="Q117" s="42">
        <f>VLOOKUP(A117,[33]DATA!$C$3:$AQ$558,41,0)</f>
        <v>660</v>
      </c>
      <c r="R117" s="43">
        <f t="shared" si="34"/>
        <v>10098</v>
      </c>
      <c r="S117" s="8"/>
      <c r="T117" s="9"/>
      <c r="U117" s="9"/>
      <c r="V117" s="10">
        <f t="shared" si="36"/>
        <v>0</v>
      </c>
      <c r="W117" s="11">
        <f t="shared" si="22"/>
        <v>0</v>
      </c>
      <c r="X117" s="9"/>
      <c r="Y117" s="9"/>
      <c r="Z117" s="9"/>
      <c r="AA117" s="12">
        <f t="shared" si="37"/>
        <v>0</v>
      </c>
      <c r="AB117" s="13">
        <f t="shared" si="23"/>
        <v>0</v>
      </c>
      <c r="AC117" s="9"/>
      <c r="AD117" s="14"/>
      <c r="AE117" s="14"/>
      <c r="AF117" s="12">
        <f t="shared" si="35"/>
        <v>0</v>
      </c>
      <c r="AG117" s="13">
        <f t="shared" si="24"/>
        <v>0</v>
      </c>
      <c r="AH117" s="12"/>
      <c r="AI117" s="12"/>
      <c r="AJ117" s="12"/>
      <c r="AK117" s="12">
        <f t="shared" si="38"/>
        <v>0</v>
      </c>
      <c r="AL117" s="13">
        <f t="shared" si="25"/>
        <v>0</v>
      </c>
      <c r="AM117" s="12"/>
      <c r="AN117" s="12"/>
      <c r="AO117" s="12"/>
      <c r="AP117" s="12">
        <f t="shared" si="39"/>
        <v>0</v>
      </c>
      <c r="AQ117" s="13">
        <f t="shared" si="26"/>
        <v>0</v>
      </c>
      <c r="AR117" s="12"/>
      <c r="AS117" s="12"/>
      <c r="AT117" s="12"/>
      <c r="AU117" s="12">
        <f t="shared" si="40"/>
        <v>0</v>
      </c>
      <c r="AV117" s="13">
        <f t="shared" si="27"/>
        <v>0</v>
      </c>
      <c r="AW117" s="12"/>
      <c r="AX117" s="12"/>
      <c r="AY117" s="12"/>
      <c r="AZ117" s="12">
        <f t="shared" si="41"/>
        <v>0</v>
      </c>
      <c r="BA117" s="11">
        <f t="shared" si="28"/>
        <v>0</v>
      </c>
      <c r="BB117" s="12"/>
      <c r="BC117" s="12"/>
      <c r="BD117" s="12"/>
      <c r="BE117" s="12">
        <f t="shared" si="42"/>
        <v>0</v>
      </c>
      <c r="BF117" s="11">
        <f t="shared" si="29"/>
        <v>0</v>
      </c>
      <c r="BG117" s="12"/>
      <c r="BH117" s="12"/>
      <c r="BI117" s="12"/>
      <c r="BJ117" s="15">
        <f t="shared" si="43"/>
        <v>0</v>
      </c>
      <c r="BK117" s="16">
        <f t="shared" si="30"/>
        <v>0</v>
      </c>
    </row>
    <row r="118" spans="1:63" ht="15.75" x14ac:dyDescent="0.25">
      <c r="A118" s="30">
        <v>102026001</v>
      </c>
      <c r="B118" s="27" t="s">
        <v>164</v>
      </c>
      <c r="C118" s="35">
        <v>5.4</v>
      </c>
      <c r="D118" s="32">
        <f>VLOOKUP(A118,[31]DATA!$C$3:$AP$1697,38,0)</f>
        <v>4402</v>
      </c>
      <c r="E118" s="32">
        <f>VLOOKUP(A118,[31]DATA!$C$3:$AP$1697,39,0)</f>
        <v>0</v>
      </c>
      <c r="F118" s="32">
        <f>VLOOKUP(A118,[31]DATA!$C$3:$AP$1697,40,0)</f>
        <v>57</v>
      </c>
      <c r="G118" s="32">
        <f t="shared" si="31"/>
        <v>4459</v>
      </c>
      <c r="H118" s="32">
        <f t="shared" si="32"/>
        <v>24078.600000000002</v>
      </c>
      <c r="I118" s="32">
        <f>VLOOKUP(A118,[32]DATA!$C$3:$AQ$559,38,0)</f>
        <v>4202</v>
      </c>
      <c r="J118" s="32">
        <f>VLOOKUP(A118,[32]DATA!$C$3:$AQ$559,39,0)</f>
        <v>0</v>
      </c>
      <c r="K118" s="32">
        <f>VLOOKUP(A118,[32]DATA!$C$3:$AQ$559,40,0)</f>
        <v>57</v>
      </c>
      <c r="L118" s="32">
        <f>VLOOKUP(A118,[32]DATA!$C$3:$AQ$559,41,0)</f>
        <v>4259</v>
      </c>
      <c r="M118" s="41">
        <f t="shared" si="33"/>
        <v>22998.600000000002</v>
      </c>
      <c r="N118" s="32">
        <f>VLOOKUP(A118,[33]DATA!$C$3:$AQ$558,38,0)</f>
        <v>4155</v>
      </c>
      <c r="O118" s="32">
        <f>VLOOKUP(A118,[33]DATA!$C$3:$AQ$558,39,0)</f>
        <v>0</v>
      </c>
      <c r="P118" s="32">
        <f>VLOOKUP(A118,[33]DATA!$C$3:$AQ$558,40,0)</f>
        <v>57</v>
      </c>
      <c r="Q118" s="42">
        <f>VLOOKUP(A118,[33]DATA!$C$3:$AQ$558,41,0)</f>
        <v>4212</v>
      </c>
      <c r="R118" s="43">
        <f t="shared" si="34"/>
        <v>22744.800000000003</v>
      </c>
      <c r="S118" s="8"/>
      <c r="T118" s="9"/>
      <c r="U118" s="9"/>
      <c r="V118" s="10">
        <f t="shared" si="36"/>
        <v>0</v>
      </c>
      <c r="W118" s="11">
        <f t="shared" si="22"/>
        <v>0</v>
      </c>
      <c r="X118" s="9"/>
      <c r="Y118" s="9"/>
      <c r="Z118" s="9"/>
      <c r="AA118" s="12">
        <f t="shared" si="37"/>
        <v>0</v>
      </c>
      <c r="AB118" s="13">
        <f t="shared" si="23"/>
        <v>0</v>
      </c>
      <c r="AC118" s="9"/>
      <c r="AD118" s="14"/>
      <c r="AE118" s="14"/>
      <c r="AF118" s="12">
        <f t="shared" si="35"/>
        <v>0</v>
      </c>
      <c r="AG118" s="13">
        <f t="shared" si="24"/>
        <v>0</v>
      </c>
      <c r="AH118" s="12"/>
      <c r="AI118" s="12"/>
      <c r="AJ118" s="12"/>
      <c r="AK118" s="12">
        <f t="shared" si="38"/>
        <v>0</v>
      </c>
      <c r="AL118" s="13">
        <f t="shared" si="25"/>
        <v>0</v>
      </c>
      <c r="AM118" s="12"/>
      <c r="AN118" s="12"/>
      <c r="AO118" s="12"/>
      <c r="AP118" s="12">
        <f t="shared" si="39"/>
        <v>0</v>
      </c>
      <c r="AQ118" s="13">
        <f t="shared" si="26"/>
        <v>0</v>
      </c>
      <c r="AR118" s="12"/>
      <c r="AS118" s="12"/>
      <c r="AT118" s="12"/>
      <c r="AU118" s="12">
        <f t="shared" si="40"/>
        <v>0</v>
      </c>
      <c r="AV118" s="13">
        <f t="shared" si="27"/>
        <v>0</v>
      </c>
      <c r="AW118" s="12"/>
      <c r="AX118" s="12"/>
      <c r="AY118" s="12"/>
      <c r="AZ118" s="12">
        <f t="shared" si="41"/>
        <v>0</v>
      </c>
      <c r="BA118" s="11">
        <f t="shared" si="28"/>
        <v>0</v>
      </c>
      <c r="BB118" s="12"/>
      <c r="BC118" s="12"/>
      <c r="BD118" s="12"/>
      <c r="BE118" s="12">
        <f t="shared" si="42"/>
        <v>0</v>
      </c>
      <c r="BF118" s="11">
        <f t="shared" si="29"/>
        <v>0</v>
      </c>
      <c r="BG118" s="12"/>
      <c r="BH118" s="12"/>
      <c r="BI118" s="12"/>
      <c r="BJ118" s="15">
        <f t="shared" si="43"/>
        <v>0</v>
      </c>
      <c r="BK118" s="16">
        <f t="shared" si="30"/>
        <v>0</v>
      </c>
    </row>
    <row r="119" spans="1:63" ht="25.5" x14ac:dyDescent="0.25">
      <c r="A119" s="30">
        <v>102079701</v>
      </c>
      <c r="B119" s="27" t="s">
        <v>165</v>
      </c>
      <c r="C119" s="35">
        <v>13.84</v>
      </c>
      <c r="D119" s="32">
        <f>VLOOKUP(A119,[31]DATA!$C$3:$AP$1697,38,0)</f>
        <v>339</v>
      </c>
      <c r="E119" s="32">
        <f>VLOOKUP(A119,[31]DATA!$C$3:$AP$1697,39,0)</f>
        <v>0</v>
      </c>
      <c r="F119" s="32">
        <f>VLOOKUP(A119,[31]DATA!$C$3:$AP$1697,40,0)</f>
        <v>0</v>
      </c>
      <c r="G119" s="32">
        <f t="shared" si="31"/>
        <v>339</v>
      </c>
      <c r="H119" s="32">
        <f t="shared" si="32"/>
        <v>4691.76</v>
      </c>
      <c r="I119" s="32">
        <f>VLOOKUP(A119,[32]DATA!$C$3:$AQ$559,38,0)</f>
        <v>0</v>
      </c>
      <c r="J119" s="32">
        <f>VLOOKUP(A119,[32]DATA!$C$3:$AQ$559,39,0)</f>
        <v>0</v>
      </c>
      <c r="K119" s="32">
        <f>VLOOKUP(A119,[32]DATA!$C$3:$AQ$559,40,0)</f>
        <v>240</v>
      </c>
      <c r="L119" s="32">
        <f>VLOOKUP(A119,[32]DATA!$C$3:$AQ$559,41,0)</f>
        <v>240</v>
      </c>
      <c r="M119" s="41">
        <f t="shared" si="33"/>
        <v>3321.6</v>
      </c>
      <c r="N119" s="32">
        <f>VLOOKUP(A119,[33]DATA!$C$3:$AQ$558,38,0)</f>
        <v>0</v>
      </c>
      <c r="O119" s="32">
        <f>VLOOKUP(A119,[33]DATA!$C$3:$AQ$558,39,0)</f>
        <v>0</v>
      </c>
      <c r="P119" s="32">
        <f>VLOOKUP(A119,[33]DATA!$C$3:$AQ$558,40,0)</f>
        <v>240</v>
      </c>
      <c r="Q119" s="42">
        <f>VLOOKUP(A119,[33]DATA!$C$3:$AQ$558,41,0)</f>
        <v>240</v>
      </c>
      <c r="R119" s="43">
        <f t="shared" si="34"/>
        <v>3321.6</v>
      </c>
      <c r="S119" s="8"/>
      <c r="T119" s="9"/>
      <c r="U119" s="9"/>
      <c r="V119" s="10">
        <f t="shared" si="36"/>
        <v>0</v>
      </c>
      <c r="W119" s="11">
        <f t="shared" si="22"/>
        <v>0</v>
      </c>
      <c r="X119" s="9"/>
      <c r="Y119" s="9"/>
      <c r="Z119" s="9"/>
      <c r="AA119" s="12">
        <f t="shared" si="37"/>
        <v>0</v>
      </c>
      <c r="AB119" s="13">
        <f t="shared" si="23"/>
        <v>0</v>
      </c>
      <c r="AC119" s="9"/>
      <c r="AD119" s="14"/>
      <c r="AE119" s="14"/>
      <c r="AF119" s="12">
        <f t="shared" si="35"/>
        <v>0</v>
      </c>
      <c r="AG119" s="13">
        <f t="shared" si="24"/>
        <v>0</v>
      </c>
      <c r="AH119" s="12"/>
      <c r="AI119" s="12"/>
      <c r="AJ119" s="12"/>
      <c r="AK119" s="12">
        <f t="shared" si="38"/>
        <v>0</v>
      </c>
      <c r="AL119" s="13">
        <f t="shared" si="25"/>
        <v>0</v>
      </c>
      <c r="AM119" s="12"/>
      <c r="AN119" s="12"/>
      <c r="AO119" s="12"/>
      <c r="AP119" s="12">
        <f t="shared" si="39"/>
        <v>0</v>
      </c>
      <c r="AQ119" s="13">
        <f t="shared" si="26"/>
        <v>0</v>
      </c>
      <c r="AR119" s="12"/>
      <c r="AS119" s="12"/>
      <c r="AT119" s="12"/>
      <c r="AU119" s="12">
        <f t="shared" si="40"/>
        <v>0</v>
      </c>
      <c r="AV119" s="13">
        <f t="shared" si="27"/>
        <v>0</v>
      </c>
      <c r="AW119" s="12"/>
      <c r="AX119" s="12"/>
      <c r="AY119" s="12"/>
      <c r="AZ119" s="12">
        <f t="shared" si="41"/>
        <v>0</v>
      </c>
      <c r="BA119" s="11">
        <f t="shared" si="28"/>
        <v>0</v>
      </c>
      <c r="BB119" s="12"/>
      <c r="BC119" s="12"/>
      <c r="BD119" s="12"/>
      <c r="BE119" s="12">
        <f t="shared" si="42"/>
        <v>0</v>
      </c>
      <c r="BF119" s="11">
        <f t="shared" si="29"/>
        <v>0</v>
      </c>
      <c r="BG119" s="12"/>
      <c r="BH119" s="12"/>
      <c r="BI119" s="12"/>
      <c r="BJ119" s="15">
        <f t="shared" si="43"/>
        <v>0</v>
      </c>
      <c r="BK119" s="16">
        <f t="shared" si="30"/>
        <v>0</v>
      </c>
    </row>
    <row r="120" spans="1:63" ht="15.75" x14ac:dyDescent="0.25">
      <c r="A120" s="30">
        <v>101001301</v>
      </c>
      <c r="B120" s="27" t="s">
        <v>166</v>
      </c>
      <c r="C120" s="35">
        <v>2431</v>
      </c>
      <c r="D120" s="32">
        <f>VLOOKUP(A120,[31]DATA!$C$3:$AP$1697,38,0)</f>
        <v>16</v>
      </c>
      <c r="E120" s="32">
        <f>VLOOKUP(A120,[31]DATA!$C$3:$AP$1697,39,0)</f>
        <v>0</v>
      </c>
      <c r="F120" s="32">
        <f>VLOOKUP(A120,[31]DATA!$C$3:$AP$1697,40,0)</f>
        <v>0</v>
      </c>
      <c r="G120" s="32">
        <f t="shared" si="31"/>
        <v>16</v>
      </c>
      <c r="H120" s="32">
        <f t="shared" si="32"/>
        <v>38896</v>
      </c>
      <c r="I120" s="32">
        <f>VLOOKUP(A120,[32]DATA!$C$3:$AQ$559,38,0)</f>
        <v>0</v>
      </c>
      <c r="J120" s="32">
        <f>VLOOKUP(A120,[32]DATA!$C$3:$AQ$559,39,0)</f>
        <v>0</v>
      </c>
      <c r="K120" s="32">
        <f>VLOOKUP(A120,[32]DATA!$C$3:$AQ$559,40,0)</f>
        <v>14</v>
      </c>
      <c r="L120" s="32">
        <f>VLOOKUP(A120,[32]DATA!$C$3:$AQ$559,41,0)</f>
        <v>14</v>
      </c>
      <c r="M120" s="41">
        <f t="shared" si="33"/>
        <v>34034</v>
      </c>
      <c r="N120" s="32">
        <f>VLOOKUP(A120,[33]DATA!$C$3:$AQ$558,38,0)</f>
        <v>0</v>
      </c>
      <c r="O120" s="32">
        <f>VLOOKUP(A120,[33]DATA!$C$3:$AQ$558,39,0)</f>
        <v>0</v>
      </c>
      <c r="P120" s="32">
        <f>VLOOKUP(A120,[33]DATA!$C$3:$AQ$558,40,0)</f>
        <v>14</v>
      </c>
      <c r="Q120" s="42">
        <f>VLOOKUP(A120,[33]DATA!$C$3:$AQ$558,41,0)</f>
        <v>14</v>
      </c>
      <c r="R120" s="43">
        <f t="shared" si="34"/>
        <v>34034</v>
      </c>
      <c r="S120" s="8"/>
      <c r="T120" s="9"/>
      <c r="U120" s="9"/>
      <c r="V120" s="10">
        <f t="shared" si="36"/>
        <v>0</v>
      </c>
      <c r="W120" s="11">
        <f t="shared" si="22"/>
        <v>0</v>
      </c>
      <c r="X120" s="9"/>
      <c r="Y120" s="9"/>
      <c r="Z120" s="9"/>
      <c r="AA120" s="12">
        <f t="shared" si="37"/>
        <v>0</v>
      </c>
      <c r="AB120" s="13">
        <f t="shared" si="23"/>
        <v>0</v>
      </c>
      <c r="AC120" s="9"/>
      <c r="AD120" s="14"/>
      <c r="AE120" s="14"/>
      <c r="AF120" s="12">
        <f t="shared" si="35"/>
        <v>0</v>
      </c>
      <c r="AG120" s="13">
        <f t="shared" si="24"/>
        <v>0</v>
      </c>
      <c r="AH120" s="12"/>
      <c r="AI120" s="12"/>
      <c r="AJ120" s="12"/>
      <c r="AK120" s="12">
        <f t="shared" si="38"/>
        <v>0</v>
      </c>
      <c r="AL120" s="13">
        <f t="shared" si="25"/>
        <v>0</v>
      </c>
      <c r="AM120" s="12"/>
      <c r="AN120" s="12"/>
      <c r="AO120" s="12"/>
      <c r="AP120" s="12">
        <f t="shared" si="39"/>
        <v>0</v>
      </c>
      <c r="AQ120" s="13">
        <f t="shared" si="26"/>
        <v>0</v>
      </c>
      <c r="AR120" s="12"/>
      <c r="AS120" s="12"/>
      <c r="AT120" s="12"/>
      <c r="AU120" s="12">
        <f t="shared" si="40"/>
        <v>0</v>
      </c>
      <c r="AV120" s="13">
        <f t="shared" si="27"/>
        <v>0</v>
      </c>
      <c r="AW120" s="12"/>
      <c r="AX120" s="12"/>
      <c r="AY120" s="12"/>
      <c r="AZ120" s="12">
        <f t="shared" si="41"/>
        <v>0</v>
      </c>
      <c r="BA120" s="11">
        <f t="shared" si="28"/>
        <v>0</v>
      </c>
      <c r="BB120" s="12"/>
      <c r="BC120" s="12"/>
      <c r="BD120" s="12"/>
      <c r="BE120" s="12">
        <f t="shared" si="42"/>
        <v>0</v>
      </c>
      <c r="BF120" s="11">
        <f t="shared" si="29"/>
        <v>0</v>
      </c>
      <c r="BG120" s="12"/>
      <c r="BH120" s="12"/>
      <c r="BI120" s="12"/>
      <c r="BJ120" s="15">
        <f t="shared" si="43"/>
        <v>0</v>
      </c>
      <c r="BK120" s="16">
        <f t="shared" si="30"/>
        <v>0</v>
      </c>
    </row>
    <row r="121" spans="1:63" ht="15.75" x14ac:dyDescent="0.25">
      <c r="A121" s="30">
        <v>102091501</v>
      </c>
      <c r="B121" s="27" t="s">
        <v>167</v>
      </c>
      <c r="C121" s="36">
        <v>600</v>
      </c>
      <c r="D121" s="32">
        <f>VLOOKUP(A121,[31]DATA!$C$3:$AP$1697,38,0)</f>
        <v>0</v>
      </c>
      <c r="E121" s="32">
        <f>VLOOKUP(A121,[31]DATA!$C$3:$AP$1697,39,0)</f>
        <v>0</v>
      </c>
      <c r="F121" s="32">
        <f>VLOOKUP(A121,[31]DATA!$C$3:$AP$1697,40,0)</f>
        <v>0</v>
      </c>
      <c r="G121" s="32">
        <f t="shared" si="31"/>
        <v>0</v>
      </c>
      <c r="H121" s="32">
        <f t="shared" si="32"/>
        <v>0</v>
      </c>
      <c r="I121" s="32">
        <f>VLOOKUP(A121,[32]DATA!$C$3:$AQ$559,38,0)</f>
        <v>0</v>
      </c>
      <c r="J121" s="32">
        <f>VLOOKUP(A121,[32]DATA!$C$3:$AQ$559,39,0)</f>
        <v>0</v>
      </c>
      <c r="K121" s="32">
        <f>VLOOKUP(A121,[32]DATA!$C$3:$AQ$559,40,0)</f>
        <v>0</v>
      </c>
      <c r="L121" s="32">
        <f>VLOOKUP(A121,[32]DATA!$C$3:$AQ$559,41,0)</f>
        <v>0</v>
      </c>
      <c r="M121" s="41">
        <f t="shared" si="33"/>
        <v>0</v>
      </c>
      <c r="N121" s="32">
        <f>VLOOKUP(A121,[33]DATA!$C$3:$AQ$558,38,0)</f>
        <v>0</v>
      </c>
      <c r="O121" s="32">
        <f>VLOOKUP(A121,[33]DATA!$C$3:$AQ$558,39,0)</f>
        <v>0</v>
      </c>
      <c r="P121" s="32">
        <f>VLOOKUP(A121,[33]DATA!$C$3:$AQ$558,40,0)</f>
        <v>0</v>
      </c>
      <c r="Q121" s="42">
        <f>VLOOKUP(A121,[33]DATA!$C$3:$AQ$558,41,0)</f>
        <v>0</v>
      </c>
      <c r="R121" s="43">
        <f t="shared" si="34"/>
        <v>0</v>
      </c>
      <c r="S121" s="8"/>
      <c r="T121" s="9"/>
      <c r="U121" s="9"/>
      <c r="V121" s="10">
        <f t="shared" si="36"/>
        <v>0</v>
      </c>
      <c r="W121" s="11">
        <f t="shared" si="22"/>
        <v>0</v>
      </c>
      <c r="X121" s="9"/>
      <c r="Y121" s="9"/>
      <c r="Z121" s="9"/>
      <c r="AA121" s="12">
        <f t="shared" si="37"/>
        <v>0</v>
      </c>
      <c r="AB121" s="13">
        <f t="shared" si="23"/>
        <v>0</v>
      </c>
      <c r="AC121" s="9"/>
      <c r="AD121" s="14"/>
      <c r="AE121" s="14"/>
      <c r="AF121" s="12">
        <f t="shared" si="35"/>
        <v>0</v>
      </c>
      <c r="AG121" s="13">
        <f t="shared" si="24"/>
        <v>0</v>
      </c>
      <c r="AH121" s="12"/>
      <c r="AI121" s="12"/>
      <c r="AJ121" s="12"/>
      <c r="AK121" s="12">
        <f t="shared" si="38"/>
        <v>0</v>
      </c>
      <c r="AL121" s="13">
        <f t="shared" si="25"/>
        <v>0</v>
      </c>
      <c r="AM121" s="12"/>
      <c r="AN121" s="12"/>
      <c r="AO121" s="12"/>
      <c r="AP121" s="12">
        <f t="shared" si="39"/>
        <v>0</v>
      </c>
      <c r="AQ121" s="13">
        <f t="shared" si="26"/>
        <v>0</v>
      </c>
      <c r="AR121" s="12"/>
      <c r="AS121" s="12"/>
      <c r="AT121" s="12"/>
      <c r="AU121" s="12">
        <f t="shared" si="40"/>
        <v>0</v>
      </c>
      <c r="AV121" s="13">
        <f t="shared" si="27"/>
        <v>0</v>
      </c>
      <c r="AW121" s="12"/>
      <c r="AX121" s="12"/>
      <c r="AY121" s="12"/>
      <c r="AZ121" s="12">
        <f t="shared" si="41"/>
        <v>0</v>
      </c>
      <c r="BA121" s="11">
        <f t="shared" si="28"/>
        <v>0</v>
      </c>
      <c r="BB121" s="12"/>
      <c r="BC121" s="12"/>
      <c r="BD121" s="12"/>
      <c r="BE121" s="12">
        <f t="shared" si="42"/>
        <v>0</v>
      </c>
      <c r="BF121" s="11">
        <f t="shared" si="29"/>
        <v>0</v>
      </c>
      <c r="BG121" s="12"/>
      <c r="BH121" s="12"/>
      <c r="BI121" s="12"/>
      <c r="BJ121" s="15">
        <f t="shared" si="43"/>
        <v>0</v>
      </c>
      <c r="BK121" s="16">
        <f t="shared" si="30"/>
        <v>0</v>
      </c>
    </row>
    <row r="122" spans="1:63" ht="15.75" x14ac:dyDescent="0.25">
      <c r="A122" s="30">
        <v>101083201</v>
      </c>
      <c r="B122" s="27" t="s">
        <v>168</v>
      </c>
      <c r="C122" s="35">
        <v>0.26800000000000002</v>
      </c>
      <c r="D122" s="32">
        <f>VLOOKUP(A122,[31]DATA!$C$3:$AP$1697,38,0)</f>
        <v>0</v>
      </c>
      <c r="E122" s="32">
        <f>VLOOKUP(A122,[31]DATA!$C$3:$AP$1697,39,0)</f>
        <v>0</v>
      </c>
      <c r="F122" s="32">
        <f>VLOOKUP(A122,[31]DATA!$C$3:$AP$1697,40,0)</f>
        <v>34820</v>
      </c>
      <c r="G122" s="32">
        <f t="shared" si="31"/>
        <v>34820</v>
      </c>
      <c r="H122" s="32">
        <f t="shared" si="32"/>
        <v>9331.76</v>
      </c>
      <c r="I122" s="32">
        <f>VLOOKUP(A122,[32]DATA!$C$3:$AQ$559,38,0)</f>
        <v>0</v>
      </c>
      <c r="J122" s="32">
        <f>VLOOKUP(A122,[32]DATA!$C$3:$AQ$559,39,0)</f>
        <v>0</v>
      </c>
      <c r="K122" s="32">
        <f>VLOOKUP(A122,[32]DATA!$C$3:$AQ$559,40,0)</f>
        <v>25880</v>
      </c>
      <c r="L122" s="32">
        <f>VLOOKUP(A122,[32]DATA!$C$3:$AQ$559,41,0)</f>
        <v>25880</v>
      </c>
      <c r="M122" s="41">
        <f t="shared" si="33"/>
        <v>6935.84</v>
      </c>
      <c r="N122" s="32">
        <f>VLOOKUP(A122,[33]DATA!$C$3:$AQ$558,38,0)</f>
        <v>90100</v>
      </c>
      <c r="O122" s="32">
        <f>VLOOKUP(A122,[33]DATA!$C$3:$AQ$558,39,0)</f>
        <v>0</v>
      </c>
      <c r="P122" s="32">
        <f>VLOOKUP(A122,[33]DATA!$C$3:$AQ$558,40,0)</f>
        <v>20480</v>
      </c>
      <c r="Q122" s="42">
        <f>VLOOKUP(A122,[33]DATA!$C$3:$AQ$558,41,0)</f>
        <v>110580</v>
      </c>
      <c r="R122" s="43">
        <f t="shared" si="34"/>
        <v>29635.440000000002</v>
      </c>
      <c r="S122" s="8"/>
      <c r="T122" s="9"/>
      <c r="U122" s="9"/>
      <c r="V122" s="10">
        <f t="shared" si="36"/>
        <v>0</v>
      </c>
      <c r="W122" s="11">
        <f t="shared" si="22"/>
        <v>0</v>
      </c>
      <c r="X122" s="9"/>
      <c r="Y122" s="9"/>
      <c r="Z122" s="9"/>
      <c r="AA122" s="12">
        <f t="shared" si="37"/>
        <v>0</v>
      </c>
      <c r="AB122" s="13">
        <f t="shared" si="23"/>
        <v>0</v>
      </c>
      <c r="AC122" s="9"/>
      <c r="AD122" s="14"/>
      <c r="AE122" s="14"/>
      <c r="AF122" s="12">
        <f t="shared" si="35"/>
        <v>0</v>
      </c>
      <c r="AG122" s="13">
        <f t="shared" si="24"/>
        <v>0</v>
      </c>
      <c r="AH122" s="12"/>
      <c r="AI122" s="12"/>
      <c r="AJ122" s="12"/>
      <c r="AK122" s="12">
        <f t="shared" si="38"/>
        <v>0</v>
      </c>
      <c r="AL122" s="13">
        <f t="shared" si="25"/>
        <v>0</v>
      </c>
      <c r="AM122" s="12"/>
      <c r="AN122" s="12"/>
      <c r="AO122" s="12"/>
      <c r="AP122" s="12">
        <f t="shared" si="39"/>
        <v>0</v>
      </c>
      <c r="AQ122" s="13">
        <f t="shared" si="26"/>
        <v>0</v>
      </c>
      <c r="AR122" s="12"/>
      <c r="AS122" s="12"/>
      <c r="AT122" s="12"/>
      <c r="AU122" s="12">
        <f t="shared" si="40"/>
        <v>0</v>
      </c>
      <c r="AV122" s="13">
        <f t="shared" si="27"/>
        <v>0</v>
      </c>
      <c r="AW122" s="12"/>
      <c r="AX122" s="12"/>
      <c r="AY122" s="12"/>
      <c r="AZ122" s="12">
        <f t="shared" si="41"/>
        <v>0</v>
      </c>
      <c r="BA122" s="11">
        <f t="shared" si="28"/>
        <v>0</v>
      </c>
      <c r="BB122" s="12"/>
      <c r="BC122" s="12"/>
      <c r="BD122" s="12"/>
      <c r="BE122" s="12">
        <f t="shared" si="42"/>
        <v>0</v>
      </c>
      <c r="BF122" s="11">
        <f t="shared" si="29"/>
        <v>0</v>
      </c>
      <c r="BG122" s="12"/>
      <c r="BH122" s="12"/>
      <c r="BI122" s="12"/>
      <c r="BJ122" s="15">
        <f t="shared" si="43"/>
        <v>0</v>
      </c>
      <c r="BK122" s="16">
        <f t="shared" si="30"/>
        <v>0</v>
      </c>
    </row>
    <row r="123" spans="1:63" ht="15.75" x14ac:dyDescent="0.25">
      <c r="A123" s="30">
        <v>101070501</v>
      </c>
      <c r="B123" s="27" t="s">
        <v>169</v>
      </c>
      <c r="C123" s="35">
        <v>0.1</v>
      </c>
      <c r="D123" s="32">
        <f>VLOOKUP(A123,[31]DATA!$C$3:$AP$1697,38,0)</f>
        <v>218880</v>
      </c>
      <c r="E123" s="32">
        <f>VLOOKUP(A123,[31]DATA!$C$3:$AP$1697,39,0)</f>
        <v>26112</v>
      </c>
      <c r="F123" s="32">
        <f>VLOOKUP(A123,[31]DATA!$C$3:$AP$1697,40,0)</f>
        <v>43200</v>
      </c>
      <c r="G123" s="32">
        <f t="shared" si="31"/>
        <v>288192</v>
      </c>
      <c r="H123" s="32">
        <f t="shared" si="32"/>
        <v>28819.200000000001</v>
      </c>
      <c r="I123" s="32">
        <f>VLOOKUP(A123,[32]DATA!$C$3:$AQ$559,38,0)</f>
        <v>37344</v>
      </c>
      <c r="J123" s="32">
        <f>VLOOKUP(A123,[32]DATA!$C$3:$AQ$559,39,0)</f>
        <v>0</v>
      </c>
      <c r="K123" s="32">
        <f>VLOOKUP(A123,[32]DATA!$C$3:$AQ$559,40,0)</f>
        <v>23232</v>
      </c>
      <c r="L123" s="32">
        <f>VLOOKUP(A123,[32]DATA!$C$3:$AQ$559,41,0)</f>
        <v>60576</v>
      </c>
      <c r="M123" s="41">
        <f t="shared" si="33"/>
        <v>6057.6</v>
      </c>
      <c r="N123" s="32">
        <f>VLOOKUP(A123,[33]DATA!$C$3:$AQ$558,38,0)</f>
        <v>2784</v>
      </c>
      <c r="O123" s="32">
        <f>VLOOKUP(A123,[33]DATA!$C$3:$AQ$558,39,0)</f>
        <v>18144</v>
      </c>
      <c r="P123" s="32">
        <f>VLOOKUP(A123,[33]DATA!$C$3:$AQ$558,40,0)</f>
        <v>15936</v>
      </c>
      <c r="Q123" s="42">
        <f>VLOOKUP(A123,[33]DATA!$C$3:$AQ$558,41,0)</f>
        <v>36864</v>
      </c>
      <c r="R123" s="43">
        <f t="shared" si="34"/>
        <v>3686.4</v>
      </c>
      <c r="S123" s="8"/>
      <c r="T123" s="9"/>
      <c r="U123" s="9"/>
      <c r="V123" s="10">
        <f t="shared" si="36"/>
        <v>0</v>
      </c>
      <c r="W123" s="11">
        <f t="shared" si="22"/>
        <v>0</v>
      </c>
      <c r="X123" s="9"/>
      <c r="Y123" s="9"/>
      <c r="Z123" s="9"/>
      <c r="AA123" s="12">
        <f t="shared" si="37"/>
        <v>0</v>
      </c>
      <c r="AB123" s="13">
        <f t="shared" si="23"/>
        <v>0</v>
      </c>
      <c r="AC123" s="9"/>
      <c r="AD123" s="14"/>
      <c r="AE123" s="14"/>
      <c r="AF123" s="12">
        <f t="shared" si="35"/>
        <v>0</v>
      </c>
      <c r="AG123" s="13">
        <f t="shared" si="24"/>
        <v>0</v>
      </c>
      <c r="AH123" s="12"/>
      <c r="AI123" s="12"/>
      <c r="AJ123" s="12"/>
      <c r="AK123" s="12">
        <f t="shared" si="38"/>
        <v>0</v>
      </c>
      <c r="AL123" s="13">
        <f t="shared" si="25"/>
        <v>0</v>
      </c>
      <c r="AM123" s="12"/>
      <c r="AN123" s="12"/>
      <c r="AO123" s="12"/>
      <c r="AP123" s="12">
        <f t="shared" si="39"/>
        <v>0</v>
      </c>
      <c r="AQ123" s="13">
        <f t="shared" si="26"/>
        <v>0</v>
      </c>
      <c r="AR123" s="12"/>
      <c r="AS123" s="12"/>
      <c r="AT123" s="12"/>
      <c r="AU123" s="12">
        <f t="shared" si="40"/>
        <v>0</v>
      </c>
      <c r="AV123" s="13">
        <f t="shared" si="27"/>
        <v>0</v>
      </c>
      <c r="AW123" s="12"/>
      <c r="AX123" s="12"/>
      <c r="AY123" s="12"/>
      <c r="AZ123" s="12">
        <f t="shared" si="41"/>
        <v>0</v>
      </c>
      <c r="BA123" s="11">
        <f t="shared" si="28"/>
        <v>0</v>
      </c>
      <c r="BB123" s="12"/>
      <c r="BC123" s="12"/>
      <c r="BD123" s="12"/>
      <c r="BE123" s="12">
        <f t="shared" si="42"/>
        <v>0</v>
      </c>
      <c r="BF123" s="11">
        <f t="shared" si="29"/>
        <v>0</v>
      </c>
      <c r="BG123" s="12"/>
      <c r="BH123" s="12"/>
      <c r="BI123" s="12"/>
      <c r="BJ123" s="15">
        <f t="shared" si="43"/>
        <v>0</v>
      </c>
      <c r="BK123" s="16">
        <f t="shared" si="30"/>
        <v>0</v>
      </c>
    </row>
    <row r="124" spans="1:63" ht="15.75" x14ac:dyDescent="0.25">
      <c r="A124" s="30">
        <v>102060301</v>
      </c>
      <c r="B124" s="28" t="s">
        <v>170</v>
      </c>
      <c r="C124" s="35">
        <v>0.18</v>
      </c>
      <c r="D124" s="32">
        <f>VLOOKUP(A124,[31]DATA!$C$3:$AP$1697,38,0)</f>
        <v>7488</v>
      </c>
      <c r="E124" s="32">
        <f>VLOOKUP(A124,[31]DATA!$C$3:$AP$1697,39,0)</f>
        <v>3130</v>
      </c>
      <c r="F124" s="32">
        <f>VLOOKUP(A124,[31]DATA!$C$3:$AP$1697,40,0)</f>
        <v>12300</v>
      </c>
      <c r="G124" s="32">
        <f t="shared" si="31"/>
        <v>22918</v>
      </c>
      <c r="H124" s="32">
        <f t="shared" si="32"/>
        <v>4125.24</v>
      </c>
      <c r="I124" s="32">
        <f>VLOOKUP(A124,[32]DATA!$C$3:$AQ$559,38,0)</f>
        <v>0</v>
      </c>
      <c r="J124" s="32">
        <f>VLOOKUP(A124,[32]DATA!$C$3:$AQ$559,39,0)</f>
        <v>1300</v>
      </c>
      <c r="K124" s="32">
        <f>VLOOKUP(A124,[32]DATA!$C$3:$AQ$559,40,0)</f>
        <v>4500</v>
      </c>
      <c r="L124" s="32">
        <f>VLOOKUP(A124,[32]DATA!$C$3:$AQ$559,41,0)</f>
        <v>5800</v>
      </c>
      <c r="M124" s="41">
        <f t="shared" si="33"/>
        <v>1044</v>
      </c>
      <c r="N124" s="32">
        <f>VLOOKUP(A124,[33]DATA!$C$3:$AQ$558,38,0)</f>
        <v>0</v>
      </c>
      <c r="O124" s="32">
        <f>VLOOKUP(A124,[33]DATA!$C$3:$AQ$558,39,0)</f>
        <v>0</v>
      </c>
      <c r="P124" s="32">
        <f>VLOOKUP(A124,[33]DATA!$C$3:$AQ$558,40,0)</f>
        <v>4100</v>
      </c>
      <c r="Q124" s="42">
        <f>VLOOKUP(A124,[33]DATA!$C$3:$AQ$558,41,0)</f>
        <v>4100</v>
      </c>
      <c r="R124" s="43">
        <f t="shared" si="34"/>
        <v>738</v>
      </c>
      <c r="S124" s="8"/>
      <c r="T124" s="9"/>
      <c r="U124" s="9"/>
      <c r="V124" s="10">
        <f t="shared" si="36"/>
        <v>0</v>
      </c>
      <c r="W124" s="11">
        <f t="shared" si="22"/>
        <v>0</v>
      </c>
      <c r="X124" s="9"/>
      <c r="Y124" s="9"/>
      <c r="Z124" s="9"/>
      <c r="AA124" s="12">
        <f t="shared" si="37"/>
        <v>0</v>
      </c>
      <c r="AB124" s="13">
        <f t="shared" si="23"/>
        <v>0</v>
      </c>
      <c r="AC124" s="9"/>
      <c r="AD124" s="14"/>
      <c r="AE124" s="14"/>
      <c r="AF124" s="12">
        <f t="shared" si="35"/>
        <v>0</v>
      </c>
      <c r="AG124" s="13">
        <f t="shared" si="24"/>
        <v>0</v>
      </c>
      <c r="AH124" s="12"/>
      <c r="AI124" s="12"/>
      <c r="AJ124" s="12"/>
      <c r="AK124" s="12">
        <f t="shared" si="38"/>
        <v>0</v>
      </c>
      <c r="AL124" s="13">
        <f t="shared" si="25"/>
        <v>0</v>
      </c>
      <c r="AM124" s="12"/>
      <c r="AN124" s="12"/>
      <c r="AO124" s="12"/>
      <c r="AP124" s="12">
        <f t="shared" si="39"/>
        <v>0</v>
      </c>
      <c r="AQ124" s="13">
        <f t="shared" si="26"/>
        <v>0</v>
      </c>
      <c r="AR124" s="12"/>
      <c r="AS124" s="12"/>
      <c r="AT124" s="12"/>
      <c r="AU124" s="12">
        <f t="shared" si="40"/>
        <v>0</v>
      </c>
      <c r="AV124" s="13">
        <f t="shared" si="27"/>
        <v>0</v>
      </c>
      <c r="AW124" s="12"/>
      <c r="AX124" s="12"/>
      <c r="AY124" s="12"/>
      <c r="AZ124" s="12">
        <f t="shared" si="41"/>
        <v>0</v>
      </c>
      <c r="BA124" s="11">
        <f t="shared" si="28"/>
        <v>0</v>
      </c>
      <c r="BB124" s="12"/>
      <c r="BC124" s="12"/>
      <c r="BD124" s="12"/>
      <c r="BE124" s="12">
        <f t="shared" si="42"/>
        <v>0</v>
      </c>
      <c r="BF124" s="11">
        <f t="shared" si="29"/>
        <v>0</v>
      </c>
      <c r="BG124" s="12"/>
      <c r="BH124" s="12"/>
      <c r="BI124" s="12"/>
      <c r="BJ124" s="15">
        <f t="shared" si="43"/>
        <v>0</v>
      </c>
      <c r="BK124" s="16">
        <f t="shared" si="30"/>
        <v>0</v>
      </c>
    </row>
    <row r="125" spans="1:63" ht="25.5" x14ac:dyDescent="0.25">
      <c r="A125" s="30">
        <v>104017001</v>
      </c>
      <c r="B125" s="27" t="s">
        <v>171</v>
      </c>
      <c r="C125" s="35">
        <v>1.46</v>
      </c>
      <c r="D125" s="32">
        <f>VLOOKUP(A125,[31]DATA!$C$3:$AP$1697,38,0)</f>
        <v>3043</v>
      </c>
      <c r="E125" s="32">
        <f>VLOOKUP(A125,[31]DATA!$C$3:$AP$1697,39,0)</f>
        <v>1360</v>
      </c>
      <c r="F125" s="32">
        <f>VLOOKUP(A125,[31]DATA!$C$3:$AP$1697,40,0)</f>
        <v>1850</v>
      </c>
      <c r="G125" s="32">
        <f t="shared" si="31"/>
        <v>6253</v>
      </c>
      <c r="H125" s="32">
        <f t="shared" si="32"/>
        <v>9129.3799999999992</v>
      </c>
      <c r="I125" s="32">
        <f>VLOOKUP(A125,[32]DATA!$C$3:$AQ$559,38,0)</f>
        <v>2864</v>
      </c>
      <c r="J125" s="32">
        <f>VLOOKUP(A125,[32]DATA!$C$3:$AQ$559,39,0)</f>
        <v>100</v>
      </c>
      <c r="K125" s="32">
        <f>VLOOKUP(A125,[32]DATA!$C$3:$AQ$559,40,0)</f>
        <v>1670</v>
      </c>
      <c r="L125" s="32">
        <f>VLOOKUP(A125,[32]DATA!$C$3:$AQ$559,41,0)</f>
        <v>4634</v>
      </c>
      <c r="M125" s="41">
        <f t="shared" si="33"/>
        <v>6765.6399999999994</v>
      </c>
      <c r="N125" s="32">
        <f>VLOOKUP(A125,[33]DATA!$C$3:$AQ$558,38,0)</f>
        <v>1544</v>
      </c>
      <c r="O125" s="32">
        <f>VLOOKUP(A125,[33]DATA!$C$3:$AQ$558,39,0)</f>
        <v>0</v>
      </c>
      <c r="P125" s="32">
        <f>VLOOKUP(A125,[33]DATA!$C$3:$AQ$558,40,0)</f>
        <v>1560</v>
      </c>
      <c r="Q125" s="42">
        <f>VLOOKUP(A125,[33]DATA!$C$3:$AQ$558,41,0)</f>
        <v>3104</v>
      </c>
      <c r="R125" s="43">
        <f t="shared" si="34"/>
        <v>4531.84</v>
      </c>
      <c r="S125" s="8"/>
      <c r="T125" s="9"/>
      <c r="U125" s="9"/>
      <c r="V125" s="10">
        <f t="shared" si="36"/>
        <v>0</v>
      </c>
      <c r="W125" s="11">
        <f t="shared" si="22"/>
        <v>0</v>
      </c>
      <c r="X125" s="9"/>
      <c r="Y125" s="9"/>
      <c r="Z125" s="9"/>
      <c r="AA125" s="12">
        <f t="shared" si="37"/>
        <v>0</v>
      </c>
      <c r="AB125" s="13">
        <f t="shared" si="23"/>
        <v>0</v>
      </c>
      <c r="AC125" s="9"/>
      <c r="AD125" s="14"/>
      <c r="AE125" s="14"/>
      <c r="AF125" s="12">
        <f t="shared" si="35"/>
        <v>0</v>
      </c>
      <c r="AG125" s="13">
        <f t="shared" si="24"/>
        <v>0</v>
      </c>
      <c r="AH125" s="12"/>
      <c r="AI125" s="12"/>
      <c r="AJ125" s="12"/>
      <c r="AK125" s="12">
        <f t="shared" si="38"/>
        <v>0</v>
      </c>
      <c r="AL125" s="13">
        <f t="shared" si="25"/>
        <v>0</v>
      </c>
      <c r="AM125" s="12"/>
      <c r="AN125" s="12"/>
      <c r="AO125" s="12"/>
      <c r="AP125" s="12">
        <f t="shared" si="39"/>
        <v>0</v>
      </c>
      <c r="AQ125" s="13">
        <f t="shared" si="26"/>
        <v>0</v>
      </c>
      <c r="AR125" s="12"/>
      <c r="AS125" s="12"/>
      <c r="AT125" s="12"/>
      <c r="AU125" s="12">
        <f t="shared" si="40"/>
        <v>0</v>
      </c>
      <c r="AV125" s="13">
        <f t="shared" si="27"/>
        <v>0</v>
      </c>
      <c r="AW125" s="12"/>
      <c r="AX125" s="12"/>
      <c r="AY125" s="12"/>
      <c r="AZ125" s="12">
        <f t="shared" si="41"/>
        <v>0</v>
      </c>
      <c r="BA125" s="11">
        <f t="shared" si="28"/>
        <v>0</v>
      </c>
      <c r="BB125" s="12"/>
      <c r="BC125" s="12"/>
      <c r="BD125" s="12"/>
      <c r="BE125" s="12">
        <f t="shared" si="42"/>
        <v>0</v>
      </c>
      <c r="BF125" s="11">
        <f t="shared" si="29"/>
        <v>0</v>
      </c>
      <c r="BG125" s="12"/>
      <c r="BH125" s="12"/>
      <c r="BI125" s="12"/>
      <c r="BJ125" s="15">
        <f t="shared" si="43"/>
        <v>0</v>
      </c>
      <c r="BK125" s="16">
        <f t="shared" si="30"/>
        <v>0</v>
      </c>
    </row>
    <row r="126" spans="1:63" ht="15.75" x14ac:dyDescent="0.25">
      <c r="A126" s="30">
        <v>101066201</v>
      </c>
      <c r="B126" s="27" t="s">
        <v>172</v>
      </c>
      <c r="C126" s="35">
        <v>0.8</v>
      </c>
      <c r="D126" s="32">
        <f>VLOOKUP(A126,[31]DATA!$C$3:$AP$1697,38,0)</f>
        <v>50</v>
      </c>
      <c r="E126" s="32">
        <f>VLOOKUP(A126,[31]DATA!$C$3:$AP$1697,39,0)</f>
        <v>0</v>
      </c>
      <c r="F126" s="32">
        <f>VLOOKUP(A126,[31]DATA!$C$3:$AP$1697,40,0)</f>
        <v>500</v>
      </c>
      <c r="G126" s="32">
        <f t="shared" si="31"/>
        <v>550</v>
      </c>
      <c r="H126" s="32">
        <f t="shared" si="32"/>
        <v>440</v>
      </c>
      <c r="I126" s="32">
        <f>VLOOKUP(A126,[32]DATA!$C$3:$AQ$559,38,0)</f>
        <v>0</v>
      </c>
      <c r="J126" s="32">
        <f>VLOOKUP(A126,[32]DATA!$C$3:$AQ$559,39,0)</f>
        <v>0</v>
      </c>
      <c r="K126" s="32">
        <f>VLOOKUP(A126,[32]DATA!$C$3:$AQ$559,40,0)</f>
        <v>500</v>
      </c>
      <c r="L126" s="32">
        <f>VLOOKUP(A126,[32]DATA!$C$3:$AQ$559,41,0)</f>
        <v>500</v>
      </c>
      <c r="M126" s="41">
        <f t="shared" si="33"/>
        <v>400</v>
      </c>
      <c r="N126" s="32">
        <f>VLOOKUP(A126,[33]DATA!$C$3:$AQ$558,38,0)</f>
        <v>0</v>
      </c>
      <c r="O126" s="32">
        <f>VLOOKUP(A126,[33]DATA!$C$3:$AQ$558,39,0)</f>
        <v>0</v>
      </c>
      <c r="P126" s="32">
        <f>VLOOKUP(A126,[33]DATA!$C$3:$AQ$558,40,0)</f>
        <v>500</v>
      </c>
      <c r="Q126" s="42">
        <f>VLOOKUP(A126,[33]DATA!$C$3:$AQ$558,41,0)</f>
        <v>500</v>
      </c>
      <c r="R126" s="43">
        <f t="shared" si="34"/>
        <v>400</v>
      </c>
      <c r="S126" s="8"/>
      <c r="T126" s="9"/>
      <c r="U126" s="9"/>
      <c r="V126" s="10">
        <f t="shared" si="36"/>
        <v>0</v>
      </c>
      <c r="W126" s="11">
        <f t="shared" si="22"/>
        <v>0</v>
      </c>
      <c r="X126" s="9"/>
      <c r="Y126" s="9"/>
      <c r="Z126" s="9"/>
      <c r="AA126" s="12">
        <f t="shared" si="37"/>
        <v>0</v>
      </c>
      <c r="AB126" s="13">
        <f t="shared" si="23"/>
        <v>0</v>
      </c>
      <c r="AC126" s="9"/>
      <c r="AD126" s="14"/>
      <c r="AE126" s="14"/>
      <c r="AF126" s="12">
        <f t="shared" si="35"/>
        <v>0</v>
      </c>
      <c r="AG126" s="13">
        <f t="shared" si="24"/>
        <v>0</v>
      </c>
      <c r="AH126" s="12"/>
      <c r="AI126" s="12"/>
      <c r="AJ126" s="12"/>
      <c r="AK126" s="12">
        <f t="shared" si="38"/>
        <v>0</v>
      </c>
      <c r="AL126" s="13">
        <f t="shared" si="25"/>
        <v>0</v>
      </c>
      <c r="AM126" s="12"/>
      <c r="AN126" s="12"/>
      <c r="AO126" s="12"/>
      <c r="AP126" s="12">
        <f t="shared" si="39"/>
        <v>0</v>
      </c>
      <c r="AQ126" s="13">
        <f t="shared" si="26"/>
        <v>0</v>
      </c>
      <c r="AR126" s="12"/>
      <c r="AS126" s="12"/>
      <c r="AT126" s="12"/>
      <c r="AU126" s="12">
        <f t="shared" si="40"/>
        <v>0</v>
      </c>
      <c r="AV126" s="13">
        <f t="shared" si="27"/>
        <v>0</v>
      </c>
      <c r="AW126" s="12"/>
      <c r="AX126" s="12"/>
      <c r="AY126" s="12"/>
      <c r="AZ126" s="12">
        <f t="shared" si="41"/>
        <v>0</v>
      </c>
      <c r="BA126" s="11">
        <f t="shared" si="28"/>
        <v>0</v>
      </c>
      <c r="BB126" s="12"/>
      <c r="BC126" s="12"/>
      <c r="BD126" s="12"/>
      <c r="BE126" s="12">
        <f t="shared" si="42"/>
        <v>0</v>
      </c>
      <c r="BF126" s="11">
        <f t="shared" si="29"/>
        <v>0</v>
      </c>
      <c r="BG126" s="12"/>
      <c r="BH126" s="12"/>
      <c r="BI126" s="12"/>
      <c r="BJ126" s="15">
        <f t="shared" si="43"/>
        <v>0</v>
      </c>
      <c r="BK126" s="16">
        <f t="shared" si="30"/>
        <v>0</v>
      </c>
    </row>
    <row r="127" spans="1:63" ht="15.75" x14ac:dyDescent="0.25">
      <c r="A127" s="30">
        <v>101066401</v>
      </c>
      <c r="B127" s="27" t="s">
        <v>173</v>
      </c>
      <c r="C127" s="35">
        <v>0.08</v>
      </c>
      <c r="D127" s="32">
        <f>VLOOKUP(A127,[31]DATA!$C$3:$AP$1697,38,0)</f>
        <v>0</v>
      </c>
      <c r="E127" s="32">
        <f>VLOOKUP(A127,[31]DATA!$C$3:$AP$1697,39,0)</f>
        <v>0</v>
      </c>
      <c r="F127" s="32">
        <f>VLOOKUP(A127,[31]DATA!$C$3:$AP$1697,40,0)</f>
        <v>0</v>
      </c>
      <c r="G127" s="32">
        <f t="shared" si="31"/>
        <v>0</v>
      </c>
      <c r="H127" s="32">
        <f t="shared" si="32"/>
        <v>0</v>
      </c>
      <c r="I127" s="32">
        <f>VLOOKUP(A127,[32]DATA!$C$3:$AQ$559,38,0)</f>
        <v>0</v>
      </c>
      <c r="J127" s="32">
        <f>VLOOKUP(A127,[32]DATA!$C$3:$AQ$559,39,0)</f>
        <v>0</v>
      </c>
      <c r="K127" s="32">
        <f>VLOOKUP(A127,[32]DATA!$C$3:$AQ$559,40,0)</f>
        <v>0</v>
      </c>
      <c r="L127" s="32">
        <f>VLOOKUP(A127,[32]DATA!$C$3:$AQ$559,41,0)</f>
        <v>0</v>
      </c>
      <c r="M127" s="41">
        <f t="shared" si="33"/>
        <v>0</v>
      </c>
      <c r="N127" s="32">
        <f>VLOOKUP(A127,[33]DATA!$C$3:$AQ$558,38,0)</f>
        <v>0</v>
      </c>
      <c r="O127" s="32">
        <f>VLOOKUP(A127,[33]DATA!$C$3:$AQ$558,39,0)</f>
        <v>0</v>
      </c>
      <c r="P127" s="32">
        <f>VLOOKUP(A127,[33]DATA!$C$3:$AQ$558,40,0)</f>
        <v>0</v>
      </c>
      <c r="Q127" s="42">
        <f>VLOOKUP(A127,[33]DATA!$C$3:$AQ$558,41,0)</f>
        <v>0</v>
      </c>
      <c r="R127" s="43">
        <f t="shared" si="34"/>
        <v>0</v>
      </c>
      <c r="S127" s="8"/>
      <c r="T127" s="9"/>
      <c r="U127" s="9"/>
      <c r="V127" s="10">
        <f t="shared" si="36"/>
        <v>0</v>
      </c>
      <c r="W127" s="11">
        <f t="shared" si="22"/>
        <v>0</v>
      </c>
      <c r="X127" s="9"/>
      <c r="Y127" s="9"/>
      <c r="Z127" s="9"/>
      <c r="AA127" s="12">
        <f t="shared" si="37"/>
        <v>0</v>
      </c>
      <c r="AB127" s="13">
        <f t="shared" si="23"/>
        <v>0</v>
      </c>
      <c r="AC127" s="9"/>
      <c r="AD127" s="14"/>
      <c r="AE127" s="14"/>
      <c r="AF127" s="12">
        <f t="shared" si="35"/>
        <v>0</v>
      </c>
      <c r="AG127" s="13">
        <f t="shared" si="24"/>
        <v>0</v>
      </c>
      <c r="AH127" s="12"/>
      <c r="AI127" s="12"/>
      <c r="AJ127" s="12"/>
      <c r="AK127" s="12">
        <f t="shared" si="38"/>
        <v>0</v>
      </c>
      <c r="AL127" s="13">
        <f t="shared" si="25"/>
        <v>0</v>
      </c>
      <c r="AM127" s="12"/>
      <c r="AN127" s="12"/>
      <c r="AO127" s="12"/>
      <c r="AP127" s="12">
        <f t="shared" si="39"/>
        <v>0</v>
      </c>
      <c r="AQ127" s="13">
        <f t="shared" si="26"/>
        <v>0</v>
      </c>
      <c r="AR127" s="12"/>
      <c r="AS127" s="12"/>
      <c r="AT127" s="12"/>
      <c r="AU127" s="12">
        <f t="shared" si="40"/>
        <v>0</v>
      </c>
      <c r="AV127" s="13">
        <f t="shared" si="27"/>
        <v>0</v>
      </c>
      <c r="AW127" s="12"/>
      <c r="AX127" s="12"/>
      <c r="AY127" s="12"/>
      <c r="AZ127" s="12">
        <f t="shared" si="41"/>
        <v>0</v>
      </c>
      <c r="BA127" s="11">
        <f t="shared" si="28"/>
        <v>0</v>
      </c>
      <c r="BB127" s="12"/>
      <c r="BC127" s="12"/>
      <c r="BD127" s="12"/>
      <c r="BE127" s="12">
        <f t="shared" si="42"/>
        <v>0</v>
      </c>
      <c r="BF127" s="11">
        <f t="shared" si="29"/>
        <v>0</v>
      </c>
      <c r="BG127" s="12"/>
      <c r="BH127" s="12"/>
      <c r="BI127" s="12"/>
      <c r="BJ127" s="15">
        <f t="shared" si="43"/>
        <v>0</v>
      </c>
      <c r="BK127" s="16">
        <f t="shared" si="30"/>
        <v>0</v>
      </c>
    </row>
    <row r="128" spans="1:63" ht="15.75" x14ac:dyDescent="0.25">
      <c r="A128" s="30">
        <v>103042901</v>
      </c>
      <c r="B128" s="27" t="s">
        <v>174</v>
      </c>
      <c r="C128" s="35">
        <v>2.69</v>
      </c>
      <c r="D128" s="32">
        <f>VLOOKUP(A128,[31]DATA!$C$3:$AP$1697,38,0)</f>
        <v>5221</v>
      </c>
      <c r="E128" s="32">
        <f>VLOOKUP(A128,[31]DATA!$C$3:$AP$1697,39,0)</f>
        <v>1601</v>
      </c>
      <c r="F128" s="32">
        <f>VLOOKUP(A128,[31]DATA!$C$3:$AP$1697,40,0)</f>
        <v>0</v>
      </c>
      <c r="G128" s="32">
        <f t="shared" si="31"/>
        <v>6822</v>
      </c>
      <c r="H128" s="32">
        <f t="shared" si="32"/>
        <v>18351.18</v>
      </c>
      <c r="I128" s="32">
        <f>VLOOKUP(A128,[32]DATA!$C$3:$AQ$559,38,0)</f>
        <v>2851</v>
      </c>
      <c r="J128" s="32">
        <f>VLOOKUP(A128,[32]DATA!$C$3:$AQ$559,39,0)</f>
        <v>836</v>
      </c>
      <c r="K128" s="32">
        <f>VLOOKUP(A128,[32]DATA!$C$3:$AQ$559,40,0)</f>
        <v>0</v>
      </c>
      <c r="L128" s="32">
        <f>VLOOKUP(A128,[32]DATA!$C$3:$AQ$559,41,0)</f>
        <v>3687</v>
      </c>
      <c r="M128" s="41">
        <f t="shared" si="33"/>
        <v>9918.0300000000007</v>
      </c>
      <c r="N128" s="32">
        <f>VLOOKUP(A128,[33]DATA!$C$3:$AQ$558,38,0)</f>
        <v>2001</v>
      </c>
      <c r="O128" s="32">
        <f>VLOOKUP(A128,[33]DATA!$C$3:$AQ$558,39,0)</f>
        <v>386</v>
      </c>
      <c r="P128" s="32">
        <f>VLOOKUP(A128,[33]DATA!$C$3:$AQ$558,40,0)</f>
        <v>350</v>
      </c>
      <c r="Q128" s="42">
        <f>VLOOKUP(A128,[33]DATA!$C$3:$AQ$558,41,0)</f>
        <v>2737</v>
      </c>
      <c r="R128" s="43">
        <f t="shared" si="34"/>
        <v>7362.53</v>
      </c>
      <c r="S128" s="8"/>
      <c r="T128" s="9"/>
      <c r="U128" s="9"/>
      <c r="V128" s="10">
        <f t="shared" si="36"/>
        <v>0</v>
      </c>
      <c r="W128" s="11">
        <f t="shared" si="22"/>
        <v>0</v>
      </c>
      <c r="X128" s="9"/>
      <c r="Y128" s="9"/>
      <c r="Z128" s="9"/>
      <c r="AA128" s="12">
        <f t="shared" si="37"/>
        <v>0</v>
      </c>
      <c r="AB128" s="13">
        <f t="shared" si="23"/>
        <v>0</v>
      </c>
      <c r="AC128" s="9"/>
      <c r="AD128" s="14"/>
      <c r="AE128" s="14"/>
      <c r="AF128" s="12">
        <f t="shared" si="35"/>
        <v>0</v>
      </c>
      <c r="AG128" s="13">
        <f t="shared" si="24"/>
        <v>0</v>
      </c>
      <c r="AH128" s="12"/>
      <c r="AI128" s="12"/>
      <c r="AJ128" s="12"/>
      <c r="AK128" s="12">
        <f t="shared" si="38"/>
        <v>0</v>
      </c>
      <c r="AL128" s="13">
        <f t="shared" si="25"/>
        <v>0</v>
      </c>
      <c r="AM128" s="12"/>
      <c r="AN128" s="12"/>
      <c r="AO128" s="12"/>
      <c r="AP128" s="12">
        <f t="shared" si="39"/>
        <v>0</v>
      </c>
      <c r="AQ128" s="13">
        <f t="shared" si="26"/>
        <v>0</v>
      </c>
      <c r="AR128" s="12"/>
      <c r="AS128" s="12"/>
      <c r="AT128" s="12"/>
      <c r="AU128" s="12">
        <f t="shared" si="40"/>
        <v>0</v>
      </c>
      <c r="AV128" s="13">
        <f t="shared" si="27"/>
        <v>0</v>
      </c>
      <c r="AW128" s="12"/>
      <c r="AX128" s="12"/>
      <c r="AY128" s="12"/>
      <c r="AZ128" s="12">
        <f t="shared" si="41"/>
        <v>0</v>
      </c>
      <c r="BA128" s="11">
        <f t="shared" si="28"/>
        <v>0</v>
      </c>
      <c r="BB128" s="12"/>
      <c r="BC128" s="12"/>
      <c r="BD128" s="12"/>
      <c r="BE128" s="12">
        <f t="shared" si="42"/>
        <v>0</v>
      </c>
      <c r="BF128" s="11">
        <f t="shared" si="29"/>
        <v>0</v>
      </c>
      <c r="BG128" s="12"/>
      <c r="BH128" s="12"/>
      <c r="BI128" s="12"/>
      <c r="BJ128" s="15">
        <f t="shared" si="43"/>
        <v>0</v>
      </c>
      <c r="BK128" s="16">
        <f t="shared" si="30"/>
        <v>0</v>
      </c>
    </row>
    <row r="129" spans="1:63" ht="15.75" x14ac:dyDescent="0.25">
      <c r="A129" s="30">
        <v>101086001</v>
      </c>
      <c r="B129" s="27" t="s">
        <v>175</v>
      </c>
      <c r="C129" s="35">
        <v>0.04</v>
      </c>
      <c r="D129" s="32">
        <f>VLOOKUP(A129,[31]DATA!$C$3:$AP$1697,38,0)</f>
        <v>317340</v>
      </c>
      <c r="E129" s="32">
        <f>VLOOKUP(A129,[31]DATA!$C$3:$AP$1697,39,0)</f>
        <v>48660</v>
      </c>
      <c r="F129" s="32">
        <f>VLOOKUP(A129,[31]DATA!$C$3:$AP$1697,40,0)</f>
        <v>48330</v>
      </c>
      <c r="G129" s="32">
        <f t="shared" si="31"/>
        <v>414330</v>
      </c>
      <c r="H129" s="32">
        <f t="shared" si="32"/>
        <v>16573.2</v>
      </c>
      <c r="I129" s="32">
        <f>VLOOKUP(A129,[32]DATA!$C$3:$AQ$559,38,0)</f>
        <v>0</v>
      </c>
      <c r="J129" s="32">
        <f>VLOOKUP(A129,[32]DATA!$C$3:$AQ$559,39,0)</f>
        <v>0</v>
      </c>
      <c r="K129" s="32">
        <f>VLOOKUP(A129,[32]DATA!$C$3:$AQ$559,40,0)</f>
        <v>138360</v>
      </c>
      <c r="L129" s="32">
        <f>VLOOKUP(A129,[32]DATA!$C$3:$AQ$559,41,0)</f>
        <v>138360</v>
      </c>
      <c r="M129" s="41">
        <f t="shared" si="33"/>
        <v>5534.4000000000005</v>
      </c>
      <c r="N129" s="32">
        <f>VLOOKUP(A129,[33]DATA!$C$3:$AQ$558,38,0)</f>
        <v>0</v>
      </c>
      <c r="O129" s="32">
        <f>VLOOKUP(A129,[33]DATA!$C$3:$AQ$558,39,0)</f>
        <v>0</v>
      </c>
      <c r="P129" s="32">
        <f>VLOOKUP(A129,[33]DATA!$C$3:$AQ$558,40,0)</f>
        <v>107520</v>
      </c>
      <c r="Q129" s="42">
        <f>VLOOKUP(A129,[33]DATA!$C$3:$AQ$558,41,0)</f>
        <v>107520</v>
      </c>
      <c r="R129" s="43">
        <f t="shared" si="34"/>
        <v>4300.8</v>
      </c>
      <c r="S129" s="8"/>
      <c r="T129" s="9"/>
      <c r="U129" s="9"/>
      <c r="V129" s="10">
        <f t="shared" si="36"/>
        <v>0</v>
      </c>
      <c r="W129" s="11">
        <f t="shared" si="22"/>
        <v>0</v>
      </c>
      <c r="X129" s="9"/>
      <c r="Y129" s="9"/>
      <c r="Z129" s="9"/>
      <c r="AA129" s="12">
        <f t="shared" si="37"/>
        <v>0</v>
      </c>
      <c r="AB129" s="13">
        <f t="shared" si="23"/>
        <v>0</v>
      </c>
      <c r="AC129" s="9"/>
      <c r="AD129" s="14"/>
      <c r="AE129" s="14"/>
      <c r="AF129" s="12">
        <f t="shared" si="35"/>
        <v>0</v>
      </c>
      <c r="AG129" s="13">
        <f t="shared" si="24"/>
        <v>0</v>
      </c>
      <c r="AH129" s="12"/>
      <c r="AI129" s="12"/>
      <c r="AJ129" s="12"/>
      <c r="AK129" s="12">
        <f t="shared" si="38"/>
        <v>0</v>
      </c>
      <c r="AL129" s="13">
        <f t="shared" si="25"/>
        <v>0</v>
      </c>
      <c r="AM129" s="12"/>
      <c r="AN129" s="12"/>
      <c r="AO129" s="12"/>
      <c r="AP129" s="12">
        <f t="shared" si="39"/>
        <v>0</v>
      </c>
      <c r="AQ129" s="13">
        <f t="shared" si="26"/>
        <v>0</v>
      </c>
      <c r="AR129" s="12"/>
      <c r="AS129" s="12"/>
      <c r="AT129" s="12"/>
      <c r="AU129" s="12">
        <f t="shared" si="40"/>
        <v>0</v>
      </c>
      <c r="AV129" s="13">
        <f t="shared" si="27"/>
        <v>0</v>
      </c>
      <c r="AW129" s="12"/>
      <c r="AX129" s="12"/>
      <c r="AY129" s="12"/>
      <c r="AZ129" s="12">
        <f t="shared" si="41"/>
        <v>0</v>
      </c>
      <c r="BA129" s="11">
        <f t="shared" si="28"/>
        <v>0</v>
      </c>
      <c r="BB129" s="12"/>
      <c r="BC129" s="12"/>
      <c r="BD129" s="12"/>
      <c r="BE129" s="12">
        <f t="shared" si="42"/>
        <v>0</v>
      </c>
      <c r="BF129" s="11">
        <f t="shared" si="29"/>
        <v>0</v>
      </c>
      <c r="BG129" s="12"/>
      <c r="BH129" s="12"/>
      <c r="BI129" s="12"/>
      <c r="BJ129" s="15">
        <f t="shared" si="43"/>
        <v>0</v>
      </c>
      <c r="BK129" s="16">
        <f t="shared" si="30"/>
        <v>0</v>
      </c>
    </row>
    <row r="130" spans="1:63" ht="15.75" x14ac:dyDescent="0.25">
      <c r="A130" s="30">
        <v>104014901</v>
      </c>
      <c r="B130" s="27" t="s">
        <v>176</v>
      </c>
      <c r="C130" s="35">
        <v>4.0599999999999996</v>
      </c>
      <c r="D130" s="32">
        <f>VLOOKUP(A130,[31]DATA!$C$3:$AP$1697,38,0)</f>
        <v>482</v>
      </c>
      <c r="E130" s="32">
        <f>VLOOKUP(A130,[31]DATA!$C$3:$AP$1697,39,0)</f>
        <v>0</v>
      </c>
      <c r="F130" s="32">
        <f>VLOOKUP(A130,[31]DATA!$C$3:$AP$1697,40,0)</f>
        <v>272</v>
      </c>
      <c r="G130" s="32">
        <f t="shared" si="31"/>
        <v>754</v>
      </c>
      <c r="H130" s="32">
        <f t="shared" si="32"/>
        <v>3061.24</v>
      </c>
      <c r="I130" s="32">
        <f>VLOOKUP(A130,[32]DATA!$C$3:$AQ$559,38,0)</f>
        <v>341</v>
      </c>
      <c r="J130" s="32">
        <f>VLOOKUP(A130,[32]DATA!$C$3:$AQ$559,39,0)</f>
        <v>0</v>
      </c>
      <c r="K130" s="32">
        <f>VLOOKUP(A130,[32]DATA!$C$3:$AQ$559,40,0)</f>
        <v>217</v>
      </c>
      <c r="L130" s="32">
        <f>VLOOKUP(A130,[32]DATA!$C$3:$AQ$559,41,0)</f>
        <v>558</v>
      </c>
      <c r="M130" s="41">
        <f t="shared" si="33"/>
        <v>2265.4799999999996</v>
      </c>
      <c r="N130" s="32">
        <f>VLOOKUP(A130,[33]DATA!$C$3:$AQ$558,38,0)</f>
        <v>273</v>
      </c>
      <c r="O130" s="32">
        <f>VLOOKUP(A130,[33]DATA!$C$3:$AQ$558,39,0)</f>
        <v>0</v>
      </c>
      <c r="P130" s="32">
        <f>VLOOKUP(A130,[33]DATA!$C$3:$AQ$558,40,0)</f>
        <v>197</v>
      </c>
      <c r="Q130" s="42">
        <f>VLOOKUP(A130,[33]DATA!$C$3:$AQ$558,41,0)</f>
        <v>470</v>
      </c>
      <c r="R130" s="43">
        <f t="shared" si="34"/>
        <v>1908.1999999999998</v>
      </c>
      <c r="S130" s="8"/>
      <c r="T130" s="9"/>
      <c r="U130" s="9"/>
      <c r="V130" s="10">
        <f t="shared" si="36"/>
        <v>0</v>
      </c>
      <c r="W130" s="11">
        <f t="shared" ref="W130:W192" si="44">V130*C130</f>
        <v>0</v>
      </c>
      <c r="X130" s="9"/>
      <c r="Y130" s="9"/>
      <c r="Z130" s="9"/>
      <c r="AA130" s="12">
        <f t="shared" ref="AA130:AA192" si="45">SUM(X130:Z130)</f>
        <v>0</v>
      </c>
      <c r="AB130" s="13">
        <f t="shared" ref="AB130:AB192" si="46">C130*AA130</f>
        <v>0</v>
      </c>
      <c r="AC130" s="9"/>
      <c r="AD130" s="14"/>
      <c r="AE130" s="14"/>
      <c r="AF130" s="12">
        <f t="shared" si="35"/>
        <v>0</v>
      </c>
      <c r="AG130" s="13">
        <f t="shared" ref="AG130:AG192" si="47">C130*AF130</f>
        <v>0</v>
      </c>
      <c r="AH130" s="12"/>
      <c r="AI130" s="12"/>
      <c r="AJ130" s="12"/>
      <c r="AK130" s="12">
        <f t="shared" si="38"/>
        <v>0</v>
      </c>
      <c r="AL130" s="13">
        <f t="shared" ref="AL130:AL192" si="48">C130*AK130</f>
        <v>0</v>
      </c>
      <c r="AM130" s="12"/>
      <c r="AN130" s="12"/>
      <c r="AO130" s="12"/>
      <c r="AP130" s="12">
        <f t="shared" si="39"/>
        <v>0</v>
      </c>
      <c r="AQ130" s="13">
        <f t="shared" ref="AQ130:AQ192" si="49">C130*AP130</f>
        <v>0</v>
      </c>
      <c r="AR130" s="12"/>
      <c r="AS130" s="12"/>
      <c r="AT130" s="12"/>
      <c r="AU130" s="12">
        <f t="shared" si="40"/>
        <v>0</v>
      </c>
      <c r="AV130" s="13">
        <f t="shared" ref="AV130:AV192" si="50">C130*AU130</f>
        <v>0</v>
      </c>
      <c r="AW130" s="12"/>
      <c r="AX130" s="12"/>
      <c r="AY130" s="12"/>
      <c r="AZ130" s="12">
        <f t="shared" si="41"/>
        <v>0</v>
      </c>
      <c r="BA130" s="11">
        <f t="shared" ref="BA130:BA192" si="51">AZ130*C130</f>
        <v>0</v>
      </c>
      <c r="BB130" s="12"/>
      <c r="BC130" s="12"/>
      <c r="BD130" s="12"/>
      <c r="BE130" s="12">
        <f t="shared" si="42"/>
        <v>0</v>
      </c>
      <c r="BF130" s="11">
        <f t="shared" ref="BF130:BF192" si="52">BE130*C130</f>
        <v>0</v>
      </c>
      <c r="BG130" s="12"/>
      <c r="BH130" s="12"/>
      <c r="BI130" s="12"/>
      <c r="BJ130" s="15">
        <f t="shared" si="43"/>
        <v>0</v>
      </c>
      <c r="BK130" s="16">
        <f t="shared" ref="BK130:BK192" si="53">BJ130*C130</f>
        <v>0</v>
      </c>
    </row>
    <row r="131" spans="1:63" ht="25.5" x14ac:dyDescent="0.25">
      <c r="A131" s="37">
        <v>103002901</v>
      </c>
      <c r="B131" s="29" t="s">
        <v>177</v>
      </c>
      <c r="C131" s="38">
        <v>3.7</v>
      </c>
      <c r="D131" s="32">
        <f>VLOOKUP(A131,[31]DATA!$C$3:$AP$1697,38,0)</f>
        <v>0</v>
      </c>
      <c r="E131" s="32">
        <f>VLOOKUP(A131,[31]DATA!$C$3:$AP$1697,39,0)</f>
        <v>0</v>
      </c>
      <c r="F131" s="32">
        <f>VLOOKUP(A131,[31]DATA!$C$3:$AP$1697,40,0)</f>
        <v>0</v>
      </c>
      <c r="G131" s="32">
        <f t="shared" ref="G131:G194" si="54">+D131+E131+F131</f>
        <v>0</v>
      </c>
      <c r="H131" s="32">
        <f t="shared" ref="H131:H194" si="55">+G131*C131</f>
        <v>0</v>
      </c>
      <c r="I131" s="32">
        <f>VLOOKUP(A131,[32]DATA!$C$3:$AQ$559,38,0)</f>
        <v>0</v>
      </c>
      <c r="J131" s="32">
        <f>VLOOKUP(A131,[32]DATA!$C$3:$AQ$559,39,0)</f>
        <v>0</v>
      </c>
      <c r="K131" s="32">
        <f>VLOOKUP(A131,[32]DATA!$C$3:$AQ$559,40,0)</f>
        <v>0</v>
      </c>
      <c r="L131" s="32">
        <f>VLOOKUP(A131,[32]DATA!$C$3:$AQ$559,41,0)</f>
        <v>0</v>
      </c>
      <c r="M131" s="41">
        <f t="shared" ref="M131:M194" si="56">+L131*C131</f>
        <v>0</v>
      </c>
      <c r="N131" s="32">
        <f>VLOOKUP(A131,[33]DATA!$C$3:$AQ$558,38,0)</f>
        <v>0</v>
      </c>
      <c r="O131" s="32">
        <f>VLOOKUP(A131,[33]DATA!$C$3:$AQ$558,39,0)</f>
        <v>0</v>
      </c>
      <c r="P131" s="32">
        <f>VLOOKUP(A131,[33]DATA!$C$3:$AQ$558,40,0)</f>
        <v>0</v>
      </c>
      <c r="Q131" s="42">
        <f>VLOOKUP(A131,[33]DATA!$C$3:$AQ$558,41,0)</f>
        <v>0</v>
      </c>
      <c r="R131" s="43">
        <f t="shared" ref="R131:R194" si="57">+Q131*C131</f>
        <v>0</v>
      </c>
      <c r="S131" s="8"/>
      <c r="T131" s="9"/>
      <c r="U131" s="9"/>
      <c r="V131" s="10">
        <f t="shared" si="36"/>
        <v>0</v>
      </c>
      <c r="W131" s="11">
        <f t="shared" si="44"/>
        <v>0</v>
      </c>
      <c r="X131" s="9"/>
      <c r="Y131" s="9"/>
      <c r="Z131" s="9"/>
      <c r="AA131" s="12">
        <f t="shared" si="45"/>
        <v>0</v>
      </c>
      <c r="AB131" s="13">
        <f t="shared" si="46"/>
        <v>0</v>
      </c>
      <c r="AC131" s="9"/>
      <c r="AD131" s="14"/>
      <c r="AE131" s="14"/>
      <c r="AF131" s="12">
        <f t="shared" ref="AF131:AF191" si="58">SUM(AC131:AE131)</f>
        <v>0</v>
      </c>
      <c r="AG131" s="13">
        <f t="shared" si="47"/>
        <v>0</v>
      </c>
      <c r="AH131" s="12"/>
      <c r="AI131" s="12"/>
      <c r="AJ131" s="12"/>
      <c r="AK131" s="12">
        <f t="shared" si="38"/>
        <v>0</v>
      </c>
      <c r="AL131" s="13">
        <f t="shared" si="48"/>
        <v>0</v>
      </c>
      <c r="AM131" s="12"/>
      <c r="AN131" s="12"/>
      <c r="AO131" s="12"/>
      <c r="AP131" s="12">
        <f t="shared" si="39"/>
        <v>0</v>
      </c>
      <c r="AQ131" s="13">
        <f t="shared" si="49"/>
        <v>0</v>
      </c>
      <c r="AR131" s="12"/>
      <c r="AS131" s="12"/>
      <c r="AT131" s="12"/>
      <c r="AU131" s="12">
        <f t="shared" si="40"/>
        <v>0</v>
      </c>
      <c r="AV131" s="13">
        <f t="shared" si="50"/>
        <v>0</v>
      </c>
      <c r="AW131" s="12"/>
      <c r="AX131" s="12"/>
      <c r="AY131" s="12"/>
      <c r="AZ131" s="12">
        <f t="shared" si="41"/>
        <v>0</v>
      </c>
      <c r="BA131" s="11">
        <f t="shared" si="51"/>
        <v>0</v>
      </c>
      <c r="BB131" s="12"/>
      <c r="BC131" s="12"/>
      <c r="BD131" s="12"/>
      <c r="BE131" s="12">
        <f t="shared" si="42"/>
        <v>0</v>
      </c>
      <c r="BF131" s="11">
        <f t="shared" si="52"/>
        <v>0</v>
      </c>
      <c r="BG131" s="12"/>
      <c r="BH131" s="12"/>
      <c r="BI131" s="12"/>
      <c r="BJ131" s="15">
        <f t="shared" si="43"/>
        <v>0</v>
      </c>
      <c r="BK131" s="16">
        <f t="shared" si="53"/>
        <v>0</v>
      </c>
    </row>
    <row r="132" spans="1:63" ht="15.75" x14ac:dyDescent="0.25">
      <c r="A132" s="30">
        <v>101008801</v>
      </c>
      <c r="B132" s="27" t="s">
        <v>178</v>
      </c>
      <c r="C132" s="35">
        <v>2.9000000000000001E-2</v>
      </c>
      <c r="D132" s="32">
        <f>VLOOKUP(A132,[31]DATA!$C$3:$AP$1697,38,0)</f>
        <v>557800</v>
      </c>
      <c r="E132" s="32">
        <f>VLOOKUP(A132,[31]DATA!$C$3:$AP$1697,39,0)</f>
        <v>296800</v>
      </c>
      <c r="F132" s="32">
        <f>VLOOKUP(A132,[31]DATA!$C$3:$AP$1697,40,0)</f>
        <v>67700</v>
      </c>
      <c r="G132" s="32">
        <f t="shared" si="54"/>
        <v>922300</v>
      </c>
      <c r="H132" s="32">
        <f t="shared" si="55"/>
        <v>26746.7</v>
      </c>
      <c r="I132" s="32">
        <f>VLOOKUP(A132,[32]DATA!$C$3:$AQ$559,38,0)</f>
        <v>465800</v>
      </c>
      <c r="J132" s="32">
        <f>VLOOKUP(A132,[32]DATA!$C$3:$AQ$559,39,0)</f>
        <v>243800</v>
      </c>
      <c r="K132" s="32">
        <f>VLOOKUP(A132,[32]DATA!$C$3:$AQ$559,40,0)</f>
        <v>33400</v>
      </c>
      <c r="L132" s="32">
        <f>VLOOKUP(A132,[32]DATA!$C$3:$AQ$559,41,0)</f>
        <v>743000</v>
      </c>
      <c r="M132" s="41">
        <f t="shared" si="56"/>
        <v>21547</v>
      </c>
      <c r="N132" s="32">
        <f>VLOOKUP(A132,[33]DATA!$C$3:$AQ$558,38,0)</f>
        <v>647090</v>
      </c>
      <c r="O132" s="32">
        <f>VLOOKUP(A132,[33]DATA!$C$3:$AQ$558,39,0)</f>
        <v>67000</v>
      </c>
      <c r="P132" s="32">
        <f>VLOOKUP(A132,[33]DATA!$C$3:$AQ$558,40,0)</f>
        <v>26540</v>
      </c>
      <c r="Q132" s="42">
        <f>VLOOKUP(A132,[33]DATA!$C$3:$AQ$558,41,0)</f>
        <v>740630</v>
      </c>
      <c r="R132" s="43">
        <f t="shared" si="57"/>
        <v>21478.27</v>
      </c>
      <c r="S132" s="8"/>
      <c r="T132" s="9"/>
      <c r="U132" s="9"/>
      <c r="V132" s="10">
        <f t="shared" ref="V132:V194" si="59">+S132+T132+U132</f>
        <v>0</v>
      </c>
      <c r="W132" s="11">
        <f t="shared" si="44"/>
        <v>0</v>
      </c>
      <c r="X132" s="9"/>
      <c r="Y132" s="9"/>
      <c r="Z132" s="9"/>
      <c r="AA132" s="12">
        <f t="shared" si="45"/>
        <v>0</v>
      </c>
      <c r="AB132" s="13">
        <f t="shared" si="46"/>
        <v>0</v>
      </c>
      <c r="AC132" s="9"/>
      <c r="AD132" s="14"/>
      <c r="AE132" s="14"/>
      <c r="AF132" s="12">
        <f t="shared" si="58"/>
        <v>0</v>
      </c>
      <c r="AG132" s="13">
        <f t="shared" si="47"/>
        <v>0</v>
      </c>
      <c r="AH132" s="12"/>
      <c r="AI132" s="12"/>
      <c r="AJ132" s="12"/>
      <c r="AK132" s="12">
        <f t="shared" ref="AK132:AK194" si="60">SUM(AH132:AJ132)</f>
        <v>0</v>
      </c>
      <c r="AL132" s="13">
        <f t="shared" si="48"/>
        <v>0</v>
      </c>
      <c r="AM132" s="12"/>
      <c r="AN132" s="12"/>
      <c r="AO132" s="12"/>
      <c r="AP132" s="12">
        <f t="shared" ref="AP132:AP194" si="61">SUM(AM132:AO132)</f>
        <v>0</v>
      </c>
      <c r="AQ132" s="13">
        <f t="shared" si="49"/>
        <v>0</v>
      </c>
      <c r="AR132" s="12"/>
      <c r="AS132" s="12"/>
      <c r="AT132" s="12"/>
      <c r="AU132" s="12">
        <f t="shared" ref="AU132:AU194" si="62">SUM(AR132:AT132)</f>
        <v>0</v>
      </c>
      <c r="AV132" s="13">
        <f t="shared" si="50"/>
        <v>0</v>
      </c>
      <c r="AW132" s="12"/>
      <c r="AX132" s="12"/>
      <c r="AY132" s="12"/>
      <c r="AZ132" s="12">
        <f t="shared" ref="AZ132:AZ194" si="63">SUM(AW132:AY132)</f>
        <v>0</v>
      </c>
      <c r="BA132" s="11">
        <f t="shared" si="51"/>
        <v>0</v>
      </c>
      <c r="BB132" s="12"/>
      <c r="BC132" s="12"/>
      <c r="BD132" s="12"/>
      <c r="BE132" s="12">
        <f t="shared" ref="BE132:BE194" si="64">SUM(BB132:BD132)</f>
        <v>0</v>
      </c>
      <c r="BF132" s="11">
        <f t="shared" si="52"/>
        <v>0</v>
      </c>
      <c r="BG132" s="12"/>
      <c r="BH132" s="12"/>
      <c r="BI132" s="12"/>
      <c r="BJ132" s="15">
        <f t="shared" ref="BJ132:BJ194" si="65">SUM(BG132:BI132)</f>
        <v>0</v>
      </c>
      <c r="BK132" s="16">
        <f t="shared" si="53"/>
        <v>0</v>
      </c>
    </row>
    <row r="133" spans="1:63" ht="25.5" x14ac:dyDescent="0.25">
      <c r="A133" s="30">
        <v>103016601</v>
      </c>
      <c r="B133" s="27" t="s">
        <v>179</v>
      </c>
      <c r="C133" s="35">
        <v>0.43</v>
      </c>
      <c r="D133" s="32">
        <f>VLOOKUP(A133,[31]DATA!$C$3:$AP$1697,38,0)</f>
        <v>2364</v>
      </c>
      <c r="E133" s="32">
        <f>VLOOKUP(A133,[31]DATA!$C$3:$AP$1697,39,0)</f>
        <v>350</v>
      </c>
      <c r="F133" s="32">
        <f>VLOOKUP(A133,[31]DATA!$C$3:$AP$1697,40,0)</f>
        <v>527</v>
      </c>
      <c r="G133" s="32">
        <f t="shared" si="54"/>
        <v>3241</v>
      </c>
      <c r="H133" s="32">
        <f t="shared" si="55"/>
        <v>1393.6299999999999</v>
      </c>
      <c r="I133" s="32">
        <f>VLOOKUP(A133,[32]DATA!$C$3:$AQ$559,38,0)</f>
        <v>0</v>
      </c>
      <c r="J133" s="32">
        <f>VLOOKUP(A133,[32]DATA!$C$3:$AQ$559,39,0)</f>
        <v>0</v>
      </c>
      <c r="K133" s="32">
        <f>VLOOKUP(A133,[32]DATA!$C$3:$AQ$559,40,0)</f>
        <v>414</v>
      </c>
      <c r="L133" s="32">
        <f>VLOOKUP(A133,[32]DATA!$C$3:$AQ$559,41,0)</f>
        <v>414</v>
      </c>
      <c r="M133" s="41">
        <f t="shared" si="56"/>
        <v>178.02</v>
      </c>
      <c r="N133" s="32">
        <f>VLOOKUP(A133,[33]DATA!$C$3:$AQ$558,38,0)</f>
        <v>0</v>
      </c>
      <c r="O133" s="32">
        <f>VLOOKUP(A133,[33]DATA!$C$3:$AQ$558,39,0)</f>
        <v>0</v>
      </c>
      <c r="P133" s="32">
        <f>VLOOKUP(A133,[33]DATA!$C$3:$AQ$558,40,0)</f>
        <v>302</v>
      </c>
      <c r="Q133" s="42">
        <f>VLOOKUP(A133,[33]DATA!$C$3:$AQ$558,41,0)</f>
        <v>302</v>
      </c>
      <c r="R133" s="43">
        <f t="shared" si="57"/>
        <v>129.85999999999999</v>
      </c>
      <c r="S133" s="8"/>
      <c r="T133" s="9"/>
      <c r="U133" s="9"/>
      <c r="V133" s="10">
        <f t="shared" si="59"/>
        <v>0</v>
      </c>
      <c r="W133" s="11">
        <f t="shared" si="44"/>
        <v>0</v>
      </c>
      <c r="X133" s="9"/>
      <c r="Y133" s="9"/>
      <c r="Z133" s="9"/>
      <c r="AA133" s="12">
        <f t="shared" si="45"/>
        <v>0</v>
      </c>
      <c r="AB133" s="13">
        <f t="shared" si="46"/>
        <v>0</v>
      </c>
      <c r="AC133" s="9"/>
      <c r="AD133" s="14"/>
      <c r="AE133" s="14"/>
      <c r="AF133" s="12">
        <f t="shared" si="58"/>
        <v>0</v>
      </c>
      <c r="AG133" s="13">
        <f t="shared" si="47"/>
        <v>0</v>
      </c>
      <c r="AH133" s="12"/>
      <c r="AI133" s="12"/>
      <c r="AJ133" s="12"/>
      <c r="AK133" s="12">
        <f t="shared" si="60"/>
        <v>0</v>
      </c>
      <c r="AL133" s="13">
        <f t="shared" si="48"/>
        <v>0</v>
      </c>
      <c r="AM133" s="12"/>
      <c r="AN133" s="12"/>
      <c r="AO133" s="12"/>
      <c r="AP133" s="12">
        <f t="shared" si="61"/>
        <v>0</v>
      </c>
      <c r="AQ133" s="13">
        <f t="shared" si="49"/>
        <v>0</v>
      </c>
      <c r="AR133" s="12"/>
      <c r="AS133" s="12"/>
      <c r="AT133" s="12"/>
      <c r="AU133" s="12">
        <f t="shared" si="62"/>
        <v>0</v>
      </c>
      <c r="AV133" s="13">
        <f t="shared" si="50"/>
        <v>0</v>
      </c>
      <c r="AW133" s="12"/>
      <c r="AX133" s="12"/>
      <c r="AY133" s="12"/>
      <c r="AZ133" s="12">
        <f t="shared" si="63"/>
        <v>0</v>
      </c>
      <c r="BA133" s="11">
        <f t="shared" si="51"/>
        <v>0</v>
      </c>
      <c r="BB133" s="12"/>
      <c r="BC133" s="12"/>
      <c r="BD133" s="12"/>
      <c r="BE133" s="12">
        <f t="shared" si="64"/>
        <v>0</v>
      </c>
      <c r="BF133" s="11">
        <f t="shared" si="52"/>
        <v>0</v>
      </c>
      <c r="BG133" s="12"/>
      <c r="BH133" s="12"/>
      <c r="BI133" s="12"/>
      <c r="BJ133" s="15">
        <f t="shared" si="65"/>
        <v>0</v>
      </c>
      <c r="BK133" s="16">
        <f t="shared" si="53"/>
        <v>0</v>
      </c>
    </row>
    <row r="134" spans="1:63" ht="15.75" x14ac:dyDescent="0.25">
      <c r="A134" s="30">
        <v>102003801</v>
      </c>
      <c r="B134" s="27" t="s">
        <v>180</v>
      </c>
      <c r="C134" s="35">
        <v>0.33900000000000002</v>
      </c>
      <c r="D134" s="32">
        <f>VLOOKUP(A134,[31]DATA!$C$3:$AP$1697,38,0)</f>
        <v>47426</v>
      </c>
      <c r="E134" s="32">
        <f>VLOOKUP(A134,[31]DATA!$C$3:$AP$1697,39,0)</f>
        <v>0</v>
      </c>
      <c r="F134" s="32">
        <f>VLOOKUP(A134,[31]DATA!$C$3:$AP$1697,40,0)</f>
        <v>1525</v>
      </c>
      <c r="G134" s="32">
        <f t="shared" si="54"/>
        <v>48951</v>
      </c>
      <c r="H134" s="32">
        <f t="shared" si="55"/>
        <v>16594.389000000003</v>
      </c>
      <c r="I134" s="32">
        <f>VLOOKUP(A134,[32]DATA!$C$3:$AQ$559,38,0)</f>
        <v>21936</v>
      </c>
      <c r="J134" s="32">
        <f>VLOOKUP(A134,[32]DATA!$C$3:$AQ$559,39,0)</f>
        <v>0</v>
      </c>
      <c r="K134" s="32">
        <f>VLOOKUP(A134,[32]DATA!$C$3:$AQ$559,40,0)</f>
        <v>0</v>
      </c>
      <c r="L134" s="32">
        <f>VLOOKUP(A134,[32]DATA!$C$3:$AQ$559,41,0)</f>
        <v>21936</v>
      </c>
      <c r="M134" s="41">
        <f t="shared" si="56"/>
        <v>7436.3040000000001</v>
      </c>
      <c r="N134" s="32">
        <f>VLOOKUP(A134,[33]DATA!$C$3:$AQ$558,38,0)</f>
        <v>19441</v>
      </c>
      <c r="O134" s="32">
        <f>VLOOKUP(A134,[33]DATA!$C$3:$AQ$558,39,0)</f>
        <v>0</v>
      </c>
      <c r="P134" s="32">
        <f>VLOOKUP(A134,[33]DATA!$C$3:$AQ$558,40,0)</f>
        <v>0</v>
      </c>
      <c r="Q134" s="42">
        <f>VLOOKUP(A134,[33]DATA!$C$3:$AQ$558,41,0)</f>
        <v>19441</v>
      </c>
      <c r="R134" s="43">
        <f t="shared" si="57"/>
        <v>6590.4990000000007</v>
      </c>
      <c r="S134" s="8"/>
      <c r="T134" s="9"/>
      <c r="U134" s="9"/>
      <c r="V134" s="10">
        <f t="shared" si="59"/>
        <v>0</v>
      </c>
      <c r="W134" s="11">
        <f t="shared" si="44"/>
        <v>0</v>
      </c>
      <c r="X134" s="9"/>
      <c r="Y134" s="9"/>
      <c r="Z134" s="9"/>
      <c r="AA134" s="12">
        <f t="shared" si="45"/>
        <v>0</v>
      </c>
      <c r="AB134" s="13">
        <f t="shared" si="46"/>
        <v>0</v>
      </c>
      <c r="AC134" s="9"/>
      <c r="AD134" s="14"/>
      <c r="AE134" s="14"/>
      <c r="AF134" s="12">
        <f t="shared" si="58"/>
        <v>0</v>
      </c>
      <c r="AG134" s="13">
        <f t="shared" si="47"/>
        <v>0</v>
      </c>
      <c r="AH134" s="12"/>
      <c r="AI134" s="12"/>
      <c r="AJ134" s="12"/>
      <c r="AK134" s="12">
        <f t="shared" si="60"/>
        <v>0</v>
      </c>
      <c r="AL134" s="13">
        <f t="shared" si="48"/>
        <v>0</v>
      </c>
      <c r="AM134" s="12"/>
      <c r="AN134" s="12"/>
      <c r="AO134" s="12"/>
      <c r="AP134" s="12">
        <f t="shared" si="61"/>
        <v>0</v>
      </c>
      <c r="AQ134" s="13">
        <f t="shared" si="49"/>
        <v>0</v>
      </c>
      <c r="AR134" s="12"/>
      <c r="AS134" s="12"/>
      <c r="AT134" s="12"/>
      <c r="AU134" s="12">
        <f t="shared" si="62"/>
        <v>0</v>
      </c>
      <c r="AV134" s="13">
        <f t="shared" si="50"/>
        <v>0</v>
      </c>
      <c r="AW134" s="12"/>
      <c r="AX134" s="12"/>
      <c r="AY134" s="12"/>
      <c r="AZ134" s="12">
        <f t="shared" si="63"/>
        <v>0</v>
      </c>
      <c r="BA134" s="11">
        <f t="shared" si="51"/>
        <v>0</v>
      </c>
      <c r="BB134" s="12"/>
      <c r="BC134" s="12"/>
      <c r="BD134" s="12"/>
      <c r="BE134" s="12">
        <f t="shared" si="64"/>
        <v>0</v>
      </c>
      <c r="BF134" s="11">
        <f t="shared" si="52"/>
        <v>0</v>
      </c>
      <c r="BG134" s="12"/>
      <c r="BH134" s="12"/>
      <c r="BI134" s="12"/>
      <c r="BJ134" s="15">
        <f t="shared" si="65"/>
        <v>0</v>
      </c>
      <c r="BK134" s="16">
        <f t="shared" si="53"/>
        <v>0</v>
      </c>
    </row>
    <row r="135" spans="1:63" ht="25.5" x14ac:dyDescent="0.25">
      <c r="A135" s="30">
        <v>104000201</v>
      </c>
      <c r="B135" s="27" t="s">
        <v>181</v>
      </c>
      <c r="C135" s="35">
        <v>10</v>
      </c>
      <c r="D135" s="32">
        <f>VLOOKUP(A135,[31]DATA!$C$3:$AP$1697,38,0)</f>
        <v>0</v>
      </c>
      <c r="E135" s="32">
        <f>VLOOKUP(A135,[31]DATA!$C$3:$AP$1697,39,0)</f>
        <v>0</v>
      </c>
      <c r="F135" s="32">
        <f>VLOOKUP(A135,[31]DATA!$C$3:$AP$1697,40,0)</f>
        <v>0</v>
      </c>
      <c r="G135" s="32">
        <f t="shared" si="54"/>
        <v>0</v>
      </c>
      <c r="H135" s="32">
        <f t="shared" si="55"/>
        <v>0</v>
      </c>
      <c r="I135" s="32">
        <f>VLOOKUP(A135,[32]DATA!$C$3:$AQ$559,38,0)</f>
        <v>0</v>
      </c>
      <c r="J135" s="32">
        <f>VLOOKUP(A135,[32]DATA!$C$3:$AQ$559,39,0)</f>
        <v>0</v>
      </c>
      <c r="K135" s="32">
        <f>VLOOKUP(A135,[32]DATA!$C$3:$AQ$559,40,0)</f>
        <v>0</v>
      </c>
      <c r="L135" s="32">
        <f>VLOOKUP(A135,[32]DATA!$C$3:$AQ$559,41,0)</f>
        <v>0</v>
      </c>
      <c r="M135" s="41">
        <f t="shared" si="56"/>
        <v>0</v>
      </c>
      <c r="N135" s="32">
        <f>VLOOKUP(A135,[33]DATA!$C$3:$AQ$558,38,0)</f>
        <v>0</v>
      </c>
      <c r="O135" s="32">
        <f>VLOOKUP(A135,[33]DATA!$C$3:$AQ$558,39,0)</f>
        <v>0</v>
      </c>
      <c r="P135" s="32">
        <f>VLOOKUP(A135,[33]DATA!$C$3:$AQ$558,40,0)</f>
        <v>0</v>
      </c>
      <c r="Q135" s="42">
        <f>VLOOKUP(A135,[33]DATA!$C$3:$AQ$558,41,0)</f>
        <v>0</v>
      </c>
      <c r="R135" s="43">
        <f t="shared" si="57"/>
        <v>0</v>
      </c>
      <c r="S135" s="8"/>
      <c r="T135" s="9"/>
      <c r="U135" s="9"/>
      <c r="V135" s="10">
        <f t="shared" si="59"/>
        <v>0</v>
      </c>
      <c r="W135" s="11">
        <f t="shared" si="44"/>
        <v>0</v>
      </c>
      <c r="X135" s="9"/>
      <c r="Y135" s="9"/>
      <c r="Z135" s="9"/>
      <c r="AA135" s="12">
        <f t="shared" si="45"/>
        <v>0</v>
      </c>
      <c r="AB135" s="13">
        <f t="shared" si="46"/>
        <v>0</v>
      </c>
      <c r="AC135" s="9"/>
      <c r="AD135" s="14"/>
      <c r="AE135" s="14"/>
      <c r="AF135" s="12">
        <f t="shared" si="58"/>
        <v>0</v>
      </c>
      <c r="AG135" s="13">
        <f t="shared" si="47"/>
        <v>0</v>
      </c>
      <c r="AH135" s="12"/>
      <c r="AI135" s="12"/>
      <c r="AJ135" s="12"/>
      <c r="AK135" s="12">
        <f t="shared" si="60"/>
        <v>0</v>
      </c>
      <c r="AL135" s="13">
        <f t="shared" si="48"/>
        <v>0</v>
      </c>
      <c r="AM135" s="12"/>
      <c r="AN135" s="12"/>
      <c r="AO135" s="12"/>
      <c r="AP135" s="12">
        <f t="shared" si="61"/>
        <v>0</v>
      </c>
      <c r="AQ135" s="13">
        <f t="shared" si="49"/>
        <v>0</v>
      </c>
      <c r="AR135" s="12"/>
      <c r="AS135" s="12"/>
      <c r="AT135" s="12"/>
      <c r="AU135" s="12">
        <f t="shared" si="62"/>
        <v>0</v>
      </c>
      <c r="AV135" s="13">
        <f t="shared" si="50"/>
        <v>0</v>
      </c>
      <c r="AW135" s="12"/>
      <c r="AX135" s="12"/>
      <c r="AY135" s="12"/>
      <c r="AZ135" s="12">
        <f t="shared" si="63"/>
        <v>0</v>
      </c>
      <c r="BA135" s="11">
        <f t="shared" si="51"/>
        <v>0</v>
      </c>
      <c r="BB135" s="12"/>
      <c r="BC135" s="12"/>
      <c r="BD135" s="12"/>
      <c r="BE135" s="12">
        <f t="shared" si="64"/>
        <v>0</v>
      </c>
      <c r="BF135" s="11">
        <f t="shared" si="52"/>
        <v>0</v>
      </c>
      <c r="BG135" s="12"/>
      <c r="BH135" s="12"/>
      <c r="BI135" s="12"/>
      <c r="BJ135" s="15">
        <f t="shared" si="65"/>
        <v>0</v>
      </c>
      <c r="BK135" s="16">
        <f t="shared" si="53"/>
        <v>0</v>
      </c>
    </row>
    <row r="136" spans="1:63" ht="15.75" x14ac:dyDescent="0.25">
      <c r="A136" s="30">
        <v>103041201</v>
      </c>
      <c r="B136" s="27" t="s">
        <v>182</v>
      </c>
      <c r="C136" s="35">
        <v>1.1100000000000001</v>
      </c>
      <c r="D136" s="32">
        <f>VLOOKUP(A136,[31]DATA!$C$3:$AP$1697,38,0)</f>
        <v>24266</v>
      </c>
      <c r="E136" s="32">
        <f>VLOOKUP(A136,[31]DATA!$C$3:$AP$1697,39,0)</f>
        <v>6104</v>
      </c>
      <c r="F136" s="32">
        <f>VLOOKUP(A136,[31]DATA!$C$3:$AP$1697,40,0)</f>
        <v>3952</v>
      </c>
      <c r="G136" s="32">
        <f t="shared" si="54"/>
        <v>34322</v>
      </c>
      <c r="H136" s="32">
        <f t="shared" si="55"/>
        <v>38097.420000000006</v>
      </c>
      <c r="I136" s="32">
        <f>VLOOKUP(A136,[32]DATA!$C$3:$AQ$559,38,0)</f>
        <v>10235</v>
      </c>
      <c r="J136" s="32">
        <f>VLOOKUP(A136,[32]DATA!$C$3:$AQ$559,39,0)</f>
        <v>8789</v>
      </c>
      <c r="K136" s="32">
        <f>VLOOKUP(A136,[32]DATA!$C$3:$AQ$559,40,0)</f>
        <v>5382</v>
      </c>
      <c r="L136" s="32">
        <f>VLOOKUP(A136,[32]DATA!$C$3:$AQ$559,41,0)</f>
        <v>24406</v>
      </c>
      <c r="M136" s="41">
        <f t="shared" si="56"/>
        <v>27090.660000000003</v>
      </c>
      <c r="N136" s="32">
        <f>VLOOKUP(A136,[33]DATA!$C$3:$AQ$558,38,0)</f>
        <v>29685</v>
      </c>
      <c r="O136" s="32">
        <f>VLOOKUP(A136,[33]DATA!$C$3:$AQ$558,39,0)</f>
        <v>7837</v>
      </c>
      <c r="P136" s="32">
        <f>VLOOKUP(A136,[33]DATA!$C$3:$AQ$558,40,0)</f>
        <v>4694</v>
      </c>
      <c r="Q136" s="42">
        <f>VLOOKUP(A136,[33]DATA!$C$3:$AQ$558,41,0)</f>
        <v>42216</v>
      </c>
      <c r="R136" s="43">
        <f t="shared" si="57"/>
        <v>46859.76</v>
      </c>
      <c r="S136" s="8"/>
      <c r="T136" s="9"/>
      <c r="U136" s="9"/>
      <c r="V136" s="10">
        <f t="shared" si="59"/>
        <v>0</v>
      </c>
      <c r="W136" s="11">
        <f t="shared" si="44"/>
        <v>0</v>
      </c>
      <c r="X136" s="9"/>
      <c r="Y136" s="9"/>
      <c r="Z136" s="9"/>
      <c r="AA136" s="12">
        <f t="shared" si="45"/>
        <v>0</v>
      </c>
      <c r="AB136" s="13">
        <f t="shared" si="46"/>
        <v>0</v>
      </c>
      <c r="AC136" s="9"/>
      <c r="AD136" s="14"/>
      <c r="AE136" s="14"/>
      <c r="AF136" s="12">
        <f t="shared" si="58"/>
        <v>0</v>
      </c>
      <c r="AG136" s="13">
        <f t="shared" si="47"/>
        <v>0</v>
      </c>
      <c r="AH136" s="12"/>
      <c r="AI136" s="12"/>
      <c r="AJ136" s="12"/>
      <c r="AK136" s="12">
        <f t="shared" si="60"/>
        <v>0</v>
      </c>
      <c r="AL136" s="13">
        <f t="shared" si="48"/>
        <v>0</v>
      </c>
      <c r="AM136" s="12"/>
      <c r="AN136" s="12"/>
      <c r="AO136" s="12"/>
      <c r="AP136" s="12">
        <f t="shared" si="61"/>
        <v>0</v>
      </c>
      <c r="AQ136" s="13">
        <f t="shared" si="49"/>
        <v>0</v>
      </c>
      <c r="AR136" s="12"/>
      <c r="AS136" s="12"/>
      <c r="AT136" s="12"/>
      <c r="AU136" s="12">
        <f t="shared" si="62"/>
        <v>0</v>
      </c>
      <c r="AV136" s="13">
        <f t="shared" si="50"/>
        <v>0</v>
      </c>
      <c r="AW136" s="12"/>
      <c r="AX136" s="12"/>
      <c r="AY136" s="12"/>
      <c r="AZ136" s="12">
        <f t="shared" si="63"/>
        <v>0</v>
      </c>
      <c r="BA136" s="11">
        <f t="shared" si="51"/>
        <v>0</v>
      </c>
      <c r="BB136" s="12"/>
      <c r="BC136" s="12"/>
      <c r="BD136" s="12"/>
      <c r="BE136" s="12">
        <f t="shared" si="64"/>
        <v>0</v>
      </c>
      <c r="BF136" s="11">
        <f t="shared" si="52"/>
        <v>0</v>
      </c>
      <c r="BG136" s="12"/>
      <c r="BH136" s="12"/>
      <c r="BI136" s="12"/>
      <c r="BJ136" s="15">
        <f t="shared" si="65"/>
        <v>0</v>
      </c>
      <c r="BK136" s="16">
        <f t="shared" si="53"/>
        <v>0</v>
      </c>
    </row>
    <row r="137" spans="1:63" ht="15.75" x14ac:dyDescent="0.25">
      <c r="A137" s="30">
        <v>101080001</v>
      </c>
      <c r="B137" s="27" t="s">
        <v>183</v>
      </c>
      <c r="C137" s="36">
        <v>0.39400000000000002</v>
      </c>
      <c r="D137" s="32">
        <f>VLOOKUP(A137,[31]DATA!$C$3:$AP$1697,38,0)</f>
        <v>325680</v>
      </c>
      <c r="E137" s="32">
        <f>VLOOKUP(A137,[31]DATA!$C$3:$AP$1697,39,0)</f>
        <v>87600</v>
      </c>
      <c r="F137" s="32">
        <f>VLOOKUP(A137,[31]DATA!$C$3:$AP$1697,40,0)</f>
        <v>79020</v>
      </c>
      <c r="G137" s="32">
        <f t="shared" si="54"/>
        <v>492300</v>
      </c>
      <c r="H137" s="32">
        <f t="shared" si="55"/>
        <v>193966.2</v>
      </c>
      <c r="I137" s="32">
        <f>VLOOKUP(A137,[32]DATA!$C$3:$AQ$559,38,0)</f>
        <v>284400</v>
      </c>
      <c r="J137" s="32">
        <f>VLOOKUP(A137,[32]DATA!$C$3:$AQ$559,39,0)</f>
        <v>74700</v>
      </c>
      <c r="K137" s="32">
        <f>VLOOKUP(A137,[32]DATA!$C$3:$AQ$559,40,0)</f>
        <v>64890</v>
      </c>
      <c r="L137" s="32">
        <f>VLOOKUP(A137,[32]DATA!$C$3:$AQ$559,41,0)</f>
        <v>423990</v>
      </c>
      <c r="M137" s="41">
        <f t="shared" si="56"/>
        <v>167052.06</v>
      </c>
      <c r="N137" s="32">
        <f>VLOOKUP(A137,[33]DATA!$C$3:$AQ$558,38,0)</f>
        <v>458400</v>
      </c>
      <c r="O137" s="32">
        <f>VLOOKUP(A137,[33]DATA!$C$3:$AQ$558,39,0)</f>
        <v>68400</v>
      </c>
      <c r="P137" s="32">
        <f>VLOOKUP(A137,[33]DATA!$C$3:$AQ$558,40,0)</f>
        <v>64710</v>
      </c>
      <c r="Q137" s="42">
        <f>VLOOKUP(A137,[33]DATA!$C$3:$AQ$558,41,0)</f>
        <v>591510</v>
      </c>
      <c r="R137" s="43">
        <f t="shared" si="57"/>
        <v>233054.94</v>
      </c>
      <c r="S137" s="8"/>
      <c r="T137" s="9"/>
      <c r="U137" s="9"/>
      <c r="V137" s="10">
        <f t="shared" si="59"/>
        <v>0</v>
      </c>
      <c r="W137" s="11">
        <f t="shared" si="44"/>
        <v>0</v>
      </c>
      <c r="X137" s="9"/>
      <c r="Y137" s="9"/>
      <c r="Z137" s="9"/>
      <c r="AA137" s="12">
        <f t="shared" si="45"/>
        <v>0</v>
      </c>
      <c r="AB137" s="13">
        <f t="shared" si="46"/>
        <v>0</v>
      </c>
      <c r="AC137" s="9"/>
      <c r="AD137" s="14"/>
      <c r="AE137" s="14"/>
      <c r="AF137" s="12">
        <f t="shared" si="58"/>
        <v>0</v>
      </c>
      <c r="AG137" s="13">
        <f t="shared" si="47"/>
        <v>0</v>
      </c>
      <c r="AH137" s="12"/>
      <c r="AI137" s="12"/>
      <c r="AJ137" s="12"/>
      <c r="AK137" s="12">
        <f t="shared" si="60"/>
        <v>0</v>
      </c>
      <c r="AL137" s="13">
        <f t="shared" si="48"/>
        <v>0</v>
      </c>
      <c r="AM137" s="12"/>
      <c r="AN137" s="12"/>
      <c r="AO137" s="12"/>
      <c r="AP137" s="12">
        <f t="shared" si="61"/>
        <v>0</v>
      </c>
      <c r="AQ137" s="13">
        <f t="shared" si="49"/>
        <v>0</v>
      </c>
      <c r="AR137" s="12"/>
      <c r="AS137" s="12"/>
      <c r="AT137" s="12"/>
      <c r="AU137" s="12">
        <f t="shared" si="62"/>
        <v>0</v>
      </c>
      <c r="AV137" s="13">
        <f t="shared" si="50"/>
        <v>0</v>
      </c>
      <c r="AW137" s="12"/>
      <c r="AX137" s="12"/>
      <c r="AY137" s="12"/>
      <c r="AZ137" s="12">
        <f t="shared" si="63"/>
        <v>0</v>
      </c>
      <c r="BA137" s="11">
        <f t="shared" si="51"/>
        <v>0</v>
      </c>
      <c r="BB137" s="12"/>
      <c r="BC137" s="12"/>
      <c r="BD137" s="12"/>
      <c r="BE137" s="12">
        <f t="shared" si="64"/>
        <v>0</v>
      </c>
      <c r="BF137" s="11">
        <f t="shared" si="52"/>
        <v>0</v>
      </c>
      <c r="BG137" s="12"/>
      <c r="BH137" s="12"/>
      <c r="BI137" s="12"/>
      <c r="BJ137" s="15">
        <f t="shared" si="65"/>
        <v>0</v>
      </c>
      <c r="BK137" s="16">
        <f t="shared" si="53"/>
        <v>0</v>
      </c>
    </row>
    <row r="138" spans="1:63" ht="15.75" x14ac:dyDescent="0.25">
      <c r="A138" s="30">
        <v>101074301</v>
      </c>
      <c r="B138" s="27" t="s">
        <v>184</v>
      </c>
      <c r="C138" s="35">
        <v>0.19500000000000001</v>
      </c>
      <c r="D138" s="32">
        <f>VLOOKUP(A138,[31]DATA!$C$3:$AP$1697,38,0)</f>
        <v>0</v>
      </c>
      <c r="E138" s="32">
        <f>VLOOKUP(A138,[31]DATA!$C$3:$AP$1697,39,0)</f>
        <v>0</v>
      </c>
      <c r="F138" s="32">
        <f>VLOOKUP(A138,[31]DATA!$C$3:$AP$1697,40,0)</f>
        <v>10740</v>
      </c>
      <c r="G138" s="32">
        <f t="shared" si="54"/>
        <v>10740</v>
      </c>
      <c r="H138" s="32">
        <f t="shared" si="55"/>
        <v>2094.3000000000002</v>
      </c>
      <c r="I138" s="32">
        <f>VLOOKUP(A138,[32]DATA!$C$3:$AQ$559,38,0)</f>
        <v>0</v>
      </c>
      <c r="J138" s="32">
        <f>VLOOKUP(A138,[32]DATA!$C$3:$AQ$559,39,0)</f>
        <v>510</v>
      </c>
      <c r="K138" s="32">
        <f>VLOOKUP(A138,[32]DATA!$C$3:$AQ$559,40,0)</f>
        <v>4110</v>
      </c>
      <c r="L138" s="32">
        <f>VLOOKUP(A138,[32]DATA!$C$3:$AQ$559,41,0)</f>
        <v>4620</v>
      </c>
      <c r="M138" s="41">
        <f t="shared" si="56"/>
        <v>900.9</v>
      </c>
      <c r="N138" s="32">
        <f>VLOOKUP(A138,[33]DATA!$C$3:$AQ$558,38,0)</f>
        <v>0</v>
      </c>
      <c r="O138" s="32">
        <f>VLOOKUP(A138,[33]DATA!$C$3:$AQ$558,39,0)</f>
        <v>0</v>
      </c>
      <c r="P138" s="32">
        <f>VLOOKUP(A138,[33]DATA!$C$3:$AQ$558,40,0)</f>
        <v>3120</v>
      </c>
      <c r="Q138" s="42">
        <f>VLOOKUP(A138,[33]DATA!$C$3:$AQ$558,41,0)</f>
        <v>3120</v>
      </c>
      <c r="R138" s="43">
        <f t="shared" si="57"/>
        <v>608.4</v>
      </c>
      <c r="S138" s="8"/>
      <c r="T138" s="9"/>
      <c r="U138" s="9"/>
      <c r="V138" s="10">
        <f t="shared" si="59"/>
        <v>0</v>
      </c>
      <c r="W138" s="11">
        <f t="shared" si="44"/>
        <v>0</v>
      </c>
      <c r="X138" s="9"/>
      <c r="Y138" s="9"/>
      <c r="Z138" s="9"/>
      <c r="AA138" s="12">
        <f t="shared" si="45"/>
        <v>0</v>
      </c>
      <c r="AB138" s="13">
        <f t="shared" si="46"/>
        <v>0</v>
      </c>
      <c r="AC138" s="9"/>
      <c r="AD138" s="14"/>
      <c r="AE138" s="14"/>
      <c r="AF138" s="12">
        <f t="shared" si="58"/>
        <v>0</v>
      </c>
      <c r="AG138" s="13">
        <f t="shared" si="47"/>
        <v>0</v>
      </c>
      <c r="AH138" s="12"/>
      <c r="AI138" s="12"/>
      <c r="AJ138" s="12"/>
      <c r="AK138" s="12">
        <f t="shared" si="60"/>
        <v>0</v>
      </c>
      <c r="AL138" s="13">
        <f t="shared" si="48"/>
        <v>0</v>
      </c>
      <c r="AM138" s="12"/>
      <c r="AN138" s="12"/>
      <c r="AO138" s="12"/>
      <c r="AP138" s="12">
        <f t="shared" si="61"/>
        <v>0</v>
      </c>
      <c r="AQ138" s="13">
        <f t="shared" si="49"/>
        <v>0</v>
      </c>
      <c r="AR138" s="12"/>
      <c r="AS138" s="12"/>
      <c r="AT138" s="12"/>
      <c r="AU138" s="12">
        <f t="shared" si="62"/>
        <v>0</v>
      </c>
      <c r="AV138" s="13">
        <f t="shared" si="50"/>
        <v>0</v>
      </c>
      <c r="AW138" s="12"/>
      <c r="AX138" s="12"/>
      <c r="AY138" s="12"/>
      <c r="AZ138" s="12">
        <f t="shared" si="63"/>
        <v>0</v>
      </c>
      <c r="BA138" s="11">
        <f t="shared" si="51"/>
        <v>0</v>
      </c>
      <c r="BB138" s="12"/>
      <c r="BC138" s="12"/>
      <c r="BD138" s="12"/>
      <c r="BE138" s="12">
        <f t="shared" si="64"/>
        <v>0</v>
      </c>
      <c r="BF138" s="11">
        <f t="shared" si="52"/>
        <v>0</v>
      </c>
      <c r="BG138" s="12"/>
      <c r="BH138" s="12"/>
      <c r="BI138" s="12"/>
      <c r="BJ138" s="15">
        <f t="shared" si="65"/>
        <v>0</v>
      </c>
      <c r="BK138" s="16">
        <f t="shared" si="53"/>
        <v>0</v>
      </c>
    </row>
    <row r="139" spans="1:63" ht="15.75" x14ac:dyDescent="0.25">
      <c r="A139" s="30">
        <v>103039801</v>
      </c>
      <c r="B139" s="27" t="s">
        <v>185</v>
      </c>
      <c r="C139" s="36">
        <v>1.1990000000000001</v>
      </c>
      <c r="D139" s="32">
        <f>VLOOKUP(A139,[31]DATA!$C$3:$AP$1697,38,0)</f>
        <v>29964</v>
      </c>
      <c r="E139" s="32">
        <f>VLOOKUP(A139,[31]DATA!$C$3:$AP$1697,39,0)</f>
        <v>15100</v>
      </c>
      <c r="F139" s="32">
        <f>VLOOKUP(A139,[31]DATA!$C$3:$AP$1697,40,0)</f>
        <v>27500</v>
      </c>
      <c r="G139" s="32">
        <f t="shared" si="54"/>
        <v>72564</v>
      </c>
      <c r="H139" s="32">
        <f t="shared" si="55"/>
        <v>87004.236000000004</v>
      </c>
      <c r="I139" s="32">
        <f>VLOOKUP(A139,[32]DATA!$C$3:$AQ$559,38,0)</f>
        <v>0</v>
      </c>
      <c r="J139" s="32">
        <f>VLOOKUP(A139,[32]DATA!$C$3:$AQ$559,39,0)</f>
        <v>0</v>
      </c>
      <c r="K139" s="32">
        <f>VLOOKUP(A139,[32]DATA!$C$3:$AQ$559,40,0)</f>
        <v>0</v>
      </c>
      <c r="L139" s="32">
        <f>VLOOKUP(A139,[32]DATA!$C$3:$AQ$559,41,0)</f>
        <v>0</v>
      </c>
      <c r="M139" s="41">
        <f t="shared" si="56"/>
        <v>0</v>
      </c>
      <c r="N139" s="32">
        <f>VLOOKUP(A139,[33]DATA!$C$3:$AQ$558,38,0)</f>
        <v>0</v>
      </c>
      <c r="O139" s="32">
        <f>VLOOKUP(A139,[33]DATA!$C$3:$AQ$558,39,0)</f>
        <v>0</v>
      </c>
      <c r="P139" s="32">
        <f>VLOOKUP(A139,[33]DATA!$C$3:$AQ$558,40,0)</f>
        <v>0</v>
      </c>
      <c r="Q139" s="42">
        <f>VLOOKUP(A139,[33]DATA!$C$3:$AQ$558,41,0)</f>
        <v>0</v>
      </c>
      <c r="R139" s="43">
        <f t="shared" si="57"/>
        <v>0</v>
      </c>
      <c r="S139" s="8"/>
      <c r="T139" s="9"/>
      <c r="U139" s="9"/>
      <c r="V139" s="10">
        <f t="shared" si="59"/>
        <v>0</v>
      </c>
      <c r="W139" s="11">
        <f t="shared" si="44"/>
        <v>0</v>
      </c>
      <c r="X139" s="9"/>
      <c r="Y139" s="9"/>
      <c r="Z139" s="9"/>
      <c r="AA139" s="12">
        <f t="shared" si="45"/>
        <v>0</v>
      </c>
      <c r="AB139" s="13">
        <f t="shared" si="46"/>
        <v>0</v>
      </c>
      <c r="AC139" s="9"/>
      <c r="AD139" s="14"/>
      <c r="AE139" s="14"/>
      <c r="AF139" s="12">
        <f t="shared" si="58"/>
        <v>0</v>
      </c>
      <c r="AG139" s="13">
        <f t="shared" si="47"/>
        <v>0</v>
      </c>
      <c r="AH139" s="12"/>
      <c r="AI139" s="12"/>
      <c r="AJ139" s="12"/>
      <c r="AK139" s="12">
        <f t="shared" si="60"/>
        <v>0</v>
      </c>
      <c r="AL139" s="13">
        <f t="shared" si="48"/>
        <v>0</v>
      </c>
      <c r="AM139" s="12"/>
      <c r="AN139" s="12"/>
      <c r="AO139" s="12"/>
      <c r="AP139" s="12">
        <f t="shared" si="61"/>
        <v>0</v>
      </c>
      <c r="AQ139" s="13">
        <f t="shared" si="49"/>
        <v>0</v>
      </c>
      <c r="AR139" s="12"/>
      <c r="AS139" s="12"/>
      <c r="AT139" s="12"/>
      <c r="AU139" s="12">
        <f t="shared" si="62"/>
        <v>0</v>
      </c>
      <c r="AV139" s="13">
        <f t="shared" si="50"/>
        <v>0</v>
      </c>
      <c r="AW139" s="12"/>
      <c r="AX139" s="12"/>
      <c r="AY139" s="12"/>
      <c r="AZ139" s="12">
        <f t="shared" si="63"/>
        <v>0</v>
      </c>
      <c r="BA139" s="11">
        <f t="shared" si="51"/>
        <v>0</v>
      </c>
      <c r="BB139" s="12"/>
      <c r="BC139" s="12"/>
      <c r="BD139" s="12"/>
      <c r="BE139" s="12">
        <f t="shared" si="64"/>
        <v>0</v>
      </c>
      <c r="BF139" s="11">
        <f t="shared" si="52"/>
        <v>0</v>
      </c>
      <c r="BG139" s="12"/>
      <c r="BH139" s="12"/>
      <c r="BI139" s="12"/>
      <c r="BJ139" s="15">
        <f t="shared" si="65"/>
        <v>0</v>
      </c>
      <c r="BK139" s="16">
        <f t="shared" si="53"/>
        <v>0</v>
      </c>
    </row>
    <row r="140" spans="1:63" ht="15.75" x14ac:dyDescent="0.25">
      <c r="A140" s="30">
        <v>103058101</v>
      </c>
      <c r="B140" s="28" t="s">
        <v>186</v>
      </c>
      <c r="C140" s="35">
        <v>1.94</v>
      </c>
      <c r="D140" s="32">
        <f>VLOOKUP(A140,[31]DATA!$C$3:$AP$1697,38,0)</f>
        <v>2614</v>
      </c>
      <c r="E140" s="32">
        <f>VLOOKUP(A140,[31]DATA!$C$3:$AP$1697,39,0)</f>
        <v>0</v>
      </c>
      <c r="F140" s="32">
        <f>VLOOKUP(A140,[31]DATA!$C$3:$AP$1697,40,0)</f>
        <v>0</v>
      </c>
      <c r="G140" s="32">
        <f t="shared" si="54"/>
        <v>2614</v>
      </c>
      <c r="H140" s="32">
        <f t="shared" si="55"/>
        <v>5071.16</v>
      </c>
      <c r="I140" s="32">
        <f>VLOOKUP(A140,[32]DATA!$C$3:$AQ$559,38,0)</f>
        <v>1520</v>
      </c>
      <c r="J140" s="32">
        <f>VLOOKUP(A140,[32]DATA!$C$3:$AQ$559,39,0)</f>
        <v>0</v>
      </c>
      <c r="K140" s="32">
        <f>VLOOKUP(A140,[32]DATA!$C$3:$AQ$559,40,0)</f>
        <v>0</v>
      </c>
      <c r="L140" s="32">
        <f>VLOOKUP(A140,[32]DATA!$C$3:$AQ$559,41,0)</f>
        <v>1520</v>
      </c>
      <c r="M140" s="41">
        <f t="shared" si="56"/>
        <v>2948.7999999999997</v>
      </c>
      <c r="N140" s="32">
        <f>VLOOKUP(A140,[33]DATA!$C$3:$AQ$558,38,0)</f>
        <v>0</v>
      </c>
      <c r="O140" s="32">
        <f>VLOOKUP(A140,[33]DATA!$C$3:$AQ$558,39,0)</f>
        <v>0</v>
      </c>
      <c r="P140" s="32">
        <f>VLOOKUP(A140,[33]DATA!$C$3:$AQ$558,40,0)</f>
        <v>374</v>
      </c>
      <c r="Q140" s="42">
        <f>VLOOKUP(A140,[33]DATA!$C$3:$AQ$558,41,0)</f>
        <v>374</v>
      </c>
      <c r="R140" s="43">
        <f t="shared" si="57"/>
        <v>725.56</v>
      </c>
      <c r="S140" s="8"/>
      <c r="T140" s="9"/>
      <c r="U140" s="9"/>
      <c r="V140" s="10">
        <f t="shared" si="59"/>
        <v>0</v>
      </c>
      <c r="W140" s="11">
        <f t="shared" si="44"/>
        <v>0</v>
      </c>
      <c r="X140" s="9"/>
      <c r="Y140" s="9"/>
      <c r="Z140" s="9"/>
      <c r="AA140" s="12">
        <f t="shared" si="45"/>
        <v>0</v>
      </c>
      <c r="AB140" s="13">
        <f t="shared" si="46"/>
        <v>0</v>
      </c>
      <c r="AC140" s="9"/>
      <c r="AD140" s="14"/>
      <c r="AE140" s="14"/>
      <c r="AF140" s="12">
        <f t="shared" si="58"/>
        <v>0</v>
      </c>
      <c r="AG140" s="13">
        <f t="shared" si="47"/>
        <v>0</v>
      </c>
      <c r="AH140" s="12"/>
      <c r="AI140" s="12"/>
      <c r="AJ140" s="12"/>
      <c r="AK140" s="12">
        <f t="shared" si="60"/>
        <v>0</v>
      </c>
      <c r="AL140" s="13">
        <f t="shared" si="48"/>
        <v>0</v>
      </c>
      <c r="AM140" s="12"/>
      <c r="AN140" s="12"/>
      <c r="AO140" s="12"/>
      <c r="AP140" s="12">
        <f t="shared" si="61"/>
        <v>0</v>
      </c>
      <c r="AQ140" s="13">
        <f t="shared" si="49"/>
        <v>0</v>
      </c>
      <c r="AR140" s="12"/>
      <c r="AS140" s="12"/>
      <c r="AT140" s="12"/>
      <c r="AU140" s="12">
        <f t="shared" si="62"/>
        <v>0</v>
      </c>
      <c r="AV140" s="13">
        <f t="shared" si="50"/>
        <v>0</v>
      </c>
      <c r="AW140" s="12"/>
      <c r="AX140" s="12"/>
      <c r="AY140" s="12"/>
      <c r="AZ140" s="12">
        <f t="shared" si="63"/>
        <v>0</v>
      </c>
      <c r="BA140" s="11">
        <f t="shared" si="51"/>
        <v>0</v>
      </c>
      <c r="BB140" s="12"/>
      <c r="BC140" s="12"/>
      <c r="BD140" s="12"/>
      <c r="BE140" s="12">
        <f t="shared" si="64"/>
        <v>0</v>
      </c>
      <c r="BF140" s="11">
        <f t="shared" si="52"/>
        <v>0</v>
      </c>
      <c r="BG140" s="12"/>
      <c r="BH140" s="12"/>
      <c r="BI140" s="12"/>
      <c r="BJ140" s="15">
        <f t="shared" si="65"/>
        <v>0</v>
      </c>
      <c r="BK140" s="16">
        <f t="shared" si="53"/>
        <v>0</v>
      </c>
    </row>
    <row r="141" spans="1:63" ht="15.75" x14ac:dyDescent="0.25">
      <c r="A141" s="30">
        <v>101057701</v>
      </c>
      <c r="B141" s="27" t="s">
        <v>187</v>
      </c>
      <c r="C141" s="35">
        <v>3.9E-2</v>
      </c>
      <c r="D141" s="32">
        <f>VLOOKUP(A141,[31]DATA!$C$3:$AP$1697,38,0)</f>
        <v>0</v>
      </c>
      <c r="E141" s="32">
        <f>VLOOKUP(A141,[31]DATA!$C$3:$AP$1697,39,0)</f>
        <v>0</v>
      </c>
      <c r="F141" s="32">
        <f>VLOOKUP(A141,[31]DATA!$C$3:$AP$1697,40,0)</f>
        <v>2520</v>
      </c>
      <c r="G141" s="32">
        <f t="shared" si="54"/>
        <v>2520</v>
      </c>
      <c r="H141" s="32">
        <f t="shared" si="55"/>
        <v>98.28</v>
      </c>
      <c r="I141" s="32">
        <f>VLOOKUP(A141,[32]DATA!$C$3:$AQ$559,38,0)</f>
        <v>0</v>
      </c>
      <c r="J141" s="32">
        <f>VLOOKUP(A141,[32]DATA!$C$3:$AQ$559,39,0)</f>
        <v>0</v>
      </c>
      <c r="K141" s="32">
        <f>VLOOKUP(A141,[32]DATA!$C$3:$AQ$559,40,0)</f>
        <v>19800</v>
      </c>
      <c r="L141" s="32">
        <f>VLOOKUP(A141,[32]DATA!$C$3:$AQ$559,41,0)</f>
        <v>19800</v>
      </c>
      <c r="M141" s="41">
        <f t="shared" si="56"/>
        <v>772.2</v>
      </c>
      <c r="N141" s="32">
        <f>VLOOKUP(A141,[33]DATA!$C$3:$AQ$558,38,0)</f>
        <v>0</v>
      </c>
      <c r="O141" s="32">
        <f>VLOOKUP(A141,[33]DATA!$C$3:$AQ$558,39,0)</f>
        <v>0</v>
      </c>
      <c r="P141" s="32">
        <f>VLOOKUP(A141,[33]DATA!$C$3:$AQ$558,40,0)</f>
        <v>1200</v>
      </c>
      <c r="Q141" s="42">
        <f>VLOOKUP(A141,[33]DATA!$C$3:$AQ$558,41,0)</f>
        <v>1200</v>
      </c>
      <c r="R141" s="43">
        <f t="shared" si="57"/>
        <v>46.8</v>
      </c>
      <c r="S141" s="8"/>
      <c r="T141" s="9"/>
      <c r="U141" s="9"/>
      <c r="V141" s="10">
        <f t="shared" si="59"/>
        <v>0</v>
      </c>
      <c r="W141" s="11">
        <f t="shared" si="44"/>
        <v>0</v>
      </c>
      <c r="X141" s="9"/>
      <c r="Y141" s="9"/>
      <c r="Z141" s="9"/>
      <c r="AA141" s="12">
        <f t="shared" si="45"/>
        <v>0</v>
      </c>
      <c r="AB141" s="13">
        <f t="shared" si="46"/>
        <v>0</v>
      </c>
      <c r="AC141" s="9"/>
      <c r="AD141" s="14"/>
      <c r="AE141" s="14"/>
      <c r="AF141" s="12">
        <f t="shared" si="58"/>
        <v>0</v>
      </c>
      <c r="AG141" s="13">
        <f t="shared" si="47"/>
        <v>0</v>
      </c>
      <c r="AH141" s="12"/>
      <c r="AI141" s="12"/>
      <c r="AJ141" s="12"/>
      <c r="AK141" s="12">
        <f t="shared" si="60"/>
        <v>0</v>
      </c>
      <c r="AL141" s="13">
        <f t="shared" si="48"/>
        <v>0</v>
      </c>
      <c r="AM141" s="12"/>
      <c r="AN141" s="12"/>
      <c r="AO141" s="12"/>
      <c r="AP141" s="12">
        <f t="shared" si="61"/>
        <v>0</v>
      </c>
      <c r="AQ141" s="13">
        <f t="shared" si="49"/>
        <v>0</v>
      </c>
      <c r="AR141" s="12"/>
      <c r="AS141" s="12"/>
      <c r="AT141" s="12"/>
      <c r="AU141" s="12">
        <f t="shared" si="62"/>
        <v>0</v>
      </c>
      <c r="AV141" s="13">
        <f t="shared" si="50"/>
        <v>0</v>
      </c>
      <c r="AW141" s="12"/>
      <c r="AX141" s="12"/>
      <c r="AY141" s="12"/>
      <c r="AZ141" s="12">
        <f t="shared" si="63"/>
        <v>0</v>
      </c>
      <c r="BA141" s="11">
        <f t="shared" si="51"/>
        <v>0</v>
      </c>
      <c r="BB141" s="12"/>
      <c r="BC141" s="12"/>
      <c r="BD141" s="12"/>
      <c r="BE141" s="12">
        <f t="shared" si="64"/>
        <v>0</v>
      </c>
      <c r="BF141" s="11">
        <f t="shared" si="52"/>
        <v>0</v>
      </c>
      <c r="BG141" s="12"/>
      <c r="BH141" s="12"/>
      <c r="BI141" s="12"/>
      <c r="BJ141" s="15">
        <f t="shared" si="65"/>
        <v>0</v>
      </c>
      <c r="BK141" s="16">
        <f t="shared" si="53"/>
        <v>0</v>
      </c>
    </row>
    <row r="142" spans="1:63" ht="25.5" x14ac:dyDescent="0.25">
      <c r="A142" s="30">
        <v>102074401</v>
      </c>
      <c r="B142" s="28" t="s">
        <v>188</v>
      </c>
      <c r="C142" s="35">
        <v>166</v>
      </c>
      <c r="D142" s="32">
        <f>VLOOKUP(A142,[31]DATA!$C$3:$AP$1697,38,0)</f>
        <v>0</v>
      </c>
      <c r="E142" s="32">
        <f>VLOOKUP(A142,[31]DATA!$C$3:$AP$1697,39,0)</f>
        <v>41</v>
      </c>
      <c r="F142" s="32">
        <f>VLOOKUP(A142,[31]DATA!$C$3:$AP$1697,40,0)</f>
        <v>11</v>
      </c>
      <c r="G142" s="32">
        <f t="shared" si="54"/>
        <v>52</v>
      </c>
      <c r="H142" s="32">
        <f t="shared" si="55"/>
        <v>8632</v>
      </c>
      <c r="I142" s="32">
        <f>VLOOKUP(A142,[32]DATA!$C$3:$AQ$559,38,0)</f>
        <v>0</v>
      </c>
      <c r="J142" s="32">
        <f>VLOOKUP(A142,[32]DATA!$C$3:$AQ$559,39,0)</f>
        <v>25</v>
      </c>
      <c r="K142" s="32">
        <f>VLOOKUP(A142,[32]DATA!$C$3:$AQ$559,40,0)</f>
        <v>34</v>
      </c>
      <c r="L142" s="32">
        <f>VLOOKUP(A142,[32]DATA!$C$3:$AQ$559,41,0)</f>
        <v>59</v>
      </c>
      <c r="M142" s="41">
        <f t="shared" si="56"/>
        <v>9794</v>
      </c>
      <c r="N142" s="32">
        <f>VLOOKUP(A142,[33]DATA!$C$3:$AQ$558,38,0)</f>
        <v>660</v>
      </c>
      <c r="O142" s="32">
        <f>VLOOKUP(A142,[33]DATA!$C$3:$AQ$558,39,0)</f>
        <v>25</v>
      </c>
      <c r="P142" s="32">
        <f>VLOOKUP(A142,[33]DATA!$C$3:$AQ$558,40,0)</f>
        <v>64</v>
      </c>
      <c r="Q142" s="42">
        <f>VLOOKUP(A142,[33]DATA!$C$3:$AQ$558,41,0)</f>
        <v>749</v>
      </c>
      <c r="R142" s="43">
        <f t="shared" si="57"/>
        <v>124334</v>
      </c>
      <c r="S142" s="8"/>
      <c r="T142" s="9"/>
      <c r="U142" s="9"/>
      <c r="V142" s="10">
        <f t="shared" si="59"/>
        <v>0</v>
      </c>
      <c r="W142" s="11">
        <f t="shared" si="44"/>
        <v>0</v>
      </c>
      <c r="X142" s="9"/>
      <c r="Y142" s="9"/>
      <c r="Z142" s="9"/>
      <c r="AA142" s="12">
        <f t="shared" si="45"/>
        <v>0</v>
      </c>
      <c r="AB142" s="13">
        <f t="shared" si="46"/>
        <v>0</v>
      </c>
      <c r="AC142" s="9"/>
      <c r="AD142" s="14"/>
      <c r="AE142" s="14"/>
      <c r="AF142" s="12">
        <f t="shared" si="58"/>
        <v>0</v>
      </c>
      <c r="AG142" s="13">
        <f t="shared" si="47"/>
        <v>0</v>
      </c>
      <c r="AH142" s="12"/>
      <c r="AI142" s="12"/>
      <c r="AJ142" s="12"/>
      <c r="AK142" s="12">
        <f t="shared" si="60"/>
        <v>0</v>
      </c>
      <c r="AL142" s="13">
        <f t="shared" si="48"/>
        <v>0</v>
      </c>
      <c r="AM142" s="12"/>
      <c r="AN142" s="12"/>
      <c r="AO142" s="12"/>
      <c r="AP142" s="12">
        <f t="shared" si="61"/>
        <v>0</v>
      </c>
      <c r="AQ142" s="13">
        <f t="shared" si="49"/>
        <v>0</v>
      </c>
      <c r="AR142" s="12"/>
      <c r="AS142" s="12"/>
      <c r="AT142" s="12"/>
      <c r="AU142" s="12">
        <f t="shared" si="62"/>
        <v>0</v>
      </c>
      <c r="AV142" s="13">
        <f t="shared" si="50"/>
        <v>0</v>
      </c>
      <c r="AW142" s="12"/>
      <c r="AX142" s="12"/>
      <c r="AY142" s="12"/>
      <c r="AZ142" s="12">
        <f t="shared" si="63"/>
        <v>0</v>
      </c>
      <c r="BA142" s="11">
        <f t="shared" si="51"/>
        <v>0</v>
      </c>
      <c r="BB142" s="12"/>
      <c r="BC142" s="12"/>
      <c r="BD142" s="12"/>
      <c r="BE142" s="12">
        <f t="shared" si="64"/>
        <v>0</v>
      </c>
      <c r="BF142" s="11">
        <f t="shared" si="52"/>
        <v>0</v>
      </c>
      <c r="BG142" s="12"/>
      <c r="BH142" s="12"/>
      <c r="BI142" s="12"/>
      <c r="BJ142" s="15">
        <f t="shared" si="65"/>
        <v>0</v>
      </c>
      <c r="BK142" s="16">
        <f t="shared" si="53"/>
        <v>0</v>
      </c>
    </row>
    <row r="143" spans="1:63" ht="38.25" x14ac:dyDescent="0.25">
      <c r="A143" s="30">
        <v>104006501</v>
      </c>
      <c r="B143" s="27" t="s">
        <v>189</v>
      </c>
      <c r="C143" s="35">
        <v>0.55500000000000005</v>
      </c>
      <c r="D143" s="32">
        <f>VLOOKUP(A143,[31]DATA!$C$3:$AP$1697,38,0)</f>
        <v>6650</v>
      </c>
      <c r="E143" s="32">
        <f>VLOOKUP(A143,[31]DATA!$C$3:$AP$1697,39,0)</f>
        <v>5092</v>
      </c>
      <c r="F143" s="32">
        <f>VLOOKUP(A143,[31]DATA!$C$3:$AP$1697,40,0)</f>
        <v>3485</v>
      </c>
      <c r="G143" s="32">
        <f t="shared" si="54"/>
        <v>15227</v>
      </c>
      <c r="H143" s="32">
        <f t="shared" si="55"/>
        <v>8450.9850000000006</v>
      </c>
      <c r="I143" s="32">
        <f>VLOOKUP(A143,[32]DATA!$C$3:$AQ$559,38,0)</f>
        <v>0</v>
      </c>
      <c r="J143" s="32">
        <f>VLOOKUP(A143,[32]DATA!$C$3:$AQ$559,39,0)</f>
        <v>1612</v>
      </c>
      <c r="K143" s="32">
        <f>VLOOKUP(A143,[32]DATA!$C$3:$AQ$559,40,0)</f>
        <v>1788</v>
      </c>
      <c r="L143" s="32">
        <f>VLOOKUP(A143,[32]DATA!$C$3:$AQ$559,41,0)</f>
        <v>3400</v>
      </c>
      <c r="M143" s="41">
        <f t="shared" si="56"/>
        <v>1887.0000000000002</v>
      </c>
      <c r="N143" s="32">
        <f>VLOOKUP(A143,[33]DATA!$C$3:$AQ$558,38,0)</f>
        <v>0</v>
      </c>
      <c r="O143" s="32">
        <f>VLOOKUP(A143,[33]DATA!$C$3:$AQ$558,39,0)</f>
        <v>102</v>
      </c>
      <c r="P143" s="32">
        <f>VLOOKUP(A143,[33]DATA!$C$3:$AQ$558,40,0)</f>
        <v>1418</v>
      </c>
      <c r="Q143" s="42">
        <f>VLOOKUP(A143,[33]DATA!$C$3:$AQ$558,41,0)</f>
        <v>1520</v>
      </c>
      <c r="R143" s="43">
        <f t="shared" si="57"/>
        <v>843.6</v>
      </c>
      <c r="S143" s="8"/>
      <c r="T143" s="9"/>
      <c r="U143" s="9"/>
      <c r="V143" s="10">
        <f t="shared" si="59"/>
        <v>0</v>
      </c>
      <c r="W143" s="11">
        <f t="shared" si="44"/>
        <v>0</v>
      </c>
      <c r="X143" s="9"/>
      <c r="Y143" s="9"/>
      <c r="Z143" s="9"/>
      <c r="AA143" s="12">
        <f t="shared" si="45"/>
        <v>0</v>
      </c>
      <c r="AB143" s="13">
        <f t="shared" si="46"/>
        <v>0</v>
      </c>
      <c r="AC143" s="9"/>
      <c r="AD143" s="14"/>
      <c r="AE143" s="14"/>
      <c r="AF143" s="12">
        <f t="shared" si="58"/>
        <v>0</v>
      </c>
      <c r="AG143" s="13">
        <f t="shared" si="47"/>
        <v>0</v>
      </c>
      <c r="AH143" s="12"/>
      <c r="AI143" s="12"/>
      <c r="AJ143" s="12"/>
      <c r="AK143" s="12">
        <f t="shared" si="60"/>
        <v>0</v>
      </c>
      <c r="AL143" s="13">
        <f t="shared" si="48"/>
        <v>0</v>
      </c>
      <c r="AM143" s="12"/>
      <c r="AN143" s="12"/>
      <c r="AO143" s="12"/>
      <c r="AP143" s="12">
        <f t="shared" si="61"/>
        <v>0</v>
      </c>
      <c r="AQ143" s="13">
        <f t="shared" si="49"/>
        <v>0</v>
      </c>
      <c r="AR143" s="12"/>
      <c r="AS143" s="12"/>
      <c r="AT143" s="12"/>
      <c r="AU143" s="12">
        <f t="shared" si="62"/>
        <v>0</v>
      </c>
      <c r="AV143" s="13">
        <f t="shared" si="50"/>
        <v>0</v>
      </c>
      <c r="AW143" s="12"/>
      <c r="AX143" s="12"/>
      <c r="AY143" s="12"/>
      <c r="AZ143" s="12">
        <f t="shared" si="63"/>
        <v>0</v>
      </c>
      <c r="BA143" s="11">
        <f t="shared" si="51"/>
        <v>0</v>
      </c>
      <c r="BB143" s="12"/>
      <c r="BC143" s="12"/>
      <c r="BD143" s="12"/>
      <c r="BE143" s="12">
        <f t="shared" si="64"/>
        <v>0</v>
      </c>
      <c r="BF143" s="11">
        <f t="shared" si="52"/>
        <v>0</v>
      </c>
      <c r="BG143" s="12"/>
      <c r="BH143" s="12"/>
      <c r="BI143" s="12"/>
      <c r="BJ143" s="15">
        <f t="shared" si="65"/>
        <v>0</v>
      </c>
      <c r="BK143" s="16">
        <f t="shared" si="53"/>
        <v>0</v>
      </c>
    </row>
    <row r="144" spans="1:63" ht="51" x14ac:dyDescent="0.25">
      <c r="A144" s="30">
        <v>104014801</v>
      </c>
      <c r="B144" s="27" t="s">
        <v>190</v>
      </c>
      <c r="C144" s="35">
        <v>1.02</v>
      </c>
      <c r="D144" s="32">
        <f>VLOOKUP(A144,[31]DATA!$C$3:$AP$1697,38,0)</f>
        <v>31686</v>
      </c>
      <c r="E144" s="32">
        <f>VLOOKUP(A144,[31]DATA!$C$3:$AP$1697,39,0)</f>
        <v>12039</v>
      </c>
      <c r="F144" s="32">
        <f>VLOOKUP(A144,[31]DATA!$C$3:$AP$1697,40,0)</f>
        <v>6171</v>
      </c>
      <c r="G144" s="32">
        <f t="shared" si="54"/>
        <v>49896</v>
      </c>
      <c r="H144" s="32">
        <f t="shared" si="55"/>
        <v>50893.919999999998</v>
      </c>
      <c r="I144" s="32">
        <f>VLOOKUP(A144,[32]DATA!$C$3:$AQ$559,38,0)</f>
        <v>25946</v>
      </c>
      <c r="J144" s="32">
        <f>VLOOKUP(A144,[32]DATA!$C$3:$AQ$559,39,0)</f>
        <v>8259</v>
      </c>
      <c r="K144" s="32">
        <f>VLOOKUP(A144,[32]DATA!$C$3:$AQ$559,40,0)</f>
        <v>5371</v>
      </c>
      <c r="L144" s="32">
        <f>VLOOKUP(A144,[32]DATA!$C$3:$AQ$559,41,0)</f>
        <v>39576</v>
      </c>
      <c r="M144" s="41">
        <f t="shared" si="56"/>
        <v>40367.520000000004</v>
      </c>
      <c r="N144" s="32">
        <f>VLOOKUP(A144,[33]DATA!$C$3:$AQ$558,38,0)</f>
        <v>25136</v>
      </c>
      <c r="O144" s="32">
        <f>VLOOKUP(A144,[33]DATA!$C$3:$AQ$558,39,0)</f>
        <v>7559</v>
      </c>
      <c r="P144" s="32">
        <f>VLOOKUP(A144,[33]DATA!$C$3:$AQ$558,40,0)</f>
        <v>5251</v>
      </c>
      <c r="Q144" s="42">
        <f>VLOOKUP(A144,[33]DATA!$C$3:$AQ$558,41,0)</f>
        <v>37946</v>
      </c>
      <c r="R144" s="43">
        <f t="shared" si="57"/>
        <v>38704.92</v>
      </c>
      <c r="S144" s="8"/>
      <c r="T144" s="9"/>
      <c r="U144" s="9"/>
      <c r="V144" s="10">
        <f t="shared" si="59"/>
        <v>0</v>
      </c>
      <c r="W144" s="11">
        <f t="shared" si="44"/>
        <v>0</v>
      </c>
      <c r="X144" s="9"/>
      <c r="Y144" s="9"/>
      <c r="Z144" s="9"/>
      <c r="AA144" s="12">
        <f t="shared" si="45"/>
        <v>0</v>
      </c>
      <c r="AB144" s="13">
        <f t="shared" si="46"/>
        <v>0</v>
      </c>
      <c r="AC144" s="9"/>
      <c r="AD144" s="14"/>
      <c r="AE144" s="14"/>
      <c r="AF144" s="12">
        <f t="shared" si="58"/>
        <v>0</v>
      </c>
      <c r="AG144" s="13">
        <f t="shared" si="47"/>
        <v>0</v>
      </c>
      <c r="AH144" s="12"/>
      <c r="AI144" s="12"/>
      <c r="AJ144" s="12"/>
      <c r="AK144" s="12">
        <f t="shared" si="60"/>
        <v>0</v>
      </c>
      <c r="AL144" s="13">
        <f t="shared" si="48"/>
        <v>0</v>
      </c>
      <c r="AM144" s="12"/>
      <c r="AN144" s="12"/>
      <c r="AO144" s="12"/>
      <c r="AP144" s="12">
        <f t="shared" si="61"/>
        <v>0</v>
      </c>
      <c r="AQ144" s="13">
        <f t="shared" si="49"/>
        <v>0</v>
      </c>
      <c r="AR144" s="12"/>
      <c r="AS144" s="12"/>
      <c r="AT144" s="12"/>
      <c r="AU144" s="12">
        <f t="shared" si="62"/>
        <v>0</v>
      </c>
      <c r="AV144" s="13">
        <f t="shared" si="50"/>
        <v>0</v>
      </c>
      <c r="AW144" s="12"/>
      <c r="AX144" s="12"/>
      <c r="AY144" s="12"/>
      <c r="AZ144" s="12">
        <f t="shared" si="63"/>
        <v>0</v>
      </c>
      <c r="BA144" s="11">
        <f t="shared" si="51"/>
        <v>0</v>
      </c>
      <c r="BB144" s="12"/>
      <c r="BC144" s="12"/>
      <c r="BD144" s="12"/>
      <c r="BE144" s="12">
        <f t="shared" si="64"/>
        <v>0</v>
      </c>
      <c r="BF144" s="11">
        <f t="shared" si="52"/>
        <v>0</v>
      </c>
      <c r="BG144" s="12"/>
      <c r="BH144" s="12"/>
      <c r="BI144" s="12"/>
      <c r="BJ144" s="15">
        <f t="shared" si="65"/>
        <v>0</v>
      </c>
      <c r="BK144" s="16">
        <f t="shared" si="53"/>
        <v>0</v>
      </c>
    </row>
    <row r="145" spans="1:63" ht="25.5" x14ac:dyDescent="0.25">
      <c r="A145" s="30">
        <v>103055001</v>
      </c>
      <c r="B145" s="27" t="s">
        <v>191</v>
      </c>
      <c r="C145" s="35">
        <v>1.21</v>
      </c>
      <c r="D145" s="32">
        <f>VLOOKUP(A145,[31]DATA!$C$3:$AP$1697,38,0)</f>
        <v>7791</v>
      </c>
      <c r="E145" s="32">
        <f>VLOOKUP(A145,[31]DATA!$C$3:$AP$1697,39,0)</f>
        <v>4119</v>
      </c>
      <c r="F145" s="32">
        <f>VLOOKUP(A145,[31]DATA!$C$3:$AP$1697,40,0)</f>
        <v>1296</v>
      </c>
      <c r="G145" s="32">
        <f t="shared" si="54"/>
        <v>13206</v>
      </c>
      <c r="H145" s="32">
        <f t="shared" si="55"/>
        <v>15979.26</v>
      </c>
      <c r="I145" s="32">
        <f>VLOOKUP(A145,[32]DATA!$C$3:$AQ$559,38,0)</f>
        <v>3743</v>
      </c>
      <c r="J145" s="32">
        <f>VLOOKUP(A145,[32]DATA!$C$3:$AQ$559,39,0)</f>
        <v>2529</v>
      </c>
      <c r="K145" s="32">
        <f>VLOOKUP(A145,[32]DATA!$C$3:$AQ$559,40,0)</f>
        <v>1028</v>
      </c>
      <c r="L145" s="32">
        <f>VLOOKUP(A145,[32]DATA!$C$3:$AQ$559,41,0)</f>
        <v>7300</v>
      </c>
      <c r="M145" s="41">
        <f t="shared" si="56"/>
        <v>8833</v>
      </c>
      <c r="N145" s="32">
        <f>VLOOKUP(A145,[33]DATA!$C$3:$AQ$558,38,0)</f>
        <v>3470</v>
      </c>
      <c r="O145" s="32">
        <f>VLOOKUP(A145,[33]DATA!$C$3:$AQ$558,39,0)</f>
        <v>2312</v>
      </c>
      <c r="P145" s="32">
        <f>VLOOKUP(A145,[33]DATA!$C$3:$AQ$558,40,0)</f>
        <v>859</v>
      </c>
      <c r="Q145" s="42">
        <f>VLOOKUP(A145,[33]DATA!$C$3:$AQ$558,41,0)</f>
        <v>6641</v>
      </c>
      <c r="R145" s="43">
        <f t="shared" si="57"/>
        <v>8035.61</v>
      </c>
      <c r="S145" s="8"/>
      <c r="T145" s="9"/>
      <c r="U145" s="9"/>
      <c r="V145" s="10">
        <f t="shared" si="59"/>
        <v>0</v>
      </c>
      <c r="W145" s="11">
        <f t="shared" si="44"/>
        <v>0</v>
      </c>
      <c r="X145" s="9"/>
      <c r="Y145" s="9"/>
      <c r="Z145" s="9"/>
      <c r="AA145" s="12">
        <f t="shared" si="45"/>
        <v>0</v>
      </c>
      <c r="AB145" s="13">
        <f t="shared" si="46"/>
        <v>0</v>
      </c>
      <c r="AC145" s="9"/>
      <c r="AD145" s="14"/>
      <c r="AE145" s="14"/>
      <c r="AF145" s="12">
        <f t="shared" si="58"/>
        <v>0</v>
      </c>
      <c r="AG145" s="13">
        <f t="shared" si="47"/>
        <v>0</v>
      </c>
      <c r="AH145" s="12"/>
      <c r="AI145" s="12"/>
      <c r="AJ145" s="12"/>
      <c r="AK145" s="12">
        <f t="shared" si="60"/>
        <v>0</v>
      </c>
      <c r="AL145" s="13">
        <f t="shared" si="48"/>
        <v>0</v>
      </c>
      <c r="AM145" s="12"/>
      <c r="AN145" s="12"/>
      <c r="AO145" s="12"/>
      <c r="AP145" s="12">
        <f t="shared" si="61"/>
        <v>0</v>
      </c>
      <c r="AQ145" s="13">
        <f t="shared" si="49"/>
        <v>0</v>
      </c>
      <c r="AR145" s="12"/>
      <c r="AS145" s="12"/>
      <c r="AT145" s="12"/>
      <c r="AU145" s="12">
        <f t="shared" si="62"/>
        <v>0</v>
      </c>
      <c r="AV145" s="13">
        <f t="shared" si="50"/>
        <v>0</v>
      </c>
      <c r="AW145" s="12"/>
      <c r="AX145" s="12"/>
      <c r="AY145" s="12"/>
      <c r="AZ145" s="12">
        <f t="shared" si="63"/>
        <v>0</v>
      </c>
      <c r="BA145" s="11">
        <f t="shared" si="51"/>
        <v>0</v>
      </c>
      <c r="BB145" s="12"/>
      <c r="BC145" s="12"/>
      <c r="BD145" s="12"/>
      <c r="BE145" s="12">
        <f t="shared" si="64"/>
        <v>0</v>
      </c>
      <c r="BF145" s="11">
        <f t="shared" si="52"/>
        <v>0</v>
      </c>
      <c r="BG145" s="12"/>
      <c r="BH145" s="12"/>
      <c r="BI145" s="12"/>
      <c r="BJ145" s="15">
        <f t="shared" si="65"/>
        <v>0</v>
      </c>
      <c r="BK145" s="16">
        <f t="shared" si="53"/>
        <v>0</v>
      </c>
    </row>
    <row r="146" spans="1:63" ht="15.75" x14ac:dyDescent="0.25">
      <c r="A146" s="30">
        <v>102042601</v>
      </c>
      <c r="B146" s="27" t="s">
        <v>192</v>
      </c>
      <c r="C146" s="35">
        <v>7.77</v>
      </c>
      <c r="D146" s="32">
        <f>VLOOKUP(A146,[31]DATA!$C$3:$AP$1697,38,0)</f>
        <v>1697</v>
      </c>
      <c r="E146" s="32">
        <f>VLOOKUP(A146,[31]DATA!$C$3:$AP$1697,39,0)</f>
        <v>0</v>
      </c>
      <c r="F146" s="32">
        <f>VLOOKUP(A146,[31]DATA!$C$3:$AP$1697,40,0)</f>
        <v>160</v>
      </c>
      <c r="G146" s="32">
        <f t="shared" si="54"/>
        <v>1857</v>
      </c>
      <c r="H146" s="32">
        <f t="shared" si="55"/>
        <v>14428.89</v>
      </c>
      <c r="I146" s="32">
        <f>VLOOKUP(A146,[32]DATA!$C$3:$AQ$559,38,0)</f>
        <v>1178</v>
      </c>
      <c r="J146" s="32">
        <f>VLOOKUP(A146,[32]DATA!$C$3:$AQ$559,39,0)</f>
        <v>0</v>
      </c>
      <c r="K146" s="32">
        <f>VLOOKUP(A146,[32]DATA!$C$3:$AQ$559,40,0)</f>
        <v>0</v>
      </c>
      <c r="L146" s="32">
        <f>VLOOKUP(A146,[32]DATA!$C$3:$AQ$559,41,0)</f>
        <v>1178</v>
      </c>
      <c r="M146" s="41">
        <f t="shared" si="56"/>
        <v>9153.06</v>
      </c>
      <c r="N146" s="32">
        <f>VLOOKUP(A146,[33]DATA!$C$3:$AQ$558,38,0)</f>
        <v>1142</v>
      </c>
      <c r="O146" s="32">
        <f>VLOOKUP(A146,[33]DATA!$C$3:$AQ$558,39,0)</f>
        <v>0</v>
      </c>
      <c r="P146" s="32">
        <f>VLOOKUP(A146,[33]DATA!$C$3:$AQ$558,40,0)</f>
        <v>0</v>
      </c>
      <c r="Q146" s="42">
        <f>VLOOKUP(A146,[33]DATA!$C$3:$AQ$558,41,0)</f>
        <v>1142</v>
      </c>
      <c r="R146" s="43">
        <f t="shared" si="57"/>
        <v>8873.34</v>
      </c>
      <c r="S146" s="8"/>
      <c r="T146" s="9"/>
      <c r="U146" s="9"/>
      <c r="V146" s="10">
        <f t="shared" si="59"/>
        <v>0</v>
      </c>
      <c r="W146" s="11">
        <f t="shared" si="44"/>
        <v>0</v>
      </c>
      <c r="X146" s="9"/>
      <c r="Y146" s="9"/>
      <c r="Z146" s="9"/>
      <c r="AA146" s="12">
        <f t="shared" si="45"/>
        <v>0</v>
      </c>
      <c r="AB146" s="13">
        <f t="shared" si="46"/>
        <v>0</v>
      </c>
      <c r="AC146" s="9"/>
      <c r="AD146" s="14"/>
      <c r="AE146" s="14"/>
      <c r="AF146" s="12">
        <f t="shared" si="58"/>
        <v>0</v>
      </c>
      <c r="AG146" s="13">
        <f t="shared" si="47"/>
        <v>0</v>
      </c>
      <c r="AH146" s="12"/>
      <c r="AI146" s="12"/>
      <c r="AJ146" s="12"/>
      <c r="AK146" s="12">
        <f t="shared" si="60"/>
        <v>0</v>
      </c>
      <c r="AL146" s="13">
        <f t="shared" si="48"/>
        <v>0</v>
      </c>
      <c r="AM146" s="12"/>
      <c r="AN146" s="12"/>
      <c r="AO146" s="12"/>
      <c r="AP146" s="12">
        <f t="shared" si="61"/>
        <v>0</v>
      </c>
      <c r="AQ146" s="13">
        <f t="shared" si="49"/>
        <v>0</v>
      </c>
      <c r="AR146" s="12"/>
      <c r="AS146" s="12"/>
      <c r="AT146" s="12"/>
      <c r="AU146" s="12">
        <f t="shared" si="62"/>
        <v>0</v>
      </c>
      <c r="AV146" s="13">
        <f t="shared" si="50"/>
        <v>0</v>
      </c>
      <c r="AW146" s="12"/>
      <c r="AX146" s="12"/>
      <c r="AY146" s="12"/>
      <c r="AZ146" s="12">
        <f t="shared" si="63"/>
        <v>0</v>
      </c>
      <c r="BA146" s="11">
        <f t="shared" si="51"/>
        <v>0</v>
      </c>
      <c r="BB146" s="12"/>
      <c r="BC146" s="12"/>
      <c r="BD146" s="12"/>
      <c r="BE146" s="12">
        <f t="shared" si="64"/>
        <v>0</v>
      </c>
      <c r="BF146" s="11">
        <f t="shared" si="52"/>
        <v>0</v>
      </c>
      <c r="BG146" s="12"/>
      <c r="BH146" s="12"/>
      <c r="BI146" s="12"/>
      <c r="BJ146" s="15">
        <f t="shared" si="65"/>
        <v>0</v>
      </c>
      <c r="BK146" s="16">
        <f t="shared" si="53"/>
        <v>0</v>
      </c>
    </row>
    <row r="147" spans="1:63" ht="15.75" x14ac:dyDescent="0.25">
      <c r="A147" s="30">
        <v>101074101</v>
      </c>
      <c r="B147" s="27" t="s">
        <v>193</v>
      </c>
      <c r="C147" s="35">
        <v>0.74</v>
      </c>
      <c r="D147" s="32">
        <f>VLOOKUP(A147,[31]DATA!$C$3:$AP$1697,38,0)</f>
        <v>0</v>
      </c>
      <c r="E147" s="32">
        <f>VLOOKUP(A147,[31]DATA!$C$3:$AP$1697,39,0)</f>
        <v>0</v>
      </c>
      <c r="F147" s="32">
        <f>VLOOKUP(A147,[31]DATA!$C$3:$AP$1697,40,0)</f>
        <v>5370</v>
      </c>
      <c r="G147" s="32">
        <f t="shared" si="54"/>
        <v>5370</v>
      </c>
      <c r="H147" s="32">
        <f t="shared" si="55"/>
        <v>3973.7999999999997</v>
      </c>
      <c r="I147" s="32">
        <f>VLOOKUP(A147,[32]DATA!$C$3:$AQ$559,38,0)</f>
        <v>0</v>
      </c>
      <c r="J147" s="32">
        <f>VLOOKUP(A147,[32]DATA!$C$3:$AQ$559,39,0)</f>
        <v>0</v>
      </c>
      <c r="K147" s="32">
        <f>VLOOKUP(A147,[32]DATA!$C$3:$AQ$559,40,0)</f>
        <v>2370</v>
      </c>
      <c r="L147" s="32">
        <f>VLOOKUP(A147,[32]DATA!$C$3:$AQ$559,41,0)</f>
        <v>2370</v>
      </c>
      <c r="M147" s="41">
        <f t="shared" si="56"/>
        <v>1753.8</v>
      </c>
      <c r="N147" s="32">
        <f>VLOOKUP(A147,[33]DATA!$C$3:$AQ$558,38,0)</f>
        <v>0</v>
      </c>
      <c r="O147" s="32">
        <f>VLOOKUP(A147,[33]DATA!$C$3:$AQ$558,39,0)</f>
        <v>0</v>
      </c>
      <c r="P147" s="32">
        <f>VLOOKUP(A147,[33]DATA!$C$3:$AQ$558,40,0)</f>
        <v>2370</v>
      </c>
      <c r="Q147" s="42">
        <f>VLOOKUP(A147,[33]DATA!$C$3:$AQ$558,41,0)</f>
        <v>2370</v>
      </c>
      <c r="R147" s="43">
        <f t="shared" si="57"/>
        <v>1753.8</v>
      </c>
      <c r="S147" s="8"/>
      <c r="T147" s="9"/>
      <c r="U147" s="9"/>
      <c r="V147" s="10">
        <f t="shared" si="59"/>
        <v>0</v>
      </c>
      <c r="W147" s="11">
        <f t="shared" si="44"/>
        <v>0</v>
      </c>
      <c r="X147" s="9"/>
      <c r="Y147" s="9"/>
      <c r="Z147" s="9"/>
      <c r="AA147" s="12">
        <f t="shared" si="45"/>
        <v>0</v>
      </c>
      <c r="AB147" s="13">
        <f t="shared" si="46"/>
        <v>0</v>
      </c>
      <c r="AC147" s="9"/>
      <c r="AD147" s="14"/>
      <c r="AE147" s="14"/>
      <c r="AF147" s="12">
        <f t="shared" si="58"/>
        <v>0</v>
      </c>
      <c r="AG147" s="13">
        <f t="shared" si="47"/>
        <v>0</v>
      </c>
      <c r="AH147" s="12"/>
      <c r="AI147" s="12"/>
      <c r="AJ147" s="12"/>
      <c r="AK147" s="12">
        <f t="shared" si="60"/>
        <v>0</v>
      </c>
      <c r="AL147" s="13">
        <f t="shared" si="48"/>
        <v>0</v>
      </c>
      <c r="AM147" s="12"/>
      <c r="AN147" s="12"/>
      <c r="AO147" s="12"/>
      <c r="AP147" s="12">
        <f t="shared" si="61"/>
        <v>0</v>
      </c>
      <c r="AQ147" s="13">
        <f t="shared" si="49"/>
        <v>0</v>
      </c>
      <c r="AR147" s="12"/>
      <c r="AS147" s="12"/>
      <c r="AT147" s="12"/>
      <c r="AU147" s="12">
        <f t="shared" si="62"/>
        <v>0</v>
      </c>
      <c r="AV147" s="13">
        <f t="shared" si="50"/>
        <v>0</v>
      </c>
      <c r="AW147" s="12"/>
      <c r="AX147" s="12"/>
      <c r="AY147" s="12"/>
      <c r="AZ147" s="12">
        <f t="shared" si="63"/>
        <v>0</v>
      </c>
      <c r="BA147" s="11">
        <f t="shared" si="51"/>
        <v>0</v>
      </c>
      <c r="BB147" s="12"/>
      <c r="BC147" s="12"/>
      <c r="BD147" s="12"/>
      <c r="BE147" s="12">
        <f t="shared" si="64"/>
        <v>0</v>
      </c>
      <c r="BF147" s="11">
        <f t="shared" si="52"/>
        <v>0</v>
      </c>
      <c r="BG147" s="12"/>
      <c r="BH147" s="12"/>
      <c r="BI147" s="12"/>
      <c r="BJ147" s="15">
        <f t="shared" si="65"/>
        <v>0</v>
      </c>
      <c r="BK147" s="16">
        <f t="shared" si="53"/>
        <v>0</v>
      </c>
    </row>
    <row r="148" spans="1:63" ht="15.75" x14ac:dyDescent="0.25">
      <c r="A148" s="30">
        <v>101000401</v>
      </c>
      <c r="B148" s="27" t="s">
        <v>194</v>
      </c>
      <c r="C148" s="36">
        <v>0.43</v>
      </c>
      <c r="D148" s="32">
        <f>VLOOKUP(A148,[31]DATA!$C$3:$AP$1697,38,0)</f>
        <v>0</v>
      </c>
      <c r="E148" s="32">
        <f>VLOOKUP(A148,[31]DATA!$C$3:$AP$1697,39,0)</f>
        <v>0</v>
      </c>
      <c r="F148" s="32">
        <f>VLOOKUP(A148,[31]DATA!$C$3:$AP$1697,40,0)</f>
        <v>0</v>
      </c>
      <c r="G148" s="32">
        <f t="shared" si="54"/>
        <v>0</v>
      </c>
      <c r="H148" s="32">
        <f t="shared" si="55"/>
        <v>0</v>
      </c>
      <c r="I148" s="32">
        <f>VLOOKUP(A148,[32]DATA!$C$3:$AQ$559,38,0)</f>
        <v>0</v>
      </c>
      <c r="J148" s="32">
        <f>VLOOKUP(A148,[32]DATA!$C$3:$AQ$559,39,0)</f>
        <v>40590</v>
      </c>
      <c r="K148" s="32">
        <f>VLOOKUP(A148,[32]DATA!$C$3:$AQ$559,40,0)</f>
        <v>0</v>
      </c>
      <c r="L148" s="32">
        <f>VLOOKUP(A148,[32]DATA!$C$3:$AQ$559,41,0)</f>
        <v>40590</v>
      </c>
      <c r="M148" s="41">
        <f t="shared" si="56"/>
        <v>17453.7</v>
      </c>
      <c r="N148" s="32">
        <f>VLOOKUP(A148,[33]DATA!$C$3:$AQ$558,38,0)</f>
        <v>0</v>
      </c>
      <c r="O148" s="32">
        <f>VLOOKUP(A148,[33]DATA!$C$3:$AQ$558,39,0)</f>
        <v>0</v>
      </c>
      <c r="P148" s="32">
        <f>VLOOKUP(A148,[33]DATA!$C$3:$AQ$558,40,0)</f>
        <v>0</v>
      </c>
      <c r="Q148" s="42">
        <f>VLOOKUP(A148,[33]DATA!$C$3:$AQ$558,41,0)</f>
        <v>0</v>
      </c>
      <c r="R148" s="43">
        <f t="shared" si="57"/>
        <v>0</v>
      </c>
      <c r="S148" s="8"/>
      <c r="T148" s="9"/>
      <c r="U148" s="9"/>
      <c r="V148" s="10">
        <f t="shared" si="59"/>
        <v>0</v>
      </c>
      <c r="W148" s="11">
        <f t="shared" si="44"/>
        <v>0</v>
      </c>
      <c r="X148" s="9"/>
      <c r="Y148" s="9"/>
      <c r="Z148" s="9"/>
      <c r="AA148" s="12">
        <f t="shared" si="45"/>
        <v>0</v>
      </c>
      <c r="AB148" s="13">
        <f t="shared" si="46"/>
        <v>0</v>
      </c>
      <c r="AC148" s="9"/>
      <c r="AD148" s="14"/>
      <c r="AE148" s="14"/>
      <c r="AF148" s="12">
        <f t="shared" si="58"/>
        <v>0</v>
      </c>
      <c r="AG148" s="13">
        <f t="shared" si="47"/>
        <v>0</v>
      </c>
      <c r="AH148" s="12"/>
      <c r="AI148" s="12"/>
      <c r="AJ148" s="12"/>
      <c r="AK148" s="12">
        <f t="shared" si="60"/>
        <v>0</v>
      </c>
      <c r="AL148" s="13">
        <f t="shared" si="48"/>
        <v>0</v>
      </c>
      <c r="AM148" s="12"/>
      <c r="AN148" s="12"/>
      <c r="AO148" s="12"/>
      <c r="AP148" s="12">
        <f t="shared" si="61"/>
        <v>0</v>
      </c>
      <c r="AQ148" s="13">
        <f t="shared" si="49"/>
        <v>0</v>
      </c>
      <c r="AR148" s="12"/>
      <c r="AS148" s="12"/>
      <c r="AT148" s="12"/>
      <c r="AU148" s="12">
        <f t="shared" si="62"/>
        <v>0</v>
      </c>
      <c r="AV148" s="13">
        <f t="shared" si="50"/>
        <v>0</v>
      </c>
      <c r="AW148" s="12"/>
      <c r="AX148" s="12"/>
      <c r="AY148" s="12"/>
      <c r="AZ148" s="12">
        <f t="shared" si="63"/>
        <v>0</v>
      </c>
      <c r="BA148" s="11">
        <f t="shared" si="51"/>
        <v>0</v>
      </c>
      <c r="BB148" s="12"/>
      <c r="BC148" s="12"/>
      <c r="BD148" s="12"/>
      <c r="BE148" s="12">
        <f t="shared" si="64"/>
        <v>0</v>
      </c>
      <c r="BF148" s="11">
        <f t="shared" si="52"/>
        <v>0</v>
      </c>
      <c r="BG148" s="12"/>
      <c r="BH148" s="12"/>
      <c r="BI148" s="12"/>
      <c r="BJ148" s="15">
        <f t="shared" si="65"/>
        <v>0</v>
      </c>
      <c r="BK148" s="16">
        <f t="shared" si="53"/>
        <v>0</v>
      </c>
    </row>
    <row r="149" spans="1:63" ht="15.75" x14ac:dyDescent="0.25">
      <c r="A149" s="30">
        <v>101100201</v>
      </c>
      <c r="B149" s="27" t="s">
        <v>195</v>
      </c>
      <c r="C149" s="35">
        <v>0.97</v>
      </c>
      <c r="D149" s="32">
        <f>VLOOKUP(A149,[31]DATA!$C$3:$AP$1697,38,0)</f>
        <v>0</v>
      </c>
      <c r="E149" s="32">
        <f>VLOOKUP(A149,[31]DATA!$C$3:$AP$1697,39,0)</f>
        <v>0</v>
      </c>
      <c r="F149" s="32">
        <f>VLOOKUP(A149,[31]DATA!$C$3:$AP$1697,40,0)</f>
        <v>0</v>
      </c>
      <c r="G149" s="32">
        <f t="shared" si="54"/>
        <v>0</v>
      </c>
      <c r="H149" s="32">
        <f t="shared" si="55"/>
        <v>0</v>
      </c>
      <c r="I149" s="32">
        <f>VLOOKUP(A149,[32]DATA!$C$3:$AQ$559,38,0)</f>
        <v>0</v>
      </c>
      <c r="J149" s="32">
        <f>VLOOKUP(A149,[32]DATA!$C$3:$AQ$559,39,0)</f>
        <v>0</v>
      </c>
      <c r="K149" s="32">
        <f>VLOOKUP(A149,[32]DATA!$C$3:$AQ$559,40,0)</f>
        <v>0</v>
      </c>
      <c r="L149" s="32">
        <f>VLOOKUP(A149,[32]DATA!$C$3:$AQ$559,41,0)</f>
        <v>0</v>
      </c>
      <c r="M149" s="41">
        <f t="shared" si="56"/>
        <v>0</v>
      </c>
      <c r="N149" s="32">
        <f>VLOOKUP(A149,[33]DATA!$C$3:$AQ$558,38,0)</f>
        <v>0</v>
      </c>
      <c r="O149" s="32">
        <f>VLOOKUP(A149,[33]DATA!$C$3:$AQ$558,39,0)</f>
        <v>0</v>
      </c>
      <c r="P149" s="32">
        <f>VLOOKUP(A149,[33]DATA!$C$3:$AQ$558,40,0)</f>
        <v>0</v>
      </c>
      <c r="Q149" s="42">
        <f>VLOOKUP(A149,[33]DATA!$C$3:$AQ$558,41,0)</f>
        <v>0</v>
      </c>
      <c r="R149" s="43">
        <f t="shared" si="57"/>
        <v>0</v>
      </c>
      <c r="S149" s="8"/>
      <c r="T149" s="9"/>
      <c r="U149" s="9"/>
      <c r="V149" s="10">
        <f t="shared" si="59"/>
        <v>0</v>
      </c>
      <c r="W149" s="11">
        <f t="shared" si="44"/>
        <v>0</v>
      </c>
      <c r="X149" s="9"/>
      <c r="Y149" s="9"/>
      <c r="Z149" s="9"/>
      <c r="AA149" s="12">
        <f t="shared" si="45"/>
        <v>0</v>
      </c>
      <c r="AB149" s="13">
        <f t="shared" si="46"/>
        <v>0</v>
      </c>
      <c r="AC149" s="9"/>
      <c r="AD149" s="14"/>
      <c r="AE149" s="14"/>
      <c r="AF149" s="12">
        <f t="shared" si="58"/>
        <v>0</v>
      </c>
      <c r="AG149" s="13">
        <f t="shared" si="47"/>
        <v>0</v>
      </c>
      <c r="AH149" s="12"/>
      <c r="AI149" s="12"/>
      <c r="AJ149" s="12"/>
      <c r="AK149" s="12">
        <f t="shared" si="60"/>
        <v>0</v>
      </c>
      <c r="AL149" s="13">
        <f t="shared" si="48"/>
        <v>0</v>
      </c>
      <c r="AM149" s="12"/>
      <c r="AN149" s="12"/>
      <c r="AO149" s="12"/>
      <c r="AP149" s="12">
        <f t="shared" si="61"/>
        <v>0</v>
      </c>
      <c r="AQ149" s="13">
        <f t="shared" si="49"/>
        <v>0</v>
      </c>
      <c r="AR149" s="12"/>
      <c r="AS149" s="12"/>
      <c r="AT149" s="12"/>
      <c r="AU149" s="12">
        <f t="shared" si="62"/>
        <v>0</v>
      </c>
      <c r="AV149" s="13">
        <f t="shared" si="50"/>
        <v>0</v>
      </c>
      <c r="AW149" s="12"/>
      <c r="AX149" s="12"/>
      <c r="AY149" s="12"/>
      <c r="AZ149" s="12">
        <f t="shared" si="63"/>
        <v>0</v>
      </c>
      <c r="BA149" s="11">
        <f t="shared" si="51"/>
        <v>0</v>
      </c>
      <c r="BB149" s="12"/>
      <c r="BC149" s="12"/>
      <c r="BD149" s="12"/>
      <c r="BE149" s="12">
        <f t="shared" si="64"/>
        <v>0</v>
      </c>
      <c r="BF149" s="11">
        <f t="shared" si="52"/>
        <v>0</v>
      </c>
      <c r="BG149" s="12"/>
      <c r="BH149" s="12"/>
      <c r="BI149" s="12"/>
      <c r="BJ149" s="15">
        <f t="shared" si="65"/>
        <v>0</v>
      </c>
      <c r="BK149" s="16">
        <f t="shared" si="53"/>
        <v>0</v>
      </c>
    </row>
    <row r="150" spans="1:63" ht="15.75" x14ac:dyDescent="0.25">
      <c r="A150" s="30">
        <v>102083401</v>
      </c>
      <c r="B150" s="27" t="s">
        <v>196</v>
      </c>
      <c r="C150" s="35">
        <v>442</v>
      </c>
      <c r="D150" s="32">
        <f>VLOOKUP(A150,[31]DATA!$C$3:$AP$1697,38,0)</f>
        <v>160</v>
      </c>
      <c r="E150" s="32">
        <f>VLOOKUP(A150,[31]DATA!$C$3:$AP$1697,39,0)</f>
        <v>0</v>
      </c>
      <c r="F150" s="32">
        <f>VLOOKUP(A150,[31]DATA!$C$3:$AP$1697,40,0)</f>
        <v>50</v>
      </c>
      <c r="G150" s="32">
        <f t="shared" si="54"/>
        <v>210</v>
      </c>
      <c r="H150" s="32">
        <f t="shared" si="55"/>
        <v>92820</v>
      </c>
      <c r="I150" s="32">
        <f>VLOOKUP(A150,[32]DATA!$C$3:$AQ$559,38,0)</f>
        <v>26</v>
      </c>
      <c r="J150" s="32">
        <f>VLOOKUP(A150,[32]DATA!$C$3:$AQ$559,39,0)</f>
        <v>0</v>
      </c>
      <c r="K150" s="32">
        <f>VLOOKUP(A150,[32]DATA!$C$3:$AQ$559,40,0)</f>
        <v>82</v>
      </c>
      <c r="L150" s="32">
        <f>VLOOKUP(A150,[32]DATA!$C$3:$AQ$559,41,0)</f>
        <v>108</v>
      </c>
      <c r="M150" s="41">
        <f t="shared" si="56"/>
        <v>47736</v>
      </c>
      <c r="N150" s="32">
        <f>VLOOKUP(A150,[33]DATA!$C$3:$AQ$558,38,0)</f>
        <v>26</v>
      </c>
      <c r="O150" s="32">
        <f>VLOOKUP(A150,[33]DATA!$C$3:$AQ$558,39,0)</f>
        <v>0</v>
      </c>
      <c r="P150" s="32">
        <f>VLOOKUP(A150,[33]DATA!$C$3:$AQ$558,40,0)</f>
        <v>82</v>
      </c>
      <c r="Q150" s="42">
        <f>VLOOKUP(A150,[33]DATA!$C$3:$AQ$558,41,0)</f>
        <v>108</v>
      </c>
      <c r="R150" s="43">
        <f t="shared" si="57"/>
        <v>47736</v>
      </c>
      <c r="S150" s="8"/>
      <c r="T150" s="9"/>
      <c r="U150" s="9"/>
      <c r="V150" s="10">
        <f t="shared" si="59"/>
        <v>0</v>
      </c>
      <c r="W150" s="11">
        <f t="shared" si="44"/>
        <v>0</v>
      </c>
      <c r="X150" s="9"/>
      <c r="Y150" s="9"/>
      <c r="Z150" s="9"/>
      <c r="AA150" s="12">
        <f t="shared" si="45"/>
        <v>0</v>
      </c>
      <c r="AB150" s="13">
        <f t="shared" si="46"/>
        <v>0</v>
      </c>
      <c r="AC150" s="9"/>
      <c r="AD150" s="14"/>
      <c r="AE150" s="14"/>
      <c r="AF150" s="12">
        <f t="shared" si="58"/>
        <v>0</v>
      </c>
      <c r="AG150" s="13">
        <f t="shared" si="47"/>
        <v>0</v>
      </c>
      <c r="AH150" s="12"/>
      <c r="AI150" s="12"/>
      <c r="AJ150" s="12"/>
      <c r="AK150" s="12">
        <f t="shared" si="60"/>
        <v>0</v>
      </c>
      <c r="AL150" s="13">
        <f t="shared" si="48"/>
        <v>0</v>
      </c>
      <c r="AM150" s="12"/>
      <c r="AN150" s="12"/>
      <c r="AO150" s="12"/>
      <c r="AP150" s="12">
        <f t="shared" si="61"/>
        <v>0</v>
      </c>
      <c r="AQ150" s="13">
        <f t="shared" si="49"/>
        <v>0</v>
      </c>
      <c r="AR150" s="12"/>
      <c r="AS150" s="12"/>
      <c r="AT150" s="12"/>
      <c r="AU150" s="12">
        <f t="shared" si="62"/>
        <v>0</v>
      </c>
      <c r="AV150" s="13">
        <f t="shared" si="50"/>
        <v>0</v>
      </c>
      <c r="AW150" s="12"/>
      <c r="AX150" s="12"/>
      <c r="AY150" s="12"/>
      <c r="AZ150" s="12">
        <f t="shared" si="63"/>
        <v>0</v>
      </c>
      <c r="BA150" s="11">
        <f t="shared" si="51"/>
        <v>0</v>
      </c>
      <c r="BB150" s="12"/>
      <c r="BC150" s="12"/>
      <c r="BD150" s="12"/>
      <c r="BE150" s="12">
        <f t="shared" si="64"/>
        <v>0</v>
      </c>
      <c r="BF150" s="11">
        <f t="shared" si="52"/>
        <v>0</v>
      </c>
      <c r="BG150" s="12"/>
      <c r="BH150" s="12"/>
      <c r="BI150" s="12"/>
      <c r="BJ150" s="15">
        <f t="shared" si="65"/>
        <v>0</v>
      </c>
      <c r="BK150" s="16">
        <f t="shared" si="53"/>
        <v>0</v>
      </c>
    </row>
    <row r="151" spans="1:63" ht="15.75" x14ac:dyDescent="0.25">
      <c r="A151" s="30">
        <v>102083001</v>
      </c>
      <c r="B151" s="27" t="s">
        <v>197</v>
      </c>
      <c r="C151" s="35">
        <v>1679.6</v>
      </c>
      <c r="D151" s="32">
        <f>VLOOKUP(A151,[31]DATA!$C$3:$AP$1697,38,0)</f>
        <v>255</v>
      </c>
      <c r="E151" s="32">
        <f>VLOOKUP(A151,[31]DATA!$C$3:$AP$1697,39,0)</f>
        <v>0</v>
      </c>
      <c r="F151" s="32">
        <f>VLOOKUP(A151,[31]DATA!$C$3:$AP$1697,40,0)</f>
        <v>144</v>
      </c>
      <c r="G151" s="32">
        <f t="shared" si="54"/>
        <v>399</v>
      </c>
      <c r="H151" s="32">
        <f t="shared" si="55"/>
        <v>670160.39999999991</v>
      </c>
      <c r="I151" s="32">
        <f>VLOOKUP(A151,[32]DATA!$C$3:$AQ$559,38,0)</f>
        <v>60</v>
      </c>
      <c r="J151" s="32">
        <f>VLOOKUP(A151,[32]DATA!$C$3:$AQ$559,39,0)</f>
        <v>0</v>
      </c>
      <c r="K151" s="32">
        <f>VLOOKUP(A151,[32]DATA!$C$3:$AQ$559,40,0)</f>
        <v>94</v>
      </c>
      <c r="L151" s="32">
        <f>VLOOKUP(A151,[32]DATA!$C$3:$AQ$559,41,0)</f>
        <v>154</v>
      </c>
      <c r="M151" s="41">
        <f t="shared" si="56"/>
        <v>258658.4</v>
      </c>
      <c r="N151" s="32">
        <f>VLOOKUP(A151,[33]DATA!$C$3:$AQ$558,38,0)</f>
        <v>1340</v>
      </c>
      <c r="O151" s="32">
        <f>VLOOKUP(A151,[33]DATA!$C$3:$AQ$558,39,0)</f>
        <v>0</v>
      </c>
      <c r="P151" s="32">
        <f>VLOOKUP(A151,[33]DATA!$C$3:$AQ$558,40,0)</f>
        <v>254</v>
      </c>
      <c r="Q151" s="42">
        <f>VLOOKUP(A151,[33]DATA!$C$3:$AQ$558,41,0)</f>
        <v>1594</v>
      </c>
      <c r="R151" s="43">
        <f t="shared" si="57"/>
        <v>2677282.4</v>
      </c>
      <c r="S151" s="8"/>
      <c r="T151" s="9"/>
      <c r="U151" s="9"/>
      <c r="V151" s="10">
        <f t="shared" si="59"/>
        <v>0</v>
      </c>
      <c r="W151" s="11">
        <f t="shared" si="44"/>
        <v>0</v>
      </c>
      <c r="X151" s="9"/>
      <c r="Y151" s="9"/>
      <c r="Z151" s="9"/>
      <c r="AA151" s="12">
        <f t="shared" si="45"/>
        <v>0</v>
      </c>
      <c r="AB151" s="13">
        <f t="shared" si="46"/>
        <v>0</v>
      </c>
      <c r="AC151" s="9"/>
      <c r="AD151" s="14"/>
      <c r="AE151" s="14"/>
      <c r="AF151" s="12">
        <f t="shared" si="58"/>
        <v>0</v>
      </c>
      <c r="AG151" s="13">
        <f t="shared" si="47"/>
        <v>0</v>
      </c>
      <c r="AH151" s="12"/>
      <c r="AI151" s="12"/>
      <c r="AJ151" s="12"/>
      <c r="AK151" s="12">
        <f t="shared" si="60"/>
        <v>0</v>
      </c>
      <c r="AL151" s="13">
        <f t="shared" si="48"/>
        <v>0</v>
      </c>
      <c r="AM151" s="12"/>
      <c r="AN151" s="12"/>
      <c r="AO151" s="12"/>
      <c r="AP151" s="12">
        <f t="shared" si="61"/>
        <v>0</v>
      </c>
      <c r="AQ151" s="13">
        <f t="shared" si="49"/>
        <v>0</v>
      </c>
      <c r="AR151" s="12"/>
      <c r="AS151" s="12"/>
      <c r="AT151" s="12"/>
      <c r="AU151" s="12">
        <f t="shared" si="62"/>
        <v>0</v>
      </c>
      <c r="AV151" s="13">
        <f t="shared" si="50"/>
        <v>0</v>
      </c>
      <c r="AW151" s="12"/>
      <c r="AX151" s="12"/>
      <c r="AY151" s="12"/>
      <c r="AZ151" s="12">
        <f t="shared" si="63"/>
        <v>0</v>
      </c>
      <c r="BA151" s="11">
        <f t="shared" si="51"/>
        <v>0</v>
      </c>
      <c r="BB151" s="12"/>
      <c r="BC151" s="12"/>
      <c r="BD151" s="12"/>
      <c r="BE151" s="12">
        <f t="shared" si="64"/>
        <v>0</v>
      </c>
      <c r="BF151" s="11">
        <f t="shared" si="52"/>
        <v>0</v>
      </c>
      <c r="BG151" s="12"/>
      <c r="BH151" s="12"/>
      <c r="BI151" s="12"/>
      <c r="BJ151" s="15">
        <f t="shared" si="65"/>
        <v>0</v>
      </c>
      <c r="BK151" s="16">
        <f t="shared" si="53"/>
        <v>0</v>
      </c>
    </row>
    <row r="152" spans="1:63" ht="15.75" x14ac:dyDescent="0.25">
      <c r="A152" s="30">
        <v>101000301</v>
      </c>
      <c r="B152" s="30" t="s">
        <v>198</v>
      </c>
      <c r="C152" s="35">
        <v>7.17</v>
      </c>
      <c r="D152" s="32">
        <f>VLOOKUP(A152,[31]DATA!$C$3:$AP$1697,38,0)</f>
        <v>0</v>
      </c>
      <c r="E152" s="32">
        <f>VLOOKUP(A152,[31]DATA!$C$3:$AP$1697,39,0)</f>
        <v>180</v>
      </c>
      <c r="F152" s="32">
        <f>VLOOKUP(A152,[31]DATA!$C$3:$AP$1697,40,0)</f>
        <v>0</v>
      </c>
      <c r="G152" s="32">
        <f t="shared" si="54"/>
        <v>180</v>
      </c>
      <c r="H152" s="32">
        <f t="shared" si="55"/>
        <v>1290.5999999999999</v>
      </c>
      <c r="I152" s="32">
        <f>VLOOKUP(A152,[32]DATA!$C$3:$AQ$559,38,0)</f>
        <v>2310</v>
      </c>
      <c r="J152" s="32">
        <f>VLOOKUP(A152,[32]DATA!$C$3:$AQ$559,39,0)</f>
        <v>180</v>
      </c>
      <c r="K152" s="32">
        <f>VLOOKUP(A152,[32]DATA!$C$3:$AQ$559,40,0)</f>
        <v>720</v>
      </c>
      <c r="L152" s="32">
        <f>VLOOKUP(A152,[32]DATA!$C$3:$AQ$559,41,0)</f>
        <v>3210</v>
      </c>
      <c r="M152" s="41">
        <f t="shared" si="56"/>
        <v>23015.7</v>
      </c>
      <c r="N152" s="32">
        <f>VLOOKUP(A152,[33]DATA!$C$3:$AQ$558,38,0)</f>
        <v>0</v>
      </c>
      <c r="O152" s="32">
        <f>VLOOKUP(A152,[33]DATA!$C$3:$AQ$558,39,0)</f>
        <v>90</v>
      </c>
      <c r="P152" s="32">
        <f>VLOOKUP(A152,[33]DATA!$C$3:$AQ$558,40,0)</f>
        <v>720</v>
      </c>
      <c r="Q152" s="42">
        <f>VLOOKUP(A152,[33]DATA!$C$3:$AQ$558,41,0)</f>
        <v>810</v>
      </c>
      <c r="R152" s="43">
        <f t="shared" si="57"/>
        <v>5807.7</v>
      </c>
      <c r="S152" s="8"/>
      <c r="T152" s="9"/>
      <c r="U152" s="9"/>
      <c r="V152" s="10">
        <f t="shared" si="59"/>
        <v>0</v>
      </c>
      <c r="W152" s="11">
        <f t="shared" si="44"/>
        <v>0</v>
      </c>
      <c r="X152" s="9"/>
      <c r="Y152" s="9"/>
      <c r="Z152" s="9"/>
      <c r="AA152" s="12">
        <f t="shared" si="45"/>
        <v>0</v>
      </c>
      <c r="AB152" s="13">
        <f t="shared" si="46"/>
        <v>0</v>
      </c>
      <c r="AC152" s="9"/>
      <c r="AD152" s="14"/>
      <c r="AE152" s="14"/>
      <c r="AF152" s="12">
        <f t="shared" si="58"/>
        <v>0</v>
      </c>
      <c r="AG152" s="13">
        <f t="shared" si="47"/>
        <v>0</v>
      </c>
      <c r="AH152" s="12"/>
      <c r="AI152" s="12"/>
      <c r="AJ152" s="12"/>
      <c r="AK152" s="12">
        <f t="shared" si="60"/>
        <v>0</v>
      </c>
      <c r="AL152" s="13">
        <f t="shared" si="48"/>
        <v>0</v>
      </c>
      <c r="AM152" s="12"/>
      <c r="AN152" s="12"/>
      <c r="AO152" s="12"/>
      <c r="AP152" s="12">
        <f t="shared" si="61"/>
        <v>0</v>
      </c>
      <c r="AQ152" s="13">
        <f t="shared" si="49"/>
        <v>0</v>
      </c>
      <c r="AR152" s="12"/>
      <c r="AS152" s="12"/>
      <c r="AT152" s="12"/>
      <c r="AU152" s="12">
        <f t="shared" si="62"/>
        <v>0</v>
      </c>
      <c r="AV152" s="13">
        <f t="shared" si="50"/>
        <v>0</v>
      </c>
      <c r="AW152" s="12"/>
      <c r="AX152" s="12"/>
      <c r="AY152" s="12"/>
      <c r="AZ152" s="12">
        <f t="shared" si="63"/>
        <v>0</v>
      </c>
      <c r="BA152" s="11">
        <f t="shared" si="51"/>
        <v>0</v>
      </c>
      <c r="BB152" s="12"/>
      <c r="BC152" s="12"/>
      <c r="BD152" s="12"/>
      <c r="BE152" s="12">
        <f t="shared" si="64"/>
        <v>0</v>
      </c>
      <c r="BF152" s="11">
        <f t="shared" si="52"/>
        <v>0</v>
      </c>
      <c r="BG152" s="12"/>
      <c r="BH152" s="12"/>
      <c r="BI152" s="12"/>
      <c r="BJ152" s="15">
        <f t="shared" si="65"/>
        <v>0</v>
      </c>
      <c r="BK152" s="16">
        <f t="shared" si="53"/>
        <v>0</v>
      </c>
    </row>
    <row r="153" spans="1:63" ht="15.75" x14ac:dyDescent="0.25">
      <c r="A153" s="30">
        <v>101096101</v>
      </c>
      <c r="B153" s="27" t="s">
        <v>199</v>
      </c>
      <c r="C153" s="35">
        <v>8.1999999999999993</v>
      </c>
      <c r="D153" s="32">
        <f>VLOOKUP(A153,[31]DATA!$C$3:$AP$1697,38,0)</f>
        <v>0</v>
      </c>
      <c r="E153" s="32">
        <f>VLOOKUP(A153,[31]DATA!$C$3:$AP$1697,39,0)</f>
        <v>0</v>
      </c>
      <c r="F153" s="32">
        <f>VLOOKUP(A153,[31]DATA!$C$3:$AP$1697,40,0)</f>
        <v>0</v>
      </c>
      <c r="G153" s="32">
        <f t="shared" si="54"/>
        <v>0</v>
      </c>
      <c r="H153" s="32">
        <f t="shared" si="55"/>
        <v>0</v>
      </c>
      <c r="I153" s="32">
        <f>VLOOKUP(A153,[32]DATA!$C$3:$AQ$559,38,0)</f>
        <v>1620</v>
      </c>
      <c r="J153" s="32">
        <f>VLOOKUP(A153,[32]DATA!$C$3:$AQ$559,39,0)</f>
        <v>0</v>
      </c>
      <c r="K153" s="32">
        <f>VLOOKUP(A153,[32]DATA!$C$3:$AQ$559,40,0)</f>
        <v>0</v>
      </c>
      <c r="L153" s="32">
        <f>VLOOKUP(A153,[32]DATA!$C$3:$AQ$559,41,0)</f>
        <v>1620</v>
      </c>
      <c r="M153" s="41">
        <f t="shared" si="56"/>
        <v>13283.999999999998</v>
      </c>
      <c r="N153" s="32">
        <f>VLOOKUP(A153,[33]DATA!$C$3:$AQ$558,38,0)</f>
        <v>0</v>
      </c>
      <c r="O153" s="32">
        <f>VLOOKUP(A153,[33]DATA!$C$3:$AQ$558,39,0)</f>
        <v>0</v>
      </c>
      <c r="P153" s="32">
        <f>VLOOKUP(A153,[33]DATA!$C$3:$AQ$558,40,0)</f>
        <v>480</v>
      </c>
      <c r="Q153" s="42">
        <f>VLOOKUP(A153,[33]DATA!$C$3:$AQ$558,41,0)</f>
        <v>480</v>
      </c>
      <c r="R153" s="43">
        <f t="shared" si="57"/>
        <v>3935.9999999999995</v>
      </c>
      <c r="S153" s="8"/>
      <c r="T153" s="9"/>
      <c r="U153" s="9"/>
      <c r="V153" s="10">
        <f t="shared" si="59"/>
        <v>0</v>
      </c>
      <c r="W153" s="11">
        <f t="shared" si="44"/>
        <v>0</v>
      </c>
      <c r="X153" s="9"/>
      <c r="Y153" s="9"/>
      <c r="Z153" s="9"/>
      <c r="AA153" s="12">
        <f t="shared" si="45"/>
        <v>0</v>
      </c>
      <c r="AB153" s="13">
        <f t="shared" si="46"/>
        <v>0</v>
      </c>
      <c r="AC153" s="9"/>
      <c r="AD153" s="14"/>
      <c r="AE153" s="14"/>
      <c r="AF153" s="12">
        <f t="shared" si="58"/>
        <v>0</v>
      </c>
      <c r="AG153" s="13">
        <f t="shared" si="47"/>
        <v>0</v>
      </c>
      <c r="AH153" s="12"/>
      <c r="AI153" s="12"/>
      <c r="AJ153" s="12"/>
      <c r="AK153" s="12">
        <f t="shared" si="60"/>
        <v>0</v>
      </c>
      <c r="AL153" s="13">
        <f t="shared" si="48"/>
        <v>0</v>
      </c>
      <c r="AM153" s="12"/>
      <c r="AN153" s="12"/>
      <c r="AO153" s="12"/>
      <c r="AP153" s="12">
        <f t="shared" si="61"/>
        <v>0</v>
      </c>
      <c r="AQ153" s="13">
        <f t="shared" si="49"/>
        <v>0</v>
      </c>
      <c r="AR153" s="12"/>
      <c r="AS153" s="12"/>
      <c r="AT153" s="12"/>
      <c r="AU153" s="12">
        <f t="shared" si="62"/>
        <v>0</v>
      </c>
      <c r="AV153" s="13">
        <f t="shared" si="50"/>
        <v>0</v>
      </c>
      <c r="AW153" s="12"/>
      <c r="AX153" s="12"/>
      <c r="AY153" s="12"/>
      <c r="AZ153" s="12">
        <f t="shared" si="63"/>
        <v>0</v>
      </c>
      <c r="BA153" s="11">
        <f t="shared" si="51"/>
        <v>0</v>
      </c>
      <c r="BB153" s="12"/>
      <c r="BC153" s="12"/>
      <c r="BD153" s="12"/>
      <c r="BE153" s="12">
        <f t="shared" si="64"/>
        <v>0</v>
      </c>
      <c r="BF153" s="11">
        <f t="shared" si="52"/>
        <v>0</v>
      </c>
      <c r="BG153" s="12"/>
      <c r="BH153" s="12"/>
      <c r="BI153" s="12"/>
      <c r="BJ153" s="15">
        <f t="shared" si="65"/>
        <v>0</v>
      </c>
      <c r="BK153" s="16">
        <f t="shared" si="53"/>
        <v>0</v>
      </c>
    </row>
    <row r="154" spans="1:63" ht="15.75" x14ac:dyDescent="0.25">
      <c r="A154" s="30">
        <v>102091601</v>
      </c>
      <c r="B154" s="27" t="s">
        <v>200</v>
      </c>
      <c r="C154" s="35">
        <v>58</v>
      </c>
      <c r="D154" s="32">
        <f>VLOOKUP(A154,[31]DATA!$C$3:$AP$1697,38,0)</f>
        <v>228</v>
      </c>
      <c r="E154" s="32">
        <f>VLOOKUP(A154,[31]DATA!$C$3:$AP$1697,39,0)</f>
        <v>0</v>
      </c>
      <c r="F154" s="32">
        <f>VLOOKUP(A154,[31]DATA!$C$3:$AP$1697,40,0)</f>
        <v>0</v>
      </c>
      <c r="G154" s="32">
        <f t="shared" si="54"/>
        <v>228</v>
      </c>
      <c r="H154" s="32">
        <f t="shared" si="55"/>
        <v>13224</v>
      </c>
      <c r="I154" s="32">
        <f>VLOOKUP(A154,[32]DATA!$C$3:$AQ$559,38,0)</f>
        <v>0</v>
      </c>
      <c r="J154" s="32">
        <f>VLOOKUP(A154,[32]DATA!$C$3:$AQ$559,39,0)</f>
        <v>0</v>
      </c>
      <c r="K154" s="32">
        <f>VLOOKUP(A154,[32]DATA!$C$3:$AQ$559,40,0)</f>
        <v>4</v>
      </c>
      <c r="L154" s="32">
        <f>VLOOKUP(A154,[32]DATA!$C$3:$AQ$559,41,0)</f>
        <v>4</v>
      </c>
      <c r="M154" s="41">
        <f t="shared" si="56"/>
        <v>232</v>
      </c>
      <c r="N154" s="32">
        <f>VLOOKUP(A154,[33]DATA!$C$3:$AQ$558,38,0)</f>
        <v>0</v>
      </c>
      <c r="O154" s="32">
        <f>VLOOKUP(A154,[33]DATA!$C$3:$AQ$558,39,0)</f>
        <v>0</v>
      </c>
      <c r="P154" s="32">
        <f>VLOOKUP(A154,[33]DATA!$C$3:$AQ$558,40,0)</f>
        <v>4</v>
      </c>
      <c r="Q154" s="42">
        <f>VLOOKUP(A154,[33]DATA!$C$3:$AQ$558,41,0)</f>
        <v>4</v>
      </c>
      <c r="R154" s="43">
        <f t="shared" si="57"/>
        <v>232</v>
      </c>
      <c r="S154" s="8"/>
      <c r="T154" s="9"/>
      <c r="U154" s="9"/>
      <c r="V154" s="10">
        <f t="shared" si="59"/>
        <v>0</v>
      </c>
      <c r="W154" s="11">
        <f t="shared" si="44"/>
        <v>0</v>
      </c>
      <c r="X154" s="9"/>
      <c r="Y154" s="9"/>
      <c r="Z154" s="9"/>
      <c r="AA154" s="12">
        <f t="shared" si="45"/>
        <v>0</v>
      </c>
      <c r="AB154" s="13">
        <f t="shared" si="46"/>
        <v>0</v>
      </c>
      <c r="AC154" s="9"/>
      <c r="AD154" s="14"/>
      <c r="AE154" s="14"/>
      <c r="AF154" s="12">
        <f t="shared" si="58"/>
        <v>0</v>
      </c>
      <c r="AG154" s="13">
        <f t="shared" si="47"/>
        <v>0</v>
      </c>
      <c r="AH154" s="12"/>
      <c r="AI154" s="12"/>
      <c r="AJ154" s="12"/>
      <c r="AK154" s="12">
        <f t="shared" si="60"/>
        <v>0</v>
      </c>
      <c r="AL154" s="13">
        <f t="shared" si="48"/>
        <v>0</v>
      </c>
      <c r="AM154" s="12"/>
      <c r="AN154" s="12"/>
      <c r="AO154" s="12"/>
      <c r="AP154" s="12">
        <f t="shared" si="61"/>
        <v>0</v>
      </c>
      <c r="AQ154" s="13">
        <f t="shared" si="49"/>
        <v>0</v>
      </c>
      <c r="AR154" s="12"/>
      <c r="AS154" s="12"/>
      <c r="AT154" s="12"/>
      <c r="AU154" s="12">
        <f t="shared" si="62"/>
        <v>0</v>
      </c>
      <c r="AV154" s="13">
        <f t="shared" si="50"/>
        <v>0</v>
      </c>
      <c r="AW154" s="12"/>
      <c r="AX154" s="12"/>
      <c r="AY154" s="12"/>
      <c r="AZ154" s="12">
        <f t="shared" si="63"/>
        <v>0</v>
      </c>
      <c r="BA154" s="11">
        <f t="shared" si="51"/>
        <v>0</v>
      </c>
      <c r="BB154" s="12"/>
      <c r="BC154" s="12"/>
      <c r="BD154" s="12"/>
      <c r="BE154" s="12">
        <f t="shared" si="64"/>
        <v>0</v>
      </c>
      <c r="BF154" s="11">
        <f t="shared" si="52"/>
        <v>0</v>
      </c>
      <c r="BG154" s="12"/>
      <c r="BH154" s="12"/>
      <c r="BI154" s="12"/>
      <c r="BJ154" s="15">
        <f t="shared" si="65"/>
        <v>0</v>
      </c>
      <c r="BK154" s="16">
        <f t="shared" si="53"/>
        <v>0</v>
      </c>
    </row>
    <row r="155" spans="1:63" ht="15.75" x14ac:dyDescent="0.25">
      <c r="A155" s="30">
        <v>101095601</v>
      </c>
      <c r="B155" s="27" t="s">
        <v>201</v>
      </c>
      <c r="C155" s="35">
        <v>9.48</v>
      </c>
      <c r="D155" s="32">
        <f>VLOOKUP(A155,[31]DATA!$C$3:$AP$1697,38,0)</f>
        <v>0</v>
      </c>
      <c r="E155" s="32">
        <f>VLOOKUP(A155,[31]DATA!$C$3:$AP$1697,39,0)</f>
        <v>0</v>
      </c>
      <c r="F155" s="32">
        <f>VLOOKUP(A155,[31]DATA!$C$3:$AP$1697,40,0)</f>
        <v>0</v>
      </c>
      <c r="G155" s="32">
        <f t="shared" si="54"/>
        <v>0</v>
      </c>
      <c r="H155" s="32">
        <f t="shared" si="55"/>
        <v>0</v>
      </c>
      <c r="I155" s="32">
        <f>VLOOKUP(A155,[32]DATA!$C$3:$AQ$559,38,0)</f>
        <v>168</v>
      </c>
      <c r="J155" s="32">
        <f>VLOOKUP(A155,[32]DATA!$C$3:$AQ$559,39,0)</f>
        <v>0</v>
      </c>
      <c r="K155" s="32">
        <f>VLOOKUP(A155,[32]DATA!$C$3:$AQ$559,40,0)</f>
        <v>0</v>
      </c>
      <c r="L155" s="32">
        <f>VLOOKUP(A155,[32]DATA!$C$3:$AQ$559,41,0)</f>
        <v>168</v>
      </c>
      <c r="M155" s="41">
        <f t="shared" si="56"/>
        <v>1592.64</v>
      </c>
      <c r="N155" s="32">
        <f>VLOOKUP(A155,[33]DATA!$C$3:$AQ$558,38,0)</f>
        <v>168</v>
      </c>
      <c r="O155" s="32">
        <f>VLOOKUP(A155,[33]DATA!$C$3:$AQ$558,39,0)</f>
        <v>0</v>
      </c>
      <c r="P155" s="32">
        <f>VLOOKUP(A155,[33]DATA!$C$3:$AQ$558,40,0)</f>
        <v>0</v>
      </c>
      <c r="Q155" s="42">
        <f>VLOOKUP(A155,[33]DATA!$C$3:$AQ$558,41,0)</f>
        <v>168</v>
      </c>
      <c r="R155" s="43">
        <f t="shared" si="57"/>
        <v>1592.64</v>
      </c>
      <c r="S155" s="8"/>
      <c r="T155" s="9"/>
      <c r="U155" s="9"/>
      <c r="V155" s="10">
        <f t="shared" si="59"/>
        <v>0</v>
      </c>
      <c r="W155" s="11">
        <f t="shared" si="44"/>
        <v>0</v>
      </c>
      <c r="X155" s="9"/>
      <c r="Y155" s="9"/>
      <c r="Z155" s="9"/>
      <c r="AA155" s="12">
        <f t="shared" si="45"/>
        <v>0</v>
      </c>
      <c r="AB155" s="13">
        <f t="shared" si="46"/>
        <v>0</v>
      </c>
      <c r="AC155" s="9"/>
      <c r="AD155" s="14"/>
      <c r="AE155" s="14"/>
      <c r="AF155" s="12">
        <f t="shared" si="58"/>
        <v>0</v>
      </c>
      <c r="AG155" s="13">
        <f t="shared" si="47"/>
        <v>0</v>
      </c>
      <c r="AH155" s="12"/>
      <c r="AI155" s="12"/>
      <c r="AJ155" s="12"/>
      <c r="AK155" s="12">
        <f t="shared" si="60"/>
        <v>0</v>
      </c>
      <c r="AL155" s="13">
        <f t="shared" si="48"/>
        <v>0</v>
      </c>
      <c r="AM155" s="12"/>
      <c r="AN155" s="12"/>
      <c r="AO155" s="12"/>
      <c r="AP155" s="12">
        <f t="shared" si="61"/>
        <v>0</v>
      </c>
      <c r="AQ155" s="13">
        <f t="shared" si="49"/>
        <v>0</v>
      </c>
      <c r="AR155" s="12"/>
      <c r="AS155" s="12"/>
      <c r="AT155" s="12"/>
      <c r="AU155" s="12">
        <f t="shared" si="62"/>
        <v>0</v>
      </c>
      <c r="AV155" s="13">
        <f t="shared" si="50"/>
        <v>0</v>
      </c>
      <c r="AW155" s="12"/>
      <c r="AX155" s="12"/>
      <c r="AY155" s="12"/>
      <c r="AZ155" s="12">
        <f t="shared" si="63"/>
        <v>0</v>
      </c>
      <c r="BA155" s="11">
        <f t="shared" si="51"/>
        <v>0</v>
      </c>
      <c r="BB155" s="12"/>
      <c r="BC155" s="12"/>
      <c r="BD155" s="12"/>
      <c r="BE155" s="12">
        <f t="shared" si="64"/>
        <v>0</v>
      </c>
      <c r="BF155" s="11">
        <f t="shared" si="52"/>
        <v>0</v>
      </c>
      <c r="BG155" s="12"/>
      <c r="BH155" s="12"/>
      <c r="BI155" s="12"/>
      <c r="BJ155" s="15">
        <f t="shared" si="65"/>
        <v>0</v>
      </c>
      <c r="BK155" s="16">
        <f t="shared" si="53"/>
        <v>0</v>
      </c>
    </row>
    <row r="156" spans="1:63" ht="15.75" x14ac:dyDescent="0.25">
      <c r="A156" s="30">
        <v>101095701</v>
      </c>
      <c r="B156" s="27" t="s">
        <v>202</v>
      </c>
      <c r="C156" s="35">
        <v>7.3</v>
      </c>
      <c r="D156" s="32">
        <f>VLOOKUP(A156,[31]DATA!$C$3:$AP$1697,38,0)</f>
        <v>672</v>
      </c>
      <c r="E156" s="32">
        <f>VLOOKUP(A156,[31]DATA!$C$3:$AP$1697,39,0)</f>
        <v>0</v>
      </c>
      <c r="F156" s="32">
        <f>VLOOKUP(A156,[31]DATA!$C$3:$AP$1697,40,0)</f>
        <v>0</v>
      </c>
      <c r="G156" s="32">
        <f t="shared" si="54"/>
        <v>672</v>
      </c>
      <c r="H156" s="32">
        <f t="shared" si="55"/>
        <v>4905.5999999999995</v>
      </c>
      <c r="I156" s="32">
        <f>VLOOKUP(A156,[32]DATA!$C$3:$AQ$559,38,0)</f>
        <v>672</v>
      </c>
      <c r="J156" s="32">
        <f>VLOOKUP(A156,[32]DATA!$C$3:$AQ$559,39,0)</f>
        <v>0</v>
      </c>
      <c r="K156" s="32">
        <f>VLOOKUP(A156,[32]DATA!$C$3:$AQ$559,40,0)</f>
        <v>0</v>
      </c>
      <c r="L156" s="32">
        <f>VLOOKUP(A156,[32]DATA!$C$3:$AQ$559,41,0)</f>
        <v>672</v>
      </c>
      <c r="M156" s="41">
        <f t="shared" si="56"/>
        <v>4905.5999999999995</v>
      </c>
      <c r="N156" s="32">
        <f>VLOOKUP(A156,[33]DATA!$C$3:$AQ$558,38,0)</f>
        <v>672</v>
      </c>
      <c r="O156" s="32">
        <f>VLOOKUP(A156,[33]DATA!$C$3:$AQ$558,39,0)</f>
        <v>0</v>
      </c>
      <c r="P156" s="32">
        <f>VLOOKUP(A156,[33]DATA!$C$3:$AQ$558,40,0)</f>
        <v>0</v>
      </c>
      <c r="Q156" s="42">
        <f>VLOOKUP(A156,[33]DATA!$C$3:$AQ$558,41,0)</f>
        <v>672</v>
      </c>
      <c r="R156" s="43">
        <f t="shared" si="57"/>
        <v>4905.5999999999995</v>
      </c>
      <c r="S156" s="8"/>
      <c r="T156" s="9"/>
      <c r="U156" s="9"/>
      <c r="V156" s="10">
        <f t="shared" si="59"/>
        <v>0</v>
      </c>
      <c r="W156" s="11">
        <f t="shared" si="44"/>
        <v>0</v>
      </c>
      <c r="X156" s="9"/>
      <c r="Y156" s="9"/>
      <c r="Z156" s="9"/>
      <c r="AA156" s="12">
        <f t="shared" si="45"/>
        <v>0</v>
      </c>
      <c r="AB156" s="13">
        <f t="shared" si="46"/>
        <v>0</v>
      </c>
      <c r="AC156" s="9"/>
      <c r="AD156" s="14"/>
      <c r="AE156" s="14"/>
      <c r="AF156" s="12">
        <f t="shared" si="58"/>
        <v>0</v>
      </c>
      <c r="AG156" s="13">
        <f t="shared" si="47"/>
        <v>0</v>
      </c>
      <c r="AH156" s="12"/>
      <c r="AI156" s="12"/>
      <c r="AJ156" s="12"/>
      <c r="AK156" s="12">
        <f t="shared" si="60"/>
        <v>0</v>
      </c>
      <c r="AL156" s="13">
        <f t="shared" si="48"/>
        <v>0</v>
      </c>
      <c r="AM156" s="12"/>
      <c r="AN156" s="12"/>
      <c r="AO156" s="12"/>
      <c r="AP156" s="12">
        <f t="shared" si="61"/>
        <v>0</v>
      </c>
      <c r="AQ156" s="13">
        <f t="shared" si="49"/>
        <v>0</v>
      </c>
      <c r="AR156" s="12"/>
      <c r="AS156" s="12"/>
      <c r="AT156" s="12"/>
      <c r="AU156" s="12">
        <f t="shared" si="62"/>
        <v>0</v>
      </c>
      <c r="AV156" s="13">
        <f t="shared" si="50"/>
        <v>0</v>
      </c>
      <c r="AW156" s="12"/>
      <c r="AX156" s="12"/>
      <c r="AY156" s="12"/>
      <c r="AZ156" s="12">
        <f t="shared" si="63"/>
        <v>0</v>
      </c>
      <c r="BA156" s="11">
        <f t="shared" si="51"/>
        <v>0</v>
      </c>
      <c r="BB156" s="12"/>
      <c r="BC156" s="12"/>
      <c r="BD156" s="12"/>
      <c r="BE156" s="12">
        <f t="shared" si="64"/>
        <v>0</v>
      </c>
      <c r="BF156" s="11">
        <f t="shared" si="52"/>
        <v>0</v>
      </c>
      <c r="BG156" s="12"/>
      <c r="BH156" s="12"/>
      <c r="BI156" s="12"/>
      <c r="BJ156" s="15">
        <f t="shared" si="65"/>
        <v>0</v>
      </c>
      <c r="BK156" s="16">
        <f t="shared" si="53"/>
        <v>0</v>
      </c>
    </row>
    <row r="157" spans="1:63" ht="15.75" x14ac:dyDescent="0.25">
      <c r="A157" s="30">
        <v>101095801</v>
      </c>
      <c r="B157" s="27" t="s">
        <v>203</v>
      </c>
      <c r="C157" s="35">
        <v>3</v>
      </c>
      <c r="D157" s="32">
        <f>VLOOKUP(A157,[31]DATA!$C$3:$AP$1697,38,0)</f>
        <v>6384</v>
      </c>
      <c r="E157" s="32">
        <f>VLOOKUP(A157,[31]DATA!$C$3:$AP$1697,39,0)</f>
        <v>0</v>
      </c>
      <c r="F157" s="32">
        <f>VLOOKUP(A157,[31]DATA!$C$3:$AP$1697,40,0)</f>
        <v>3080</v>
      </c>
      <c r="G157" s="32">
        <f t="shared" si="54"/>
        <v>9464</v>
      </c>
      <c r="H157" s="32">
        <f t="shared" si="55"/>
        <v>28392</v>
      </c>
      <c r="I157" s="32">
        <f>VLOOKUP(A157,[32]DATA!$C$3:$AQ$559,38,0)</f>
        <v>2408</v>
      </c>
      <c r="J157" s="32">
        <f>VLOOKUP(A157,[32]DATA!$C$3:$AQ$559,39,0)</f>
        <v>0</v>
      </c>
      <c r="K157" s="32">
        <f>VLOOKUP(A157,[32]DATA!$C$3:$AQ$559,40,0)</f>
        <v>3080</v>
      </c>
      <c r="L157" s="32">
        <f>VLOOKUP(A157,[32]DATA!$C$3:$AQ$559,41,0)</f>
        <v>5488</v>
      </c>
      <c r="M157" s="41">
        <f t="shared" si="56"/>
        <v>16464</v>
      </c>
      <c r="N157" s="32">
        <f>VLOOKUP(A157,[33]DATA!$C$3:$AQ$558,38,0)</f>
        <v>2408</v>
      </c>
      <c r="O157" s="32">
        <f>VLOOKUP(A157,[33]DATA!$C$3:$AQ$558,39,0)</f>
        <v>112</v>
      </c>
      <c r="P157" s="32">
        <f>VLOOKUP(A157,[33]DATA!$C$3:$AQ$558,40,0)</f>
        <v>3080</v>
      </c>
      <c r="Q157" s="42">
        <f>VLOOKUP(A157,[33]DATA!$C$3:$AQ$558,41,0)</f>
        <v>5600</v>
      </c>
      <c r="R157" s="43">
        <f t="shared" si="57"/>
        <v>16800</v>
      </c>
      <c r="S157" s="8"/>
      <c r="T157" s="9"/>
      <c r="U157" s="9"/>
      <c r="V157" s="10">
        <f t="shared" si="59"/>
        <v>0</v>
      </c>
      <c r="W157" s="11">
        <f t="shared" si="44"/>
        <v>0</v>
      </c>
      <c r="X157" s="9"/>
      <c r="Y157" s="9"/>
      <c r="Z157" s="9"/>
      <c r="AA157" s="12">
        <f t="shared" si="45"/>
        <v>0</v>
      </c>
      <c r="AB157" s="13">
        <f t="shared" si="46"/>
        <v>0</v>
      </c>
      <c r="AC157" s="9"/>
      <c r="AD157" s="14"/>
      <c r="AE157" s="14"/>
      <c r="AF157" s="12">
        <f t="shared" si="58"/>
        <v>0</v>
      </c>
      <c r="AG157" s="13">
        <f t="shared" si="47"/>
        <v>0</v>
      </c>
      <c r="AH157" s="12"/>
      <c r="AI157" s="12"/>
      <c r="AJ157" s="12"/>
      <c r="AK157" s="12">
        <f t="shared" si="60"/>
        <v>0</v>
      </c>
      <c r="AL157" s="13">
        <f t="shared" si="48"/>
        <v>0</v>
      </c>
      <c r="AM157" s="12"/>
      <c r="AN157" s="12"/>
      <c r="AO157" s="12"/>
      <c r="AP157" s="12">
        <f t="shared" si="61"/>
        <v>0</v>
      </c>
      <c r="AQ157" s="13">
        <f t="shared" si="49"/>
        <v>0</v>
      </c>
      <c r="AR157" s="12"/>
      <c r="AS157" s="12"/>
      <c r="AT157" s="12"/>
      <c r="AU157" s="12">
        <f t="shared" si="62"/>
        <v>0</v>
      </c>
      <c r="AV157" s="13">
        <f t="shared" si="50"/>
        <v>0</v>
      </c>
      <c r="AW157" s="12"/>
      <c r="AX157" s="12"/>
      <c r="AY157" s="12"/>
      <c r="AZ157" s="12">
        <f t="shared" si="63"/>
        <v>0</v>
      </c>
      <c r="BA157" s="11">
        <f t="shared" si="51"/>
        <v>0</v>
      </c>
      <c r="BB157" s="12"/>
      <c r="BC157" s="12"/>
      <c r="BD157" s="12"/>
      <c r="BE157" s="12">
        <f t="shared" si="64"/>
        <v>0</v>
      </c>
      <c r="BF157" s="11">
        <f t="shared" si="52"/>
        <v>0</v>
      </c>
      <c r="BG157" s="12"/>
      <c r="BH157" s="12"/>
      <c r="BI157" s="12"/>
      <c r="BJ157" s="15">
        <f t="shared" si="65"/>
        <v>0</v>
      </c>
      <c r="BK157" s="16">
        <f t="shared" si="53"/>
        <v>0</v>
      </c>
    </row>
    <row r="158" spans="1:63" ht="15.75" x14ac:dyDescent="0.25">
      <c r="A158" s="30">
        <v>101093001</v>
      </c>
      <c r="B158" s="27" t="s">
        <v>204</v>
      </c>
      <c r="C158" s="35">
        <v>0.2</v>
      </c>
      <c r="D158" s="32">
        <f>VLOOKUP(A158,[31]DATA!$C$3:$AP$1697,38,0)</f>
        <v>5040</v>
      </c>
      <c r="E158" s="32">
        <f>VLOOKUP(A158,[31]DATA!$C$3:$AP$1697,39,0)</f>
        <v>0</v>
      </c>
      <c r="F158" s="32">
        <f>VLOOKUP(A158,[31]DATA!$C$3:$AP$1697,40,0)</f>
        <v>2460</v>
      </c>
      <c r="G158" s="32">
        <f t="shared" si="54"/>
        <v>7500</v>
      </c>
      <c r="H158" s="32">
        <f t="shared" si="55"/>
        <v>1500</v>
      </c>
      <c r="I158" s="32">
        <f>VLOOKUP(A158,[32]DATA!$C$3:$AQ$559,38,0)</f>
        <v>1720</v>
      </c>
      <c r="J158" s="32">
        <f>VLOOKUP(A158,[32]DATA!$C$3:$AQ$559,39,0)</f>
        <v>2400</v>
      </c>
      <c r="K158" s="32">
        <f>VLOOKUP(A158,[32]DATA!$C$3:$AQ$559,40,0)</f>
        <v>1860</v>
      </c>
      <c r="L158" s="32">
        <f>VLOOKUP(A158,[32]DATA!$C$3:$AQ$559,41,0)</f>
        <v>5980</v>
      </c>
      <c r="M158" s="41">
        <f t="shared" si="56"/>
        <v>1196</v>
      </c>
      <c r="N158" s="32">
        <f>VLOOKUP(A158,[33]DATA!$C$3:$AQ$558,38,0)</f>
        <v>1520</v>
      </c>
      <c r="O158" s="32">
        <f>VLOOKUP(A158,[33]DATA!$C$3:$AQ$558,39,0)</f>
        <v>2400</v>
      </c>
      <c r="P158" s="32">
        <f>VLOOKUP(A158,[33]DATA!$C$3:$AQ$558,40,0)</f>
        <v>1860</v>
      </c>
      <c r="Q158" s="42">
        <f>VLOOKUP(A158,[33]DATA!$C$3:$AQ$558,41,0)</f>
        <v>5780</v>
      </c>
      <c r="R158" s="43">
        <f t="shared" si="57"/>
        <v>1156</v>
      </c>
      <c r="S158" s="8"/>
      <c r="T158" s="9"/>
      <c r="U158" s="9"/>
      <c r="V158" s="10">
        <f t="shared" si="59"/>
        <v>0</v>
      </c>
      <c r="W158" s="11">
        <f t="shared" si="44"/>
        <v>0</v>
      </c>
      <c r="X158" s="9"/>
      <c r="Y158" s="9"/>
      <c r="Z158" s="9"/>
      <c r="AA158" s="12">
        <f t="shared" si="45"/>
        <v>0</v>
      </c>
      <c r="AB158" s="13">
        <f t="shared" si="46"/>
        <v>0</v>
      </c>
      <c r="AC158" s="9"/>
      <c r="AD158" s="14"/>
      <c r="AE158" s="14"/>
      <c r="AF158" s="12">
        <f t="shared" si="58"/>
        <v>0</v>
      </c>
      <c r="AG158" s="13">
        <f t="shared" si="47"/>
        <v>0</v>
      </c>
      <c r="AH158" s="12"/>
      <c r="AI158" s="12"/>
      <c r="AJ158" s="12"/>
      <c r="AK158" s="12">
        <f t="shared" si="60"/>
        <v>0</v>
      </c>
      <c r="AL158" s="13">
        <f t="shared" si="48"/>
        <v>0</v>
      </c>
      <c r="AM158" s="12"/>
      <c r="AN158" s="12"/>
      <c r="AO158" s="12"/>
      <c r="AP158" s="12">
        <f t="shared" si="61"/>
        <v>0</v>
      </c>
      <c r="AQ158" s="13">
        <f t="shared" si="49"/>
        <v>0</v>
      </c>
      <c r="AR158" s="12"/>
      <c r="AS158" s="12"/>
      <c r="AT158" s="12"/>
      <c r="AU158" s="12">
        <f t="shared" si="62"/>
        <v>0</v>
      </c>
      <c r="AV158" s="13">
        <f t="shared" si="50"/>
        <v>0</v>
      </c>
      <c r="AW158" s="12"/>
      <c r="AX158" s="12"/>
      <c r="AY158" s="12"/>
      <c r="AZ158" s="12">
        <f t="shared" si="63"/>
        <v>0</v>
      </c>
      <c r="BA158" s="11">
        <f t="shared" si="51"/>
        <v>0</v>
      </c>
      <c r="BB158" s="12"/>
      <c r="BC158" s="12"/>
      <c r="BD158" s="12"/>
      <c r="BE158" s="12">
        <f t="shared" si="64"/>
        <v>0</v>
      </c>
      <c r="BF158" s="11">
        <f t="shared" si="52"/>
        <v>0</v>
      </c>
      <c r="BG158" s="12"/>
      <c r="BH158" s="12"/>
      <c r="BI158" s="12"/>
      <c r="BJ158" s="15">
        <f t="shared" si="65"/>
        <v>0</v>
      </c>
      <c r="BK158" s="16">
        <f t="shared" si="53"/>
        <v>0</v>
      </c>
    </row>
    <row r="159" spans="1:63" ht="25.5" x14ac:dyDescent="0.25">
      <c r="A159" s="30">
        <v>102096001</v>
      </c>
      <c r="B159" s="27" t="s">
        <v>205</v>
      </c>
      <c r="C159" s="35">
        <v>53</v>
      </c>
      <c r="D159" s="32">
        <f>VLOOKUP(A159,[31]DATA!$C$3:$AP$1697,38,0)</f>
        <v>1554</v>
      </c>
      <c r="E159" s="32">
        <f>VLOOKUP(A159,[31]DATA!$C$3:$AP$1697,39,0)</f>
        <v>771</v>
      </c>
      <c r="F159" s="32">
        <f>VLOOKUP(A159,[31]DATA!$C$3:$AP$1697,40,0)</f>
        <v>50</v>
      </c>
      <c r="G159" s="32">
        <f t="shared" si="54"/>
        <v>2375</v>
      </c>
      <c r="H159" s="32">
        <f t="shared" si="55"/>
        <v>125875</v>
      </c>
      <c r="I159" s="32">
        <f>VLOOKUP(A159,[32]DATA!$C$3:$AQ$559,38,0)</f>
        <v>0</v>
      </c>
      <c r="J159" s="32">
        <f>VLOOKUP(A159,[32]DATA!$C$3:$AQ$559,39,0)</f>
        <v>6131</v>
      </c>
      <c r="K159" s="32">
        <f>VLOOKUP(A159,[32]DATA!$C$3:$AQ$559,40,0)</f>
        <v>810</v>
      </c>
      <c r="L159" s="32">
        <f>VLOOKUP(A159,[32]DATA!$C$3:$AQ$559,41,0)</f>
        <v>6941</v>
      </c>
      <c r="M159" s="41">
        <f t="shared" si="56"/>
        <v>367873</v>
      </c>
      <c r="N159" s="32">
        <f>VLOOKUP(A159,[33]DATA!$C$3:$AQ$558,38,0)</f>
        <v>150</v>
      </c>
      <c r="O159" s="32">
        <f>VLOOKUP(A159,[33]DATA!$C$3:$AQ$558,39,0)</f>
        <v>5771</v>
      </c>
      <c r="P159" s="32">
        <f>VLOOKUP(A159,[33]DATA!$C$3:$AQ$558,40,0)</f>
        <v>810</v>
      </c>
      <c r="Q159" s="42">
        <f>VLOOKUP(A159,[33]DATA!$C$3:$AQ$558,41,0)</f>
        <v>6731</v>
      </c>
      <c r="R159" s="43">
        <f t="shared" si="57"/>
        <v>356743</v>
      </c>
      <c r="S159" s="8"/>
      <c r="T159" s="9"/>
      <c r="U159" s="9"/>
      <c r="V159" s="10">
        <f t="shared" si="59"/>
        <v>0</v>
      </c>
      <c r="W159" s="11">
        <f t="shared" si="44"/>
        <v>0</v>
      </c>
      <c r="X159" s="9"/>
      <c r="Y159" s="9"/>
      <c r="Z159" s="9"/>
      <c r="AA159" s="12">
        <f t="shared" si="45"/>
        <v>0</v>
      </c>
      <c r="AB159" s="13">
        <f t="shared" si="46"/>
        <v>0</v>
      </c>
      <c r="AC159" s="9"/>
      <c r="AD159" s="14"/>
      <c r="AE159" s="14"/>
      <c r="AF159" s="12">
        <f t="shared" si="58"/>
        <v>0</v>
      </c>
      <c r="AG159" s="13">
        <f t="shared" si="47"/>
        <v>0</v>
      </c>
      <c r="AH159" s="12"/>
      <c r="AI159" s="12"/>
      <c r="AJ159" s="12"/>
      <c r="AK159" s="12">
        <f t="shared" si="60"/>
        <v>0</v>
      </c>
      <c r="AL159" s="13">
        <f t="shared" si="48"/>
        <v>0</v>
      </c>
      <c r="AM159" s="12"/>
      <c r="AN159" s="12"/>
      <c r="AO159" s="12"/>
      <c r="AP159" s="12">
        <f t="shared" si="61"/>
        <v>0</v>
      </c>
      <c r="AQ159" s="13">
        <f t="shared" si="49"/>
        <v>0</v>
      </c>
      <c r="AR159" s="12"/>
      <c r="AS159" s="12"/>
      <c r="AT159" s="12"/>
      <c r="AU159" s="12">
        <f t="shared" si="62"/>
        <v>0</v>
      </c>
      <c r="AV159" s="13">
        <f t="shared" si="50"/>
        <v>0</v>
      </c>
      <c r="AW159" s="12"/>
      <c r="AX159" s="12"/>
      <c r="AY159" s="12"/>
      <c r="AZ159" s="12">
        <f t="shared" si="63"/>
        <v>0</v>
      </c>
      <c r="BA159" s="11">
        <f t="shared" si="51"/>
        <v>0</v>
      </c>
      <c r="BB159" s="12"/>
      <c r="BC159" s="12"/>
      <c r="BD159" s="12"/>
      <c r="BE159" s="12">
        <f t="shared" si="64"/>
        <v>0</v>
      </c>
      <c r="BF159" s="11">
        <f t="shared" si="52"/>
        <v>0</v>
      </c>
      <c r="BG159" s="12"/>
      <c r="BH159" s="12"/>
      <c r="BI159" s="12"/>
      <c r="BJ159" s="15">
        <f t="shared" si="65"/>
        <v>0</v>
      </c>
      <c r="BK159" s="16">
        <f t="shared" si="53"/>
        <v>0</v>
      </c>
    </row>
    <row r="160" spans="1:63" ht="25.5" x14ac:dyDescent="0.25">
      <c r="A160" s="30">
        <v>103051001</v>
      </c>
      <c r="B160" s="27" t="s">
        <v>206</v>
      </c>
      <c r="C160" s="35">
        <v>37.774000000000001</v>
      </c>
      <c r="D160" s="32">
        <f>VLOOKUP(A160,[31]DATA!$C$3:$AP$1697,38,0)</f>
        <v>1541</v>
      </c>
      <c r="E160" s="32">
        <f>VLOOKUP(A160,[31]DATA!$C$3:$AP$1697,39,0)</f>
        <v>0</v>
      </c>
      <c r="F160" s="32">
        <f>VLOOKUP(A160,[31]DATA!$C$3:$AP$1697,40,0)</f>
        <v>110</v>
      </c>
      <c r="G160" s="32">
        <f t="shared" si="54"/>
        <v>1651</v>
      </c>
      <c r="H160" s="32">
        <f t="shared" si="55"/>
        <v>62364.874000000003</v>
      </c>
      <c r="I160" s="32">
        <f>VLOOKUP(A160,[32]DATA!$C$3:$AQ$559,38,0)</f>
        <v>463</v>
      </c>
      <c r="J160" s="32">
        <f>VLOOKUP(A160,[32]DATA!$C$3:$AQ$559,39,0)</f>
        <v>0</v>
      </c>
      <c r="K160" s="32">
        <f>VLOOKUP(A160,[32]DATA!$C$3:$AQ$559,40,0)</f>
        <v>15</v>
      </c>
      <c r="L160" s="32">
        <f>VLOOKUP(A160,[32]DATA!$C$3:$AQ$559,41,0)</f>
        <v>478</v>
      </c>
      <c r="M160" s="41">
        <f t="shared" si="56"/>
        <v>18055.972000000002</v>
      </c>
      <c r="N160" s="32">
        <f>VLOOKUP(A160,[33]DATA!$C$3:$AQ$558,38,0)</f>
        <v>703</v>
      </c>
      <c r="O160" s="32">
        <f>VLOOKUP(A160,[33]DATA!$C$3:$AQ$558,39,0)</f>
        <v>240</v>
      </c>
      <c r="P160" s="32">
        <f>VLOOKUP(A160,[33]DATA!$C$3:$AQ$558,40,0)</f>
        <v>0</v>
      </c>
      <c r="Q160" s="42">
        <f>VLOOKUP(A160,[33]DATA!$C$3:$AQ$558,41,0)</f>
        <v>943</v>
      </c>
      <c r="R160" s="43">
        <f t="shared" si="57"/>
        <v>35620.881999999998</v>
      </c>
      <c r="S160" s="8"/>
      <c r="T160" s="9"/>
      <c r="U160" s="9"/>
      <c r="V160" s="10">
        <f t="shared" si="59"/>
        <v>0</v>
      </c>
      <c r="W160" s="11">
        <f t="shared" si="44"/>
        <v>0</v>
      </c>
      <c r="X160" s="9"/>
      <c r="Y160" s="9"/>
      <c r="Z160" s="9"/>
      <c r="AA160" s="12">
        <f t="shared" si="45"/>
        <v>0</v>
      </c>
      <c r="AB160" s="13">
        <f t="shared" si="46"/>
        <v>0</v>
      </c>
      <c r="AC160" s="9"/>
      <c r="AD160" s="14"/>
      <c r="AE160" s="14"/>
      <c r="AF160" s="12">
        <f t="shared" si="58"/>
        <v>0</v>
      </c>
      <c r="AG160" s="13">
        <f t="shared" si="47"/>
        <v>0</v>
      </c>
      <c r="AH160" s="12"/>
      <c r="AI160" s="12"/>
      <c r="AJ160" s="12"/>
      <c r="AK160" s="12">
        <f t="shared" si="60"/>
        <v>0</v>
      </c>
      <c r="AL160" s="13">
        <f t="shared" si="48"/>
        <v>0</v>
      </c>
      <c r="AM160" s="12"/>
      <c r="AN160" s="12"/>
      <c r="AO160" s="12"/>
      <c r="AP160" s="12">
        <f t="shared" si="61"/>
        <v>0</v>
      </c>
      <c r="AQ160" s="13">
        <f t="shared" si="49"/>
        <v>0</v>
      </c>
      <c r="AR160" s="12"/>
      <c r="AS160" s="12"/>
      <c r="AT160" s="12"/>
      <c r="AU160" s="12">
        <f t="shared" si="62"/>
        <v>0</v>
      </c>
      <c r="AV160" s="13">
        <f t="shared" si="50"/>
        <v>0</v>
      </c>
      <c r="AW160" s="12"/>
      <c r="AX160" s="12"/>
      <c r="AY160" s="12"/>
      <c r="AZ160" s="12">
        <f t="shared" si="63"/>
        <v>0</v>
      </c>
      <c r="BA160" s="11">
        <f t="shared" si="51"/>
        <v>0</v>
      </c>
      <c r="BB160" s="12"/>
      <c r="BC160" s="12"/>
      <c r="BD160" s="12"/>
      <c r="BE160" s="12">
        <f t="shared" si="64"/>
        <v>0</v>
      </c>
      <c r="BF160" s="11">
        <f t="shared" si="52"/>
        <v>0</v>
      </c>
      <c r="BG160" s="12"/>
      <c r="BH160" s="12"/>
      <c r="BI160" s="12"/>
      <c r="BJ160" s="15">
        <f t="shared" si="65"/>
        <v>0</v>
      </c>
      <c r="BK160" s="16">
        <f t="shared" si="53"/>
        <v>0</v>
      </c>
    </row>
    <row r="161" spans="1:63" ht="15.75" x14ac:dyDescent="0.25">
      <c r="A161" s="30">
        <v>102095001</v>
      </c>
      <c r="B161" s="27" t="s">
        <v>207</v>
      </c>
      <c r="C161" s="35">
        <v>44.99</v>
      </c>
      <c r="D161" s="32">
        <f>VLOOKUP(A161,[31]DATA!$C$3:$AP$1697,38,0)</f>
        <v>400</v>
      </c>
      <c r="E161" s="32">
        <f>VLOOKUP(A161,[31]DATA!$C$3:$AP$1697,39,0)</f>
        <v>0</v>
      </c>
      <c r="F161" s="32">
        <f>VLOOKUP(A161,[31]DATA!$C$3:$AP$1697,40,0)</f>
        <v>25</v>
      </c>
      <c r="G161" s="32">
        <f t="shared" si="54"/>
        <v>425</v>
      </c>
      <c r="H161" s="32">
        <f t="shared" si="55"/>
        <v>19120.75</v>
      </c>
      <c r="I161" s="32">
        <f>VLOOKUP(A161,[32]DATA!$C$3:$AQ$559,38,0)</f>
        <v>100</v>
      </c>
      <c r="J161" s="32">
        <f>VLOOKUP(A161,[32]DATA!$C$3:$AQ$559,39,0)</f>
        <v>0</v>
      </c>
      <c r="K161" s="32">
        <f>VLOOKUP(A161,[32]DATA!$C$3:$AQ$559,40,0)</f>
        <v>105</v>
      </c>
      <c r="L161" s="32">
        <f>VLOOKUP(A161,[32]DATA!$C$3:$AQ$559,41,0)</f>
        <v>205</v>
      </c>
      <c r="M161" s="41">
        <f t="shared" si="56"/>
        <v>9222.9500000000007</v>
      </c>
      <c r="N161" s="32">
        <f>VLOOKUP(A161,[33]DATA!$C$3:$AQ$558,38,0)</f>
        <v>15</v>
      </c>
      <c r="O161" s="32">
        <f>VLOOKUP(A161,[33]DATA!$C$3:$AQ$558,39,0)</f>
        <v>5</v>
      </c>
      <c r="P161" s="32">
        <f>VLOOKUP(A161,[33]DATA!$C$3:$AQ$558,40,0)</f>
        <v>105</v>
      </c>
      <c r="Q161" s="42">
        <f>VLOOKUP(A161,[33]DATA!$C$3:$AQ$558,41,0)</f>
        <v>125</v>
      </c>
      <c r="R161" s="43">
        <f t="shared" si="57"/>
        <v>5623.75</v>
      </c>
      <c r="S161" s="8"/>
      <c r="T161" s="9"/>
      <c r="U161" s="9"/>
      <c r="V161" s="10">
        <f t="shared" si="59"/>
        <v>0</v>
      </c>
      <c r="W161" s="11">
        <f t="shared" si="44"/>
        <v>0</v>
      </c>
      <c r="X161" s="9"/>
      <c r="Y161" s="9"/>
      <c r="Z161" s="9"/>
      <c r="AA161" s="12">
        <f t="shared" si="45"/>
        <v>0</v>
      </c>
      <c r="AB161" s="13">
        <f t="shared" si="46"/>
        <v>0</v>
      </c>
      <c r="AC161" s="9"/>
      <c r="AD161" s="14"/>
      <c r="AE161" s="14"/>
      <c r="AF161" s="12">
        <f t="shared" si="58"/>
        <v>0</v>
      </c>
      <c r="AG161" s="13">
        <f t="shared" si="47"/>
        <v>0</v>
      </c>
      <c r="AH161" s="12"/>
      <c r="AI161" s="12"/>
      <c r="AJ161" s="12"/>
      <c r="AK161" s="12">
        <f t="shared" si="60"/>
        <v>0</v>
      </c>
      <c r="AL161" s="13">
        <f t="shared" si="48"/>
        <v>0</v>
      </c>
      <c r="AM161" s="12"/>
      <c r="AN161" s="12"/>
      <c r="AO161" s="12"/>
      <c r="AP161" s="12">
        <f t="shared" si="61"/>
        <v>0</v>
      </c>
      <c r="AQ161" s="13">
        <f t="shared" si="49"/>
        <v>0</v>
      </c>
      <c r="AR161" s="12"/>
      <c r="AS161" s="12"/>
      <c r="AT161" s="12"/>
      <c r="AU161" s="12">
        <f t="shared" si="62"/>
        <v>0</v>
      </c>
      <c r="AV161" s="13">
        <f t="shared" si="50"/>
        <v>0</v>
      </c>
      <c r="AW161" s="12"/>
      <c r="AX161" s="12"/>
      <c r="AY161" s="12"/>
      <c r="AZ161" s="12">
        <f t="shared" si="63"/>
        <v>0</v>
      </c>
      <c r="BA161" s="11">
        <f t="shared" si="51"/>
        <v>0</v>
      </c>
      <c r="BB161" s="12"/>
      <c r="BC161" s="12"/>
      <c r="BD161" s="12"/>
      <c r="BE161" s="12">
        <f t="shared" si="64"/>
        <v>0</v>
      </c>
      <c r="BF161" s="11">
        <f t="shared" si="52"/>
        <v>0</v>
      </c>
      <c r="BG161" s="12"/>
      <c r="BH161" s="12"/>
      <c r="BI161" s="12"/>
      <c r="BJ161" s="15">
        <f t="shared" si="65"/>
        <v>0</v>
      </c>
      <c r="BK161" s="16">
        <f t="shared" si="53"/>
        <v>0</v>
      </c>
    </row>
    <row r="162" spans="1:63" ht="15.75" x14ac:dyDescent="0.25">
      <c r="A162" s="30">
        <v>101091101</v>
      </c>
      <c r="B162" s="27" t="s">
        <v>208</v>
      </c>
      <c r="C162" s="35">
        <v>0.16</v>
      </c>
      <c r="D162" s="32">
        <f>VLOOKUP(A162,[31]DATA!$C$3:$AP$1697,38,0)</f>
        <v>0</v>
      </c>
      <c r="E162" s="32">
        <f>VLOOKUP(A162,[31]DATA!$C$3:$AP$1697,39,0)</f>
        <v>0</v>
      </c>
      <c r="F162" s="32">
        <f>VLOOKUP(A162,[31]DATA!$C$3:$AP$1697,40,0)</f>
        <v>0</v>
      </c>
      <c r="G162" s="32">
        <f t="shared" si="54"/>
        <v>0</v>
      </c>
      <c r="H162" s="32">
        <f t="shared" si="55"/>
        <v>0</v>
      </c>
      <c r="I162" s="32">
        <f>VLOOKUP(A162,[32]DATA!$C$3:$AQ$559,38,0)</f>
        <v>0</v>
      </c>
      <c r="J162" s="32">
        <f>VLOOKUP(A162,[32]DATA!$C$3:$AQ$559,39,0)</f>
        <v>0</v>
      </c>
      <c r="K162" s="32">
        <f>VLOOKUP(A162,[32]DATA!$C$3:$AQ$559,40,0)</f>
        <v>0</v>
      </c>
      <c r="L162" s="32">
        <f>VLOOKUP(A162,[32]DATA!$C$3:$AQ$559,41,0)</f>
        <v>0</v>
      </c>
      <c r="M162" s="41">
        <f t="shared" si="56"/>
        <v>0</v>
      </c>
      <c r="N162" s="32">
        <f>VLOOKUP(A162,[33]DATA!$C$3:$AQ$558,38,0)</f>
        <v>0</v>
      </c>
      <c r="O162" s="32">
        <f>VLOOKUP(A162,[33]DATA!$C$3:$AQ$558,39,0)</f>
        <v>0</v>
      </c>
      <c r="P162" s="32">
        <f>VLOOKUP(A162,[33]DATA!$C$3:$AQ$558,40,0)</f>
        <v>0</v>
      </c>
      <c r="Q162" s="42">
        <f>VLOOKUP(A162,[33]DATA!$C$3:$AQ$558,41,0)</f>
        <v>0</v>
      </c>
      <c r="R162" s="43">
        <f t="shared" si="57"/>
        <v>0</v>
      </c>
      <c r="S162" s="8"/>
      <c r="T162" s="9"/>
      <c r="U162" s="9"/>
      <c r="V162" s="10">
        <f t="shared" si="59"/>
        <v>0</v>
      </c>
      <c r="W162" s="11">
        <f t="shared" si="44"/>
        <v>0</v>
      </c>
      <c r="X162" s="9"/>
      <c r="Y162" s="9"/>
      <c r="Z162" s="9"/>
      <c r="AA162" s="12">
        <f t="shared" si="45"/>
        <v>0</v>
      </c>
      <c r="AB162" s="13">
        <f t="shared" si="46"/>
        <v>0</v>
      </c>
      <c r="AC162" s="9"/>
      <c r="AD162" s="14"/>
      <c r="AE162" s="14"/>
      <c r="AF162" s="12">
        <f t="shared" si="58"/>
        <v>0</v>
      </c>
      <c r="AG162" s="13">
        <f t="shared" si="47"/>
        <v>0</v>
      </c>
      <c r="AH162" s="12"/>
      <c r="AI162" s="12"/>
      <c r="AJ162" s="12"/>
      <c r="AK162" s="12">
        <f t="shared" si="60"/>
        <v>0</v>
      </c>
      <c r="AL162" s="13">
        <f t="shared" si="48"/>
        <v>0</v>
      </c>
      <c r="AM162" s="12"/>
      <c r="AN162" s="12"/>
      <c r="AO162" s="12"/>
      <c r="AP162" s="12">
        <f t="shared" si="61"/>
        <v>0</v>
      </c>
      <c r="AQ162" s="13">
        <f t="shared" si="49"/>
        <v>0</v>
      </c>
      <c r="AR162" s="12"/>
      <c r="AS162" s="12"/>
      <c r="AT162" s="12"/>
      <c r="AU162" s="12">
        <f t="shared" si="62"/>
        <v>0</v>
      </c>
      <c r="AV162" s="13">
        <f t="shared" si="50"/>
        <v>0</v>
      </c>
      <c r="AW162" s="12"/>
      <c r="AX162" s="12"/>
      <c r="AY162" s="12"/>
      <c r="AZ162" s="12">
        <f t="shared" si="63"/>
        <v>0</v>
      </c>
      <c r="BA162" s="11">
        <f t="shared" si="51"/>
        <v>0</v>
      </c>
      <c r="BB162" s="12"/>
      <c r="BC162" s="12"/>
      <c r="BD162" s="12"/>
      <c r="BE162" s="12">
        <f t="shared" si="64"/>
        <v>0</v>
      </c>
      <c r="BF162" s="11">
        <f t="shared" si="52"/>
        <v>0</v>
      </c>
      <c r="BG162" s="12"/>
      <c r="BH162" s="12"/>
      <c r="BI162" s="12"/>
      <c r="BJ162" s="15">
        <f t="shared" si="65"/>
        <v>0</v>
      </c>
      <c r="BK162" s="16">
        <f t="shared" si="53"/>
        <v>0</v>
      </c>
    </row>
    <row r="163" spans="1:63" ht="25.5" x14ac:dyDescent="0.25">
      <c r="A163" s="30">
        <v>102004402</v>
      </c>
      <c r="B163" s="27" t="s">
        <v>209</v>
      </c>
      <c r="C163" s="35">
        <v>0.221</v>
      </c>
      <c r="D163" s="32">
        <f>VLOOKUP(A163,[31]DATA!$C$3:$AP$1697,38,0)</f>
        <v>0</v>
      </c>
      <c r="E163" s="32">
        <f>VLOOKUP(A163,[31]DATA!$C$3:$AP$1697,39,0)</f>
        <v>8632</v>
      </c>
      <c r="F163" s="32">
        <f>VLOOKUP(A163,[31]DATA!$C$3:$AP$1697,40,0)</f>
        <v>1200</v>
      </c>
      <c r="G163" s="32">
        <f t="shared" si="54"/>
        <v>9832</v>
      </c>
      <c r="H163" s="32">
        <f t="shared" si="55"/>
        <v>2172.8719999999998</v>
      </c>
      <c r="I163" s="32">
        <f>VLOOKUP(A163,[32]DATA!$C$3:$AQ$559,38,0)</f>
        <v>0</v>
      </c>
      <c r="J163" s="32">
        <f>VLOOKUP(A163,[32]DATA!$C$3:$AQ$559,39,0)</f>
        <v>832</v>
      </c>
      <c r="K163" s="32">
        <f>VLOOKUP(A163,[32]DATA!$C$3:$AQ$559,40,0)</f>
        <v>1200</v>
      </c>
      <c r="L163" s="32">
        <f>VLOOKUP(A163,[32]DATA!$C$3:$AQ$559,41,0)</f>
        <v>2032</v>
      </c>
      <c r="M163" s="41">
        <f t="shared" si="56"/>
        <v>449.072</v>
      </c>
      <c r="N163" s="32">
        <f>VLOOKUP(A163,[33]DATA!$C$3:$AQ$558,38,0)</f>
        <v>0</v>
      </c>
      <c r="O163" s="32">
        <f>VLOOKUP(A163,[33]DATA!$C$3:$AQ$558,39,0)</f>
        <v>0</v>
      </c>
      <c r="P163" s="32">
        <f>VLOOKUP(A163,[33]DATA!$C$3:$AQ$558,40,0)</f>
        <v>0</v>
      </c>
      <c r="Q163" s="42">
        <f>VLOOKUP(A163,[33]DATA!$C$3:$AQ$558,41,0)</f>
        <v>0</v>
      </c>
      <c r="R163" s="43">
        <f t="shared" si="57"/>
        <v>0</v>
      </c>
      <c r="S163" s="8"/>
      <c r="T163" s="9"/>
      <c r="U163" s="9"/>
      <c r="V163" s="10">
        <f t="shared" si="59"/>
        <v>0</v>
      </c>
      <c r="W163" s="11">
        <f t="shared" si="44"/>
        <v>0</v>
      </c>
      <c r="X163" s="9"/>
      <c r="Y163" s="9"/>
      <c r="Z163" s="9"/>
      <c r="AA163" s="12">
        <f t="shared" si="45"/>
        <v>0</v>
      </c>
      <c r="AB163" s="13">
        <f t="shared" si="46"/>
        <v>0</v>
      </c>
      <c r="AC163" s="9"/>
      <c r="AD163" s="14"/>
      <c r="AE163" s="14"/>
      <c r="AF163" s="12">
        <f t="shared" si="58"/>
        <v>0</v>
      </c>
      <c r="AG163" s="13">
        <f t="shared" si="47"/>
        <v>0</v>
      </c>
      <c r="AH163" s="12"/>
      <c r="AI163" s="12"/>
      <c r="AJ163" s="12"/>
      <c r="AK163" s="12">
        <f t="shared" si="60"/>
        <v>0</v>
      </c>
      <c r="AL163" s="13">
        <f t="shared" si="48"/>
        <v>0</v>
      </c>
      <c r="AM163" s="12"/>
      <c r="AN163" s="12"/>
      <c r="AO163" s="12"/>
      <c r="AP163" s="12">
        <f t="shared" si="61"/>
        <v>0</v>
      </c>
      <c r="AQ163" s="13">
        <f t="shared" si="49"/>
        <v>0</v>
      </c>
      <c r="AR163" s="12"/>
      <c r="AS163" s="12"/>
      <c r="AT163" s="12"/>
      <c r="AU163" s="12">
        <f t="shared" si="62"/>
        <v>0</v>
      </c>
      <c r="AV163" s="13">
        <f t="shared" si="50"/>
        <v>0</v>
      </c>
      <c r="AW163" s="12"/>
      <c r="AX163" s="12"/>
      <c r="AY163" s="12"/>
      <c r="AZ163" s="12">
        <f t="shared" si="63"/>
        <v>0</v>
      </c>
      <c r="BA163" s="11">
        <f t="shared" si="51"/>
        <v>0</v>
      </c>
      <c r="BB163" s="12"/>
      <c r="BC163" s="12"/>
      <c r="BD163" s="12"/>
      <c r="BE163" s="12">
        <f t="shared" si="64"/>
        <v>0</v>
      </c>
      <c r="BF163" s="11">
        <f t="shared" si="52"/>
        <v>0</v>
      </c>
      <c r="BG163" s="12"/>
      <c r="BH163" s="12"/>
      <c r="BI163" s="12"/>
      <c r="BJ163" s="15">
        <f t="shared" si="65"/>
        <v>0</v>
      </c>
      <c r="BK163" s="16">
        <f t="shared" si="53"/>
        <v>0</v>
      </c>
    </row>
    <row r="164" spans="1:63" ht="15.75" x14ac:dyDescent="0.25">
      <c r="A164" s="30">
        <v>102100001</v>
      </c>
      <c r="B164" s="28" t="s">
        <v>210</v>
      </c>
      <c r="C164" s="35">
        <v>0.26</v>
      </c>
      <c r="D164" s="32">
        <f>VLOOKUP(A164,[31]DATA!$C$3:$AP$1697,38,0)</f>
        <v>4</v>
      </c>
      <c r="E164" s="32">
        <f>VLOOKUP(A164,[31]DATA!$C$3:$AP$1697,39,0)</f>
        <v>0</v>
      </c>
      <c r="F164" s="32">
        <f>VLOOKUP(A164,[31]DATA!$C$3:$AP$1697,40,0)</f>
        <v>210</v>
      </c>
      <c r="G164" s="32">
        <f t="shared" si="54"/>
        <v>214</v>
      </c>
      <c r="H164" s="32">
        <f t="shared" si="55"/>
        <v>55.64</v>
      </c>
      <c r="I164" s="32">
        <f>VLOOKUP(A164,[32]DATA!$C$3:$AQ$559,38,0)</f>
        <v>9608</v>
      </c>
      <c r="J164" s="32">
        <f>VLOOKUP(A164,[32]DATA!$C$3:$AQ$559,39,0)</f>
        <v>0</v>
      </c>
      <c r="K164" s="32">
        <f>VLOOKUP(A164,[32]DATA!$C$3:$AQ$559,40,0)</f>
        <v>0</v>
      </c>
      <c r="L164" s="32">
        <f>VLOOKUP(A164,[32]DATA!$C$3:$AQ$559,41,0)</f>
        <v>9608</v>
      </c>
      <c r="M164" s="41">
        <f t="shared" si="56"/>
        <v>2498.08</v>
      </c>
      <c r="N164" s="32">
        <f>VLOOKUP(A164,[33]DATA!$C$3:$AQ$558,38,0)</f>
        <v>0</v>
      </c>
      <c r="O164" s="32">
        <f>VLOOKUP(A164,[33]DATA!$C$3:$AQ$558,39,0)</f>
        <v>2372</v>
      </c>
      <c r="P164" s="32">
        <f>VLOOKUP(A164,[33]DATA!$C$3:$AQ$558,40,0)</f>
        <v>14784</v>
      </c>
      <c r="Q164" s="42">
        <f>VLOOKUP(A164,[33]DATA!$C$3:$AQ$558,41,0)</f>
        <v>17156</v>
      </c>
      <c r="R164" s="43">
        <f t="shared" si="57"/>
        <v>4460.5600000000004</v>
      </c>
      <c r="S164" s="8"/>
      <c r="T164" s="9"/>
      <c r="U164" s="9"/>
      <c r="V164" s="10">
        <f t="shared" si="59"/>
        <v>0</v>
      </c>
      <c r="W164" s="11">
        <f t="shared" si="44"/>
        <v>0</v>
      </c>
      <c r="X164" s="9"/>
      <c r="Y164" s="9"/>
      <c r="Z164" s="9"/>
      <c r="AA164" s="12">
        <f t="shared" si="45"/>
        <v>0</v>
      </c>
      <c r="AB164" s="13">
        <f t="shared" si="46"/>
        <v>0</v>
      </c>
      <c r="AC164" s="9"/>
      <c r="AD164" s="14"/>
      <c r="AE164" s="14"/>
      <c r="AF164" s="12">
        <f t="shared" si="58"/>
        <v>0</v>
      </c>
      <c r="AG164" s="13">
        <f t="shared" si="47"/>
        <v>0</v>
      </c>
      <c r="AH164" s="12"/>
      <c r="AI164" s="12"/>
      <c r="AJ164" s="12"/>
      <c r="AK164" s="12">
        <f t="shared" si="60"/>
        <v>0</v>
      </c>
      <c r="AL164" s="13">
        <f t="shared" si="48"/>
        <v>0</v>
      </c>
      <c r="AM164" s="12"/>
      <c r="AN164" s="12"/>
      <c r="AO164" s="12"/>
      <c r="AP164" s="12">
        <f t="shared" si="61"/>
        <v>0</v>
      </c>
      <c r="AQ164" s="13">
        <f t="shared" si="49"/>
        <v>0</v>
      </c>
      <c r="AR164" s="12"/>
      <c r="AS164" s="12"/>
      <c r="AT164" s="12"/>
      <c r="AU164" s="12">
        <f t="shared" si="62"/>
        <v>0</v>
      </c>
      <c r="AV164" s="13">
        <f t="shared" si="50"/>
        <v>0</v>
      </c>
      <c r="AW164" s="12"/>
      <c r="AX164" s="12"/>
      <c r="AY164" s="12"/>
      <c r="AZ164" s="12">
        <f t="shared" si="63"/>
        <v>0</v>
      </c>
      <c r="BA164" s="11">
        <f t="shared" si="51"/>
        <v>0</v>
      </c>
      <c r="BB164" s="12"/>
      <c r="BC164" s="12"/>
      <c r="BD164" s="12"/>
      <c r="BE164" s="12">
        <f t="shared" si="64"/>
        <v>0</v>
      </c>
      <c r="BF164" s="11">
        <f t="shared" si="52"/>
        <v>0</v>
      </c>
      <c r="BG164" s="12"/>
      <c r="BH164" s="12"/>
      <c r="BI164" s="12"/>
      <c r="BJ164" s="15">
        <f t="shared" si="65"/>
        <v>0</v>
      </c>
      <c r="BK164" s="16">
        <f t="shared" si="53"/>
        <v>0</v>
      </c>
    </row>
    <row r="165" spans="1:63" ht="15.75" x14ac:dyDescent="0.25">
      <c r="A165" s="30">
        <v>102098901</v>
      </c>
      <c r="B165" s="27" t="s">
        <v>211</v>
      </c>
      <c r="C165" s="35">
        <v>2.78</v>
      </c>
      <c r="D165" s="32">
        <f>VLOOKUP(A165,[31]DATA!$C$3:$AP$1697,38,0)</f>
        <v>0</v>
      </c>
      <c r="E165" s="32">
        <f>VLOOKUP(A165,[31]DATA!$C$3:$AP$1697,39,0)</f>
        <v>0</v>
      </c>
      <c r="F165" s="32">
        <f>VLOOKUP(A165,[31]DATA!$C$3:$AP$1697,40,0)</f>
        <v>0</v>
      </c>
      <c r="G165" s="32">
        <f t="shared" si="54"/>
        <v>0</v>
      </c>
      <c r="H165" s="32">
        <f t="shared" si="55"/>
        <v>0</v>
      </c>
      <c r="I165" s="32">
        <f>VLOOKUP(A165,[32]DATA!$C$3:$AQ$559,38,0)</f>
        <v>0</v>
      </c>
      <c r="J165" s="32">
        <f>VLOOKUP(A165,[32]DATA!$C$3:$AQ$559,39,0)</f>
        <v>0</v>
      </c>
      <c r="K165" s="32">
        <f>VLOOKUP(A165,[32]DATA!$C$3:$AQ$559,40,0)</f>
        <v>0</v>
      </c>
      <c r="L165" s="32">
        <f>VLOOKUP(A165,[32]DATA!$C$3:$AQ$559,41,0)</f>
        <v>0</v>
      </c>
      <c r="M165" s="41">
        <f t="shared" si="56"/>
        <v>0</v>
      </c>
      <c r="N165" s="32">
        <f>VLOOKUP(A165,[33]DATA!$C$3:$AQ$558,38,0)</f>
        <v>0</v>
      </c>
      <c r="O165" s="32">
        <f>VLOOKUP(A165,[33]DATA!$C$3:$AQ$558,39,0)</f>
        <v>0</v>
      </c>
      <c r="P165" s="32">
        <f>VLOOKUP(A165,[33]DATA!$C$3:$AQ$558,40,0)</f>
        <v>0</v>
      </c>
      <c r="Q165" s="42">
        <f>VLOOKUP(A165,[33]DATA!$C$3:$AQ$558,41,0)</f>
        <v>0</v>
      </c>
      <c r="R165" s="43">
        <f t="shared" si="57"/>
        <v>0</v>
      </c>
      <c r="S165" s="8"/>
      <c r="T165" s="9"/>
      <c r="U165" s="9"/>
      <c r="V165" s="10">
        <f t="shared" si="59"/>
        <v>0</v>
      </c>
      <c r="W165" s="11">
        <f t="shared" si="44"/>
        <v>0</v>
      </c>
      <c r="X165" s="9"/>
      <c r="Y165" s="9"/>
      <c r="Z165" s="9"/>
      <c r="AA165" s="12">
        <f t="shared" si="45"/>
        <v>0</v>
      </c>
      <c r="AB165" s="13">
        <f t="shared" si="46"/>
        <v>0</v>
      </c>
      <c r="AC165" s="9"/>
      <c r="AD165" s="14"/>
      <c r="AE165" s="14"/>
      <c r="AF165" s="12">
        <f t="shared" si="58"/>
        <v>0</v>
      </c>
      <c r="AG165" s="13">
        <f t="shared" si="47"/>
        <v>0</v>
      </c>
      <c r="AH165" s="12"/>
      <c r="AI165" s="12"/>
      <c r="AJ165" s="12"/>
      <c r="AK165" s="12">
        <f t="shared" si="60"/>
        <v>0</v>
      </c>
      <c r="AL165" s="13">
        <f t="shared" si="48"/>
        <v>0</v>
      </c>
      <c r="AM165" s="12"/>
      <c r="AN165" s="12"/>
      <c r="AO165" s="12"/>
      <c r="AP165" s="12">
        <f t="shared" si="61"/>
        <v>0</v>
      </c>
      <c r="AQ165" s="13">
        <f t="shared" si="49"/>
        <v>0</v>
      </c>
      <c r="AR165" s="12"/>
      <c r="AS165" s="12"/>
      <c r="AT165" s="12"/>
      <c r="AU165" s="12">
        <f t="shared" si="62"/>
        <v>0</v>
      </c>
      <c r="AV165" s="13">
        <f t="shared" si="50"/>
        <v>0</v>
      </c>
      <c r="AW165" s="12"/>
      <c r="AX165" s="12"/>
      <c r="AY165" s="12"/>
      <c r="AZ165" s="12">
        <f t="shared" si="63"/>
        <v>0</v>
      </c>
      <c r="BA165" s="11">
        <f t="shared" si="51"/>
        <v>0</v>
      </c>
      <c r="BB165" s="12"/>
      <c r="BC165" s="12"/>
      <c r="BD165" s="12"/>
      <c r="BE165" s="12">
        <f t="shared" si="64"/>
        <v>0</v>
      </c>
      <c r="BF165" s="11">
        <f t="shared" si="52"/>
        <v>0</v>
      </c>
      <c r="BG165" s="12"/>
      <c r="BH165" s="12"/>
      <c r="BI165" s="12"/>
      <c r="BJ165" s="15">
        <f t="shared" si="65"/>
        <v>0</v>
      </c>
      <c r="BK165" s="16">
        <f t="shared" si="53"/>
        <v>0</v>
      </c>
    </row>
    <row r="166" spans="1:63" ht="25.5" x14ac:dyDescent="0.25">
      <c r="A166" s="30">
        <v>103000602</v>
      </c>
      <c r="B166" s="27" t="s">
        <v>212</v>
      </c>
      <c r="C166" s="35">
        <v>0.6</v>
      </c>
      <c r="D166" s="32">
        <f>VLOOKUP(A166,[31]DATA!$C$3:$AP$1697,38,0)</f>
        <v>0</v>
      </c>
      <c r="E166" s="32">
        <f>VLOOKUP(A166,[31]DATA!$C$3:$AP$1697,39,0)</f>
        <v>12456</v>
      </c>
      <c r="F166" s="32">
        <f>VLOOKUP(A166,[31]DATA!$C$3:$AP$1697,40,0)</f>
        <v>720</v>
      </c>
      <c r="G166" s="32">
        <f t="shared" si="54"/>
        <v>13176</v>
      </c>
      <c r="H166" s="32">
        <f t="shared" si="55"/>
        <v>7905.5999999999995</v>
      </c>
      <c r="I166" s="32">
        <f>VLOOKUP(A166,[32]DATA!$C$3:$AQ$559,38,0)</f>
        <v>114018</v>
      </c>
      <c r="J166" s="32">
        <f>VLOOKUP(A166,[32]DATA!$C$3:$AQ$559,39,0)</f>
        <v>4067</v>
      </c>
      <c r="K166" s="32">
        <f>VLOOKUP(A166,[32]DATA!$C$3:$AQ$559,40,0)</f>
        <v>0</v>
      </c>
      <c r="L166" s="32">
        <f>VLOOKUP(A166,[32]DATA!$C$3:$AQ$559,41,0)</f>
        <v>118085</v>
      </c>
      <c r="M166" s="41">
        <f t="shared" si="56"/>
        <v>70851</v>
      </c>
      <c r="N166" s="32">
        <f>VLOOKUP(A166,[33]DATA!$C$3:$AQ$558,38,0)</f>
        <v>59567</v>
      </c>
      <c r="O166" s="32">
        <f>VLOOKUP(A166,[33]DATA!$C$3:$AQ$558,39,0)</f>
        <v>0</v>
      </c>
      <c r="P166" s="32">
        <f>VLOOKUP(A166,[33]DATA!$C$3:$AQ$558,40,0)</f>
        <v>153</v>
      </c>
      <c r="Q166" s="42">
        <f>VLOOKUP(A166,[33]DATA!$C$3:$AQ$558,41,0)</f>
        <v>59720</v>
      </c>
      <c r="R166" s="43">
        <f t="shared" si="57"/>
        <v>35832</v>
      </c>
      <c r="S166" s="8"/>
      <c r="T166" s="9"/>
      <c r="U166" s="9"/>
      <c r="V166" s="10">
        <f t="shared" si="59"/>
        <v>0</v>
      </c>
      <c r="W166" s="11">
        <f t="shared" si="44"/>
        <v>0</v>
      </c>
      <c r="X166" s="9"/>
      <c r="Y166" s="9"/>
      <c r="Z166" s="9"/>
      <c r="AA166" s="12">
        <f t="shared" si="45"/>
        <v>0</v>
      </c>
      <c r="AB166" s="13">
        <f t="shared" si="46"/>
        <v>0</v>
      </c>
      <c r="AC166" s="9"/>
      <c r="AD166" s="14"/>
      <c r="AE166" s="14"/>
      <c r="AF166" s="12">
        <f t="shared" si="58"/>
        <v>0</v>
      </c>
      <c r="AG166" s="13">
        <f t="shared" si="47"/>
        <v>0</v>
      </c>
      <c r="AH166" s="12"/>
      <c r="AI166" s="12"/>
      <c r="AJ166" s="12"/>
      <c r="AK166" s="12">
        <f t="shared" si="60"/>
        <v>0</v>
      </c>
      <c r="AL166" s="13">
        <f t="shared" si="48"/>
        <v>0</v>
      </c>
      <c r="AM166" s="12"/>
      <c r="AN166" s="12"/>
      <c r="AO166" s="12"/>
      <c r="AP166" s="12">
        <f t="shared" si="61"/>
        <v>0</v>
      </c>
      <c r="AQ166" s="13">
        <f t="shared" si="49"/>
        <v>0</v>
      </c>
      <c r="AR166" s="12"/>
      <c r="AS166" s="12"/>
      <c r="AT166" s="12"/>
      <c r="AU166" s="12">
        <f t="shared" si="62"/>
        <v>0</v>
      </c>
      <c r="AV166" s="13">
        <f t="shared" si="50"/>
        <v>0</v>
      </c>
      <c r="AW166" s="12"/>
      <c r="AX166" s="12"/>
      <c r="AY166" s="12"/>
      <c r="AZ166" s="12">
        <f t="shared" si="63"/>
        <v>0</v>
      </c>
      <c r="BA166" s="11">
        <f t="shared" si="51"/>
        <v>0</v>
      </c>
      <c r="BB166" s="12"/>
      <c r="BC166" s="12"/>
      <c r="BD166" s="12"/>
      <c r="BE166" s="12">
        <f t="shared" si="64"/>
        <v>0</v>
      </c>
      <c r="BF166" s="11">
        <f t="shared" si="52"/>
        <v>0</v>
      </c>
      <c r="BG166" s="12"/>
      <c r="BH166" s="12"/>
      <c r="BI166" s="12"/>
      <c r="BJ166" s="15">
        <f t="shared" si="65"/>
        <v>0</v>
      </c>
      <c r="BK166" s="16">
        <f t="shared" si="53"/>
        <v>0</v>
      </c>
    </row>
    <row r="167" spans="1:63" ht="15.75" x14ac:dyDescent="0.25">
      <c r="A167" s="30">
        <v>103062001</v>
      </c>
      <c r="B167" s="27" t="s">
        <v>213</v>
      </c>
      <c r="C167" s="35">
        <v>5.92</v>
      </c>
      <c r="D167" s="32">
        <f>VLOOKUP(A167,[31]DATA!$C$3:$AP$1697,38,0)</f>
        <v>0</v>
      </c>
      <c r="E167" s="32">
        <f>VLOOKUP(A167,[31]DATA!$C$3:$AP$1697,39,0)</f>
        <v>0</v>
      </c>
      <c r="F167" s="32">
        <f>VLOOKUP(A167,[31]DATA!$C$3:$AP$1697,40,0)</f>
        <v>0</v>
      </c>
      <c r="G167" s="32">
        <f t="shared" si="54"/>
        <v>0</v>
      </c>
      <c r="H167" s="32">
        <f t="shared" si="55"/>
        <v>0</v>
      </c>
      <c r="I167" s="32">
        <f>VLOOKUP(A167,[32]DATA!$C$3:$AQ$559,38,0)</f>
        <v>1673</v>
      </c>
      <c r="J167" s="32">
        <f>VLOOKUP(A167,[32]DATA!$C$3:$AQ$559,39,0)</f>
        <v>0</v>
      </c>
      <c r="K167" s="32">
        <f>VLOOKUP(A167,[32]DATA!$C$3:$AQ$559,40,0)</f>
        <v>0</v>
      </c>
      <c r="L167" s="32">
        <f>VLOOKUP(A167,[32]DATA!$C$3:$AQ$559,41,0)</f>
        <v>1673</v>
      </c>
      <c r="M167" s="41">
        <f t="shared" si="56"/>
        <v>9904.16</v>
      </c>
      <c r="N167" s="32">
        <f>VLOOKUP(A167,[33]DATA!$C$3:$AQ$558,38,0)</f>
        <v>1673</v>
      </c>
      <c r="O167" s="32">
        <f>VLOOKUP(A167,[33]DATA!$C$3:$AQ$558,39,0)</f>
        <v>0</v>
      </c>
      <c r="P167" s="32">
        <f>VLOOKUP(A167,[33]DATA!$C$3:$AQ$558,40,0)</f>
        <v>0</v>
      </c>
      <c r="Q167" s="42">
        <f>VLOOKUP(A167,[33]DATA!$C$3:$AQ$558,41,0)</f>
        <v>1673</v>
      </c>
      <c r="R167" s="43">
        <f t="shared" si="57"/>
        <v>9904.16</v>
      </c>
      <c r="S167" s="8"/>
      <c r="T167" s="9"/>
      <c r="U167" s="9"/>
      <c r="V167" s="10">
        <f t="shared" si="59"/>
        <v>0</v>
      </c>
      <c r="W167" s="11">
        <f t="shared" si="44"/>
        <v>0</v>
      </c>
      <c r="X167" s="9"/>
      <c r="Y167" s="9"/>
      <c r="Z167" s="9"/>
      <c r="AA167" s="12">
        <f t="shared" si="45"/>
        <v>0</v>
      </c>
      <c r="AB167" s="13">
        <f t="shared" si="46"/>
        <v>0</v>
      </c>
      <c r="AC167" s="9"/>
      <c r="AD167" s="14"/>
      <c r="AE167" s="14"/>
      <c r="AF167" s="12">
        <f t="shared" si="58"/>
        <v>0</v>
      </c>
      <c r="AG167" s="13">
        <f t="shared" si="47"/>
        <v>0</v>
      </c>
      <c r="AH167" s="12"/>
      <c r="AI167" s="12"/>
      <c r="AJ167" s="12"/>
      <c r="AK167" s="12">
        <f t="shared" si="60"/>
        <v>0</v>
      </c>
      <c r="AL167" s="13">
        <f t="shared" si="48"/>
        <v>0</v>
      </c>
      <c r="AM167" s="12"/>
      <c r="AN167" s="12"/>
      <c r="AO167" s="12"/>
      <c r="AP167" s="12">
        <f t="shared" si="61"/>
        <v>0</v>
      </c>
      <c r="AQ167" s="13">
        <f t="shared" si="49"/>
        <v>0</v>
      </c>
      <c r="AR167" s="12"/>
      <c r="AS167" s="12"/>
      <c r="AT167" s="12"/>
      <c r="AU167" s="12">
        <f t="shared" si="62"/>
        <v>0</v>
      </c>
      <c r="AV167" s="13">
        <f t="shared" si="50"/>
        <v>0</v>
      </c>
      <c r="AW167" s="12"/>
      <c r="AX167" s="12"/>
      <c r="AY167" s="12"/>
      <c r="AZ167" s="12">
        <f t="shared" si="63"/>
        <v>0</v>
      </c>
      <c r="BA167" s="11">
        <f t="shared" si="51"/>
        <v>0</v>
      </c>
      <c r="BB167" s="12"/>
      <c r="BC167" s="12"/>
      <c r="BD167" s="12"/>
      <c r="BE167" s="12">
        <f t="shared" si="64"/>
        <v>0</v>
      </c>
      <c r="BF167" s="11">
        <f t="shared" si="52"/>
        <v>0</v>
      </c>
      <c r="BG167" s="12"/>
      <c r="BH167" s="12"/>
      <c r="BI167" s="12"/>
      <c r="BJ167" s="15">
        <f t="shared" si="65"/>
        <v>0</v>
      </c>
      <c r="BK167" s="16">
        <f t="shared" si="53"/>
        <v>0</v>
      </c>
    </row>
    <row r="168" spans="1:63" ht="15.75" x14ac:dyDescent="0.25">
      <c r="A168" s="30">
        <v>102005302</v>
      </c>
      <c r="B168" s="27" t="s">
        <v>214</v>
      </c>
      <c r="C168" s="35">
        <v>0.77</v>
      </c>
      <c r="D168" s="32">
        <f>VLOOKUP(A168,[31]DATA!$C$3:$AP$1697,38,0)</f>
        <v>32812</v>
      </c>
      <c r="E168" s="32">
        <f>VLOOKUP(A168,[31]DATA!$C$3:$AP$1697,39,0)</f>
        <v>770</v>
      </c>
      <c r="F168" s="32">
        <f>VLOOKUP(A168,[31]DATA!$C$3:$AP$1697,40,0)</f>
        <v>1141</v>
      </c>
      <c r="G168" s="32">
        <f t="shared" si="54"/>
        <v>34723</v>
      </c>
      <c r="H168" s="32">
        <f t="shared" si="55"/>
        <v>26736.71</v>
      </c>
      <c r="I168" s="32">
        <f>VLOOKUP(A168,[32]DATA!$C$3:$AQ$559,38,0)</f>
        <v>48662</v>
      </c>
      <c r="J168" s="32">
        <f>VLOOKUP(A168,[32]DATA!$C$3:$AQ$559,39,0)</f>
        <v>360</v>
      </c>
      <c r="K168" s="32">
        <f>VLOOKUP(A168,[32]DATA!$C$3:$AQ$559,40,0)</f>
        <v>4706</v>
      </c>
      <c r="L168" s="32">
        <f>VLOOKUP(A168,[32]DATA!$C$3:$AQ$559,41,0)</f>
        <v>53728</v>
      </c>
      <c r="M168" s="41">
        <f t="shared" si="56"/>
        <v>41370.559999999998</v>
      </c>
      <c r="N168" s="32">
        <f>VLOOKUP(A168,[33]DATA!$C$3:$AQ$558,38,0)</f>
        <v>47812</v>
      </c>
      <c r="O168" s="32">
        <f>VLOOKUP(A168,[33]DATA!$C$3:$AQ$558,39,0)</f>
        <v>349</v>
      </c>
      <c r="P168" s="32">
        <f>VLOOKUP(A168,[33]DATA!$C$3:$AQ$558,40,0)</f>
        <v>4606</v>
      </c>
      <c r="Q168" s="42">
        <f>VLOOKUP(A168,[33]DATA!$C$3:$AQ$558,41,0)</f>
        <v>52767</v>
      </c>
      <c r="R168" s="43">
        <f t="shared" si="57"/>
        <v>40630.590000000004</v>
      </c>
      <c r="S168" s="8"/>
      <c r="T168" s="9"/>
      <c r="U168" s="9"/>
      <c r="V168" s="10">
        <f t="shared" si="59"/>
        <v>0</v>
      </c>
      <c r="W168" s="11">
        <f t="shared" si="44"/>
        <v>0</v>
      </c>
      <c r="X168" s="9"/>
      <c r="Y168" s="9"/>
      <c r="Z168" s="9"/>
      <c r="AA168" s="12">
        <f t="shared" si="45"/>
        <v>0</v>
      </c>
      <c r="AB168" s="13">
        <f t="shared" si="46"/>
        <v>0</v>
      </c>
      <c r="AC168" s="9"/>
      <c r="AD168" s="14"/>
      <c r="AE168" s="14"/>
      <c r="AF168" s="12">
        <f t="shared" si="58"/>
        <v>0</v>
      </c>
      <c r="AG168" s="13">
        <f t="shared" si="47"/>
        <v>0</v>
      </c>
      <c r="AH168" s="12"/>
      <c r="AI168" s="12"/>
      <c r="AJ168" s="12"/>
      <c r="AK168" s="12">
        <f t="shared" si="60"/>
        <v>0</v>
      </c>
      <c r="AL168" s="13">
        <f t="shared" si="48"/>
        <v>0</v>
      </c>
      <c r="AM168" s="12"/>
      <c r="AN168" s="12"/>
      <c r="AO168" s="12"/>
      <c r="AP168" s="12">
        <f t="shared" si="61"/>
        <v>0</v>
      </c>
      <c r="AQ168" s="13">
        <f t="shared" si="49"/>
        <v>0</v>
      </c>
      <c r="AR168" s="12"/>
      <c r="AS168" s="12"/>
      <c r="AT168" s="12"/>
      <c r="AU168" s="12">
        <f t="shared" si="62"/>
        <v>0</v>
      </c>
      <c r="AV168" s="13">
        <f t="shared" si="50"/>
        <v>0</v>
      </c>
      <c r="AW168" s="12"/>
      <c r="AX168" s="12"/>
      <c r="AY168" s="12"/>
      <c r="AZ168" s="12">
        <f t="shared" si="63"/>
        <v>0</v>
      </c>
      <c r="BA168" s="11">
        <f t="shared" si="51"/>
        <v>0</v>
      </c>
      <c r="BB168" s="12"/>
      <c r="BC168" s="12"/>
      <c r="BD168" s="12"/>
      <c r="BE168" s="12">
        <f t="shared" si="64"/>
        <v>0</v>
      </c>
      <c r="BF168" s="11">
        <f t="shared" si="52"/>
        <v>0</v>
      </c>
      <c r="BG168" s="12"/>
      <c r="BH168" s="12"/>
      <c r="BI168" s="12"/>
      <c r="BJ168" s="15">
        <f t="shared" si="65"/>
        <v>0</v>
      </c>
      <c r="BK168" s="16">
        <f t="shared" si="53"/>
        <v>0</v>
      </c>
    </row>
    <row r="169" spans="1:63" ht="25.5" x14ac:dyDescent="0.25">
      <c r="A169" s="30">
        <v>102094701</v>
      </c>
      <c r="B169" s="27" t="s">
        <v>215</v>
      </c>
      <c r="C169" s="35">
        <v>0.9</v>
      </c>
      <c r="D169" s="32">
        <f>VLOOKUP(A169,[31]DATA!$C$3:$AP$1697,38,0)</f>
        <v>0</v>
      </c>
      <c r="E169" s="32">
        <f>VLOOKUP(A169,[31]DATA!$C$3:$AP$1697,39,0)</f>
        <v>0</v>
      </c>
      <c r="F169" s="32">
        <f>VLOOKUP(A169,[31]DATA!$C$3:$AP$1697,40,0)</f>
        <v>0</v>
      </c>
      <c r="G169" s="32">
        <f t="shared" si="54"/>
        <v>0</v>
      </c>
      <c r="H169" s="32">
        <f t="shared" si="55"/>
        <v>0</v>
      </c>
      <c r="I169" s="32">
        <f>VLOOKUP(A169,[32]DATA!$C$3:$AQ$559,38,0)</f>
        <v>24</v>
      </c>
      <c r="J169" s="32">
        <f>VLOOKUP(A169,[32]DATA!$C$3:$AQ$559,39,0)</f>
        <v>2580</v>
      </c>
      <c r="K169" s="32">
        <f>VLOOKUP(A169,[32]DATA!$C$3:$AQ$559,40,0)</f>
        <v>4420</v>
      </c>
      <c r="L169" s="32">
        <f>VLOOKUP(A169,[32]DATA!$C$3:$AQ$559,41,0)</f>
        <v>7024</v>
      </c>
      <c r="M169" s="41">
        <f t="shared" si="56"/>
        <v>6321.6</v>
      </c>
      <c r="N169" s="32">
        <f>VLOOKUP(A169,[33]DATA!$C$3:$AQ$558,38,0)</f>
        <v>0</v>
      </c>
      <c r="O169" s="32">
        <f>VLOOKUP(A169,[33]DATA!$C$3:$AQ$558,39,0)</f>
        <v>0</v>
      </c>
      <c r="P169" s="32">
        <f>VLOOKUP(A169,[33]DATA!$C$3:$AQ$558,40,0)</f>
        <v>4360</v>
      </c>
      <c r="Q169" s="42">
        <f>VLOOKUP(A169,[33]DATA!$C$3:$AQ$558,41,0)</f>
        <v>4360</v>
      </c>
      <c r="R169" s="43">
        <f t="shared" si="57"/>
        <v>3924</v>
      </c>
      <c r="S169" s="8"/>
      <c r="T169" s="9"/>
      <c r="U169" s="9"/>
      <c r="V169" s="10">
        <f t="shared" si="59"/>
        <v>0</v>
      </c>
      <c r="W169" s="11">
        <f t="shared" si="44"/>
        <v>0</v>
      </c>
      <c r="X169" s="9"/>
      <c r="Y169" s="9"/>
      <c r="Z169" s="9"/>
      <c r="AA169" s="12">
        <f t="shared" si="45"/>
        <v>0</v>
      </c>
      <c r="AB169" s="13">
        <f t="shared" si="46"/>
        <v>0</v>
      </c>
      <c r="AC169" s="9"/>
      <c r="AD169" s="14"/>
      <c r="AE169" s="14"/>
      <c r="AF169" s="12">
        <f t="shared" si="58"/>
        <v>0</v>
      </c>
      <c r="AG169" s="13">
        <f t="shared" si="47"/>
        <v>0</v>
      </c>
      <c r="AH169" s="12"/>
      <c r="AI169" s="12"/>
      <c r="AJ169" s="12"/>
      <c r="AK169" s="12">
        <f t="shared" si="60"/>
        <v>0</v>
      </c>
      <c r="AL169" s="13">
        <f t="shared" si="48"/>
        <v>0</v>
      </c>
      <c r="AM169" s="12"/>
      <c r="AN169" s="12"/>
      <c r="AO169" s="12"/>
      <c r="AP169" s="12">
        <f t="shared" si="61"/>
        <v>0</v>
      </c>
      <c r="AQ169" s="13">
        <f t="shared" si="49"/>
        <v>0</v>
      </c>
      <c r="AR169" s="12"/>
      <c r="AS169" s="12"/>
      <c r="AT169" s="12"/>
      <c r="AU169" s="12">
        <f t="shared" si="62"/>
        <v>0</v>
      </c>
      <c r="AV169" s="13">
        <f t="shared" si="50"/>
        <v>0</v>
      </c>
      <c r="AW169" s="12"/>
      <c r="AX169" s="12"/>
      <c r="AY169" s="12"/>
      <c r="AZ169" s="12">
        <f t="shared" si="63"/>
        <v>0</v>
      </c>
      <c r="BA169" s="11">
        <f t="shared" si="51"/>
        <v>0</v>
      </c>
      <c r="BB169" s="12"/>
      <c r="BC169" s="12"/>
      <c r="BD169" s="12"/>
      <c r="BE169" s="12">
        <f t="shared" si="64"/>
        <v>0</v>
      </c>
      <c r="BF169" s="11">
        <f t="shared" si="52"/>
        <v>0</v>
      </c>
      <c r="BG169" s="12"/>
      <c r="BH169" s="12"/>
      <c r="BI169" s="12"/>
      <c r="BJ169" s="15">
        <f t="shared" si="65"/>
        <v>0</v>
      </c>
      <c r="BK169" s="16">
        <f t="shared" si="53"/>
        <v>0</v>
      </c>
    </row>
    <row r="170" spans="1:63" ht="25.5" x14ac:dyDescent="0.25">
      <c r="A170" s="30">
        <v>102094601</v>
      </c>
      <c r="B170" s="27" t="s">
        <v>216</v>
      </c>
      <c r="C170" s="35">
        <v>0.52</v>
      </c>
      <c r="D170" s="32">
        <f>VLOOKUP(A170,[31]DATA!$C$3:$AP$1697,38,0)</f>
        <v>0</v>
      </c>
      <c r="E170" s="32">
        <f>VLOOKUP(A170,[31]DATA!$C$3:$AP$1697,39,0)</f>
        <v>0</v>
      </c>
      <c r="F170" s="32">
        <f>VLOOKUP(A170,[31]DATA!$C$3:$AP$1697,40,0)</f>
        <v>0</v>
      </c>
      <c r="G170" s="32">
        <f t="shared" si="54"/>
        <v>0</v>
      </c>
      <c r="H170" s="32">
        <f t="shared" si="55"/>
        <v>0</v>
      </c>
      <c r="I170" s="32">
        <f>VLOOKUP(A170,[32]DATA!$C$3:$AQ$559,38,0)</f>
        <v>0</v>
      </c>
      <c r="J170" s="32">
        <f>VLOOKUP(A170,[32]DATA!$C$3:$AQ$559,39,0)</f>
        <v>0</v>
      </c>
      <c r="K170" s="32">
        <f>VLOOKUP(A170,[32]DATA!$C$3:$AQ$559,40,0)</f>
        <v>0</v>
      </c>
      <c r="L170" s="32">
        <f>VLOOKUP(A170,[32]DATA!$C$3:$AQ$559,41,0)</f>
        <v>0</v>
      </c>
      <c r="M170" s="41">
        <f t="shared" si="56"/>
        <v>0</v>
      </c>
      <c r="N170" s="32">
        <f>VLOOKUP(A170,[33]DATA!$C$3:$AQ$558,38,0)</f>
        <v>0</v>
      </c>
      <c r="O170" s="32">
        <f>VLOOKUP(A170,[33]DATA!$C$3:$AQ$558,39,0)</f>
        <v>0</v>
      </c>
      <c r="P170" s="32">
        <f>VLOOKUP(A170,[33]DATA!$C$3:$AQ$558,40,0)</f>
        <v>0</v>
      </c>
      <c r="Q170" s="42">
        <f>VLOOKUP(A170,[33]DATA!$C$3:$AQ$558,41,0)</f>
        <v>0</v>
      </c>
      <c r="R170" s="43">
        <f t="shared" si="57"/>
        <v>0</v>
      </c>
      <c r="S170" s="8"/>
      <c r="T170" s="9"/>
      <c r="U170" s="9"/>
      <c r="V170" s="10">
        <f t="shared" si="59"/>
        <v>0</v>
      </c>
      <c r="W170" s="11">
        <f t="shared" si="44"/>
        <v>0</v>
      </c>
      <c r="X170" s="9"/>
      <c r="Y170" s="9"/>
      <c r="Z170" s="9"/>
      <c r="AA170" s="12">
        <f t="shared" si="45"/>
        <v>0</v>
      </c>
      <c r="AB170" s="13">
        <f t="shared" si="46"/>
        <v>0</v>
      </c>
      <c r="AC170" s="9"/>
      <c r="AD170" s="14"/>
      <c r="AE170" s="14"/>
      <c r="AF170" s="12">
        <f t="shared" si="58"/>
        <v>0</v>
      </c>
      <c r="AG170" s="13">
        <f t="shared" si="47"/>
        <v>0</v>
      </c>
      <c r="AH170" s="12"/>
      <c r="AI170" s="12"/>
      <c r="AJ170" s="12"/>
      <c r="AK170" s="12">
        <f t="shared" si="60"/>
        <v>0</v>
      </c>
      <c r="AL170" s="13">
        <f t="shared" si="48"/>
        <v>0</v>
      </c>
      <c r="AM170" s="12"/>
      <c r="AN170" s="12"/>
      <c r="AO170" s="12"/>
      <c r="AP170" s="12">
        <f t="shared" si="61"/>
        <v>0</v>
      </c>
      <c r="AQ170" s="13">
        <f t="shared" si="49"/>
        <v>0</v>
      </c>
      <c r="AR170" s="12"/>
      <c r="AS170" s="12"/>
      <c r="AT170" s="12"/>
      <c r="AU170" s="12">
        <f t="shared" si="62"/>
        <v>0</v>
      </c>
      <c r="AV170" s="13">
        <f t="shared" si="50"/>
        <v>0</v>
      </c>
      <c r="AW170" s="12"/>
      <c r="AX170" s="12"/>
      <c r="AY170" s="12"/>
      <c r="AZ170" s="12">
        <f t="shared" si="63"/>
        <v>0</v>
      </c>
      <c r="BA170" s="11">
        <f t="shared" si="51"/>
        <v>0</v>
      </c>
      <c r="BB170" s="12"/>
      <c r="BC170" s="12"/>
      <c r="BD170" s="12"/>
      <c r="BE170" s="12">
        <f t="shared" si="64"/>
        <v>0</v>
      </c>
      <c r="BF170" s="11">
        <f t="shared" si="52"/>
        <v>0</v>
      </c>
      <c r="BG170" s="12"/>
      <c r="BH170" s="12"/>
      <c r="BI170" s="12"/>
      <c r="BJ170" s="15">
        <f t="shared" si="65"/>
        <v>0</v>
      </c>
      <c r="BK170" s="16">
        <f t="shared" si="53"/>
        <v>0</v>
      </c>
    </row>
    <row r="171" spans="1:63" ht="38.25" x14ac:dyDescent="0.25">
      <c r="A171" s="30">
        <v>102005001</v>
      </c>
      <c r="B171" s="27" t="s">
        <v>217</v>
      </c>
      <c r="C171" s="35">
        <v>0.78</v>
      </c>
      <c r="D171" s="32">
        <f>VLOOKUP(A171,[31]DATA!$C$3:$AP$1697,38,0)</f>
        <v>9713</v>
      </c>
      <c r="E171" s="32">
        <f>VLOOKUP(A171,[31]DATA!$C$3:$AP$1697,39,0)</f>
        <v>26</v>
      </c>
      <c r="F171" s="32">
        <f>VLOOKUP(A171,[31]DATA!$C$3:$AP$1697,40,0)</f>
        <v>133</v>
      </c>
      <c r="G171" s="32">
        <f t="shared" si="54"/>
        <v>9872</v>
      </c>
      <c r="H171" s="32">
        <f t="shared" si="55"/>
        <v>7700.16</v>
      </c>
      <c r="I171" s="32">
        <f>VLOOKUP(A171,[32]DATA!$C$3:$AQ$559,38,0)</f>
        <v>7453</v>
      </c>
      <c r="J171" s="32">
        <f>VLOOKUP(A171,[32]DATA!$C$3:$AQ$559,39,0)</f>
        <v>1</v>
      </c>
      <c r="K171" s="32">
        <f>VLOOKUP(A171,[32]DATA!$C$3:$AQ$559,40,0)</f>
        <v>425</v>
      </c>
      <c r="L171" s="32">
        <f>VLOOKUP(A171,[32]DATA!$C$3:$AQ$559,41,0)</f>
        <v>7879</v>
      </c>
      <c r="M171" s="41">
        <f t="shared" si="56"/>
        <v>6145.62</v>
      </c>
      <c r="N171" s="32">
        <f>VLOOKUP(A171,[33]DATA!$C$3:$AQ$558,38,0)</f>
        <v>6688</v>
      </c>
      <c r="O171" s="32">
        <f>VLOOKUP(A171,[33]DATA!$C$3:$AQ$558,39,0)</f>
        <v>0</v>
      </c>
      <c r="P171" s="32">
        <f>VLOOKUP(A171,[33]DATA!$C$3:$AQ$558,40,0)</f>
        <v>425</v>
      </c>
      <c r="Q171" s="42">
        <f>VLOOKUP(A171,[33]DATA!$C$3:$AQ$558,41,0)</f>
        <v>7113</v>
      </c>
      <c r="R171" s="43">
        <f t="shared" si="57"/>
        <v>5548.14</v>
      </c>
      <c r="S171" s="8"/>
      <c r="T171" s="9"/>
      <c r="U171" s="9"/>
      <c r="V171" s="10">
        <f t="shared" si="59"/>
        <v>0</v>
      </c>
      <c r="W171" s="11">
        <f t="shared" si="44"/>
        <v>0</v>
      </c>
      <c r="X171" s="9"/>
      <c r="Y171" s="9"/>
      <c r="Z171" s="9"/>
      <c r="AA171" s="12">
        <f t="shared" si="45"/>
        <v>0</v>
      </c>
      <c r="AB171" s="13">
        <f t="shared" si="46"/>
        <v>0</v>
      </c>
      <c r="AC171" s="9"/>
      <c r="AD171" s="14"/>
      <c r="AE171" s="14"/>
      <c r="AF171" s="12">
        <f t="shared" si="58"/>
        <v>0</v>
      </c>
      <c r="AG171" s="13">
        <f t="shared" si="47"/>
        <v>0</v>
      </c>
      <c r="AH171" s="12"/>
      <c r="AI171" s="12"/>
      <c r="AJ171" s="12"/>
      <c r="AK171" s="12">
        <f t="shared" si="60"/>
        <v>0</v>
      </c>
      <c r="AL171" s="13">
        <f t="shared" si="48"/>
        <v>0</v>
      </c>
      <c r="AM171" s="12"/>
      <c r="AN171" s="12"/>
      <c r="AO171" s="12"/>
      <c r="AP171" s="12">
        <f t="shared" si="61"/>
        <v>0</v>
      </c>
      <c r="AQ171" s="13">
        <f t="shared" si="49"/>
        <v>0</v>
      </c>
      <c r="AR171" s="12"/>
      <c r="AS171" s="12"/>
      <c r="AT171" s="12"/>
      <c r="AU171" s="12">
        <f t="shared" si="62"/>
        <v>0</v>
      </c>
      <c r="AV171" s="13">
        <f t="shared" si="50"/>
        <v>0</v>
      </c>
      <c r="AW171" s="12"/>
      <c r="AX171" s="12"/>
      <c r="AY171" s="12"/>
      <c r="AZ171" s="12">
        <f t="shared" si="63"/>
        <v>0</v>
      </c>
      <c r="BA171" s="11">
        <f t="shared" si="51"/>
        <v>0</v>
      </c>
      <c r="BB171" s="12"/>
      <c r="BC171" s="12"/>
      <c r="BD171" s="12"/>
      <c r="BE171" s="12">
        <f t="shared" si="64"/>
        <v>0</v>
      </c>
      <c r="BF171" s="11">
        <f t="shared" si="52"/>
        <v>0</v>
      </c>
      <c r="BG171" s="12"/>
      <c r="BH171" s="12"/>
      <c r="BI171" s="12"/>
      <c r="BJ171" s="15">
        <f t="shared" si="65"/>
        <v>0</v>
      </c>
      <c r="BK171" s="16">
        <f t="shared" si="53"/>
        <v>0</v>
      </c>
    </row>
    <row r="172" spans="1:63" ht="38.25" x14ac:dyDescent="0.25">
      <c r="A172" s="30">
        <v>102079201</v>
      </c>
      <c r="B172" s="27" t="s">
        <v>218</v>
      </c>
      <c r="C172" s="35">
        <v>1.1399999999999999</v>
      </c>
      <c r="D172" s="32">
        <f>VLOOKUP(A172,[31]DATA!$C$3:$AP$1697,38,0)</f>
        <v>0</v>
      </c>
      <c r="E172" s="32">
        <f>VLOOKUP(A172,[31]DATA!$C$3:$AP$1697,39,0)</f>
        <v>0</v>
      </c>
      <c r="F172" s="32">
        <f>VLOOKUP(A172,[31]DATA!$C$3:$AP$1697,40,0)</f>
        <v>0</v>
      </c>
      <c r="G172" s="32">
        <f t="shared" si="54"/>
        <v>0</v>
      </c>
      <c r="H172" s="32">
        <f t="shared" si="55"/>
        <v>0</v>
      </c>
      <c r="I172" s="32">
        <f>VLOOKUP(A172,[32]DATA!$C$3:$AQ$559,38,0)</f>
        <v>6336</v>
      </c>
      <c r="J172" s="32">
        <f>VLOOKUP(A172,[32]DATA!$C$3:$AQ$559,39,0)</f>
        <v>0</v>
      </c>
      <c r="K172" s="32">
        <f>VLOOKUP(A172,[32]DATA!$C$3:$AQ$559,40,0)</f>
        <v>437</v>
      </c>
      <c r="L172" s="32">
        <f>VLOOKUP(A172,[32]DATA!$C$3:$AQ$559,41,0)</f>
        <v>6773</v>
      </c>
      <c r="M172" s="41">
        <f t="shared" si="56"/>
        <v>7721.2199999999993</v>
      </c>
      <c r="N172" s="32">
        <f>VLOOKUP(A172,[33]DATA!$C$3:$AQ$558,38,0)</f>
        <v>4912</v>
      </c>
      <c r="O172" s="32">
        <f>VLOOKUP(A172,[33]DATA!$C$3:$AQ$558,39,0)</f>
        <v>48</v>
      </c>
      <c r="P172" s="32">
        <f>VLOOKUP(A172,[33]DATA!$C$3:$AQ$558,40,0)</f>
        <v>233</v>
      </c>
      <c r="Q172" s="42">
        <f>VLOOKUP(A172,[33]DATA!$C$3:$AQ$558,41,0)</f>
        <v>5193</v>
      </c>
      <c r="R172" s="43">
        <f t="shared" si="57"/>
        <v>5920.0199999999995</v>
      </c>
      <c r="S172" s="8"/>
      <c r="T172" s="9"/>
      <c r="U172" s="9"/>
      <c r="V172" s="10">
        <f t="shared" si="59"/>
        <v>0</v>
      </c>
      <c r="W172" s="11">
        <f t="shared" si="44"/>
        <v>0</v>
      </c>
      <c r="X172" s="9"/>
      <c r="Y172" s="9"/>
      <c r="Z172" s="9"/>
      <c r="AA172" s="12">
        <v>0</v>
      </c>
      <c r="AB172" s="13">
        <f t="shared" si="46"/>
        <v>0</v>
      </c>
      <c r="AC172" s="9"/>
      <c r="AD172" s="14"/>
      <c r="AE172" s="14"/>
      <c r="AF172" s="12">
        <f t="shared" si="58"/>
        <v>0</v>
      </c>
      <c r="AG172" s="13">
        <f t="shared" si="47"/>
        <v>0</v>
      </c>
      <c r="AH172" s="12"/>
      <c r="AI172" s="12"/>
      <c r="AJ172" s="12"/>
      <c r="AK172" s="12">
        <f t="shared" si="60"/>
        <v>0</v>
      </c>
      <c r="AL172" s="13">
        <f t="shared" si="48"/>
        <v>0</v>
      </c>
      <c r="AM172" s="12"/>
      <c r="AN172" s="12"/>
      <c r="AO172" s="12"/>
      <c r="AP172" s="12">
        <f t="shared" si="61"/>
        <v>0</v>
      </c>
      <c r="AQ172" s="13">
        <f t="shared" si="49"/>
        <v>0</v>
      </c>
      <c r="AR172" s="12"/>
      <c r="AS172" s="12"/>
      <c r="AT172" s="12"/>
      <c r="AU172" s="12">
        <f t="shared" si="62"/>
        <v>0</v>
      </c>
      <c r="AV172" s="13">
        <f t="shared" si="50"/>
        <v>0</v>
      </c>
      <c r="AW172" s="12"/>
      <c r="AX172" s="12"/>
      <c r="AY172" s="12"/>
      <c r="AZ172" s="12">
        <f t="shared" si="63"/>
        <v>0</v>
      </c>
      <c r="BA172" s="11">
        <f t="shared" si="51"/>
        <v>0</v>
      </c>
      <c r="BB172" s="12"/>
      <c r="BC172" s="12"/>
      <c r="BD172" s="12"/>
      <c r="BE172" s="12">
        <f t="shared" si="64"/>
        <v>0</v>
      </c>
      <c r="BF172" s="11">
        <f t="shared" si="52"/>
        <v>0</v>
      </c>
      <c r="BG172" s="12"/>
      <c r="BH172" s="12"/>
      <c r="BI172" s="12"/>
      <c r="BJ172" s="15">
        <f t="shared" si="65"/>
        <v>0</v>
      </c>
      <c r="BK172" s="16">
        <f t="shared" si="53"/>
        <v>0</v>
      </c>
    </row>
    <row r="173" spans="1:63" ht="38.25" x14ac:dyDescent="0.25">
      <c r="A173" s="30">
        <v>102080201</v>
      </c>
      <c r="B173" s="27" t="s">
        <v>219</v>
      </c>
      <c r="C173" s="35">
        <v>0.89</v>
      </c>
      <c r="D173" s="32">
        <f>VLOOKUP(A173,[31]DATA!$C$3:$AP$1697,38,0)</f>
        <v>5443</v>
      </c>
      <c r="E173" s="32">
        <f>VLOOKUP(A173,[31]DATA!$C$3:$AP$1697,39,0)</f>
        <v>11</v>
      </c>
      <c r="F173" s="32">
        <f>VLOOKUP(A173,[31]DATA!$C$3:$AP$1697,40,0)</f>
        <v>0</v>
      </c>
      <c r="G173" s="32">
        <f t="shared" si="54"/>
        <v>5454</v>
      </c>
      <c r="H173" s="32">
        <f t="shared" si="55"/>
        <v>4854.0600000000004</v>
      </c>
      <c r="I173" s="32">
        <f>VLOOKUP(A173,[32]DATA!$C$3:$AQ$559,38,0)</f>
        <v>2845</v>
      </c>
      <c r="J173" s="32">
        <f>VLOOKUP(A173,[32]DATA!$C$3:$AQ$559,39,0)</f>
        <v>0</v>
      </c>
      <c r="K173" s="32">
        <f>VLOOKUP(A173,[32]DATA!$C$3:$AQ$559,40,0)</f>
        <v>552</v>
      </c>
      <c r="L173" s="32">
        <f>VLOOKUP(A173,[32]DATA!$C$3:$AQ$559,41,0)</f>
        <v>3397</v>
      </c>
      <c r="M173" s="41">
        <f t="shared" si="56"/>
        <v>3023.33</v>
      </c>
      <c r="N173" s="32">
        <f>VLOOKUP(A173,[33]DATA!$C$3:$AQ$558,38,0)</f>
        <v>2365</v>
      </c>
      <c r="O173" s="32">
        <f>VLOOKUP(A173,[33]DATA!$C$3:$AQ$558,39,0)</f>
        <v>0</v>
      </c>
      <c r="P173" s="32">
        <f>VLOOKUP(A173,[33]DATA!$C$3:$AQ$558,40,0)</f>
        <v>504</v>
      </c>
      <c r="Q173" s="42">
        <f>VLOOKUP(A173,[33]DATA!$C$3:$AQ$558,41,0)</f>
        <v>2869</v>
      </c>
      <c r="R173" s="43">
        <f t="shared" si="57"/>
        <v>2553.41</v>
      </c>
      <c r="S173" s="8"/>
      <c r="T173" s="9"/>
      <c r="U173" s="9"/>
      <c r="V173" s="10">
        <f t="shared" si="59"/>
        <v>0</v>
      </c>
      <c r="W173" s="11">
        <f t="shared" si="44"/>
        <v>0</v>
      </c>
      <c r="X173" s="9"/>
      <c r="Y173" s="9"/>
      <c r="Z173" s="9"/>
      <c r="AA173" s="12">
        <f t="shared" si="45"/>
        <v>0</v>
      </c>
      <c r="AB173" s="13">
        <f t="shared" si="46"/>
        <v>0</v>
      </c>
      <c r="AC173" s="9"/>
      <c r="AD173" s="14"/>
      <c r="AE173" s="14"/>
      <c r="AF173" s="12">
        <f t="shared" si="58"/>
        <v>0</v>
      </c>
      <c r="AG173" s="13">
        <f t="shared" si="47"/>
        <v>0</v>
      </c>
      <c r="AH173" s="12"/>
      <c r="AI173" s="12"/>
      <c r="AJ173" s="12"/>
      <c r="AK173" s="12">
        <f t="shared" si="60"/>
        <v>0</v>
      </c>
      <c r="AL173" s="13">
        <f t="shared" si="48"/>
        <v>0</v>
      </c>
      <c r="AM173" s="12"/>
      <c r="AN173" s="12"/>
      <c r="AO173" s="12"/>
      <c r="AP173" s="12">
        <f t="shared" si="61"/>
        <v>0</v>
      </c>
      <c r="AQ173" s="13">
        <f t="shared" si="49"/>
        <v>0</v>
      </c>
      <c r="AR173" s="12"/>
      <c r="AS173" s="12"/>
      <c r="AT173" s="12"/>
      <c r="AU173" s="12">
        <f t="shared" si="62"/>
        <v>0</v>
      </c>
      <c r="AV173" s="13">
        <f t="shared" si="50"/>
        <v>0</v>
      </c>
      <c r="AW173" s="12"/>
      <c r="AX173" s="12"/>
      <c r="AY173" s="12"/>
      <c r="AZ173" s="12">
        <f t="shared" si="63"/>
        <v>0</v>
      </c>
      <c r="BA173" s="11">
        <f t="shared" si="51"/>
        <v>0</v>
      </c>
      <c r="BB173" s="12"/>
      <c r="BC173" s="12"/>
      <c r="BD173" s="12"/>
      <c r="BE173" s="12">
        <f t="shared" si="64"/>
        <v>0</v>
      </c>
      <c r="BF173" s="11">
        <f t="shared" si="52"/>
        <v>0</v>
      </c>
      <c r="BG173" s="12"/>
      <c r="BH173" s="12"/>
      <c r="BI173" s="12"/>
      <c r="BJ173" s="15">
        <f t="shared" si="65"/>
        <v>0</v>
      </c>
      <c r="BK173" s="16">
        <f t="shared" si="53"/>
        <v>0</v>
      </c>
    </row>
    <row r="174" spans="1:63" ht="38.25" x14ac:dyDescent="0.25">
      <c r="A174" s="30">
        <v>102004601</v>
      </c>
      <c r="B174" s="27" t="s">
        <v>220</v>
      </c>
      <c r="C174" s="35">
        <v>0.97</v>
      </c>
      <c r="D174" s="32">
        <f>VLOOKUP(A174,[31]DATA!$C$3:$AP$1697,38,0)</f>
        <v>1099</v>
      </c>
      <c r="E174" s="32">
        <f>VLOOKUP(A174,[31]DATA!$C$3:$AP$1697,39,0)</f>
        <v>0</v>
      </c>
      <c r="F174" s="32">
        <f>VLOOKUP(A174,[31]DATA!$C$3:$AP$1697,40,0)</f>
        <v>2820</v>
      </c>
      <c r="G174" s="32">
        <f t="shared" si="54"/>
        <v>3919</v>
      </c>
      <c r="H174" s="32">
        <f t="shared" si="55"/>
        <v>3801.43</v>
      </c>
      <c r="I174" s="32">
        <f>VLOOKUP(A174,[32]DATA!$C$3:$AQ$559,38,0)</f>
        <v>53515</v>
      </c>
      <c r="J174" s="32">
        <f>VLOOKUP(A174,[32]DATA!$C$3:$AQ$559,39,0)</f>
        <v>0</v>
      </c>
      <c r="K174" s="32">
        <f>VLOOKUP(A174,[32]DATA!$C$3:$AQ$559,40,0)</f>
        <v>651</v>
      </c>
      <c r="L174" s="32">
        <f>VLOOKUP(A174,[32]DATA!$C$3:$AQ$559,41,0)</f>
        <v>54166</v>
      </c>
      <c r="M174" s="41">
        <f t="shared" si="56"/>
        <v>52541.02</v>
      </c>
      <c r="N174" s="32">
        <f>VLOOKUP(A174,[33]DATA!$C$3:$AQ$558,38,0)</f>
        <v>47731</v>
      </c>
      <c r="O174" s="32">
        <f>VLOOKUP(A174,[33]DATA!$C$3:$AQ$558,39,0)</f>
        <v>0</v>
      </c>
      <c r="P174" s="32">
        <f>VLOOKUP(A174,[33]DATA!$C$3:$AQ$558,40,0)</f>
        <v>243</v>
      </c>
      <c r="Q174" s="42">
        <f>VLOOKUP(A174,[33]DATA!$C$3:$AQ$558,41,0)</f>
        <v>47974</v>
      </c>
      <c r="R174" s="43">
        <f t="shared" si="57"/>
        <v>46534.78</v>
      </c>
      <c r="S174" s="8"/>
      <c r="T174" s="9"/>
      <c r="U174" s="9"/>
      <c r="V174" s="10">
        <f t="shared" si="59"/>
        <v>0</v>
      </c>
      <c r="W174" s="11">
        <f t="shared" si="44"/>
        <v>0</v>
      </c>
      <c r="X174" s="9"/>
      <c r="Y174" s="9"/>
      <c r="Z174" s="9"/>
      <c r="AA174" s="12">
        <f t="shared" si="45"/>
        <v>0</v>
      </c>
      <c r="AB174" s="13">
        <f t="shared" si="46"/>
        <v>0</v>
      </c>
      <c r="AC174" s="9"/>
      <c r="AD174" s="14"/>
      <c r="AE174" s="14"/>
      <c r="AF174" s="12">
        <f t="shared" si="58"/>
        <v>0</v>
      </c>
      <c r="AG174" s="13">
        <f t="shared" si="47"/>
        <v>0</v>
      </c>
      <c r="AH174" s="12"/>
      <c r="AI174" s="12"/>
      <c r="AJ174" s="12"/>
      <c r="AK174" s="12">
        <f t="shared" si="60"/>
        <v>0</v>
      </c>
      <c r="AL174" s="13">
        <f t="shared" si="48"/>
        <v>0</v>
      </c>
      <c r="AM174" s="12"/>
      <c r="AN174" s="12"/>
      <c r="AO174" s="12"/>
      <c r="AP174" s="12">
        <f t="shared" si="61"/>
        <v>0</v>
      </c>
      <c r="AQ174" s="13">
        <f t="shared" si="49"/>
        <v>0</v>
      </c>
      <c r="AR174" s="12"/>
      <c r="AS174" s="12"/>
      <c r="AT174" s="12"/>
      <c r="AU174" s="12">
        <f t="shared" si="62"/>
        <v>0</v>
      </c>
      <c r="AV174" s="13">
        <f t="shared" si="50"/>
        <v>0</v>
      </c>
      <c r="AW174" s="12"/>
      <c r="AX174" s="12"/>
      <c r="AY174" s="12"/>
      <c r="AZ174" s="12">
        <f t="shared" si="63"/>
        <v>0</v>
      </c>
      <c r="BA174" s="11">
        <f t="shared" si="51"/>
        <v>0</v>
      </c>
      <c r="BB174" s="12"/>
      <c r="BC174" s="12"/>
      <c r="BD174" s="12"/>
      <c r="BE174" s="12">
        <f t="shared" si="64"/>
        <v>0</v>
      </c>
      <c r="BF174" s="11">
        <f t="shared" si="52"/>
        <v>0</v>
      </c>
      <c r="BG174" s="12"/>
      <c r="BH174" s="12"/>
      <c r="BI174" s="12"/>
      <c r="BJ174" s="15">
        <f t="shared" si="65"/>
        <v>0</v>
      </c>
      <c r="BK174" s="16">
        <f t="shared" si="53"/>
        <v>0</v>
      </c>
    </row>
    <row r="175" spans="1:63" ht="38.25" x14ac:dyDescent="0.25">
      <c r="A175" s="30">
        <v>102004701</v>
      </c>
      <c r="B175" s="27" t="s">
        <v>221</v>
      </c>
      <c r="C175" s="36">
        <v>0.92</v>
      </c>
      <c r="D175" s="32">
        <f>VLOOKUP(A175,[31]DATA!$C$3:$AP$1697,38,0)</f>
        <v>4724</v>
      </c>
      <c r="E175" s="32">
        <f>VLOOKUP(A175,[31]DATA!$C$3:$AP$1697,39,0)</f>
        <v>169</v>
      </c>
      <c r="F175" s="32">
        <f>VLOOKUP(A175,[31]DATA!$C$3:$AP$1697,40,0)</f>
        <v>1248</v>
      </c>
      <c r="G175" s="32">
        <f t="shared" si="54"/>
        <v>6141</v>
      </c>
      <c r="H175" s="32">
        <f t="shared" si="55"/>
        <v>5649.72</v>
      </c>
      <c r="I175" s="32">
        <f>VLOOKUP(A175,[32]DATA!$C$3:$AQ$559,38,0)</f>
        <v>17052</v>
      </c>
      <c r="J175" s="32">
        <f>VLOOKUP(A175,[32]DATA!$C$3:$AQ$559,39,0)</f>
        <v>0</v>
      </c>
      <c r="K175" s="32">
        <f>VLOOKUP(A175,[32]DATA!$C$3:$AQ$559,40,0)</f>
        <v>4056</v>
      </c>
      <c r="L175" s="32">
        <f>VLOOKUP(A175,[32]DATA!$C$3:$AQ$559,41,0)</f>
        <v>21108</v>
      </c>
      <c r="M175" s="41">
        <f t="shared" si="56"/>
        <v>19419.36</v>
      </c>
      <c r="N175" s="32">
        <f>VLOOKUP(A175,[33]DATA!$C$3:$AQ$558,38,0)</f>
        <v>13824</v>
      </c>
      <c r="O175" s="32">
        <f>VLOOKUP(A175,[33]DATA!$C$3:$AQ$558,39,0)</f>
        <v>128</v>
      </c>
      <c r="P175" s="32">
        <f>VLOOKUP(A175,[33]DATA!$C$3:$AQ$558,40,0)</f>
        <v>3780</v>
      </c>
      <c r="Q175" s="42">
        <f>VLOOKUP(A175,[33]DATA!$C$3:$AQ$558,41,0)</f>
        <v>17732</v>
      </c>
      <c r="R175" s="43">
        <f t="shared" si="57"/>
        <v>16313.44</v>
      </c>
      <c r="S175" s="8"/>
      <c r="T175" s="9"/>
      <c r="U175" s="9"/>
      <c r="V175" s="10">
        <f t="shared" si="59"/>
        <v>0</v>
      </c>
      <c r="W175" s="11">
        <f t="shared" si="44"/>
        <v>0</v>
      </c>
      <c r="X175" s="9"/>
      <c r="Y175" s="9"/>
      <c r="Z175" s="9"/>
      <c r="AA175" s="12">
        <f t="shared" si="45"/>
        <v>0</v>
      </c>
      <c r="AB175" s="13">
        <f t="shared" si="46"/>
        <v>0</v>
      </c>
      <c r="AC175" s="9"/>
      <c r="AD175" s="14"/>
      <c r="AE175" s="14"/>
      <c r="AF175" s="12">
        <f t="shared" si="58"/>
        <v>0</v>
      </c>
      <c r="AG175" s="13">
        <f t="shared" si="47"/>
        <v>0</v>
      </c>
      <c r="AH175" s="12"/>
      <c r="AI175" s="12"/>
      <c r="AJ175" s="12"/>
      <c r="AK175" s="12">
        <f t="shared" si="60"/>
        <v>0</v>
      </c>
      <c r="AL175" s="13">
        <f t="shared" si="48"/>
        <v>0</v>
      </c>
      <c r="AM175" s="12"/>
      <c r="AN175" s="12"/>
      <c r="AO175" s="12"/>
      <c r="AP175" s="12">
        <f t="shared" si="61"/>
        <v>0</v>
      </c>
      <c r="AQ175" s="13">
        <f t="shared" si="49"/>
        <v>0</v>
      </c>
      <c r="AR175" s="12"/>
      <c r="AS175" s="12"/>
      <c r="AT175" s="12"/>
      <c r="AU175" s="12">
        <f t="shared" si="62"/>
        <v>0</v>
      </c>
      <c r="AV175" s="13">
        <f t="shared" si="50"/>
        <v>0</v>
      </c>
      <c r="AW175" s="12"/>
      <c r="AX175" s="12"/>
      <c r="AY175" s="12"/>
      <c r="AZ175" s="12">
        <f t="shared" si="63"/>
        <v>0</v>
      </c>
      <c r="BA175" s="11">
        <f t="shared" si="51"/>
        <v>0</v>
      </c>
      <c r="BB175" s="12"/>
      <c r="BC175" s="12"/>
      <c r="BD175" s="12"/>
      <c r="BE175" s="12">
        <f t="shared" si="64"/>
        <v>0</v>
      </c>
      <c r="BF175" s="11">
        <f t="shared" si="52"/>
        <v>0</v>
      </c>
      <c r="BG175" s="12"/>
      <c r="BH175" s="12"/>
      <c r="BI175" s="12"/>
      <c r="BJ175" s="15">
        <f t="shared" si="65"/>
        <v>0</v>
      </c>
      <c r="BK175" s="16">
        <f t="shared" si="53"/>
        <v>0</v>
      </c>
    </row>
    <row r="176" spans="1:63" ht="25.5" x14ac:dyDescent="0.25">
      <c r="A176" s="37">
        <v>102004901</v>
      </c>
      <c r="B176" s="29" t="s">
        <v>222</v>
      </c>
      <c r="C176" s="38">
        <v>0.88</v>
      </c>
      <c r="D176" s="32">
        <f>VLOOKUP(A176,[31]DATA!$C$3:$AP$1697,38,0)</f>
        <v>31405</v>
      </c>
      <c r="E176" s="32">
        <f>VLOOKUP(A176,[31]DATA!$C$3:$AP$1697,39,0)</f>
        <v>1873</v>
      </c>
      <c r="F176" s="32">
        <f>VLOOKUP(A176,[31]DATA!$C$3:$AP$1697,40,0)</f>
        <v>0</v>
      </c>
      <c r="G176" s="32">
        <f t="shared" si="54"/>
        <v>33278</v>
      </c>
      <c r="H176" s="32">
        <f t="shared" si="55"/>
        <v>29284.639999999999</v>
      </c>
      <c r="I176" s="32">
        <f>VLOOKUP(A176,[32]DATA!$C$3:$AQ$559,38,0)</f>
        <v>19870</v>
      </c>
      <c r="J176" s="32">
        <f>VLOOKUP(A176,[32]DATA!$C$3:$AQ$559,39,0)</f>
        <v>1616</v>
      </c>
      <c r="K176" s="32">
        <f>VLOOKUP(A176,[32]DATA!$C$3:$AQ$559,40,0)</f>
        <v>3072</v>
      </c>
      <c r="L176" s="32">
        <f>VLOOKUP(A176,[32]DATA!$C$3:$AQ$559,41,0)</f>
        <v>24558</v>
      </c>
      <c r="M176" s="41">
        <f t="shared" si="56"/>
        <v>21611.040000000001</v>
      </c>
      <c r="N176" s="32">
        <f>VLOOKUP(A176,[33]DATA!$C$3:$AQ$558,38,0)</f>
        <v>27837</v>
      </c>
      <c r="O176" s="32">
        <f>VLOOKUP(A176,[33]DATA!$C$3:$AQ$558,39,0)</f>
        <v>1556</v>
      </c>
      <c r="P176" s="32">
        <f>VLOOKUP(A176,[33]DATA!$C$3:$AQ$558,40,0)</f>
        <v>6816</v>
      </c>
      <c r="Q176" s="42">
        <f>VLOOKUP(A176,[33]DATA!$C$3:$AQ$558,41,0)</f>
        <v>36209</v>
      </c>
      <c r="R176" s="43">
        <f t="shared" si="57"/>
        <v>31863.920000000002</v>
      </c>
      <c r="S176" s="8"/>
      <c r="T176" s="9"/>
      <c r="U176" s="9"/>
      <c r="V176" s="10">
        <f t="shared" si="59"/>
        <v>0</v>
      </c>
      <c r="W176" s="11">
        <f t="shared" si="44"/>
        <v>0</v>
      </c>
      <c r="X176" s="9"/>
      <c r="Y176" s="9"/>
      <c r="Z176" s="9"/>
      <c r="AA176" s="12">
        <f t="shared" si="45"/>
        <v>0</v>
      </c>
      <c r="AB176" s="13">
        <f t="shared" si="46"/>
        <v>0</v>
      </c>
      <c r="AC176" s="9"/>
      <c r="AD176" s="14"/>
      <c r="AE176" s="14"/>
      <c r="AF176" s="12">
        <f t="shared" si="58"/>
        <v>0</v>
      </c>
      <c r="AG176" s="13">
        <f t="shared" si="47"/>
        <v>0</v>
      </c>
      <c r="AH176" s="12"/>
      <c r="AI176" s="12"/>
      <c r="AJ176" s="12"/>
      <c r="AK176" s="12">
        <f t="shared" si="60"/>
        <v>0</v>
      </c>
      <c r="AL176" s="13">
        <f t="shared" si="48"/>
        <v>0</v>
      </c>
      <c r="AM176" s="12"/>
      <c r="AN176" s="12"/>
      <c r="AO176" s="12"/>
      <c r="AP176" s="12">
        <f t="shared" si="61"/>
        <v>0</v>
      </c>
      <c r="AQ176" s="13">
        <f t="shared" si="49"/>
        <v>0</v>
      </c>
      <c r="AR176" s="12"/>
      <c r="AS176" s="12"/>
      <c r="AT176" s="12"/>
      <c r="AU176" s="12">
        <f t="shared" si="62"/>
        <v>0</v>
      </c>
      <c r="AV176" s="13">
        <f t="shared" si="50"/>
        <v>0</v>
      </c>
      <c r="AW176" s="12"/>
      <c r="AX176" s="12"/>
      <c r="AY176" s="12"/>
      <c r="AZ176" s="12">
        <f t="shared" si="63"/>
        <v>0</v>
      </c>
      <c r="BA176" s="11">
        <f t="shared" si="51"/>
        <v>0</v>
      </c>
      <c r="BB176" s="12"/>
      <c r="BC176" s="12"/>
      <c r="BD176" s="12"/>
      <c r="BE176" s="12">
        <f t="shared" si="64"/>
        <v>0</v>
      </c>
      <c r="BF176" s="11">
        <f t="shared" si="52"/>
        <v>0</v>
      </c>
      <c r="BG176" s="12"/>
      <c r="BH176" s="12"/>
      <c r="BI176" s="12"/>
      <c r="BJ176" s="15">
        <f t="shared" si="65"/>
        <v>0</v>
      </c>
      <c r="BK176" s="16">
        <f t="shared" si="53"/>
        <v>0</v>
      </c>
    </row>
    <row r="177" spans="1:63" ht="25.5" x14ac:dyDescent="0.25">
      <c r="A177" s="30">
        <v>102004801</v>
      </c>
      <c r="B177" s="27" t="s">
        <v>223</v>
      </c>
      <c r="C177" s="35">
        <v>1.02</v>
      </c>
      <c r="D177" s="32">
        <f>VLOOKUP(A177,[31]DATA!$C$3:$AP$1697,38,0)</f>
        <v>3764</v>
      </c>
      <c r="E177" s="32">
        <f>VLOOKUP(A177,[31]DATA!$C$3:$AP$1697,39,0)</f>
        <v>0</v>
      </c>
      <c r="F177" s="32">
        <f>VLOOKUP(A177,[31]DATA!$C$3:$AP$1697,40,0)</f>
        <v>0</v>
      </c>
      <c r="G177" s="32">
        <f t="shared" si="54"/>
        <v>3764</v>
      </c>
      <c r="H177" s="32">
        <f t="shared" si="55"/>
        <v>3839.28</v>
      </c>
      <c r="I177" s="32">
        <f>VLOOKUP(A177,[32]DATA!$C$3:$AQ$559,38,0)</f>
        <v>33932</v>
      </c>
      <c r="J177" s="32">
        <f>VLOOKUP(A177,[32]DATA!$C$3:$AQ$559,39,0)</f>
        <v>0</v>
      </c>
      <c r="K177" s="32">
        <f>VLOOKUP(A177,[32]DATA!$C$3:$AQ$559,40,0)</f>
        <v>693</v>
      </c>
      <c r="L177" s="32">
        <f>VLOOKUP(A177,[32]DATA!$C$3:$AQ$559,41,0)</f>
        <v>34625</v>
      </c>
      <c r="M177" s="41">
        <f t="shared" si="56"/>
        <v>35317.5</v>
      </c>
      <c r="N177" s="32">
        <f>VLOOKUP(A177,[33]DATA!$C$3:$AQ$558,38,0)</f>
        <v>30088</v>
      </c>
      <c r="O177" s="32">
        <f>VLOOKUP(A177,[33]DATA!$C$3:$AQ$558,39,0)</f>
        <v>468</v>
      </c>
      <c r="P177" s="32">
        <f>VLOOKUP(A177,[33]DATA!$C$3:$AQ$558,40,0)</f>
        <v>621</v>
      </c>
      <c r="Q177" s="42">
        <f>VLOOKUP(A177,[33]DATA!$C$3:$AQ$558,41,0)</f>
        <v>31177</v>
      </c>
      <c r="R177" s="43">
        <f t="shared" si="57"/>
        <v>31800.54</v>
      </c>
      <c r="S177" s="8"/>
      <c r="T177" s="9"/>
      <c r="U177" s="9"/>
      <c r="V177" s="10">
        <f t="shared" si="59"/>
        <v>0</v>
      </c>
      <c r="W177" s="11">
        <f t="shared" si="44"/>
        <v>0</v>
      </c>
      <c r="X177" s="9"/>
      <c r="Y177" s="9"/>
      <c r="Z177" s="9"/>
      <c r="AA177" s="12">
        <f t="shared" si="45"/>
        <v>0</v>
      </c>
      <c r="AB177" s="13">
        <f t="shared" si="46"/>
        <v>0</v>
      </c>
      <c r="AC177" s="9"/>
      <c r="AD177" s="14"/>
      <c r="AE177" s="14"/>
      <c r="AF177" s="12">
        <f t="shared" si="58"/>
        <v>0</v>
      </c>
      <c r="AG177" s="13">
        <f t="shared" si="47"/>
        <v>0</v>
      </c>
      <c r="AH177" s="12"/>
      <c r="AI177" s="12"/>
      <c r="AJ177" s="12"/>
      <c r="AK177" s="12">
        <f t="shared" si="60"/>
        <v>0</v>
      </c>
      <c r="AL177" s="13">
        <f t="shared" si="48"/>
        <v>0</v>
      </c>
      <c r="AM177" s="12"/>
      <c r="AN177" s="12"/>
      <c r="AO177" s="12"/>
      <c r="AP177" s="12">
        <f t="shared" si="61"/>
        <v>0</v>
      </c>
      <c r="AQ177" s="13">
        <f t="shared" si="49"/>
        <v>0</v>
      </c>
      <c r="AR177" s="12"/>
      <c r="AS177" s="12"/>
      <c r="AT177" s="12"/>
      <c r="AU177" s="12">
        <f t="shared" si="62"/>
        <v>0</v>
      </c>
      <c r="AV177" s="13">
        <f t="shared" si="50"/>
        <v>0</v>
      </c>
      <c r="AW177" s="12"/>
      <c r="AX177" s="12"/>
      <c r="AY177" s="12"/>
      <c r="AZ177" s="12">
        <f t="shared" si="63"/>
        <v>0</v>
      </c>
      <c r="BA177" s="11">
        <f t="shared" si="51"/>
        <v>0</v>
      </c>
      <c r="BB177" s="12"/>
      <c r="BC177" s="12"/>
      <c r="BD177" s="12"/>
      <c r="BE177" s="12">
        <f t="shared" si="64"/>
        <v>0</v>
      </c>
      <c r="BF177" s="11">
        <f t="shared" si="52"/>
        <v>0</v>
      </c>
      <c r="BG177" s="12"/>
      <c r="BH177" s="12"/>
      <c r="BI177" s="12"/>
      <c r="BJ177" s="15">
        <f t="shared" si="65"/>
        <v>0</v>
      </c>
      <c r="BK177" s="16">
        <f t="shared" si="53"/>
        <v>0</v>
      </c>
    </row>
    <row r="178" spans="1:63" ht="15.75" x14ac:dyDescent="0.25">
      <c r="A178" s="30">
        <v>102078201</v>
      </c>
      <c r="B178" s="28" t="s">
        <v>224</v>
      </c>
      <c r="C178" s="35">
        <v>9</v>
      </c>
      <c r="D178" s="32">
        <f>VLOOKUP(A178,[31]DATA!$C$3:$AP$1697,38,0)</f>
        <v>238</v>
      </c>
      <c r="E178" s="32">
        <f>VLOOKUP(A178,[31]DATA!$C$3:$AP$1697,39,0)</f>
        <v>12</v>
      </c>
      <c r="F178" s="32">
        <f>VLOOKUP(A178,[31]DATA!$C$3:$AP$1697,40,0)</f>
        <v>108</v>
      </c>
      <c r="G178" s="32">
        <f t="shared" si="54"/>
        <v>358</v>
      </c>
      <c r="H178" s="32">
        <f t="shared" si="55"/>
        <v>3222</v>
      </c>
      <c r="I178" s="32">
        <f>VLOOKUP(A178,[32]DATA!$C$3:$AQ$559,38,0)</f>
        <v>388</v>
      </c>
      <c r="J178" s="32">
        <f>VLOOKUP(A178,[32]DATA!$C$3:$AQ$559,39,0)</f>
        <v>50</v>
      </c>
      <c r="K178" s="32">
        <f>VLOOKUP(A178,[32]DATA!$C$3:$AQ$559,40,0)</f>
        <v>0</v>
      </c>
      <c r="L178" s="32">
        <f>VLOOKUP(A178,[32]DATA!$C$3:$AQ$559,41,0)</f>
        <v>438</v>
      </c>
      <c r="M178" s="41">
        <f t="shared" si="56"/>
        <v>3942</v>
      </c>
      <c r="N178" s="32">
        <f>VLOOKUP(A178,[33]DATA!$C$3:$AQ$558,38,0)</f>
        <v>236</v>
      </c>
      <c r="O178" s="32">
        <f>VLOOKUP(A178,[33]DATA!$C$3:$AQ$558,39,0)</f>
        <v>50</v>
      </c>
      <c r="P178" s="32">
        <f>VLOOKUP(A178,[33]DATA!$C$3:$AQ$558,40,0)</f>
        <v>192</v>
      </c>
      <c r="Q178" s="42">
        <f>VLOOKUP(A178,[33]DATA!$C$3:$AQ$558,41,0)</f>
        <v>478</v>
      </c>
      <c r="R178" s="43">
        <f t="shared" si="57"/>
        <v>4302</v>
      </c>
      <c r="S178" s="8"/>
      <c r="T178" s="9"/>
      <c r="U178" s="9"/>
      <c r="V178" s="10">
        <f t="shared" si="59"/>
        <v>0</v>
      </c>
      <c r="W178" s="11">
        <f t="shared" si="44"/>
        <v>0</v>
      </c>
      <c r="X178" s="9"/>
      <c r="Y178" s="9"/>
      <c r="Z178" s="9"/>
      <c r="AA178" s="12">
        <f t="shared" si="45"/>
        <v>0</v>
      </c>
      <c r="AB178" s="13">
        <f t="shared" si="46"/>
        <v>0</v>
      </c>
      <c r="AC178" s="9"/>
      <c r="AD178" s="14"/>
      <c r="AE178" s="14"/>
      <c r="AF178" s="12">
        <f t="shared" si="58"/>
        <v>0</v>
      </c>
      <c r="AG178" s="13">
        <f t="shared" si="47"/>
        <v>0</v>
      </c>
      <c r="AH178" s="12"/>
      <c r="AI178" s="12"/>
      <c r="AJ178" s="12"/>
      <c r="AK178" s="12">
        <f t="shared" si="60"/>
        <v>0</v>
      </c>
      <c r="AL178" s="13">
        <f t="shared" si="48"/>
        <v>0</v>
      </c>
      <c r="AM178" s="12"/>
      <c r="AN178" s="12"/>
      <c r="AO178" s="12"/>
      <c r="AP178" s="12">
        <f t="shared" si="61"/>
        <v>0</v>
      </c>
      <c r="AQ178" s="13">
        <f t="shared" si="49"/>
        <v>0</v>
      </c>
      <c r="AR178" s="12"/>
      <c r="AS178" s="12"/>
      <c r="AT178" s="12"/>
      <c r="AU178" s="12">
        <f t="shared" si="62"/>
        <v>0</v>
      </c>
      <c r="AV178" s="13">
        <f t="shared" si="50"/>
        <v>0</v>
      </c>
      <c r="AW178" s="12"/>
      <c r="AX178" s="12"/>
      <c r="AY178" s="12"/>
      <c r="AZ178" s="12">
        <f t="shared" si="63"/>
        <v>0</v>
      </c>
      <c r="BA178" s="11">
        <f t="shared" si="51"/>
        <v>0</v>
      </c>
      <c r="BB178" s="12"/>
      <c r="BC178" s="12"/>
      <c r="BD178" s="12"/>
      <c r="BE178" s="12">
        <f t="shared" si="64"/>
        <v>0</v>
      </c>
      <c r="BF178" s="11">
        <f t="shared" si="52"/>
        <v>0</v>
      </c>
      <c r="BG178" s="12"/>
      <c r="BH178" s="12"/>
      <c r="BI178" s="12"/>
      <c r="BJ178" s="15">
        <f t="shared" si="65"/>
        <v>0</v>
      </c>
      <c r="BK178" s="16">
        <f t="shared" si="53"/>
        <v>0</v>
      </c>
    </row>
    <row r="179" spans="1:63" ht="15.75" x14ac:dyDescent="0.25">
      <c r="A179" s="30">
        <v>102059401</v>
      </c>
      <c r="B179" s="28" t="s">
        <v>225</v>
      </c>
      <c r="C179" s="35">
        <v>0.98899999999999999</v>
      </c>
      <c r="D179" s="32">
        <f>VLOOKUP(A179,[31]DATA!$C$3:$AP$1697,38,0)</f>
        <v>6729</v>
      </c>
      <c r="E179" s="32">
        <f>VLOOKUP(A179,[31]DATA!$C$3:$AP$1697,39,0)</f>
        <v>1413</v>
      </c>
      <c r="F179" s="32">
        <f>VLOOKUP(A179,[31]DATA!$C$3:$AP$1697,40,0)</f>
        <v>0</v>
      </c>
      <c r="G179" s="32">
        <f t="shared" si="54"/>
        <v>8142</v>
      </c>
      <c r="H179" s="32">
        <f t="shared" si="55"/>
        <v>8052.4380000000001</v>
      </c>
      <c r="I179" s="32">
        <f>VLOOKUP(A179,[32]DATA!$C$3:$AQ$559,38,0)</f>
        <v>5324</v>
      </c>
      <c r="J179" s="32">
        <f>VLOOKUP(A179,[32]DATA!$C$3:$AQ$559,39,0)</f>
        <v>666</v>
      </c>
      <c r="K179" s="32">
        <f>VLOOKUP(A179,[32]DATA!$C$3:$AQ$559,40,0)</f>
        <v>300</v>
      </c>
      <c r="L179" s="32">
        <f>VLOOKUP(A179,[32]DATA!$C$3:$AQ$559,41,0)</f>
        <v>6290</v>
      </c>
      <c r="M179" s="41">
        <f t="shared" si="56"/>
        <v>6220.8099999999995</v>
      </c>
      <c r="N179" s="32">
        <f>VLOOKUP(A179,[33]DATA!$C$3:$AQ$558,38,0)</f>
        <v>6514</v>
      </c>
      <c r="O179" s="32">
        <f>VLOOKUP(A179,[33]DATA!$C$3:$AQ$558,39,0)</f>
        <v>561</v>
      </c>
      <c r="P179" s="32">
        <f>VLOOKUP(A179,[33]DATA!$C$3:$AQ$558,40,0)</f>
        <v>1191</v>
      </c>
      <c r="Q179" s="42">
        <f>VLOOKUP(A179,[33]DATA!$C$3:$AQ$558,41,0)</f>
        <v>8266</v>
      </c>
      <c r="R179" s="43">
        <f t="shared" si="57"/>
        <v>8175.0739999999996</v>
      </c>
      <c r="S179" s="8"/>
      <c r="T179" s="9"/>
      <c r="U179" s="9"/>
      <c r="V179" s="10">
        <f t="shared" si="59"/>
        <v>0</v>
      </c>
      <c r="W179" s="11">
        <f t="shared" si="44"/>
        <v>0</v>
      </c>
      <c r="X179" s="9"/>
      <c r="Y179" s="9"/>
      <c r="Z179" s="9"/>
      <c r="AA179" s="12">
        <f t="shared" si="45"/>
        <v>0</v>
      </c>
      <c r="AB179" s="13">
        <f t="shared" si="46"/>
        <v>0</v>
      </c>
      <c r="AC179" s="9"/>
      <c r="AD179" s="14"/>
      <c r="AE179" s="14"/>
      <c r="AF179" s="12">
        <f t="shared" si="58"/>
        <v>0</v>
      </c>
      <c r="AG179" s="13">
        <f t="shared" si="47"/>
        <v>0</v>
      </c>
      <c r="AH179" s="12"/>
      <c r="AI179" s="12"/>
      <c r="AJ179" s="12"/>
      <c r="AK179" s="12">
        <f t="shared" si="60"/>
        <v>0</v>
      </c>
      <c r="AL179" s="13">
        <f t="shared" si="48"/>
        <v>0</v>
      </c>
      <c r="AM179" s="12"/>
      <c r="AN179" s="12"/>
      <c r="AO179" s="12"/>
      <c r="AP179" s="12">
        <f t="shared" si="61"/>
        <v>0</v>
      </c>
      <c r="AQ179" s="13">
        <f t="shared" si="49"/>
        <v>0</v>
      </c>
      <c r="AR179" s="12"/>
      <c r="AS179" s="12"/>
      <c r="AT179" s="12"/>
      <c r="AU179" s="12">
        <f t="shared" si="62"/>
        <v>0</v>
      </c>
      <c r="AV179" s="13">
        <f t="shared" si="50"/>
        <v>0</v>
      </c>
      <c r="AW179" s="12"/>
      <c r="AX179" s="12"/>
      <c r="AY179" s="12"/>
      <c r="AZ179" s="12">
        <f t="shared" si="63"/>
        <v>0</v>
      </c>
      <c r="BA179" s="11">
        <f t="shared" si="51"/>
        <v>0</v>
      </c>
      <c r="BB179" s="12"/>
      <c r="BC179" s="12"/>
      <c r="BD179" s="12"/>
      <c r="BE179" s="12">
        <f t="shared" si="64"/>
        <v>0</v>
      </c>
      <c r="BF179" s="11">
        <f t="shared" si="52"/>
        <v>0</v>
      </c>
      <c r="BG179" s="12"/>
      <c r="BH179" s="12"/>
      <c r="BI179" s="12"/>
      <c r="BJ179" s="15">
        <f t="shared" si="65"/>
        <v>0</v>
      </c>
      <c r="BK179" s="16">
        <f t="shared" si="53"/>
        <v>0</v>
      </c>
    </row>
    <row r="180" spans="1:63" ht="15.75" x14ac:dyDescent="0.25">
      <c r="A180" s="30">
        <v>101043501</v>
      </c>
      <c r="B180" s="27" t="s">
        <v>226</v>
      </c>
      <c r="C180" s="35">
        <v>0.125</v>
      </c>
      <c r="D180" s="32">
        <f>VLOOKUP(A180,[31]DATA!$C$3:$AP$1697,38,0)</f>
        <v>0</v>
      </c>
      <c r="E180" s="32">
        <f>VLOOKUP(A180,[31]DATA!$C$3:$AP$1697,39,0)</f>
        <v>0</v>
      </c>
      <c r="F180" s="32">
        <f>VLOOKUP(A180,[31]DATA!$C$3:$AP$1697,40,0)</f>
        <v>0</v>
      </c>
      <c r="G180" s="32">
        <f t="shared" si="54"/>
        <v>0</v>
      </c>
      <c r="H180" s="32">
        <f t="shared" si="55"/>
        <v>0</v>
      </c>
      <c r="I180" s="32">
        <f>VLOOKUP(A180,[32]DATA!$C$3:$AQ$559,38,0)</f>
        <v>1283000</v>
      </c>
      <c r="J180" s="32">
        <f>VLOOKUP(A180,[32]DATA!$C$3:$AQ$559,39,0)</f>
        <v>84000</v>
      </c>
      <c r="K180" s="32">
        <f>VLOOKUP(A180,[32]DATA!$C$3:$AQ$559,40,0)</f>
        <v>0</v>
      </c>
      <c r="L180" s="32">
        <f>VLOOKUP(A180,[32]DATA!$C$3:$AQ$559,41,0)</f>
        <v>1367000</v>
      </c>
      <c r="M180" s="41">
        <f t="shared" si="56"/>
        <v>170875</v>
      </c>
      <c r="N180" s="32">
        <f>VLOOKUP(A180,[33]DATA!$C$3:$AQ$558,38,0)</f>
        <v>1039000</v>
      </c>
      <c r="O180" s="32">
        <f>VLOOKUP(A180,[33]DATA!$C$3:$AQ$558,39,0)</f>
        <v>0</v>
      </c>
      <c r="P180" s="32">
        <f>VLOOKUP(A180,[33]DATA!$C$3:$AQ$558,40,0)</f>
        <v>69000</v>
      </c>
      <c r="Q180" s="42">
        <f>VLOOKUP(A180,[33]DATA!$C$3:$AQ$558,41,0)</f>
        <v>1108000</v>
      </c>
      <c r="R180" s="43">
        <f t="shared" si="57"/>
        <v>138500</v>
      </c>
      <c r="S180" s="8"/>
      <c r="T180" s="9"/>
      <c r="U180" s="9"/>
      <c r="V180" s="10">
        <f t="shared" si="59"/>
        <v>0</v>
      </c>
      <c r="W180" s="11">
        <f t="shared" si="44"/>
        <v>0</v>
      </c>
      <c r="X180" s="9"/>
      <c r="Y180" s="9"/>
      <c r="Z180" s="9"/>
      <c r="AA180" s="12">
        <f t="shared" si="45"/>
        <v>0</v>
      </c>
      <c r="AB180" s="13">
        <f t="shared" si="46"/>
        <v>0</v>
      </c>
      <c r="AC180" s="9"/>
      <c r="AD180" s="14"/>
      <c r="AE180" s="14"/>
      <c r="AF180" s="12">
        <f t="shared" si="58"/>
        <v>0</v>
      </c>
      <c r="AG180" s="13">
        <f t="shared" si="47"/>
        <v>0</v>
      </c>
      <c r="AH180" s="12"/>
      <c r="AI180" s="12"/>
      <c r="AJ180" s="12"/>
      <c r="AK180" s="12">
        <f t="shared" si="60"/>
        <v>0</v>
      </c>
      <c r="AL180" s="13">
        <f t="shared" si="48"/>
        <v>0</v>
      </c>
      <c r="AM180" s="12"/>
      <c r="AN180" s="12"/>
      <c r="AO180" s="12"/>
      <c r="AP180" s="12">
        <f t="shared" si="61"/>
        <v>0</v>
      </c>
      <c r="AQ180" s="13">
        <f t="shared" si="49"/>
        <v>0</v>
      </c>
      <c r="AR180" s="12"/>
      <c r="AS180" s="12"/>
      <c r="AT180" s="12"/>
      <c r="AU180" s="12">
        <f t="shared" si="62"/>
        <v>0</v>
      </c>
      <c r="AV180" s="13">
        <f t="shared" si="50"/>
        <v>0</v>
      </c>
      <c r="AW180" s="12"/>
      <c r="AX180" s="12"/>
      <c r="AY180" s="12"/>
      <c r="AZ180" s="12">
        <f t="shared" si="63"/>
        <v>0</v>
      </c>
      <c r="BA180" s="11">
        <f t="shared" si="51"/>
        <v>0</v>
      </c>
      <c r="BB180" s="12"/>
      <c r="BC180" s="12"/>
      <c r="BD180" s="12"/>
      <c r="BE180" s="12">
        <f t="shared" si="64"/>
        <v>0</v>
      </c>
      <c r="BF180" s="11">
        <f t="shared" si="52"/>
        <v>0</v>
      </c>
      <c r="BG180" s="12"/>
      <c r="BH180" s="12"/>
      <c r="BI180" s="12"/>
      <c r="BJ180" s="15">
        <f t="shared" si="65"/>
        <v>0</v>
      </c>
      <c r="BK180" s="16">
        <f t="shared" si="53"/>
        <v>0</v>
      </c>
    </row>
    <row r="181" spans="1:63" ht="25.5" x14ac:dyDescent="0.25">
      <c r="A181" s="30">
        <v>103054801</v>
      </c>
      <c r="B181" s="27" t="s">
        <v>227</v>
      </c>
      <c r="C181" s="35">
        <v>1.39</v>
      </c>
      <c r="D181" s="32">
        <f>VLOOKUP(A181,[31]DATA!$C$3:$AP$1697,38,0)</f>
        <v>13201</v>
      </c>
      <c r="E181" s="32">
        <f>VLOOKUP(A181,[31]DATA!$C$3:$AP$1697,39,0)</f>
        <v>0</v>
      </c>
      <c r="F181" s="32">
        <f>VLOOKUP(A181,[31]DATA!$C$3:$AP$1697,40,0)</f>
        <v>405</v>
      </c>
      <c r="G181" s="32">
        <f t="shared" si="54"/>
        <v>13606</v>
      </c>
      <c r="H181" s="32">
        <f t="shared" si="55"/>
        <v>18912.34</v>
      </c>
      <c r="I181" s="32">
        <f>VLOOKUP(A181,[32]DATA!$C$3:$AQ$559,38,0)</f>
        <v>6856</v>
      </c>
      <c r="J181" s="32">
        <f>VLOOKUP(A181,[32]DATA!$C$3:$AQ$559,39,0)</f>
        <v>414</v>
      </c>
      <c r="K181" s="32">
        <f>VLOOKUP(A181,[32]DATA!$C$3:$AQ$559,40,0)</f>
        <v>420</v>
      </c>
      <c r="L181" s="32">
        <f>VLOOKUP(A181,[32]DATA!$C$3:$AQ$559,41,0)</f>
        <v>7690</v>
      </c>
      <c r="M181" s="41">
        <f t="shared" si="56"/>
        <v>10689.099999999999</v>
      </c>
      <c r="N181" s="32">
        <f>VLOOKUP(A181,[33]DATA!$C$3:$AQ$558,38,0)</f>
        <v>4226</v>
      </c>
      <c r="O181" s="32">
        <f>VLOOKUP(A181,[33]DATA!$C$3:$AQ$558,39,0)</f>
        <v>279</v>
      </c>
      <c r="P181" s="32">
        <f>VLOOKUP(A181,[33]DATA!$C$3:$AQ$558,40,0)</f>
        <v>349</v>
      </c>
      <c r="Q181" s="42">
        <f>VLOOKUP(A181,[33]DATA!$C$3:$AQ$558,41,0)</f>
        <v>4854</v>
      </c>
      <c r="R181" s="43">
        <f t="shared" si="57"/>
        <v>6747.0599999999995</v>
      </c>
      <c r="S181" s="8"/>
      <c r="T181" s="9"/>
      <c r="U181" s="9"/>
      <c r="V181" s="10">
        <f t="shared" si="59"/>
        <v>0</v>
      </c>
      <c r="W181" s="11">
        <f t="shared" si="44"/>
        <v>0</v>
      </c>
      <c r="X181" s="9"/>
      <c r="Y181" s="9"/>
      <c r="Z181" s="9"/>
      <c r="AA181" s="12">
        <f t="shared" si="45"/>
        <v>0</v>
      </c>
      <c r="AB181" s="13">
        <f t="shared" si="46"/>
        <v>0</v>
      </c>
      <c r="AC181" s="9"/>
      <c r="AD181" s="14"/>
      <c r="AE181" s="14"/>
      <c r="AF181" s="12">
        <f t="shared" si="58"/>
        <v>0</v>
      </c>
      <c r="AG181" s="13">
        <f t="shared" si="47"/>
        <v>0</v>
      </c>
      <c r="AH181" s="12"/>
      <c r="AI181" s="12"/>
      <c r="AJ181" s="12"/>
      <c r="AK181" s="12">
        <f t="shared" si="60"/>
        <v>0</v>
      </c>
      <c r="AL181" s="13">
        <f t="shared" si="48"/>
        <v>0</v>
      </c>
      <c r="AM181" s="12"/>
      <c r="AN181" s="12"/>
      <c r="AO181" s="12"/>
      <c r="AP181" s="12">
        <f t="shared" si="61"/>
        <v>0</v>
      </c>
      <c r="AQ181" s="13">
        <f t="shared" si="49"/>
        <v>0</v>
      </c>
      <c r="AR181" s="12"/>
      <c r="AS181" s="12"/>
      <c r="AT181" s="12"/>
      <c r="AU181" s="12">
        <f t="shared" si="62"/>
        <v>0</v>
      </c>
      <c r="AV181" s="13">
        <f t="shared" si="50"/>
        <v>0</v>
      </c>
      <c r="AW181" s="12"/>
      <c r="AX181" s="12"/>
      <c r="AY181" s="12"/>
      <c r="AZ181" s="12">
        <f t="shared" si="63"/>
        <v>0</v>
      </c>
      <c r="BA181" s="11">
        <f t="shared" si="51"/>
        <v>0</v>
      </c>
      <c r="BB181" s="12"/>
      <c r="BC181" s="12"/>
      <c r="BD181" s="12"/>
      <c r="BE181" s="12">
        <f t="shared" si="64"/>
        <v>0</v>
      </c>
      <c r="BF181" s="11">
        <f t="shared" si="52"/>
        <v>0</v>
      </c>
      <c r="BG181" s="12"/>
      <c r="BH181" s="12"/>
      <c r="BI181" s="12"/>
      <c r="BJ181" s="15">
        <f t="shared" si="65"/>
        <v>0</v>
      </c>
      <c r="BK181" s="16">
        <f t="shared" si="53"/>
        <v>0</v>
      </c>
    </row>
    <row r="182" spans="1:63" ht="15.75" x14ac:dyDescent="0.25">
      <c r="A182" s="30">
        <v>102044501</v>
      </c>
      <c r="B182" s="27" t="s">
        <v>228</v>
      </c>
      <c r="C182" s="35">
        <v>0.17</v>
      </c>
      <c r="D182" s="32">
        <f>VLOOKUP(A182,[31]DATA!$C$3:$AP$1697,38,0)</f>
        <v>160</v>
      </c>
      <c r="E182" s="32">
        <f>VLOOKUP(A182,[31]DATA!$C$3:$AP$1697,39,0)</f>
        <v>0</v>
      </c>
      <c r="F182" s="32">
        <f>VLOOKUP(A182,[31]DATA!$C$3:$AP$1697,40,0)</f>
        <v>4000</v>
      </c>
      <c r="G182" s="32">
        <f t="shared" si="54"/>
        <v>4160</v>
      </c>
      <c r="H182" s="32">
        <f t="shared" si="55"/>
        <v>707.2</v>
      </c>
      <c r="I182" s="32">
        <f>VLOOKUP(A182,[32]DATA!$C$3:$AQ$559,38,0)</f>
        <v>50</v>
      </c>
      <c r="J182" s="32">
        <f>VLOOKUP(A182,[32]DATA!$C$3:$AQ$559,39,0)</f>
        <v>1880</v>
      </c>
      <c r="K182" s="32">
        <f>VLOOKUP(A182,[32]DATA!$C$3:$AQ$559,40,0)</f>
        <v>6040</v>
      </c>
      <c r="L182" s="32">
        <f>VLOOKUP(A182,[32]DATA!$C$3:$AQ$559,41,0)</f>
        <v>7970</v>
      </c>
      <c r="M182" s="41">
        <f t="shared" si="56"/>
        <v>1354.9</v>
      </c>
      <c r="N182" s="32">
        <f>VLOOKUP(A182,[33]DATA!$C$3:$AQ$558,38,0)</f>
        <v>50</v>
      </c>
      <c r="O182" s="32">
        <f>VLOOKUP(A182,[33]DATA!$C$3:$AQ$558,39,0)</f>
        <v>2580</v>
      </c>
      <c r="P182" s="32">
        <f>VLOOKUP(A182,[33]DATA!$C$3:$AQ$558,40,0)</f>
        <v>2700</v>
      </c>
      <c r="Q182" s="42">
        <f>VLOOKUP(A182,[33]DATA!$C$3:$AQ$558,41,0)</f>
        <v>5330</v>
      </c>
      <c r="R182" s="43">
        <f t="shared" si="57"/>
        <v>906.1</v>
      </c>
      <c r="S182" s="8"/>
      <c r="T182" s="9"/>
      <c r="U182" s="9"/>
      <c r="V182" s="10">
        <f t="shared" si="59"/>
        <v>0</v>
      </c>
      <c r="W182" s="11">
        <f t="shared" si="44"/>
        <v>0</v>
      </c>
      <c r="X182" s="9"/>
      <c r="Y182" s="9"/>
      <c r="Z182" s="9"/>
      <c r="AA182" s="12">
        <f t="shared" si="45"/>
        <v>0</v>
      </c>
      <c r="AB182" s="13">
        <f t="shared" si="46"/>
        <v>0</v>
      </c>
      <c r="AC182" s="9"/>
      <c r="AD182" s="14"/>
      <c r="AE182" s="14"/>
      <c r="AF182" s="12">
        <f t="shared" si="58"/>
        <v>0</v>
      </c>
      <c r="AG182" s="13">
        <f t="shared" si="47"/>
        <v>0</v>
      </c>
      <c r="AH182" s="12"/>
      <c r="AI182" s="12"/>
      <c r="AJ182" s="12"/>
      <c r="AK182" s="12">
        <f t="shared" si="60"/>
        <v>0</v>
      </c>
      <c r="AL182" s="13">
        <f t="shared" si="48"/>
        <v>0</v>
      </c>
      <c r="AM182" s="12"/>
      <c r="AN182" s="12"/>
      <c r="AO182" s="12"/>
      <c r="AP182" s="12">
        <f t="shared" si="61"/>
        <v>0</v>
      </c>
      <c r="AQ182" s="13">
        <f t="shared" si="49"/>
        <v>0</v>
      </c>
      <c r="AR182" s="12"/>
      <c r="AS182" s="12"/>
      <c r="AT182" s="12"/>
      <c r="AU182" s="12">
        <f t="shared" si="62"/>
        <v>0</v>
      </c>
      <c r="AV182" s="13">
        <f t="shared" si="50"/>
        <v>0</v>
      </c>
      <c r="AW182" s="12"/>
      <c r="AX182" s="12"/>
      <c r="AY182" s="12"/>
      <c r="AZ182" s="12">
        <f t="shared" si="63"/>
        <v>0</v>
      </c>
      <c r="BA182" s="11">
        <f t="shared" si="51"/>
        <v>0</v>
      </c>
      <c r="BB182" s="12"/>
      <c r="BC182" s="12"/>
      <c r="BD182" s="12"/>
      <c r="BE182" s="12">
        <f t="shared" si="64"/>
        <v>0</v>
      </c>
      <c r="BF182" s="11">
        <f t="shared" si="52"/>
        <v>0</v>
      </c>
      <c r="BG182" s="12"/>
      <c r="BH182" s="12"/>
      <c r="BI182" s="12"/>
      <c r="BJ182" s="15">
        <f t="shared" si="65"/>
        <v>0</v>
      </c>
      <c r="BK182" s="16">
        <f t="shared" si="53"/>
        <v>0</v>
      </c>
    </row>
    <row r="183" spans="1:63" ht="15.75" x14ac:dyDescent="0.25">
      <c r="A183" s="30">
        <v>105007201</v>
      </c>
      <c r="B183" s="27" t="s">
        <v>229</v>
      </c>
      <c r="C183" s="35">
        <v>0.49</v>
      </c>
      <c r="D183" s="32">
        <f>VLOOKUP(A183,[31]DATA!$C$3:$AP$1697,38,0)</f>
        <v>0</v>
      </c>
      <c r="E183" s="32">
        <f>VLOOKUP(A183,[31]DATA!$C$3:$AP$1697,39,0)</f>
        <v>0</v>
      </c>
      <c r="F183" s="32">
        <f>VLOOKUP(A183,[31]DATA!$C$3:$AP$1697,40,0)</f>
        <v>0</v>
      </c>
      <c r="G183" s="32">
        <f t="shared" si="54"/>
        <v>0</v>
      </c>
      <c r="H183" s="32">
        <f t="shared" si="55"/>
        <v>0</v>
      </c>
      <c r="I183" s="32">
        <f>VLOOKUP(A183,[32]DATA!$C$3:$AQ$559,38,0)</f>
        <v>0</v>
      </c>
      <c r="J183" s="32">
        <f>VLOOKUP(A183,[32]DATA!$C$3:$AQ$559,39,0)</f>
        <v>0</v>
      </c>
      <c r="K183" s="32">
        <f>VLOOKUP(A183,[32]DATA!$C$3:$AQ$559,40,0)</f>
        <v>0</v>
      </c>
      <c r="L183" s="32">
        <f>VLOOKUP(A183,[32]DATA!$C$3:$AQ$559,41,0)</f>
        <v>0</v>
      </c>
      <c r="M183" s="41">
        <f t="shared" si="56"/>
        <v>0</v>
      </c>
      <c r="N183" s="32">
        <f>VLOOKUP(A183,[33]DATA!$C$3:$AQ$558,38,0)</f>
        <v>0</v>
      </c>
      <c r="O183" s="32">
        <f>VLOOKUP(A183,[33]DATA!$C$3:$AQ$558,39,0)</f>
        <v>0</v>
      </c>
      <c r="P183" s="32">
        <f>VLOOKUP(A183,[33]DATA!$C$3:$AQ$558,40,0)</f>
        <v>0</v>
      </c>
      <c r="Q183" s="42">
        <f>VLOOKUP(A183,[33]DATA!$C$3:$AQ$558,41,0)</f>
        <v>0</v>
      </c>
      <c r="R183" s="43">
        <f t="shared" si="57"/>
        <v>0</v>
      </c>
      <c r="S183" s="8"/>
      <c r="T183" s="9"/>
      <c r="U183" s="9"/>
      <c r="V183" s="10">
        <f t="shared" si="59"/>
        <v>0</v>
      </c>
      <c r="W183" s="11">
        <f t="shared" si="44"/>
        <v>0</v>
      </c>
      <c r="X183" s="9"/>
      <c r="Y183" s="9"/>
      <c r="Z183" s="9"/>
      <c r="AA183" s="12">
        <f t="shared" si="45"/>
        <v>0</v>
      </c>
      <c r="AB183" s="13">
        <f t="shared" si="46"/>
        <v>0</v>
      </c>
      <c r="AC183" s="9"/>
      <c r="AD183" s="14"/>
      <c r="AE183" s="14"/>
      <c r="AF183" s="12">
        <f t="shared" si="58"/>
        <v>0</v>
      </c>
      <c r="AG183" s="13">
        <f t="shared" si="47"/>
        <v>0</v>
      </c>
      <c r="AH183" s="12"/>
      <c r="AI183" s="12"/>
      <c r="AJ183" s="12"/>
      <c r="AK183" s="12">
        <f t="shared" si="60"/>
        <v>0</v>
      </c>
      <c r="AL183" s="13">
        <f t="shared" si="48"/>
        <v>0</v>
      </c>
      <c r="AM183" s="12"/>
      <c r="AN183" s="12"/>
      <c r="AO183" s="12"/>
      <c r="AP183" s="12">
        <f t="shared" si="61"/>
        <v>0</v>
      </c>
      <c r="AQ183" s="13">
        <f t="shared" si="49"/>
        <v>0</v>
      </c>
      <c r="AR183" s="12"/>
      <c r="AS183" s="12"/>
      <c r="AT183" s="12"/>
      <c r="AU183" s="12">
        <f t="shared" si="62"/>
        <v>0</v>
      </c>
      <c r="AV183" s="13">
        <f t="shared" si="50"/>
        <v>0</v>
      </c>
      <c r="AW183" s="12"/>
      <c r="AX183" s="12"/>
      <c r="AY183" s="12"/>
      <c r="AZ183" s="12">
        <f t="shared" si="63"/>
        <v>0</v>
      </c>
      <c r="BA183" s="11">
        <f t="shared" si="51"/>
        <v>0</v>
      </c>
      <c r="BB183" s="12"/>
      <c r="BC183" s="12"/>
      <c r="BD183" s="12"/>
      <c r="BE183" s="12">
        <f t="shared" si="64"/>
        <v>0</v>
      </c>
      <c r="BF183" s="11">
        <f t="shared" si="52"/>
        <v>0</v>
      </c>
      <c r="BG183" s="12"/>
      <c r="BH183" s="12"/>
      <c r="BI183" s="12"/>
      <c r="BJ183" s="15">
        <f t="shared" si="65"/>
        <v>0</v>
      </c>
      <c r="BK183" s="16">
        <f t="shared" si="53"/>
        <v>0</v>
      </c>
    </row>
    <row r="184" spans="1:63" ht="25.5" x14ac:dyDescent="0.25">
      <c r="A184" s="30">
        <v>101065401</v>
      </c>
      <c r="B184" s="27" t="s">
        <v>230</v>
      </c>
      <c r="C184" s="35">
        <v>1.4E-2</v>
      </c>
      <c r="D184" s="32">
        <f>VLOOKUP(A184,[31]DATA!$C$3:$AP$1697,38,0)</f>
        <v>1012000</v>
      </c>
      <c r="E184" s="32">
        <f>VLOOKUP(A184,[31]DATA!$C$3:$AP$1697,39,0)</f>
        <v>21000</v>
      </c>
      <c r="F184" s="32">
        <f>VLOOKUP(A184,[31]DATA!$C$3:$AP$1697,40,0)</f>
        <v>1000</v>
      </c>
      <c r="G184" s="32">
        <f t="shared" si="54"/>
        <v>1034000</v>
      </c>
      <c r="H184" s="32">
        <f t="shared" si="55"/>
        <v>14476</v>
      </c>
      <c r="I184" s="32">
        <f>VLOOKUP(A184,[32]DATA!$C$3:$AQ$559,38,0)</f>
        <v>85000</v>
      </c>
      <c r="J184" s="32">
        <f>VLOOKUP(A184,[32]DATA!$C$3:$AQ$559,39,0)</f>
        <v>95000</v>
      </c>
      <c r="K184" s="32">
        <f>VLOOKUP(A184,[32]DATA!$C$3:$AQ$559,40,0)</f>
        <v>115000</v>
      </c>
      <c r="L184" s="32">
        <f>VLOOKUP(A184,[32]DATA!$C$3:$AQ$559,41,0)</f>
        <v>295000</v>
      </c>
      <c r="M184" s="41">
        <f t="shared" si="56"/>
        <v>4130</v>
      </c>
      <c r="N184" s="32">
        <f>VLOOKUP(A184,[33]DATA!$C$3:$AQ$558,38,0)</f>
        <v>0</v>
      </c>
      <c r="O184" s="32">
        <f>VLOOKUP(A184,[33]DATA!$C$3:$AQ$558,39,0)</f>
        <v>59000</v>
      </c>
      <c r="P184" s="32">
        <f>VLOOKUP(A184,[33]DATA!$C$3:$AQ$558,40,0)</f>
        <v>24000</v>
      </c>
      <c r="Q184" s="42">
        <f>VLOOKUP(A184,[33]DATA!$C$3:$AQ$558,41,0)</f>
        <v>83000</v>
      </c>
      <c r="R184" s="43">
        <f t="shared" si="57"/>
        <v>1162</v>
      </c>
      <c r="S184" s="8"/>
      <c r="T184" s="9"/>
      <c r="U184" s="9"/>
      <c r="V184" s="10">
        <f t="shared" si="59"/>
        <v>0</v>
      </c>
      <c r="W184" s="11">
        <f t="shared" si="44"/>
        <v>0</v>
      </c>
      <c r="X184" s="9"/>
      <c r="Y184" s="9"/>
      <c r="Z184" s="9"/>
      <c r="AA184" s="12">
        <f t="shared" si="45"/>
        <v>0</v>
      </c>
      <c r="AB184" s="13">
        <f t="shared" si="46"/>
        <v>0</v>
      </c>
      <c r="AC184" s="9"/>
      <c r="AD184" s="14"/>
      <c r="AE184" s="14"/>
      <c r="AF184" s="12">
        <f t="shared" si="58"/>
        <v>0</v>
      </c>
      <c r="AG184" s="13">
        <f t="shared" si="47"/>
        <v>0</v>
      </c>
      <c r="AH184" s="12"/>
      <c r="AI184" s="12"/>
      <c r="AJ184" s="12"/>
      <c r="AK184" s="12">
        <f t="shared" si="60"/>
        <v>0</v>
      </c>
      <c r="AL184" s="13">
        <f t="shared" si="48"/>
        <v>0</v>
      </c>
      <c r="AM184" s="12"/>
      <c r="AN184" s="12"/>
      <c r="AO184" s="12"/>
      <c r="AP184" s="12">
        <f t="shared" si="61"/>
        <v>0</v>
      </c>
      <c r="AQ184" s="13">
        <f t="shared" si="49"/>
        <v>0</v>
      </c>
      <c r="AR184" s="12"/>
      <c r="AS184" s="12"/>
      <c r="AT184" s="12"/>
      <c r="AU184" s="12">
        <f t="shared" si="62"/>
        <v>0</v>
      </c>
      <c r="AV184" s="13">
        <f t="shared" si="50"/>
        <v>0</v>
      </c>
      <c r="AW184" s="12"/>
      <c r="AX184" s="12"/>
      <c r="AY184" s="12"/>
      <c r="AZ184" s="12">
        <f t="shared" si="63"/>
        <v>0</v>
      </c>
      <c r="BA184" s="11">
        <f t="shared" si="51"/>
        <v>0</v>
      </c>
      <c r="BB184" s="12"/>
      <c r="BC184" s="12"/>
      <c r="BD184" s="12"/>
      <c r="BE184" s="12">
        <f t="shared" si="64"/>
        <v>0</v>
      </c>
      <c r="BF184" s="11">
        <f t="shared" si="52"/>
        <v>0</v>
      </c>
      <c r="BG184" s="12"/>
      <c r="BH184" s="12"/>
      <c r="BI184" s="12"/>
      <c r="BJ184" s="15">
        <f t="shared" si="65"/>
        <v>0</v>
      </c>
      <c r="BK184" s="16">
        <f t="shared" si="53"/>
        <v>0</v>
      </c>
    </row>
    <row r="185" spans="1:63" ht="25.5" x14ac:dyDescent="0.25">
      <c r="A185" s="30">
        <v>103022101</v>
      </c>
      <c r="B185" s="27" t="s">
        <v>231</v>
      </c>
      <c r="C185" s="35">
        <v>1.23</v>
      </c>
      <c r="D185" s="32">
        <f>VLOOKUP(A185,[31]DATA!$C$3:$AP$1697,38,0)</f>
        <v>7901</v>
      </c>
      <c r="E185" s="32">
        <f>VLOOKUP(A185,[31]DATA!$C$3:$AP$1697,39,0)</f>
        <v>127</v>
      </c>
      <c r="F185" s="32">
        <f>VLOOKUP(A185,[31]DATA!$C$3:$AP$1697,40,0)</f>
        <v>0</v>
      </c>
      <c r="G185" s="32">
        <f t="shared" si="54"/>
        <v>8028</v>
      </c>
      <c r="H185" s="32">
        <f t="shared" si="55"/>
        <v>9874.44</v>
      </c>
      <c r="I185" s="32">
        <f>VLOOKUP(A185,[32]DATA!$C$3:$AQ$559,38,0)</f>
        <v>6031</v>
      </c>
      <c r="J185" s="32">
        <f>VLOOKUP(A185,[32]DATA!$C$3:$AQ$559,39,0)</f>
        <v>0</v>
      </c>
      <c r="K185" s="32">
        <f>VLOOKUP(A185,[32]DATA!$C$3:$AQ$559,40,0)</f>
        <v>0</v>
      </c>
      <c r="L185" s="32">
        <f>VLOOKUP(A185,[32]DATA!$C$3:$AQ$559,41,0)</f>
        <v>6031</v>
      </c>
      <c r="M185" s="41">
        <f t="shared" si="56"/>
        <v>7418.13</v>
      </c>
      <c r="N185" s="32">
        <f>VLOOKUP(A185,[33]DATA!$C$3:$AQ$558,38,0)</f>
        <v>6031</v>
      </c>
      <c r="O185" s="32">
        <f>VLOOKUP(A185,[33]DATA!$C$3:$AQ$558,39,0)</f>
        <v>0</v>
      </c>
      <c r="P185" s="32">
        <f>VLOOKUP(A185,[33]DATA!$C$3:$AQ$558,40,0)</f>
        <v>0</v>
      </c>
      <c r="Q185" s="42">
        <f>VLOOKUP(A185,[33]DATA!$C$3:$AQ$558,41,0)</f>
        <v>6031</v>
      </c>
      <c r="R185" s="43">
        <f t="shared" si="57"/>
        <v>7418.13</v>
      </c>
      <c r="S185" s="8"/>
      <c r="T185" s="9"/>
      <c r="U185" s="9"/>
      <c r="V185" s="10">
        <f t="shared" si="59"/>
        <v>0</v>
      </c>
      <c r="W185" s="11">
        <f t="shared" si="44"/>
        <v>0</v>
      </c>
      <c r="X185" s="9"/>
      <c r="Y185" s="9"/>
      <c r="Z185" s="9"/>
      <c r="AA185" s="12">
        <f t="shared" si="45"/>
        <v>0</v>
      </c>
      <c r="AB185" s="13">
        <f t="shared" si="46"/>
        <v>0</v>
      </c>
      <c r="AC185" s="9"/>
      <c r="AD185" s="14"/>
      <c r="AE185" s="14"/>
      <c r="AF185" s="12">
        <f t="shared" si="58"/>
        <v>0</v>
      </c>
      <c r="AG185" s="13">
        <f t="shared" si="47"/>
        <v>0</v>
      </c>
      <c r="AH185" s="12"/>
      <c r="AI185" s="12"/>
      <c r="AJ185" s="12"/>
      <c r="AK185" s="12">
        <f t="shared" si="60"/>
        <v>0</v>
      </c>
      <c r="AL185" s="13">
        <f t="shared" si="48"/>
        <v>0</v>
      </c>
      <c r="AM185" s="12"/>
      <c r="AN185" s="12"/>
      <c r="AO185" s="12"/>
      <c r="AP185" s="12">
        <f t="shared" si="61"/>
        <v>0</v>
      </c>
      <c r="AQ185" s="13">
        <f t="shared" si="49"/>
        <v>0</v>
      </c>
      <c r="AR185" s="12"/>
      <c r="AS185" s="12"/>
      <c r="AT185" s="12"/>
      <c r="AU185" s="12">
        <f t="shared" si="62"/>
        <v>0</v>
      </c>
      <c r="AV185" s="13">
        <f t="shared" si="50"/>
        <v>0</v>
      </c>
      <c r="AW185" s="12"/>
      <c r="AX185" s="12"/>
      <c r="AY185" s="12"/>
      <c r="AZ185" s="12">
        <f t="shared" si="63"/>
        <v>0</v>
      </c>
      <c r="BA185" s="11">
        <f t="shared" si="51"/>
        <v>0</v>
      </c>
      <c r="BB185" s="12"/>
      <c r="BC185" s="12"/>
      <c r="BD185" s="12"/>
      <c r="BE185" s="12">
        <f t="shared" si="64"/>
        <v>0</v>
      </c>
      <c r="BF185" s="11">
        <f t="shared" si="52"/>
        <v>0</v>
      </c>
      <c r="BG185" s="12"/>
      <c r="BH185" s="12"/>
      <c r="BI185" s="12"/>
      <c r="BJ185" s="15">
        <f t="shared" si="65"/>
        <v>0</v>
      </c>
      <c r="BK185" s="16">
        <f t="shared" si="53"/>
        <v>0</v>
      </c>
    </row>
    <row r="186" spans="1:63" ht="15.75" x14ac:dyDescent="0.25">
      <c r="A186" s="30">
        <v>101061701</v>
      </c>
      <c r="B186" s="27" t="s">
        <v>232</v>
      </c>
      <c r="C186" s="35">
        <v>9.9000000000000005E-2</v>
      </c>
      <c r="D186" s="32">
        <f>VLOOKUP(A186,[31]DATA!$C$3:$AP$1697,38,0)</f>
        <v>600900</v>
      </c>
      <c r="E186" s="32">
        <f>VLOOKUP(A186,[31]DATA!$C$3:$AP$1697,39,0)</f>
        <v>123500</v>
      </c>
      <c r="F186" s="32">
        <f>VLOOKUP(A186,[31]DATA!$C$3:$AP$1697,40,0)</f>
        <v>102000</v>
      </c>
      <c r="G186" s="32">
        <f t="shared" si="54"/>
        <v>826400</v>
      </c>
      <c r="H186" s="32">
        <f t="shared" si="55"/>
        <v>81813.600000000006</v>
      </c>
      <c r="I186" s="32">
        <f>VLOOKUP(A186,[32]DATA!$C$3:$AQ$559,38,0)</f>
        <v>444700</v>
      </c>
      <c r="J186" s="32">
        <f>VLOOKUP(A186,[32]DATA!$C$3:$AQ$559,39,0)</f>
        <v>182100</v>
      </c>
      <c r="K186" s="32">
        <f>VLOOKUP(A186,[32]DATA!$C$3:$AQ$559,40,0)</f>
        <v>56100</v>
      </c>
      <c r="L186" s="32">
        <f>VLOOKUP(A186,[32]DATA!$C$3:$AQ$559,41,0)</f>
        <v>682900</v>
      </c>
      <c r="M186" s="41">
        <f t="shared" si="56"/>
        <v>67607.100000000006</v>
      </c>
      <c r="N186" s="32">
        <f>VLOOKUP(A186,[33]DATA!$C$3:$AQ$558,38,0)</f>
        <v>804400</v>
      </c>
      <c r="O186" s="32">
        <f>VLOOKUP(A186,[33]DATA!$C$3:$AQ$558,39,0)</f>
        <v>165300</v>
      </c>
      <c r="P186" s="32">
        <f>VLOOKUP(A186,[33]DATA!$C$3:$AQ$558,40,0)</f>
        <v>52300</v>
      </c>
      <c r="Q186" s="42">
        <f>VLOOKUP(A186,[33]DATA!$C$3:$AQ$558,41,0)</f>
        <v>1022000</v>
      </c>
      <c r="R186" s="43">
        <f t="shared" si="57"/>
        <v>101178</v>
      </c>
      <c r="S186" s="8"/>
      <c r="T186" s="9"/>
      <c r="U186" s="9"/>
      <c r="V186" s="10">
        <f t="shared" si="59"/>
        <v>0</v>
      </c>
      <c r="W186" s="11">
        <f t="shared" si="44"/>
        <v>0</v>
      </c>
      <c r="X186" s="9"/>
      <c r="Y186" s="9"/>
      <c r="Z186" s="9"/>
      <c r="AA186" s="12">
        <f t="shared" si="45"/>
        <v>0</v>
      </c>
      <c r="AB186" s="13">
        <f t="shared" si="46"/>
        <v>0</v>
      </c>
      <c r="AC186" s="9"/>
      <c r="AD186" s="14"/>
      <c r="AE186" s="14"/>
      <c r="AF186" s="12">
        <f t="shared" si="58"/>
        <v>0</v>
      </c>
      <c r="AG186" s="13">
        <f t="shared" si="47"/>
        <v>0</v>
      </c>
      <c r="AH186" s="12"/>
      <c r="AI186" s="12"/>
      <c r="AJ186" s="12"/>
      <c r="AK186" s="12">
        <f t="shared" si="60"/>
        <v>0</v>
      </c>
      <c r="AL186" s="13">
        <f t="shared" si="48"/>
        <v>0</v>
      </c>
      <c r="AM186" s="12"/>
      <c r="AN186" s="12"/>
      <c r="AO186" s="12"/>
      <c r="AP186" s="12">
        <f t="shared" si="61"/>
        <v>0</v>
      </c>
      <c r="AQ186" s="13">
        <f t="shared" si="49"/>
        <v>0</v>
      </c>
      <c r="AR186" s="12"/>
      <c r="AS186" s="12"/>
      <c r="AT186" s="12"/>
      <c r="AU186" s="12">
        <f t="shared" si="62"/>
        <v>0</v>
      </c>
      <c r="AV186" s="13">
        <f t="shared" si="50"/>
        <v>0</v>
      </c>
      <c r="AW186" s="12"/>
      <c r="AX186" s="12"/>
      <c r="AY186" s="12"/>
      <c r="AZ186" s="12">
        <f t="shared" si="63"/>
        <v>0</v>
      </c>
      <c r="BA186" s="11">
        <f t="shared" si="51"/>
        <v>0</v>
      </c>
      <c r="BB186" s="12"/>
      <c r="BC186" s="12"/>
      <c r="BD186" s="12"/>
      <c r="BE186" s="12">
        <f t="shared" si="64"/>
        <v>0</v>
      </c>
      <c r="BF186" s="11">
        <f t="shared" si="52"/>
        <v>0</v>
      </c>
      <c r="BG186" s="12"/>
      <c r="BH186" s="12"/>
      <c r="BI186" s="12"/>
      <c r="BJ186" s="15">
        <f t="shared" si="65"/>
        <v>0</v>
      </c>
      <c r="BK186" s="16">
        <f t="shared" si="53"/>
        <v>0</v>
      </c>
    </row>
    <row r="187" spans="1:63" ht="15.75" x14ac:dyDescent="0.25">
      <c r="A187" s="30">
        <v>102002101</v>
      </c>
      <c r="B187" s="27" t="s">
        <v>233</v>
      </c>
      <c r="C187" s="35">
        <v>0.67</v>
      </c>
      <c r="D187" s="32">
        <f>VLOOKUP(A187,[31]DATA!$C$3:$AP$1697,38,0)</f>
        <v>55300</v>
      </c>
      <c r="E187" s="32">
        <f>VLOOKUP(A187,[31]DATA!$C$3:$AP$1697,39,0)</f>
        <v>330</v>
      </c>
      <c r="F187" s="32">
        <f>VLOOKUP(A187,[31]DATA!$C$3:$AP$1697,40,0)</f>
        <v>980</v>
      </c>
      <c r="G187" s="32">
        <f t="shared" si="54"/>
        <v>56610</v>
      </c>
      <c r="H187" s="32">
        <f t="shared" si="55"/>
        <v>37928.700000000004</v>
      </c>
      <c r="I187" s="32">
        <f>VLOOKUP(A187,[32]DATA!$C$3:$AQ$559,38,0)</f>
        <v>34087</v>
      </c>
      <c r="J187" s="32">
        <f>VLOOKUP(A187,[32]DATA!$C$3:$AQ$559,39,0)</f>
        <v>220</v>
      </c>
      <c r="K187" s="32">
        <f>VLOOKUP(A187,[32]DATA!$C$3:$AQ$559,40,0)</f>
        <v>6597</v>
      </c>
      <c r="L187" s="32">
        <f>VLOOKUP(A187,[32]DATA!$C$3:$AQ$559,41,0)</f>
        <v>40904</v>
      </c>
      <c r="M187" s="41">
        <f t="shared" si="56"/>
        <v>27405.68</v>
      </c>
      <c r="N187" s="32">
        <f>VLOOKUP(A187,[33]DATA!$C$3:$AQ$558,38,0)</f>
        <v>32652</v>
      </c>
      <c r="O187" s="32">
        <f>VLOOKUP(A187,[33]DATA!$C$3:$AQ$558,39,0)</f>
        <v>105</v>
      </c>
      <c r="P187" s="32">
        <f>VLOOKUP(A187,[33]DATA!$C$3:$AQ$558,40,0)</f>
        <v>4527</v>
      </c>
      <c r="Q187" s="42">
        <f>VLOOKUP(A187,[33]DATA!$C$3:$AQ$558,41,0)</f>
        <v>37284</v>
      </c>
      <c r="R187" s="43">
        <f t="shared" si="57"/>
        <v>24980.280000000002</v>
      </c>
      <c r="S187" s="8"/>
      <c r="T187" s="9"/>
      <c r="U187" s="9"/>
      <c r="V187" s="10">
        <f t="shared" si="59"/>
        <v>0</v>
      </c>
      <c r="W187" s="11">
        <f t="shared" si="44"/>
        <v>0</v>
      </c>
      <c r="X187" s="9"/>
      <c r="Y187" s="9"/>
      <c r="Z187" s="9"/>
      <c r="AA187" s="12">
        <f t="shared" si="45"/>
        <v>0</v>
      </c>
      <c r="AB187" s="13">
        <f t="shared" si="46"/>
        <v>0</v>
      </c>
      <c r="AC187" s="9"/>
      <c r="AD187" s="14"/>
      <c r="AE187" s="14"/>
      <c r="AF187" s="12">
        <f t="shared" si="58"/>
        <v>0</v>
      </c>
      <c r="AG187" s="13">
        <f t="shared" si="47"/>
        <v>0</v>
      </c>
      <c r="AH187" s="12"/>
      <c r="AI187" s="12"/>
      <c r="AJ187" s="12"/>
      <c r="AK187" s="12">
        <f t="shared" si="60"/>
        <v>0</v>
      </c>
      <c r="AL187" s="13">
        <f t="shared" si="48"/>
        <v>0</v>
      </c>
      <c r="AM187" s="12"/>
      <c r="AN187" s="12"/>
      <c r="AO187" s="12"/>
      <c r="AP187" s="12">
        <f t="shared" si="61"/>
        <v>0</v>
      </c>
      <c r="AQ187" s="13">
        <f t="shared" si="49"/>
        <v>0</v>
      </c>
      <c r="AR187" s="12"/>
      <c r="AS187" s="12"/>
      <c r="AT187" s="12"/>
      <c r="AU187" s="12">
        <f t="shared" si="62"/>
        <v>0</v>
      </c>
      <c r="AV187" s="13">
        <f t="shared" si="50"/>
        <v>0</v>
      </c>
      <c r="AW187" s="12"/>
      <c r="AX187" s="12"/>
      <c r="AY187" s="12"/>
      <c r="AZ187" s="12">
        <f t="shared" si="63"/>
        <v>0</v>
      </c>
      <c r="BA187" s="11">
        <f t="shared" si="51"/>
        <v>0</v>
      </c>
      <c r="BB187" s="12"/>
      <c r="BC187" s="12"/>
      <c r="BD187" s="12"/>
      <c r="BE187" s="12">
        <f t="shared" si="64"/>
        <v>0</v>
      </c>
      <c r="BF187" s="11">
        <f t="shared" si="52"/>
        <v>0</v>
      </c>
      <c r="BG187" s="12"/>
      <c r="BH187" s="12"/>
      <c r="BI187" s="12"/>
      <c r="BJ187" s="15">
        <f t="shared" si="65"/>
        <v>0</v>
      </c>
      <c r="BK187" s="16">
        <f t="shared" si="53"/>
        <v>0</v>
      </c>
    </row>
    <row r="188" spans="1:63" ht="15.75" x14ac:dyDescent="0.25">
      <c r="A188" s="30">
        <v>103036001</v>
      </c>
      <c r="B188" s="27" t="s">
        <v>234</v>
      </c>
      <c r="C188" s="35">
        <v>0.61</v>
      </c>
      <c r="D188" s="32">
        <f>VLOOKUP(A188,[31]DATA!$C$3:$AP$1697,38,0)</f>
        <v>22031</v>
      </c>
      <c r="E188" s="32">
        <f>VLOOKUP(A188,[31]DATA!$C$3:$AP$1697,39,0)</f>
        <v>3463</v>
      </c>
      <c r="F188" s="32">
        <f>VLOOKUP(A188,[31]DATA!$C$3:$AP$1697,40,0)</f>
        <v>3180</v>
      </c>
      <c r="G188" s="32">
        <f t="shared" si="54"/>
        <v>28674</v>
      </c>
      <c r="H188" s="32">
        <f t="shared" si="55"/>
        <v>17491.14</v>
      </c>
      <c r="I188" s="32">
        <f>VLOOKUP(A188,[32]DATA!$C$3:$AQ$559,38,0)</f>
        <v>26081</v>
      </c>
      <c r="J188" s="32">
        <f>VLOOKUP(A188,[32]DATA!$C$3:$AQ$559,39,0)</f>
        <v>6092</v>
      </c>
      <c r="K188" s="32">
        <f>VLOOKUP(A188,[32]DATA!$C$3:$AQ$559,40,0)</f>
        <v>7257</v>
      </c>
      <c r="L188" s="32">
        <f>VLOOKUP(A188,[32]DATA!$C$3:$AQ$559,41,0)</f>
        <v>39430</v>
      </c>
      <c r="M188" s="41">
        <f t="shared" si="56"/>
        <v>24052.3</v>
      </c>
      <c r="N188" s="32">
        <f>VLOOKUP(A188,[33]DATA!$C$3:$AQ$558,38,0)</f>
        <v>25267</v>
      </c>
      <c r="O188" s="32">
        <f>VLOOKUP(A188,[33]DATA!$C$3:$AQ$558,39,0)</f>
        <v>5534</v>
      </c>
      <c r="P188" s="32">
        <f>VLOOKUP(A188,[33]DATA!$C$3:$AQ$558,40,0)</f>
        <v>7038</v>
      </c>
      <c r="Q188" s="42">
        <f>VLOOKUP(A188,[33]DATA!$C$3:$AQ$558,41,0)</f>
        <v>37839</v>
      </c>
      <c r="R188" s="43">
        <f t="shared" si="57"/>
        <v>23081.79</v>
      </c>
      <c r="S188" s="8"/>
      <c r="T188" s="9"/>
      <c r="U188" s="9"/>
      <c r="V188" s="10">
        <f t="shared" si="59"/>
        <v>0</v>
      </c>
      <c r="W188" s="11">
        <f t="shared" si="44"/>
        <v>0</v>
      </c>
      <c r="X188" s="9"/>
      <c r="Y188" s="9"/>
      <c r="Z188" s="9"/>
      <c r="AA188" s="12">
        <f t="shared" si="45"/>
        <v>0</v>
      </c>
      <c r="AB188" s="13">
        <f t="shared" si="46"/>
        <v>0</v>
      </c>
      <c r="AC188" s="9"/>
      <c r="AD188" s="14"/>
      <c r="AE188" s="14"/>
      <c r="AF188" s="12">
        <f t="shared" si="58"/>
        <v>0</v>
      </c>
      <c r="AG188" s="13">
        <f t="shared" si="47"/>
        <v>0</v>
      </c>
      <c r="AH188" s="12"/>
      <c r="AI188" s="12"/>
      <c r="AJ188" s="12"/>
      <c r="AK188" s="12">
        <f t="shared" si="60"/>
        <v>0</v>
      </c>
      <c r="AL188" s="13">
        <f t="shared" si="48"/>
        <v>0</v>
      </c>
      <c r="AM188" s="12"/>
      <c r="AN188" s="12"/>
      <c r="AO188" s="12"/>
      <c r="AP188" s="12">
        <f t="shared" si="61"/>
        <v>0</v>
      </c>
      <c r="AQ188" s="13">
        <f t="shared" si="49"/>
        <v>0</v>
      </c>
      <c r="AR188" s="12"/>
      <c r="AS188" s="12"/>
      <c r="AT188" s="12"/>
      <c r="AU188" s="12">
        <f t="shared" si="62"/>
        <v>0</v>
      </c>
      <c r="AV188" s="13">
        <f t="shared" si="50"/>
        <v>0</v>
      </c>
      <c r="AW188" s="12"/>
      <c r="AX188" s="12"/>
      <c r="AY188" s="12"/>
      <c r="AZ188" s="12">
        <f t="shared" si="63"/>
        <v>0</v>
      </c>
      <c r="BA188" s="11">
        <f t="shared" si="51"/>
        <v>0</v>
      </c>
      <c r="BB188" s="12"/>
      <c r="BC188" s="12"/>
      <c r="BD188" s="12"/>
      <c r="BE188" s="12">
        <f t="shared" si="64"/>
        <v>0</v>
      </c>
      <c r="BF188" s="11">
        <f t="shared" si="52"/>
        <v>0</v>
      </c>
      <c r="BG188" s="12"/>
      <c r="BH188" s="12"/>
      <c r="BI188" s="12"/>
      <c r="BJ188" s="15">
        <f t="shared" si="65"/>
        <v>0</v>
      </c>
      <c r="BK188" s="16">
        <f t="shared" si="53"/>
        <v>0</v>
      </c>
    </row>
    <row r="189" spans="1:63" ht="15.75" x14ac:dyDescent="0.25">
      <c r="A189" s="30">
        <v>101003101</v>
      </c>
      <c r="B189" s="27" t="s">
        <v>235</v>
      </c>
      <c r="C189" s="35">
        <v>5.8000000000000003E-2</v>
      </c>
      <c r="D189" s="32">
        <f>VLOOKUP(A189,[31]DATA!$C$3:$AP$1697,38,0)</f>
        <v>393000</v>
      </c>
      <c r="E189" s="32">
        <f>VLOOKUP(A189,[31]DATA!$C$3:$AP$1697,39,0)</f>
        <v>121000</v>
      </c>
      <c r="F189" s="32">
        <f>VLOOKUP(A189,[31]DATA!$C$3:$AP$1697,40,0)</f>
        <v>93000</v>
      </c>
      <c r="G189" s="32">
        <f t="shared" si="54"/>
        <v>607000</v>
      </c>
      <c r="H189" s="32">
        <f t="shared" si="55"/>
        <v>35206</v>
      </c>
      <c r="I189" s="32">
        <f>VLOOKUP(A189,[32]DATA!$C$3:$AQ$559,38,0)</f>
        <v>433000</v>
      </c>
      <c r="J189" s="32">
        <f>VLOOKUP(A189,[32]DATA!$C$3:$AQ$559,39,0)</f>
        <v>83000</v>
      </c>
      <c r="K189" s="32">
        <f>VLOOKUP(A189,[32]DATA!$C$3:$AQ$559,40,0)</f>
        <v>79000</v>
      </c>
      <c r="L189" s="32">
        <f>VLOOKUP(A189,[32]DATA!$C$3:$AQ$559,41,0)</f>
        <v>595000</v>
      </c>
      <c r="M189" s="41">
        <f t="shared" si="56"/>
        <v>34510</v>
      </c>
      <c r="N189" s="32">
        <f>VLOOKUP(A189,[33]DATA!$C$3:$AQ$558,38,0)</f>
        <v>402000</v>
      </c>
      <c r="O189" s="32">
        <f>VLOOKUP(A189,[33]DATA!$C$3:$AQ$558,39,0)</f>
        <v>76000</v>
      </c>
      <c r="P189" s="32">
        <f>VLOOKUP(A189,[33]DATA!$C$3:$AQ$558,40,0)</f>
        <v>76000</v>
      </c>
      <c r="Q189" s="42">
        <f>VLOOKUP(A189,[33]DATA!$C$3:$AQ$558,41,0)</f>
        <v>554000</v>
      </c>
      <c r="R189" s="43">
        <f t="shared" si="57"/>
        <v>32132</v>
      </c>
      <c r="S189" s="8"/>
      <c r="T189" s="9"/>
      <c r="U189" s="9"/>
      <c r="V189" s="10">
        <f t="shared" si="59"/>
        <v>0</v>
      </c>
      <c r="W189" s="11">
        <f t="shared" si="44"/>
        <v>0</v>
      </c>
      <c r="X189" s="9"/>
      <c r="Y189" s="9"/>
      <c r="Z189" s="9"/>
      <c r="AA189" s="12">
        <f t="shared" si="45"/>
        <v>0</v>
      </c>
      <c r="AB189" s="13">
        <f t="shared" si="46"/>
        <v>0</v>
      </c>
      <c r="AC189" s="9"/>
      <c r="AD189" s="14"/>
      <c r="AE189" s="14"/>
      <c r="AF189" s="12">
        <f t="shared" si="58"/>
        <v>0</v>
      </c>
      <c r="AG189" s="13">
        <f t="shared" si="47"/>
        <v>0</v>
      </c>
      <c r="AH189" s="12"/>
      <c r="AI189" s="12"/>
      <c r="AJ189" s="12"/>
      <c r="AK189" s="12">
        <f t="shared" si="60"/>
        <v>0</v>
      </c>
      <c r="AL189" s="13">
        <f t="shared" si="48"/>
        <v>0</v>
      </c>
      <c r="AM189" s="12"/>
      <c r="AN189" s="12"/>
      <c r="AO189" s="12"/>
      <c r="AP189" s="12">
        <f t="shared" si="61"/>
        <v>0</v>
      </c>
      <c r="AQ189" s="13">
        <f t="shared" si="49"/>
        <v>0</v>
      </c>
      <c r="AR189" s="12"/>
      <c r="AS189" s="12"/>
      <c r="AT189" s="12"/>
      <c r="AU189" s="12">
        <f t="shared" si="62"/>
        <v>0</v>
      </c>
      <c r="AV189" s="13">
        <f t="shared" si="50"/>
        <v>0</v>
      </c>
      <c r="AW189" s="12"/>
      <c r="AX189" s="12"/>
      <c r="AY189" s="12"/>
      <c r="AZ189" s="12">
        <f t="shared" si="63"/>
        <v>0</v>
      </c>
      <c r="BA189" s="11">
        <f t="shared" si="51"/>
        <v>0</v>
      </c>
      <c r="BB189" s="12"/>
      <c r="BC189" s="12"/>
      <c r="BD189" s="12"/>
      <c r="BE189" s="12">
        <f t="shared" si="64"/>
        <v>0</v>
      </c>
      <c r="BF189" s="11">
        <f t="shared" si="52"/>
        <v>0</v>
      </c>
      <c r="BG189" s="12"/>
      <c r="BH189" s="12"/>
      <c r="BI189" s="12"/>
      <c r="BJ189" s="15">
        <f t="shared" si="65"/>
        <v>0</v>
      </c>
      <c r="BK189" s="16">
        <f t="shared" si="53"/>
        <v>0</v>
      </c>
    </row>
    <row r="190" spans="1:63" ht="15.75" x14ac:dyDescent="0.25">
      <c r="A190" s="30">
        <v>101008501</v>
      </c>
      <c r="B190" s="27" t="s">
        <v>236</v>
      </c>
      <c r="C190" s="35">
        <v>0.25</v>
      </c>
      <c r="D190" s="32">
        <f>VLOOKUP(A190,[31]DATA!$C$3:$AP$1697,38,0)</f>
        <v>359850</v>
      </c>
      <c r="E190" s="32">
        <f>VLOOKUP(A190,[31]DATA!$C$3:$AP$1697,39,0)</f>
        <v>1800</v>
      </c>
      <c r="F190" s="32">
        <f>VLOOKUP(A190,[31]DATA!$C$3:$AP$1697,40,0)</f>
        <v>8300</v>
      </c>
      <c r="G190" s="32">
        <f t="shared" si="54"/>
        <v>369950</v>
      </c>
      <c r="H190" s="32">
        <f t="shared" si="55"/>
        <v>92487.5</v>
      </c>
      <c r="I190" s="32">
        <f>VLOOKUP(A190,[32]DATA!$C$3:$AQ$559,38,0)</f>
        <v>331500</v>
      </c>
      <c r="J190" s="32">
        <f>VLOOKUP(A190,[32]DATA!$C$3:$AQ$559,39,0)</f>
        <v>0</v>
      </c>
      <c r="K190" s="32">
        <f>VLOOKUP(A190,[32]DATA!$C$3:$AQ$559,40,0)</f>
        <v>6300</v>
      </c>
      <c r="L190" s="32">
        <f>VLOOKUP(A190,[32]DATA!$C$3:$AQ$559,41,0)</f>
        <v>337800</v>
      </c>
      <c r="M190" s="41">
        <f t="shared" si="56"/>
        <v>84450</v>
      </c>
      <c r="N190" s="32">
        <f>VLOOKUP(A190,[33]DATA!$C$3:$AQ$558,38,0)</f>
        <v>308300</v>
      </c>
      <c r="O190" s="32">
        <f>VLOOKUP(A190,[33]DATA!$C$3:$AQ$558,39,0)</f>
        <v>0</v>
      </c>
      <c r="P190" s="32">
        <f>VLOOKUP(A190,[33]DATA!$C$3:$AQ$558,40,0)</f>
        <v>5200</v>
      </c>
      <c r="Q190" s="42">
        <f>VLOOKUP(A190,[33]DATA!$C$3:$AQ$558,41,0)</f>
        <v>313500</v>
      </c>
      <c r="R190" s="43">
        <f t="shared" si="57"/>
        <v>78375</v>
      </c>
      <c r="S190" s="8"/>
      <c r="T190" s="9"/>
      <c r="U190" s="9"/>
      <c r="V190" s="10">
        <f t="shared" si="59"/>
        <v>0</v>
      </c>
      <c r="W190" s="11">
        <f t="shared" si="44"/>
        <v>0</v>
      </c>
      <c r="X190" s="9"/>
      <c r="Y190" s="9"/>
      <c r="Z190" s="9"/>
      <c r="AA190" s="12">
        <f t="shared" si="45"/>
        <v>0</v>
      </c>
      <c r="AB190" s="13">
        <f t="shared" si="46"/>
        <v>0</v>
      </c>
      <c r="AC190" s="9"/>
      <c r="AD190" s="14"/>
      <c r="AE190" s="14"/>
      <c r="AF190" s="12">
        <f t="shared" si="58"/>
        <v>0</v>
      </c>
      <c r="AG190" s="13">
        <f t="shared" si="47"/>
        <v>0</v>
      </c>
      <c r="AH190" s="12"/>
      <c r="AI190" s="12"/>
      <c r="AJ190" s="12"/>
      <c r="AK190" s="12">
        <f t="shared" si="60"/>
        <v>0</v>
      </c>
      <c r="AL190" s="13">
        <f t="shared" si="48"/>
        <v>0</v>
      </c>
      <c r="AM190" s="12"/>
      <c r="AN190" s="12"/>
      <c r="AO190" s="12"/>
      <c r="AP190" s="12">
        <f t="shared" si="61"/>
        <v>0</v>
      </c>
      <c r="AQ190" s="13">
        <f t="shared" si="49"/>
        <v>0</v>
      </c>
      <c r="AR190" s="12"/>
      <c r="AS190" s="12"/>
      <c r="AT190" s="12"/>
      <c r="AU190" s="12">
        <f t="shared" si="62"/>
        <v>0</v>
      </c>
      <c r="AV190" s="13">
        <f t="shared" si="50"/>
        <v>0</v>
      </c>
      <c r="AW190" s="12"/>
      <c r="AX190" s="12"/>
      <c r="AY190" s="12"/>
      <c r="AZ190" s="12">
        <f t="shared" si="63"/>
        <v>0</v>
      </c>
      <c r="BA190" s="11">
        <f t="shared" si="51"/>
        <v>0</v>
      </c>
      <c r="BB190" s="12"/>
      <c r="BC190" s="12"/>
      <c r="BD190" s="12"/>
      <c r="BE190" s="12">
        <f t="shared" si="64"/>
        <v>0</v>
      </c>
      <c r="BF190" s="11">
        <f t="shared" si="52"/>
        <v>0</v>
      </c>
      <c r="BG190" s="12"/>
      <c r="BH190" s="12"/>
      <c r="BI190" s="12"/>
      <c r="BJ190" s="15">
        <f t="shared" si="65"/>
        <v>0</v>
      </c>
      <c r="BK190" s="16">
        <f t="shared" si="53"/>
        <v>0</v>
      </c>
    </row>
    <row r="191" spans="1:63" ht="15.75" x14ac:dyDescent="0.25">
      <c r="A191" s="30">
        <v>102049301</v>
      </c>
      <c r="B191" s="27" t="s">
        <v>237</v>
      </c>
      <c r="C191" s="35">
        <v>2.5</v>
      </c>
      <c r="D191" s="32">
        <f>VLOOKUP(A191,[31]DATA!$C$3:$AP$1697,38,0)</f>
        <v>3522</v>
      </c>
      <c r="E191" s="32">
        <f>VLOOKUP(A191,[31]DATA!$C$3:$AP$1697,39,0)</f>
        <v>475</v>
      </c>
      <c r="F191" s="32">
        <f>VLOOKUP(A191,[31]DATA!$C$3:$AP$1697,40,0)</f>
        <v>618</v>
      </c>
      <c r="G191" s="32">
        <f t="shared" si="54"/>
        <v>4615</v>
      </c>
      <c r="H191" s="32">
        <f t="shared" si="55"/>
        <v>11537.5</v>
      </c>
      <c r="I191" s="32">
        <f>VLOOKUP(A191,[32]DATA!$C$3:$AQ$559,38,0)</f>
        <v>2790</v>
      </c>
      <c r="J191" s="32">
        <f>VLOOKUP(A191,[32]DATA!$C$3:$AQ$559,39,0)</f>
        <v>373</v>
      </c>
      <c r="K191" s="32">
        <f>VLOOKUP(A191,[32]DATA!$C$3:$AQ$559,40,0)</f>
        <v>354</v>
      </c>
      <c r="L191" s="32">
        <f>VLOOKUP(A191,[32]DATA!$C$3:$AQ$559,41,0)</f>
        <v>3517</v>
      </c>
      <c r="M191" s="41">
        <f t="shared" si="56"/>
        <v>8792.5</v>
      </c>
      <c r="N191" s="32">
        <f>VLOOKUP(A191,[33]DATA!$C$3:$AQ$558,38,0)</f>
        <v>2766</v>
      </c>
      <c r="O191" s="32">
        <f>VLOOKUP(A191,[33]DATA!$C$3:$AQ$558,39,0)</f>
        <v>320</v>
      </c>
      <c r="P191" s="32">
        <f>VLOOKUP(A191,[33]DATA!$C$3:$AQ$558,40,0)</f>
        <v>354</v>
      </c>
      <c r="Q191" s="42">
        <f>VLOOKUP(A191,[33]DATA!$C$3:$AQ$558,41,0)</f>
        <v>3440</v>
      </c>
      <c r="R191" s="43">
        <f t="shared" si="57"/>
        <v>8600</v>
      </c>
      <c r="S191" s="8"/>
      <c r="T191" s="9"/>
      <c r="U191" s="9"/>
      <c r="V191" s="10">
        <f t="shared" si="59"/>
        <v>0</v>
      </c>
      <c r="W191" s="11">
        <f t="shared" si="44"/>
        <v>0</v>
      </c>
      <c r="X191" s="9"/>
      <c r="Y191" s="9"/>
      <c r="Z191" s="9"/>
      <c r="AA191" s="12">
        <f t="shared" si="45"/>
        <v>0</v>
      </c>
      <c r="AB191" s="13">
        <f t="shared" si="46"/>
        <v>0</v>
      </c>
      <c r="AC191" s="9"/>
      <c r="AD191" s="14"/>
      <c r="AE191" s="14"/>
      <c r="AF191" s="12">
        <f t="shared" si="58"/>
        <v>0</v>
      </c>
      <c r="AG191" s="13">
        <f t="shared" si="47"/>
        <v>0</v>
      </c>
      <c r="AH191" s="12"/>
      <c r="AI191" s="12"/>
      <c r="AJ191" s="12"/>
      <c r="AK191" s="12">
        <f t="shared" si="60"/>
        <v>0</v>
      </c>
      <c r="AL191" s="13">
        <f t="shared" si="48"/>
        <v>0</v>
      </c>
      <c r="AM191" s="12"/>
      <c r="AN191" s="12"/>
      <c r="AO191" s="12"/>
      <c r="AP191" s="12">
        <f t="shared" si="61"/>
        <v>0</v>
      </c>
      <c r="AQ191" s="13">
        <f t="shared" si="49"/>
        <v>0</v>
      </c>
      <c r="AR191" s="12"/>
      <c r="AS191" s="12"/>
      <c r="AT191" s="12"/>
      <c r="AU191" s="12">
        <f t="shared" si="62"/>
        <v>0</v>
      </c>
      <c r="AV191" s="13">
        <f t="shared" si="50"/>
        <v>0</v>
      </c>
      <c r="AW191" s="12"/>
      <c r="AX191" s="12"/>
      <c r="AY191" s="12"/>
      <c r="AZ191" s="12">
        <f t="shared" si="63"/>
        <v>0</v>
      </c>
      <c r="BA191" s="11">
        <f t="shared" si="51"/>
        <v>0</v>
      </c>
      <c r="BB191" s="12"/>
      <c r="BC191" s="12"/>
      <c r="BD191" s="12"/>
      <c r="BE191" s="12">
        <f t="shared" si="64"/>
        <v>0</v>
      </c>
      <c r="BF191" s="11">
        <f t="shared" si="52"/>
        <v>0</v>
      </c>
      <c r="BG191" s="12"/>
      <c r="BH191" s="12"/>
      <c r="BI191" s="12"/>
      <c r="BJ191" s="15">
        <f t="shared" si="65"/>
        <v>0</v>
      </c>
      <c r="BK191" s="16">
        <f t="shared" si="53"/>
        <v>0</v>
      </c>
    </row>
    <row r="192" spans="1:63" ht="15.75" x14ac:dyDescent="0.25">
      <c r="A192" s="30">
        <v>101087001</v>
      </c>
      <c r="B192" s="27" t="s">
        <v>238</v>
      </c>
      <c r="C192" s="35">
        <v>0.11</v>
      </c>
      <c r="D192" s="32">
        <f>VLOOKUP(A192,[31]DATA!$C$3:$AP$1697,38,0)</f>
        <v>83300</v>
      </c>
      <c r="E192" s="32">
        <f>VLOOKUP(A192,[31]DATA!$C$3:$AP$1697,39,0)</f>
        <v>15600</v>
      </c>
      <c r="F192" s="32">
        <f>VLOOKUP(A192,[31]DATA!$C$3:$AP$1697,40,0)</f>
        <v>8700</v>
      </c>
      <c r="G192" s="32">
        <f t="shared" si="54"/>
        <v>107600</v>
      </c>
      <c r="H192" s="32">
        <f t="shared" si="55"/>
        <v>11836</v>
      </c>
      <c r="I192" s="32">
        <f>VLOOKUP(A192,[32]DATA!$C$3:$AQ$559,38,0)</f>
        <v>60400</v>
      </c>
      <c r="J192" s="32">
        <f>VLOOKUP(A192,[32]DATA!$C$3:$AQ$559,39,0)</f>
        <v>7800</v>
      </c>
      <c r="K192" s="32">
        <f>VLOOKUP(A192,[32]DATA!$C$3:$AQ$559,40,0)</f>
        <v>5400</v>
      </c>
      <c r="L192" s="32">
        <f>VLOOKUP(A192,[32]DATA!$C$3:$AQ$559,41,0)</f>
        <v>73600</v>
      </c>
      <c r="M192" s="41">
        <f t="shared" si="56"/>
        <v>8096</v>
      </c>
      <c r="N192" s="32">
        <f>VLOOKUP(A192,[33]DATA!$C$3:$AQ$558,38,0)</f>
        <v>55000</v>
      </c>
      <c r="O192" s="32">
        <f>VLOOKUP(A192,[33]DATA!$C$3:$AQ$558,39,0)</f>
        <v>1600</v>
      </c>
      <c r="P192" s="32">
        <f>VLOOKUP(A192,[33]DATA!$C$3:$AQ$558,40,0)</f>
        <v>4200</v>
      </c>
      <c r="Q192" s="42">
        <f>VLOOKUP(A192,[33]DATA!$C$3:$AQ$558,41,0)</f>
        <v>60800</v>
      </c>
      <c r="R192" s="43">
        <f t="shared" si="57"/>
        <v>6688</v>
      </c>
      <c r="S192" s="8"/>
      <c r="T192" s="9"/>
      <c r="U192" s="9"/>
      <c r="V192" s="10">
        <f t="shared" si="59"/>
        <v>0</v>
      </c>
      <c r="W192" s="11">
        <f t="shared" si="44"/>
        <v>0</v>
      </c>
      <c r="X192" s="9"/>
      <c r="Y192" s="9"/>
      <c r="Z192" s="9"/>
      <c r="AA192" s="12">
        <f t="shared" si="45"/>
        <v>0</v>
      </c>
      <c r="AB192" s="13">
        <f t="shared" si="46"/>
        <v>0</v>
      </c>
      <c r="AC192" s="9"/>
      <c r="AD192" s="14"/>
      <c r="AE192" s="14"/>
      <c r="AF192" s="12">
        <f t="shared" ref="AF192:AF255" si="66">SUM(AC192:AE192)</f>
        <v>0</v>
      </c>
      <c r="AG192" s="13">
        <f t="shared" si="47"/>
        <v>0</v>
      </c>
      <c r="AH192" s="12"/>
      <c r="AI192" s="12"/>
      <c r="AJ192" s="12"/>
      <c r="AK192" s="12">
        <f t="shared" si="60"/>
        <v>0</v>
      </c>
      <c r="AL192" s="13">
        <f t="shared" si="48"/>
        <v>0</v>
      </c>
      <c r="AM192" s="12"/>
      <c r="AN192" s="12"/>
      <c r="AO192" s="12"/>
      <c r="AP192" s="12">
        <f t="shared" si="61"/>
        <v>0</v>
      </c>
      <c r="AQ192" s="13">
        <f t="shared" si="49"/>
        <v>0</v>
      </c>
      <c r="AR192" s="12"/>
      <c r="AS192" s="12"/>
      <c r="AT192" s="12"/>
      <c r="AU192" s="12">
        <f t="shared" si="62"/>
        <v>0</v>
      </c>
      <c r="AV192" s="13">
        <f t="shared" si="50"/>
        <v>0</v>
      </c>
      <c r="AW192" s="12"/>
      <c r="AX192" s="12"/>
      <c r="AY192" s="12"/>
      <c r="AZ192" s="12">
        <f t="shared" si="63"/>
        <v>0</v>
      </c>
      <c r="BA192" s="11">
        <f t="shared" si="51"/>
        <v>0</v>
      </c>
      <c r="BB192" s="12"/>
      <c r="BC192" s="12"/>
      <c r="BD192" s="12"/>
      <c r="BE192" s="12">
        <f t="shared" si="64"/>
        <v>0</v>
      </c>
      <c r="BF192" s="11">
        <f t="shared" si="52"/>
        <v>0</v>
      </c>
      <c r="BG192" s="12"/>
      <c r="BH192" s="12"/>
      <c r="BI192" s="12"/>
      <c r="BJ192" s="15">
        <f t="shared" si="65"/>
        <v>0</v>
      </c>
      <c r="BK192" s="16">
        <f t="shared" si="53"/>
        <v>0</v>
      </c>
    </row>
    <row r="193" spans="1:63" ht="15.75" x14ac:dyDescent="0.25">
      <c r="A193" s="30">
        <v>101087201</v>
      </c>
      <c r="B193" s="27" t="s">
        <v>239</v>
      </c>
      <c r="C193" s="35">
        <v>0.08</v>
      </c>
      <c r="D193" s="32">
        <f>VLOOKUP(A193,[31]DATA!$C$3:$AP$1697,38,0)</f>
        <v>146370</v>
      </c>
      <c r="E193" s="32">
        <f>VLOOKUP(A193,[31]DATA!$C$3:$AP$1697,39,0)</f>
        <v>0</v>
      </c>
      <c r="F193" s="32">
        <f>VLOOKUP(A193,[31]DATA!$C$3:$AP$1697,40,0)</f>
        <v>0</v>
      </c>
      <c r="G193" s="32">
        <f t="shared" si="54"/>
        <v>146370</v>
      </c>
      <c r="H193" s="32">
        <f t="shared" si="55"/>
        <v>11709.6</v>
      </c>
      <c r="I193" s="32">
        <f>VLOOKUP(A193,[32]DATA!$C$3:$AQ$559,38,0)</f>
        <v>115860</v>
      </c>
      <c r="J193" s="32">
        <f>VLOOKUP(A193,[32]DATA!$C$3:$AQ$559,39,0)</f>
        <v>0</v>
      </c>
      <c r="K193" s="32">
        <f>VLOOKUP(A193,[32]DATA!$C$3:$AQ$559,40,0)</f>
        <v>600</v>
      </c>
      <c r="L193" s="32">
        <f>VLOOKUP(A193,[32]DATA!$C$3:$AQ$559,41,0)</f>
        <v>116460</v>
      </c>
      <c r="M193" s="41">
        <f t="shared" si="56"/>
        <v>9316.8000000000011</v>
      </c>
      <c r="N193" s="32">
        <f>VLOOKUP(A193,[33]DATA!$C$3:$AQ$558,38,0)</f>
        <v>75990</v>
      </c>
      <c r="O193" s="32">
        <f>VLOOKUP(A193,[33]DATA!$C$3:$AQ$558,39,0)</f>
        <v>0</v>
      </c>
      <c r="P193" s="32">
        <f>VLOOKUP(A193,[33]DATA!$C$3:$AQ$558,40,0)</f>
        <v>0</v>
      </c>
      <c r="Q193" s="42">
        <f>VLOOKUP(A193,[33]DATA!$C$3:$AQ$558,41,0)</f>
        <v>75990</v>
      </c>
      <c r="R193" s="43">
        <f t="shared" si="57"/>
        <v>6079.2</v>
      </c>
      <c r="S193" s="8"/>
      <c r="T193" s="9"/>
      <c r="U193" s="9"/>
      <c r="V193" s="10">
        <f t="shared" si="59"/>
        <v>0</v>
      </c>
      <c r="W193" s="11">
        <f t="shared" ref="W193:W256" si="67">V193*C193</f>
        <v>0</v>
      </c>
      <c r="X193" s="9"/>
      <c r="Y193" s="9"/>
      <c r="Z193" s="9"/>
      <c r="AA193" s="12">
        <f t="shared" ref="AA193:AA256" si="68">SUM(X193:Z193)</f>
        <v>0</v>
      </c>
      <c r="AB193" s="13">
        <f t="shared" ref="AB193:AB256" si="69">C193*AA193</f>
        <v>0</v>
      </c>
      <c r="AC193" s="9"/>
      <c r="AD193" s="14"/>
      <c r="AE193" s="14"/>
      <c r="AF193" s="12">
        <f t="shared" si="66"/>
        <v>0</v>
      </c>
      <c r="AG193" s="13">
        <f t="shared" ref="AG193:AG256" si="70">C193*AF193</f>
        <v>0</v>
      </c>
      <c r="AH193" s="12"/>
      <c r="AI193" s="12"/>
      <c r="AJ193" s="12"/>
      <c r="AK193" s="12">
        <f t="shared" si="60"/>
        <v>0</v>
      </c>
      <c r="AL193" s="13">
        <f t="shared" ref="AL193:AL256" si="71">C193*AK193</f>
        <v>0</v>
      </c>
      <c r="AM193" s="12"/>
      <c r="AN193" s="12"/>
      <c r="AO193" s="12"/>
      <c r="AP193" s="12">
        <f t="shared" si="61"/>
        <v>0</v>
      </c>
      <c r="AQ193" s="13">
        <f t="shared" ref="AQ193:AQ256" si="72">C193*AP193</f>
        <v>0</v>
      </c>
      <c r="AR193" s="12"/>
      <c r="AS193" s="12"/>
      <c r="AT193" s="12"/>
      <c r="AU193" s="12">
        <f t="shared" si="62"/>
        <v>0</v>
      </c>
      <c r="AV193" s="13">
        <f t="shared" ref="AV193:AV256" si="73">C193*AU193</f>
        <v>0</v>
      </c>
      <c r="AW193" s="12"/>
      <c r="AX193" s="12"/>
      <c r="AY193" s="12"/>
      <c r="AZ193" s="12">
        <f t="shared" si="63"/>
        <v>0</v>
      </c>
      <c r="BA193" s="11">
        <f t="shared" ref="BA193:BA256" si="74">AZ193*C193</f>
        <v>0</v>
      </c>
      <c r="BB193" s="12"/>
      <c r="BC193" s="12"/>
      <c r="BD193" s="12"/>
      <c r="BE193" s="12">
        <f t="shared" si="64"/>
        <v>0</v>
      </c>
      <c r="BF193" s="11">
        <f t="shared" ref="BF193:BF256" si="75">BE193*C193</f>
        <v>0</v>
      </c>
      <c r="BG193" s="12"/>
      <c r="BH193" s="12"/>
      <c r="BI193" s="12"/>
      <c r="BJ193" s="15">
        <f t="shared" si="65"/>
        <v>0</v>
      </c>
      <c r="BK193" s="16">
        <f t="shared" ref="BK193:BK256" si="76">BJ193*C193</f>
        <v>0</v>
      </c>
    </row>
    <row r="194" spans="1:63" ht="15.75" x14ac:dyDescent="0.25">
      <c r="A194" s="30">
        <v>102052401</v>
      </c>
      <c r="B194" s="28" t="s">
        <v>240</v>
      </c>
      <c r="C194" s="35">
        <v>1.79</v>
      </c>
      <c r="D194" s="32">
        <f>VLOOKUP(A194,[31]DATA!$C$3:$AP$1697,38,0)</f>
        <v>29300</v>
      </c>
      <c r="E194" s="32">
        <f>VLOOKUP(A194,[31]DATA!$C$3:$AP$1697,39,0)</f>
        <v>0</v>
      </c>
      <c r="F194" s="32">
        <f>VLOOKUP(A194,[31]DATA!$C$3:$AP$1697,40,0)</f>
        <v>0</v>
      </c>
      <c r="G194" s="32">
        <f t="shared" si="54"/>
        <v>29300</v>
      </c>
      <c r="H194" s="32">
        <f t="shared" si="55"/>
        <v>52447</v>
      </c>
      <c r="I194" s="32">
        <f>VLOOKUP(A194,[32]DATA!$C$3:$AQ$559,38,0)</f>
        <v>9600</v>
      </c>
      <c r="J194" s="32">
        <f>VLOOKUP(A194,[32]DATA!$C$3:$AQ$559,39,0)</f>
        <v>0</v>
      </c>
      <c r="K194" s="32">
        <f>VLOOKUP(A194,[32]DATA!$C$3:$AQ$559,40,0)</f>
        <v>8900</v>
      </c>
      <c r="L194" s="32">
        <f>VLOOKUP(A194,[32]DATA!$C$3:$AQ$559,41,0)</f>
        <v>18500</v>
      </c>
      <c r="M194" s="41">
        <f t="shared" si="56"/>
        <v>33115</v>
      </c>
      <c r="N194" s="32">
        <f>VLOOKUP(A194,[33]DATA!$C$3:$AQ$558,38,0)</f>
        <v>100</v>
      </c>
      <c r="O194" s="32">
        <f>VLOOKUP(A194,[33]DATA!$C$3:$AQ$558,39,0)</f>
        <v>100</v>
      </c>
      <c r="P194" s="32">
        <f>VLOOKUP(A194,[33]DATA!$C$3:$AQ$558,40,0)</f>
        <v>8200</v>
      </c>
      <c r="Q194" s="42">
        <f>VLOOKUP(A194,[33]DATA!$C$3:$AQ$558,41,0)</f>
        <v>8400</v>
      </c>
      <c r="R194" s="43">
        <f t="shared" si="57"/>
        <v>15036</v>
      </c>
      <c r="S194" s="8"/>
      <c r="T194" s="9"/>
      <c r="U194" s="9"/>
      <c r="V194" s="10">
        <f t="shared" si="59"/>
        <v>0</v>
      </c>
      <c r="W194" s="11">
        <f t="shared" si="67"/>
        <v>0</v>
      </c>
      <c r="X194" s="9"/>
      <c r="Y194" s="9"/>
      <c r="Z194" s="9"/>
      <c r="AA194" s="12">
        <f t="shared" si="68"/>
        <v>0</v>
      </c>
      <c r="AB194" s="13">
        <f t="shared" si="69"/>
        <v>0</v>
      </c>
      <c r="AC194" s="9"/>
      <c r="AD194" s="14"/>
      <c r="AE194" s="14"/>
      <c r="AF194" s="12">
        <f t="shared" si="66"/>
        <v>0</v>
      </c>
      <c r="AG194" s="13">
        <f t="shared" si="70"/>
        <v>0</v>
      </c>
      <c r="AH194" s="12"/>
      <c r="AI194" s="12"/>
      <c r="AJ194" s="12"/>
      <c r="AK194" s="12">
        <f t="shared" si="60"/>
        <v>0</v>
      </c>
      <c r="AL194" s="13">
        <f t="shared" si="71"/>
        <v>0</v>
      </c>
      <c r="AM194" s="12"/>
      <c r="AN194" s="12"/>
      <c r="AO194" s="12"/>
      <c r="AP194" s="12">
        <f t="shared" si="61"/>
        <v>0</v>
      </c>
      <c r="AQ194" s="13">
        <f t="shared" si="72"/>
        <v>0</v>
      </c>
      <c r="AR194" s="12"/>
      <c r="AS194" s="12"/>
      <c r="AT194" s="12"/>
      <c r="AU194" s="12">
        <f t="shared" si="62"/>
        <v>0</v>
      </c>
      <c r="AV194" s="13">
        <f t="shared" si="73"/>
        <v>0</v>
      </c>
      <c r="AW194" s="12"/>
      <c r="AX194" s="12"/>
      <c r="AY194" s="12"/>
      <c r="AZ194" s="12">
        <f t="shared" si="63"/>
        <v>0</v>
      </c>
      <c r="BA194" s="11">
        <f t="shared" si="74"/>
        <v>0</v>
      </c>
      <c r="BB194" s="12"/>
      <c r="BC194" s="12"/>
      <c r="BD194" s="12"/>
      <c r="BE194" s="12">
        <f t="shared" si="64"/>
        <v>0</v>
      </c>
      <c r="BF194" s="11">
        <f t="shared" si="75"/>
        <v>0</v>
      </c>
      <c r="BG194" s="12"/>
      <c r="BH194" s="12"/>
      <c r="BI194" s="12"/>
      <c r="BJ194" s="15">
        <f t="shared" si="65"/>
        <v>0</v>
      </c>
      <c r="BK194" s="16">
        <f t="shared" si="76"/>
        <v>0</v>
      </c>
    </row>
    <row r="195" spans="1:63" ht="15.75" x14ac:dyDescent="0.25">
      <c r="A195" s="30">
        <v>101009501</v>
      </c>
      <c r="B195" s="27" t="s">
        <v>241</v>
      </c>
      <c r="C195" s="35">
        <v>0.01</v>
      </c>
      <c r="D195" s="32">
        <f>VLOOKUP(A195,[31]DATA!$C$3:$AP$1697,38,0)</f>
        <v>462000</v>
      </c>
      <c r="E195" s="32">
        <f>VLOOKUP(A195,[31]DATA!$C$3:$AP$1697,39,0)</f>
        <v>175000</v>
      </c>
      <c r="F195" s="32">
        <f>VLOOKUP(A195,[31]DATA!$C$3:$AP$1697,40,0)</f>
        <v>78000</v>
      </c>
      <c r="G195" s="32">
        <f t="shared" ref="G195:G258" si="77">+D195+E195+F195</f>
        <v>715000</v>
      </c>
      <c r="H195" s="32">
        <f t="shared" ref="H195:H258" si="78">+G195*C195</f>
        <v>7150</v>
      </c>
      <c r="I195" s="32">
        <f>VLOOKUP(A195,[32]DATA!$C$3:$AQ$559,38,0)</f>
        <v>136000</v>
      </c>
      <c r="J195" s="32">
        <f>VLOOKUP(A195,[32]DATA!$C$3:$AQ$559,39,0)</f>
        <v>80000</v>
      </c>
      <c r="K195" s="32">
        <f>VLOOKUP(A195,[32]DATA!$C$3:$AQ$559,40,0)</f>
        <v>17000</v>
      </c>
      <c r="L195" s="32">
        <f>VLOOKUP(A195,[32]DATA!$C$3:$AQ$559,41,0)</f>
        <v>233000</v>
      </c>
      <c r="M195" s="41">
        <f t="shared" ref="M195:M258" si="79">+L195*C195</f>
        <v>2330</v>
      </c>
      <c r="N195" s="32">
        <f>VLOOKUP(A195,[33]DATA!$C$3:$AQ$558,38,0)</f>
        <v>1000</v>
      </c>
      <c r="O195" s="32">
        <f>VLOOKUP(A195,[33]DATA!$C$3:$AQ$558,39,0)</f>
        <v>52000</v>
      </c>
      <c r="P195" s="32">
        <f>VLOOKUP(A195,[33]DATA!$C$3:$AQ$558,40,0)</f>
        <v>4000</v>
      </c>
      <c r="Q195" s="42">
        <f>VLOOKUP(A195,[33]DATA!$C$3:$AQ$558,41,0)</f>
        <v>57000</v>
      </c>
      <c r="R195" s="43">
        <f t="shared" ref="R195:R258" si="80">+Q195*C195</f>
        <v>570</v>
      </c>
      <c r="S195" s="8"/>
      <c r="T195" s="9"/>
      <c r="U195" s="9"/>
      <c r="V195" s="10">
        <f t="shared" ref="V195:V258" si="81">+S195+T195+U195</f>
        <v>0</v>
      </c>
      <c r="W195" s="11">
        <f t="shared" si="67"/>
        <v>0</v>
      </c>
      <c r="X195" s="9"/>
      <c r="Y195" s="9"/>
      <c r="Z195" s="9"/>
      <c r="AA195" s="12">
        <f t="shared" si="68"/>
        <v>0</v>
      </c>
      <c r="AB195" s="13">
        <f t="shared" si="69"/>
        <v>0</v>
      </c>
      <c r="AC195" s="9"/>
      <c r="AD195" s="14"/>
      <c r="AE195" s="14"/>
      <c r="AF195" s="12">
        <f t="shared" si="66"/>
        <v>0</v>
      </c>
      <c r="AG195" s="13">
        <f t="shared" si="70"/>
        <v>0</v>
      </c>
      <c r="AH195" s="12"/>
      <c r="AI195" s="12"/>
      <c r="AJ195" s="12"/>
      <c r="AK195" s="12">
        <f t="shared" ref="AK195:AK258" si="82">SUM(AH195:AJ195)</f>
        <v>0</v>
      </c>
      <c r="AL195" s="13">
        <f t="shared" si="71"/>
        <v>0</v>
      </c>
      <c r="AM195" s="12"/>
      <c r="AN195" s="12"/>
      <c r="AO195" s="12"/>
      <c r="AP195" s="12">
        <f t="shared" ref="AP195:AP258" si="83">SUM(AM195:AO195)</f>
        <v>0</v>
      </c>
      <c r="AQ195" s="13">
        <f t="shared" si="72"/>
        <v>0</v>
      </c>
      <c r="AR195" s="12"/>
      <c r="AS195" s="12"/>
      <c r="AT195" s="12"/>
      <c r="AU195" s="12">
        <f t="shared" ref="AU195:AU258" si="84">SUM(AR195:AT195)</f>
        <v>0</v>
      </c>
      <c r="AV195" s="13">
        <f t="shared" si="73"/>
        <v>0</v>
      </c>
      <c r="AW195" s="12"/>
      <c r="AX195" s="12"/>
      <c r="AY195" s="12"/>
      <c r="AZ195" s="12">
        <f t="shared" ref="AZ195:AZ258" si="85">SUM(AW195:AY195)</f>
        <v>0</v>
      </c>
      <c r="BA195" s="11">
        <f t="shared" si="74"/>
        <v>0</v>
      </c>
      <c r="BB195" s="12"/>
      <c r="BC195" s="12"/>
      <c r="BD195" s="12"/>
      <c r="BE195" s="12">
        <f t="shared" ref="BE195:BE258" si="86">SUM(BB195:BD195)</f>
        <v>0</v>
      </c>
      <c r="BF195" s="11">
        <f t="shared" si="75"/>
        <v>0</v>
      </c>
      <c r="BG195" s="12"/>
      <c r="BH195" s="12"/>
      <c r="BI195" s="12"/>
      <c r="BJ195" s="15">
        <f t="shared" ref="BJ195:BJ258" si="87">SUM(BG195:BI195)</f>
        <v>0</v>
      </c>
      <c r="BK195" s="16">
        <f t="shared" si="76"/>
        <v>0</v>
      </c>
    </row>
    <row r="196" spans="1:63" ht="25.5" x14ac:dyDescent="0.25">
      <c r="A196" s="30">
        <v>105007801</v>
      </c>
      <c r="B196" s="27" t="s">
        <v>242</v>
      </c>
      <c r="C196" s="35">
        <v>37.799999999999997</v>
      </c>
      <c r="D196" s="32">
        <f>VLOOKUP(A196,[31]DATA!$C$3:$AP$1697,38,0)</f>
        <v>0</v>
      </c>
      <c r="E196" s="32">
        <f>VLOOKUP(A196,[31]DATA!$C$3:$AP$1697,39,0)</f>
        <v>0</v>
      </c>
      <c r="F196" s="32">
        <f>VLOOKUP(A196,[31]DATA!$C$3:$AP$1697,40,0)</f>
        <v>0</v>
      </c>
      <c r="G196" s="32">
        <f t="shared" si="77"/>
        <v>0</v>
      </c>
      <c r="H196" s="32">
        <f t="shared" si="78"/>
        <v>0</v>
      </c>
      <c r="I196" s="32">
        <f>VLOOKUP(A196,[32]DATA!$C$3:$AQ$559,38,0)</f>
        <v>0</v>
      </c>
      <c r="J196" s="32">
        <f>VLOOKUP(A196,[32]DATA!$C$3:$AQ$559,39,0)</f>
        <v>0</v>
      </c>
      <c r="K196" s="32">
        <f>VLOOKUP(A196,[32]DATA!$C$3:$AQ$559,40,0)</f>
        <v>0</v>
      </c>
      <c r="L196" s="32">
        <f>VLOOKUP(A196,[32]DATA!$C$3:$AQ$559,41,0)</f>
        <v>0</v>
      </c>
      <c r="M196" s="41">
        <f t="shared" si="79"/>
        <v>0</v>
      </c>
      <c r="N196" s="32">
        <f>VLOOKUP(A196,[33]DATA!$C$3:$AQ$558,38,0)</f>
        <v>0</v>
      </c>
      <c r="O196" s="32">
        <f>VLOOKUP(A196,[33]DATA!$C$3:$AQ$558,39,0)</f>
        <v>0</v>
      </c>
      <c r="P196" s="32">
        <f>VLOOKUP(A196,[33]DATA!$C$3:$AQ$558,40,0)</f>
        <v>0</v>
      </c>
      <c r="Q196" s="42">
        <f>VLOOKUP(A196,[33]DATA!$C$3:$AQ$558,41,0)</f>
        <v>0</v>
      </c>
      <c r="R196" s="43">
        <f t="shared" si="80"/>
        <v>0</v>
      </c>
      <c r="S196" s="8"/>
      <c r="T196" s="9"/>
      <c r="U196" s="9"/>
      <c r="V196" s="10">
        <f t="shared" si="81"/>
        <v>0</v>
      </c>
      <c r="W196" s="11">
        <f t="shared" si="67"/>
        <v>0</v>
      </c>
      <c r="X196" s="9"/>
      <c r="Y196" s="9"/>
      <c r="Z196" s="9"/>
      <c r="AA196" s="12">
        <f t="shared" si="68"/>
        <v>0</v>
      </c>
      <c r="AB196" s="13">
        <f t="shared" si="69"/>
        <v>0</v>
      </c>
      <c r="AC196" s="9"/>
      <c r="AD196" s="14"/>
      <c r="AE196" s="14"/>
      <c r="AF196" s="12">
        <f t="shared" si="66"/>
        <v>0</v>
      </c>
      <c r="AG196" s="13">
        <f t="shared" si="70"/>
        <v>0</v>
      </c>
      <c r="AH196" s="12"/>
      <c r="AI196" s="12"/>
      <c r="AJ196" s="12"/>
      <c r="AK196" s="12">
        <f t="shared" si="82"/>
        <v>0</v>
      </c>
      <c r="AL196" s="13">
        <f t="shared" si="71"/>
        <v>0</v>
      </c>
      <c r="AM196" s="12"/>
      <c r="AN196" s="12"/>
      <c r="AO196" s="12"/>
      <c r="AP196" s="12">
        <f t="shared" si="83"/>
        <v>0</v>
      </c>
      <c r="AQ196" s="13">
        <f t="shared" si="72"/>
        <v>0</v>
      </c>
      <c r="AR196" s="12"/>
      <c r="AS196" s="12"/>
      <c r="AT196" s="12"/>
      <c r="AU196" s="12">
        <f t="shared" si="84"/>
        <v>0</v>
      </c>
      <c r="AV196" s="13">
        <f t="shared" si="73"/>
        <v>0</v>
      </c>
      <c r="AW196" s="12"/>
      <c r="AX196" s="12"/>
      <c r="AY196" s="12"/>
      <c r="AZ196" s="12">
        <f t="shared" si="85"/>
        <v>0</v>
      </c>
      <c r="BA196" s="11">
        <f t="shared" si="74"/>
        <v>0</v>
      </c>
      <c r="BB196" s="12"/>
      <c r="BC196" s="12"/>
      <c r="BD196" s="12"/>
      <c r="BE196" s="12">
        <f t="shared" si="86"/>
        <v>0</v>
      </c>
      <c r="BF196" s="11">
        <f t="shared" si="75"/>
        <v>0</v>
      </c>
      <c r="BG196" s="12"/>
      <c r="BH196" s="12"/>
      <c r="BI196" s="12"/>
      <c r="BJ196" s="15">
        <f t="shared" si="87"/>
        <v>0</v>
      </c>
      <c r="BK196" s="16">
        <f t="shared" si="76"/>
        <v>0</v>
      </c>
    </row>
    <row r="197" spans="1:63" ht="15.75" x14ac:dyDescent="0.25">
      <c r="A197" s="30">
        <v>102094201</v>
      </c>
      <c r="B197" s="27" t="s">
        <v>243</v>
      </c>
      <c r="C197" s="35">
        <v>37.75</v>
      </c>
      <c r="D197" s="32">
        <f>VLOOKUP(A197,[31]DATA!$C$3:$AP$1697,38,0)</f>
        <v>110</v>
      </c>
      <c r="E197" s="32">
        <f>VLOOKUP(A197,[31]DATA!$C$3:$AP$1697,39,0)</f>
        <v>0</v>
      </c>
      <c r="F197" s="32">
        <f>VLOOKUP(A197,[31]DATA!$C$3:$AP$1697,40,0)</f>
        <v>0</v>
      </c>
      <c r="G197" s="32">
        <f t="shared" si="77"/>
        <v>110</v>
      </c>
      <c r="H197" s="32">
        <f t="shared" si="78"/>
        <v>4152.5</v>
      </c>
      <c r="I197" s="32">
        <f>VLOOKUP(A197,[32]DATA!$C$3:$AQ$559,38,0)</f>
        <v>0</v>
      </c>
      <c r="J197" s="32">
        <f>VLOOKUP(A197,[32]DATA!$C$3:$AQ$559,39,0)</f>
        <v>0</v>
      </c>
      <c r="K197" s="32">
        <f>VLOOKUP(A197,[32]DATA!$C$3:$AQ$559,40,0)</f>
        <v>0</v>
      </c>
      <c r="L197" s="32">
        <f>VLOOKUP(A197,[32]DATA!$C$3:$AQ$559,41,0)</f>
        <v>0</v>
      </c>
      <c r="M197" s="41">
        <f t="shared" si="79"/>
        <v>0</v>
      </c>
      <c r="N197" s="32">
        <f>VLOOKUP(A197,[33]DATA!$C$3:$AQ$558,38,0)</f>
        <v>0</v>
      </c>
      <c r="O197" s="32">
        <f>VLOOKUP(A197,[33]DATA!$C$3:$AQ$558,39,0)</f>
        <v>0</v>
      </c>
      <c r="P197" s="32">
        <f>VLOOKUP(A197,[33]DATA!$C$3:$AQ$558,40,0)</f>
        <v>0</v>
      </c>
      <c r="Q197" s="42">
        <f>VLOOKUP(A197,[33]DATA!$C$3:$AQ$558,41,0)</f>
        <v>0</v>
      </c>
      <c r="R197" s="43">
        <f t="shared" si="80"/>
        <v>0</v>
      </c>
      <c r="S197" s="8"/>
      <c r="T197" s="9"/>
      <c r="U197" s="9"/>
      <c r="V197" s="10">
        <f t="shared" si="81"/>
        <v>0</v>
      </c>
      <c r="W197" s="11">
        <f t="shared" si="67"/>
        <v>0</v>
      </c>
      <c r="X197" s="9"/>
      <c r="Y197" s="9"/>
      <c r="Z197" s="9"/>
      <c r="AA197" s="12">
        <f t="shared" si="68"/>
        <v>0</v>
      </c>
      <c r="AB197" s="13">
        <f t="shared" si="69"/>
        <v>0</v>
      </c>
      <c r="AC197" s="9"/>
      <c r="AD197" s="14"/>
      <c r="AE197" s="14"/>
      <c r="AF197" s="12">
        <f t="shared" si="66"/>
        <v>0</v>
      </c>
      <c r="AG197" s="13">
        <f t="shared" si="70"/>
        <v>0</v>
      </c>
      <c r="AH197" s="12"/>
      <c r="AI197" s="12"/>
      <c r="AJ197" s="12"/>
      <c r="AK197" s="12">
        <f t="shared" si="82"/>
        <v>0</v>
      </c>
      <c r="AL197" s="13">
        <f t="shared" si="71"/>
        <v>0</v>
      </c>
      <c r="AM197" s="12"/>
      <c r="AN197" s="12"/>
      <c r="AO197" s="12"/>
      <c r="AP197" s="12">
        <f t="shared" si="83"/>
        <v>0</v>
      </c>
      <c r="AQ197" s="13">
        <f t="shared" si="72"/>
        <v>0</v>
      </c>
      <c r="AR197" s="12"/>
      <c r="AS197" s="12"/>
      <c r="AT197" s="12"/>
      <c r="AU197" s="12">
        <f t="shared" si="84"/>
        <v>0</v>
      </c>
      <c r="AV197" s="13">
        <f t="shared" si="73"/>
        <v>0</v>
      </c>
      <c r="AW197" s="12"/>
      <c r="AX197" s="12"/>
      <c r="AY197" s="12"/>
      <c r="AZ197" s="12">
        <f t="shared" si="85"/>
        <v>0</v>
      </c>
      <c r="BA197" s="11">
        <f t="shared" si="74"/>
        <v>0</v>
      </c>
      <c r="BB197" s="12"/>
      <c r="BC197" s="12"/>
      <c r="BD197" s="12"/>
      <c r="BE197" s="12">
        <f t="shared" si="86"/>
        <v>0</v>
      </c>
      <c r="BF197" s="11">
        <f t="shared" si="75"/>
        <v>0</v>
      </c>
      <c r="BG197" s="12"/>
      <c r="BH197" s="12"/>
      <c r="BI197" s="12"/>
      <c r="BJ197" s="15">
        <f t="shared" si="87"/>
        <v>0</v>
      </c>
      <c r="BK197" s="16">
        <f t="shared" si="76"/>
        <v>0</v>
      </c>
    </row>
    <row r="198" spans="1:63" ht="15.75" x14ac:dyDescent="0.25">
      <c r="A198" s="30">
        <v>102047001</v>
      </c>
      <c r="B198" s="27" t="s">
        <v>244</v>
      </c>
      <c r="C198" s="35">
        <v>0.38</v>
      </c>
      <c r="D198" s="32">
        <f>VLOOKUP(A198,[31]DATA!$C$3:$AP$1697,38,0)</f>
        <v>58539</v>
      </c>
      <c r="E198" s="32">
        <f>VLOOKUP(A198,[31]DATA!$C$3:$AP$1697,39,0)</f>
        <v>0</v>
      </c>
      <c r="F198" s="32">
        <f>VLOOKUP(A198,[31]DATA!$C$3:$AP$1697,40,0)</f>
        <v>3600</v>
      </c>
      <c r="G198" s="32">
        <f t="shared" si="77"/>
        <v>62139</v>
      </c>
      <c r="H198" s="32">
        <f t="shared" si="78"/>
        <v>23612.82</v>
      </c>
      <c r="I198" s="32">
        <f>VLOOKUP(A198,[32]DATA!$C$3:$AQ$559,38,0)</f>
        <v>0</v>
      </c>
      <c r="J198" s="32">
        <f>VLOOKUP(A198,[32]DATA!$C$3:$AQ$559,39,0)</f>
        <v>27030</v>
      </c>
      <c r="K198" s="32">
        <f>VLOOKUP(A198,[32]DATA!$C$3:$AQ$559,40,0)</f>
        <v>30750</v>
      </c>
      <c r="L198" s="32">
        <f>VLOOKUP(A198,[32]DATA!$C$3:$AQ$559,41,0)</f>
        <v>57780</v>
      </c>
      <c r="M198" s="41">
        <f t="shared" si="79"/>
        <v>21956.400000000001</v>
      </c>
      <c r="N198" s="32">
        <f>VLOOKUP(A198,[33]DATA!$C$3:$AQ$558,38,0)</f>
        <v>0</v>
      </c>
      <c r="O198" s="32">
        <f>VLOOKUP(A198,[33]DATA!$C$3:$AQ$558,39,0)</f>
        <v>16880</v>
      </c>
      <c r="P198" s="32">
        <f>VLOOKUP(A198,[33]DATA!$C$3:$AQ$558,40,0)</f>
        <v>29350</v>
      </c>
      <c r="Q198" s="42">
        <f>VLOOKUP(A198,[33]DATA!$C$3:$AQ$558,41,0)</f>
        <v>46230</v>
      </c>
      <c r="R198" s="43">
        <f t="shared" si="80"/>
        <v>17567.400000000001</v>
      </c>
      <c r="S198" s="8"/>
      <c r="T198" s="9"/>
      <c r="U198" s="9"/>
      <c r="V198" s="10">
        <f t="shared" si="81"/>
        <v>0</v>
      </c>
      <c r="W198" s="11">
        <f t="shared" si="67"/>
        <v>0</v>
      </c>
      <c r="X198" s="9"/>
      <c r="Y198" s="9"/>
      <c r="Z198" s="9"/>
      <c r="AA198" s="12">
        <f t="shared" si="68"/>
        <v>0</v>
      </c>
      <c r="AB198" s="13">
        <f t="shared" si="69"/>
        <v>0</v>
      </c>
      <c r="AC198" s="9"/>
      <c r="AD198" s="14"/>
      <c r="AE198" s="14"/>
      <c r="AF198" s="12">
        <f t="shared" si="66"/>
        <v>0</v>
      </c>
      <c r="AG198" s="13">
        <f t="shared" si="70"/>
        <v>0</v>
      </c>
      <c r="AH198" s="12"/>
      <c r="AI198" s="12"/>
      <c r="AJ198" s="12"/>
      <c r="AK198" s="12">
        <f t="shared" si="82"/>
        <v>0</v>
      </c>
      <c r="AL198" s="13">
        <f t="shared" si="71"/>
        <v>0</v>
      </c>
      <c r="AM198" s="12"/>
      <c r="AN198" s="12"/>
      <c r="AO198" s="12"/>
      <c r="AP198" s="12">
        <f t="shared" si="83"/>
        <v>0</v>
      </c>
      <c r="AQ198" s="13">
        <f t="shared" si="72"/>
        <v>0</v>
      </c>
      <c r="AR198" s="12"/>
      <c r="AS198" s="12"/>
      <c r="AT198" s="12"/>
      <c r="AU198" s="12">
        <f t="shared" si="84"/>
        <v>0</v>
      </c>
      <c r="AV198" s="13">
        <f t="shared" si="73"/>
        <v>0</v>
      </c>
      <c r="AW198" s="12"/>
      <c r="AX198" s="12"/>
      <c r="AY198" s="12"/>
      <c r="AZ198" s="12">
        <f t="shared" si="85"/>
        <v>0</v>
      </c>
      <c r="BA198" s="11">
        <f t="shared" si="74"/>
        <v>0</v>
      </c>
      <c r="BB198" s="12"/>
      <c r="BC198" s="12"/>
      <c r="BD198" s="12"/>
      <c r="BE198" s="12">
        <f t="shared" si="86"/>
        <v>0</v>
      </c>
      <c r="BF198" s="11">
        <f t="shared" si="75"/>
        <v>0</v>
      </c>
      <c r="BG198" s="12"/>
      <c r="BH198" s="12"/>
      <c r="BI198" s="12"/>
      <c r="BJ198" s="15">
        <f t="shared" si="87"/>
        <v>0</v>
      </c>
      <c r="BK198" s="16">
        <f t="shared" si="76"/>
        <v>0</v>
      </c>
    </row>
    <row r="199" spans="1:63" ht="15.75" x14ac:dyDescent="0.25">
      <c r="A199" s="30">
        <v>102063001</v>
      </c>
      <c r="B199" s="28" t="s">
        <v>245</v>
      </c>
      <c r="C199" s="35">
        <v>4.3</v>
      </c>
      <c r="D199" s="32">
        <f>VLOOKUP(A199,[31]DATA!$C$3:$AP$1697,38,0)</f>
        <v>2338</v>
      </c>
      <c r="E199" s="32">
        <f>VLOOKUP(A199,[31]DATA!$C$3:$AP$1697,39,0)</f>
        <v>92</v>
      </c>
      <c r="F199" s="32">
        <f>VLOOKUP(A199,[31]DATA!$C$3:$AP$1697,40,0)</f>
        <v>108</v>
      </c>
      <c r="G199" s="32">
        <f t="shared" si="77"/>
        <v>2538</v>
      </c>
      <c r="H199" s="32">
        <f t="shared" si="78"/>
        <v>10913.4</v>
      </c>
      <c r="I199" s="32">
        <f>VLOOKUP(A199,[32]DATA!$C$3:$AQ$559,38,0)</f>
        <v>763</v>
      </c>
      <c r="J199" s="32">
        <f>VLOOKUP(A199,[32]DATA!$C$3:$AQ$559,39,0)</f>
        <v>157</v>
      </c>
      <c r="K199" s="32">
        <f>VLOOKUP(A199,[32]DATA!$C$3:$AQ$559,40,0)</f>
        <v>626</v>
      </c>
      <c r="L199" s="32">
        <f>VLOOKUP(A199,[32]DATA!$C$3:$AQ$559,41,0)</f>
        <v>1546</v>
      </c>
      <c r="M199" s="41">
        <f t="shared" si="79"/>
        <v>6647.7999999999993</v>
      </c>
      <c r="N199" s="32">
        <f>VLOOKUP(A199,[33]DATA!$C$3:$AQ$558,38,0)</f>
        <v>838</v>
      </c>
      <c r="O199" s="32">
        <f>VLOOKUP(A199,[33]DATA!$C$3:$AQ$558,39,0)</f>
        <v>147</v>
      </c>
      <c r="P199" s="32">
        <f>VLOOKUP(A199,[33]DATA!$C$3:$AQ$558,40,0)</f>
        <v>376</v>
      </c>
      <c r="Q199" s="42">
        <f>VLOOKUP(A199,[33]DATA!$C$3:$AQ$558,41,0)</f>
        <v>1361</v>
      </c>
      <c r="R199" s="43">
        <f t="shared" si="80"/>
        <v>5852.3</v>
      </c>
      <c r="S199" s="8"/>
      <c r="T199" s="9"/>
      <c r="U199" s="9"/>
      <c r="V199" s="10">
        <f t="shared" si="81"/>
        <v>0</v>
      </c>
      <c r="W199" s="11">
        <f t="shared" si="67"/>
        <v>0</v>
      </c>
      <c r="X199" s="9"/>
      <c r="Y199" s="9"/>
      <c r="Z199" s="9"/>
      <c r="AA199" s="12">
        <f t="shared" si="68"/>
        <v>0</v>
      </c>
      <c r="AB199" s="13">
        <f t="shared" si="69"/>
        <v>0</v>
      </c>
      <c r="AC199" s="9"/>
      <c r="AD199" s="14"/>
      <c r="AE199" s="14"/>
      <c r="AF199" s="12">
        <f t="shared" si="66"/>
        <v>0</v>
      </c>
      <c r="AG199" s="13">
        <f t="shared" si="70"/>
        <v>0</v>
      </c>
      <c r="AH199" s="12"/>
      <c r="AI199" s="12"/>
      <c r="AJ199" s="12"/>
      <c r="AK199" s="12">
        <f t="shared" si="82"/>
        <v>0</v>
      </c>
      <c r="AL199" s="13">
        <f t="shared" si="71"/>
        <v>0</v>
      </c>
      <c r="AM199" s="12"/>
      <c r="AN199" s="12"/>
      <c r="AO199" s="12"/>
      <c r="AP199" s="12">
        <f t="shared" si="83"/>
        <v>0</v>
      </c>
      <c r="AQ199" s="13">
        <f t="shared" si="72"/>
        <v>0</v>
      </c>
      <c r="AR199" s="12"/>
      <c r="AS199" s="12"/>
      <c r="AT199" s="12"/>
      <c r="AU199" s="12">
        <f t="shared" si="84"/>
        <v>0</v>
      </c>
      <c r="AV199" s="13">
        <f t="shared" si="73"/>
        <v>0</v>
      </c>
      <c r="AW199" s="12"/>
      <c r="AX199" s="12"/>
      <c r="AY199" s="12"/>
      <c r="AZ199" s="12">
        <f t="shared" si="85"/>
        <v>0</v>
      </c>
      <c r="BA199" s="11">
        <f t="shared" si="74"/>
        <v>0</v>
      </c>
      <c r="BB199" s="12"/>
      <c r="BC199" s="12"/>
      <c r="BD199" s="12"/>
      <c r="BE199" s="12">
        <f t="shared" si="86"/>
        <v>0</v>
      </c>
      <c r="BF199" s="11">
        <f t="shared" si="75"/>
        <v>0</v>
      </c>
      <c r="BG199" s="12"/>
      <c r="BH199" s="12"/>
      <c r="BI199" s="12"/>
      <c r="BJ199" s="15">
        <f t="shared" si="87"/>
        <v>0</v>
      </c>
      <c r="BK199" s="16">
        <f t="shared" si="76"/>
        <v>0</v>
      </c>
    </row>
    <row r="200" spans="1:63" ht="15.75" x14ac:dyDescent="0.25">
      <c r="A200" s="30">
        <v>101001501</v>
      </c>
      <c r="B200" s="27" t="s">
        <v>246</v>
      </c>
      <c r="C200" s="35">
        <v>1.4</v>
      </c>
      <c r="D200" s="32">
        <f>VLOOKUP(A200,[31]DATA!$C$3:$AP$1697,38,0)</f>
        <v>1680</v>
      </c>
      <c r="E200" s="32">
        <f>VLOOKUP(A200,[31]DATA!$C$3:$AP$1697,39,0)</f>
        <v>0</v>
      </c>
      <c r="F200" s="32">
        <f>VLOOKUP(A200,[31]DATA!$C$3:$AP$1697,40,0)</f>
        <v>0</v>
      </c>
      <c r="G200" s="32">
        <f t="shared" si="77"/>
        <v>1680</v>
      </c>
      <c r="H200" s="32">
        <f t="shared" si="78"/>
        <v>2352</v>
      </c>
      <c r="I200" s="32">
        <f>VLOOKUP(A200,[32]DATA!$C$3:$AQ$559,38,0)</f>
        <v>0</v>
      </c>
      <c r="J200" s="32">
        <f>VLOOKUP(A200,[32]DATA!$C$3:$AQ$559,39,0)</f>
        <v>0</v>
      </c>
      <c r="K200" s="32">
        <f>VLOOKUP(A200,[32]DATA!$C$3:$AQ$559,40,0)</f>
        <v>0</v>
      </c>
      <c r="L200" s="32">
        <f>VLOOKUP(A200,[32]DATA!$C$3:$AQ$559,41,0)</f>
        <v>0</v>
      </c>
      <c r="M200" s="41">
        <f t="shared" si="79"/>
        <v>0</v>
      </c>
      <c r="N200" s="32">
        <f>VLOOKUP(A200,[33]DATA!$C$3:$AQ$558,38,0)</f>
        <v>1110</v>
      </c>
      <c r="O200" s="32">
        <f>VLOOKUP(A200,[33]DATA!$C$3:$AQ$558,39,0)</f>
        <v>0</v>
      </c>
      <c r="P200" s="32">
        <f>VLOOKUP(A200,[33]DATA!$C$3:$AQ$558,40,0)</f>
        <v>0</v>
      </c>
      <c r="Q200" s="42">
        <f>VLOOKUP(A200,[33]DATA!$C$3:$AQ$558,41,0)</f>
        <v>1110</v>
      </c>
      <c r="R200" s="43">
        <f t="shared" si="80"/>
        <v>1554</v>
      </c>
      <c r="S200" s="8"/>
      <c r="T200" s="9"/>
      <c r="U200" s="9"/>
      <c r="V200" s="10">
        <f t="shared" si="81"/>
        <v>0</v>
      </c>
      <c r="W200" s="11">
        <f t="shared" si="67"/>
        <v>0</v>
      </c>
      <c r="X200" s="9"/>
      <c r="Y200" s="9"/>
      <c r="Z200" s="9"/>
      <c r="AA200" s="12">
        <f t="shared" si="68"/>
        <v>0</v>
      </c>
      <c r="AB200" s="13">
        <f t="shared" si="69"/>
        <v>0</v>
      </c>
      <c r="AC200" s="9"/>
      <c r="AD200" s="14"/>
      <c r="AE200" s="14"/>
      <c r="AF200" s="12">
        <f t="shared" si="66"/>
        <v>0</v>
      </c>
      <c r="AG200" s="13">
        <f t="shared" si="70"/>
        <v>0</v>
      </c>
      <c r="AH200" s="12"/>
      <c r="AI200" s="12"/>
      <c r="AJ200" s="12"/>
      <c r="AK200" s="12">
        <f t="shared" si="82"/>
        <v>0</v>
      </c>
      <c r="AL200" s="13">
        <f t="shared" si="71"/>
        <v>0</v>
      </c>
      <c r="AM200" s="12"/>
      <c r="AN200" s="12"/>
      <c r="AO200" s="12"/>
      <c r="AP200" s="12">
        <f t="shared" si="83"/>
        <v>0</v>
      </c>
      <c r="AQ200" s="13">
        <f t="shared" si="72"/>
        <v>0</v>
      </c>
      <c r="AR200" s="12"/>
      <c r="AS200" s="12"/>
      <c r="AT200" s="12"/>
      <c r="AU200" s="12">
        <f t="shared" si="84"/>
        <v>0</v>
      </c>
      <c r="AV200" s="13">
        <f t="shared" si="73"/>
        <v>0</v>
      </c>
      <c r="AW200" s="12"/>
      <c r="AX200" s="12"/>
      <c r="AY200" s="12"/>
      <c r="AZ200" s="12">
        <f t="shared" si="85"/>
        <v>0</v>
      </c>
      <c r="BA200" s="11">
        <f t="shared" si="74"/>
        <v>0</v>
      </c>
      <c r="BB200" s="12"/>
      <c r="BC200" s="12"/>
      <c r="BD200" s="12"/>
      <c r="BE200" s="12">
        <f t="shared" si="86"/>
        <v>0</v>
      </c>
      <c r="BF200" s="11">
        <f t="shared" si="75"/>
        <v>0</v>
      </c>
      <c r="BG200" s="12"/>
      <c r="BH200" s="12"/>
      <c r="BI200" s="12"/>
      <c r="BJ200" s="15">
        <f t="shared" si="87"/>
        <v>0</v>
      </c>
      <c r="BK200" s="16">
        <f t="shared" si="76"/>
        <v>0</v>
      </c>
    </row>
    <row r="201" spans="1:63" ht="15.75" x14ac:dyDescent="0.25">
      <c r="A201" s="30">
        <v>102045101</v>
      </c>
      <c r="B201" s="27" t="s">
        <v>247</v>
      </c>
      <c r="C201" s="35">
        <v>0.43</v>
      </c>
      <c r="D201" s="32">
        <f>VLOOKUP(A201,[31]DATA!$C$3:$AP$1697,38,0)</f>
        <v>7330</v>
      </c>
      <c r="E201" s="32">
        <f>VLOOKUP(A201,[31]DATA!$C$3:$AP$1697,39,0)</f>
        <v>13</v>
      </c>
      <c r="F201" s="32">
        <f>VLOOKUP(A201,[31]DATA!$C$3:$AP$1697,40,0)</f>
        <v>0</v>
      </c>
      <c r="G201" s="32">
        <f t="shared" si="77"/>
        <v>7343</v>
      </c>
      <c r="H201" s="32">
        <f t="shared" si="78"/>
        <v>3157.49</v>
      </c>
      <c r="I201" s="32">
        <f>VLOOKUP(A201,[32]DATA!$C$3:$AQ$559,38,0)</f>
        <v>4800</v>
      </c>
      <c r="J201" s="32">
        <f>VLOOKUP(A201,[32]DATA!$C$3:$AQ$559,39,0)</f>
        <v>0</v>
      </c>
      <c r="K201" s="32">
        <f>VLOOKUP(A201,[32]DATA!$C$3:$AQ$559,40,0)</f>
        <v>0</v>
      </c>
      <c r="L201" s="32">
        <f>VLOOKUP(A201,[32]DATA!$C$3:$AQ$559,41,0)</f>
        <v>4800</v>
      </c>
      <c r="M201" s="41">
        <f t="shared" si="79"/>
        <v>2064</v>
      </c>
      <c r="N201" s="32">
        <f>VLOOKUP(A201,[33]DATA!$C$3:$AQ$558,38,0)</f>
        <v>445</v>
      </c>
      <c r="O201" s="32">
        <f>VLOOKUP(A201,[33]DATA!$C$3:$AQ$558,39,0)</f>
        <v>0</v>
      </c>
      <c r="P201" s="32">
        <f>VLOOKUP(A201,[33]DATA!$C$3:$AQ$558,40,0)</f>
        <v>0</v>
      </c>
      <c r="Q201" s="42">
        <f>VLOOKUP(A201,[33]DATA!$C$3:$AQ$558,41,0)</f>
        <v>445</v>
      </c>
      <c r="R201" s="43">
        <f t="shared" si="80"/>
        <v>191.35</v>
      </c>
      <c r="S201" s="8"/>
      <c r="T201" s="9"/>
      <c r="U201" s="9"/>
      <c r="V201" s="10">
        <f t="shared" si="81"/>
        <v>0</v>
      </c>
      <c r="W201" s="11">
        <f t="shared" si="67"/>
        <v>0</v>
      </c>
      <c r="X201" s="9"/>
      <c r="Y201" s="9"/>
      <c r="Z201" s="9"/>
      <c r="AA201" s="12">
        <f t="shared" si="68"/>
        <v>0</v>
      </c>
      <c r="AB201" s="13">
        <f t="shared" si="69"/>
        <v>0</v>
      </c>
      <c r="AC201" s="9"/>
      <c r="AD201" s="14"/>
      <c r="AE201" s="14"/>
      <c r="AF201" s="12">
        <f t="shared" si="66"/>
        <v>0</v>
      </c>
      <c r="AG201" s="13">
        <f t="shared" si="70"/>
        <v>0</v>
      </c>
      <c r="AH201" s="12"/>
      <c r="AI201" s="12"/>
      <c r="AJ201" s="12"/>
      <c r="AK201" s="12">
        <f t="shared" si="82"/>
        <v>0</v>
      </c>
      <c r="AL201" s="13">
        <f t="shared" si="71"/>
        <v>0</v>
      </c>
      <c r="AM201" s="12"/>
      <c r="AN201" s="12"/>
      <c r="AO201" s="12"/>
      <c r="AP201" s="12">
        <f t="shared" si="83"/>
        <v>0</v>
      </c>
      <c r="AQ201" s="13">
        <f t="shared" si="72"/>
        <v>0</v>
      </c>
      <c r="AR201" s="12"/>
      <c r="AS201" s="12"/>
      <c r="AT201" s="12"/>
      <c r="AU201" s="12">
        <f t="shared" si="84"/>
        <v>0</v>
      </c>
      <c r="AV201" s="13">
        <f t="shared" si="73"/>
        <v>0</v>
      </c>
      <c r="AW201" s="12"/>
      <c r="AX201" s="12"/>
      <c r="AY201" s="12"/>
      <c r="AZ201" s="12">
        <f t="shared" si="85"/>
        <v>0</v>
      </c>
      <c r="BA201" s="11">
        <f t="shared" si="74"/>
        <v>0</v>
      </c>
      <c r="BB201" s="12"/>
      <c r="BC201" s="12"/>
      <c r="BD201" s="12"/>
      <c r="BE201" s="12">
        <f t="shared" si="86"/>
        <v>0</v>
      </c>
      <c r="BF201" s="11">
        <f t="shared" si="75"/>
        <v>0</v>
      </c>
      <c r="BG201" s="12"/>
      <c r="BH201" s="12"/>
      <c r="BI201" s="12"/>
      <c r="BJ201" s="15">
        <f t="shared" si="87"/>
        <v>0</v>
      </c>
      <c r="BK201" s="16">
        <f t="shared" si="76"/>
        <v>0</v>
      </c>
    </row>
    <row r="202" spans="1:63" ht="15.75" x14ac:dyDescent="0.25">
      <c r="A202" s="30">
        <v>102094501</v>
      </c>
      <c r="B202" s="27" t="s">
        <v>248</v>
      </c>
      <c r="C202" s="35">
        <v>43.33</v>
      </c>
      <c r="D202" s="32">
        <f>VLOOKUP(A202,[31]DATA!$C$3:$AP$1697,38,0)</f>
        <v>1398</v>
      </c>
      <c r="E202" s="32">
        <f>VLOOKUP(A202,[31]DATA!$C$3:$AP$1697,39,0)</f>
        <v>0</v>
      </c>
      <c r="F202" s="32">
        <f>VLOOKUP(A202,[31]DATA!$C$3:$AP$1697,40,0)</f>
        <v>0</v>
      </c>
      <c r="G202" s="32">
        <f t="shared" si="77"/>
        <v>1398</v>
      </c>
      <c r="H202" s="32">
        <f t="shared" si="78"/>
        <v>60575.34</v>
      </c>
      <c r="I202" s="32">
        <f>VLOOKUP(A202,[32]DATA!$C$3:$AQ$559,38,0)</f>
        <v>18</v>
      </c>
      <c r="J202" s="32">
        <f>VLOOKUP(A202,[32]DATA!$C$3:$AQ$559,39,0)</f>
        <v>0</v>
      </c>
      <c r="K202" s="32">
        <f>VLOOKUP(A202,[32]DATA!$C$3:$AQ$559,40,0)</f>
        <v>0</v>
      </c>
      <c r="L202" s="32">
        <f>VLOOKUP(A202,[32]DATA!$C$3:$AQ$559,41,0)</f>
        <v>18</v>
      </c>
      <c r="M202" s="41">
        <f t="shared" si="79"/>
        <v>779.93999999999994</v>
      </c>
      <c r="N202" s="32">
        <f>VLOOKUP(A202,[33]DATA!$C$3:$AQ$558,38,0)</f>
        <v>18</v>
      </c>
      <c r="O202" s="32">
        <f>VLOOKUP(A202,[33]DATA!$C$3:$AQ$558,39,0)</f>
        <v>0</v>
      </c>
      <c r="P202" s="32">
        <f>VLOOKUP(A202,[33]DATA!$C$3:$AQ$558,40,0)</f>
        <v>0</v>
      </c>
      <c r="Q202" s="42">
        <f>VLOOKUP(A202,[33]DATA!$C$3:$AQ$558,41,0)</f>
        <v>18</v>
      </c>
      <c r="R202" s="43">
        <f t="shared" si="80"/>
        <v>779.93999999999994</v>
      </c>
      <c r="S202" s="8"/>
      <c r="T202" s="9"/>
      <c r="U202" s="9"/>
      <c r="V202" s="10">
        <f t="shared" si="81"/>
        <v>0</v>
      </c>
      <c r="W202" s="11">
        <f t="shared" si="67"/>
        <v>0</v>
      </c>
      <c r="X202" s="9"/>
      <c r="Y202" s="9"/>
      <c r="Z202" s="9"/>
      <c r="AA202" s="12">
        <f t="shared" si="68"/>
        <v>0</v>
      </c>
      <c r="AB202" s="13">
        <f t="shared" si="69"/>
        <v>0</v>
      </c>
      <c r="AC202" s="9"/>
      <c r="AD202" s="14"/>
      <c r="AE202" s="14"/>
      <c r="AF202" s="12">
        <f t="shared" si="66"/>
        <v>0</v>
      </c>
      <c r="AG202" s="13">
        <f t="shared" si="70"/>
        <v>0</v>
      </c>
      <c r="AH202" s="12"/>
      <c r="AI202" s="12"/>
      <c r="AJ202" s="12"/>
      <c r="AK202" s="12">
        <f t="shared" si="82"/>
        <v>0</v>
      </c>
      <c r="AL202" s="13">
        <f t="shared" si="71"/>
        <v>0</v>
      </c>
      <c r="AM202" s="12"/>
      <c r="AN202" s="12"/>
      <c r="AO202" s="12"/>
      <c r="AP202" s="12">
        <f t="shared" si="83"/>
        <v>0</v>
      </c>
      <c r="AQ202" s="13">
        <f t="shared" si="72"/>
        <v>0</v>
      </c>
      <c r="AR202" s="12"/>
      <c r="AS202" s="12"/>
      <c r="AT202" s="12"/>
      <c r="AU202" s="12">
        <f t="shared" si="84"/>
        <v>0</v>
      </c>
      <c r="AV202" s="13">
        <f t="shared" si="73"/>
        <v>0</v>
      </c>
      <c r="AW202" s="12"/>
      <c r="AX202" s="12"/>
      <c r="AY202" s="12"/>
      <c r="AZ202" s="12">
        <f t="shared" si="85"/>
        <v>0</v>
      </c>
      <c r="BA202" s="11">
        <f t="shared" si="74"/>
        <v>0</v>
      </c>
      <c r="BB202" s="12"/>
      <c r="BC202" s="12"/>
      <c r="BD202" s="12"/>
      <c r="BE202" s="12">
        <f t="shared" si="86"/>
        <v>0</v>
      </c>
      <c r="BF202" s="11">
        <f t="shared" si="75"/>
        <v>0</v>
      </c>
      <c r="BG202" s="12"/>
      <c r="BH202" s="12"/>
      <c r="BI202" s="12"/>
      <c r="BJ202" s="15">
        <f t="shared" si="87"/>
        <v>0</v>
      </c>
      <c r="BK202" s="16">
        <f t="shared" si="76"/>
        <v>0</v>
      </c>
    </row>
    <row r="203" spans="1:63" ht="25.5" x14ac:dyDescent="0.25">
      <c r="A203" s="30">
        <v>103057401</v>
      </c>
      <c r="B203" s="27" t="s">
        <v>249</v>
      </c>
      <c r="C203" s="35">
        <v>1.98</v>
      </c>
      <c r="D203" s="32">
        <f>VLOOKUP(A203,[31]DATA!$C$3:$AP$1697,38,0)</f>
        <v>0</v>
      </c>
      <c r="E203" s="32">
        <f>VLOOKUP(A203,[31]DATA!$C$3:$AP$1697,39,0)</f>
        <v>0</v>
      </c>
      <c r="F203" s="32">
        <f>VLOOKUP(A203,[31]DATA!$C$3:$AP$1697,40,0)</f>
        <v>0</v>
      </c>
      <c r="G203" s="32">
        <f t="shared" si="77"/>
        <v>0</v>
      </c>
      <c r="H203" s="32">
        <f t="shared" si="78"/>
        <v>0</v>
      </c>
      <c r="I203" s="32">
        <f>VLOOKUP(A203,[32]DATA!$C$3:$AQ$559,38,0)</f>
        <v>7788</v>
      </c>
      <c r="J203" s="32">
        <f>VLOOKUP(A203,[32]DATA!$C$3:$AQ$559,39,0)</f>
        <v>1500</v>
      </c>
      <c r="K203" s="32">
        <f>VLOOKUP(A203,[32]DATA!$C$3:$AQ$559,40,0)</f>
        <v>1767</v>
      </c>
      <c r="L203" s="32">
        <f>VLOOKUP(A203,[32]DATA!$C$3:$AQ$559,41,0)</f>
        <v>11055</v>
      </c>
      <c r="M203" s="41">
        <f t="shared" si="79"/>
        <v>21888.9</v>
      </c>
      <c r="N203" s="32">
        <f>VLOOKUP(A203,[33]DATA!$C$3:$AQ$558,38,0)</f>
        <v>0</v>
      </c>
      <c r="O203" s="32">
        <f>VLOOKUP(A203,[33]DATA!$C$3:$AQ$558,39,0)</f>
        <v>0</v>
      </c>
      <c r="P203" s="32">
        <f>VLOOKUP(A203,[33]DATA!$C$3:$AQ$558,40,0)</f>
        <v>500</v>
      </c>
      <c r="Q203" s="42">
        <f>VLOOKUP(A203,[33]DATA!$C$3:$AQ$558,41,0)</f>
        <v>500</v>
      </c>
      <c r="R203" s="43">
        <f t="shared" si="80"/>
        <v>990</v>
      </c>
      <c r="S203" s="8"/>
      <c r="T203" s="9"/>
      <c r="U203" s="9"/>
      <c r="V203" s="10">
        <f t="shared" si="81"/>
        <v>0</v>
      </c>
      <c r="W203" s="11">
        <f t="shared" si="67"/>
        <v>0</v>
      </c>
      <c r="X203" s="9"/>
      <c r="Y203" s="9"/>
      <c r="Z203" s="9"/>
      <c r="AA203" s="12">
        <f t="shared" si="68"/>
        <v>0</v>
      </c>
      <c r="AB203" s="13">
        <f t="shared" si="69"/>
        <v>0</v>
      </c>
      <c r="AC203" s="9"/>
      <c r="AD203" s="14"/>
      <c r="AE203" s="14"/>
      <c r="AF203" s="12">
        <f t="shared" si="66"/>
        <v>0</v>
      </c>
      <c r="AG203" s="13">
        <f t="shared" si="70"/>
        <v>0</v>
      </c>
      <c r="AH203" s="12"/>
      <c r="AI203" s="12"/>
      <c r="AJ203" s="12"/>
      <c r="AK203" s="12">
        <f t="shared" si="82"/>
        <v>0</v>
      </c>
      <c r="AL203" s="13">
        <f t="shared" si="71"/>
        <v>0</v>
      </c>
      <c r="AM203" s="12"/>
      <c r="AN203" s="12"/>
      <c r="AO203" s="12"/>
      <c r="AP203" s="12">
        <f t="shared" si="83"/>
        <v>0</v>
      </c>
      <c r="AQ203" s="13">
        <f t="shared" si="72"/>
        <v>0</v>
      </c>
      <c r="AR203" s="12"/>
      <c r="AS203" s="12"/>
      <c r="AT203" s="12"/>
      <c r="AU203" s="12">
        <f t="shared" si="84"/>
        <v>0</v>
      </c>
      <c r="AV203" s="13">
        <f t="shared" si="73"/>
        <v>0</v>
      </c>
      <c r="AW203" s="12"/>
      <c r="AX203" s="12"/>
      <c r="AY203" s="12"/>
      <c r="AZ203" s="12">
        <f t="shared" si="85"/>
        <v>0</v>
      </c>
      <c r="BA203" s="11">
        <f t="shared" si="74"/>
        <v>0</v>
      </c>
      <c r="BB203" s="12"/>
      <c r="BC203" s="12"/>
      <c r="BD203" s="12"/>
      <c r="BE203" s="12">
        <f t="shared" si="86"/>
        <v>0</v>
      </c>
      <c r="BF203" s="11">
        <f t="shared" si="75"/>
        <v>0</v>
      </c>
      <c r="BG203" s="12"/>
      <c r="BH203" s="12"/>
      <c r="BI203" s="12"/>
      <c r="BJ203" s="15">
        <f t="shared" si="87"/>
        <v>0</v>
      </c>
      <c r="BK203" s="16">
        <f t="shared" si="76"/>
        <v>0</v>
      </c>
    </row>
    <row r="204" spans="1:63" ht="15.75" x14ac:dyDescent="0.25">
      <c r="A204" s="30">
        <v>101085801</v>
      </c>
      <c r="B204" s="27" t="s">
        <v>250</v>
      </c>
      <c r="C204" s="35">
        <v>0.17</v>
      </c>
      <c r="D204" s="32">
        <f>VLOOKUP(A204,[31]DATA!$C$3:$AP$1697,38,0)</f>
        <v>1395</v>
      </c>
      <c r="E204" s="32">
        <f>VLOOKUP(A204,[31]DATA!$C$3:$AP$1697,39,0)</f>
        <v>0</v>
      </c>
      <c r="F204" s="32">
        <f>VLOOKUP(A204,[31]DATA!$C$3:$AP$1697,40,0)</f>
        <v>0</v>
      </c>
      <c r="G204" s="32">
        <f t="shared" si="77"/>
        <v>1395</v>
      </c>
      <c r="H204" s="32">
        <f t="shared" si="78"/>
        <v>237.15</v>
      </c>
      <c r="I204" s="32">
        <f>VLOOKUP(A204,[32]DATA!$C$3:$AQ$559,38,0)</f>
        <v>16730</v>
      </c>
      <c r="J204" s="32">
        <f>VLOOKUP(A204,[32]DATA!$C$3:$AQ$559,39,0)</f>
        <v>2535</v>
      </c>
      <c r="K204" s="32">
        <f>VLOOKUP(A204,[32]DATA!$C$3:$AQ$559,40,0)</f>
        <v>4830</v>
      </c>
      <c r="L204" s="32">
        <f>VLOOKUP(A204,[32]DATA!$C$3:$AQ$559,41,0)</f>
        <v>24095</v>
      </c>
      <c r="M204" s="41">
        <f t="shared" si="79"/>
        <v>4096.1500000000005</v>
      </c>
      <c r="N204" s="32">
        <f>VLOOKUP(A204,[33]DATA!$C$3:$AQ$558,38,0)</f>
        <v>0</v>
      </c>
      <c r="O204" s="32">
        <f>VLOOKUP(A204,[33]DATA!$C$3:$AQ$558,39,0)</f>
        <v>225</v>
      </c>
      <c r="P204" s="32">
        <f>VLOOKUP(A204,[33]DATA!$C$3:$AQ$558,40,0)</f>
        <v>1470</v>
      </c>
      <c r="Q204" s="42">
        <f>VLOOKUP(A204,[33]DATA!$C$3:$AQ$558,41,0)</f>
        <v>1695</v>
      </c>
      <c r="R204" s="43">
        <f t="shared" si="80"/>
        <v>288.15000000000003</v>
      </c>
      <c r="S204" s="8"/>
      <c r="T204" s="9"/>
      <c r="U204" s="9"/>
      <c r="V204" s="10">
        <f t="shared" si="81"/>
        <v>0</v>
      </c>
      <c r="W204" s="11">
        <f t="shared" si="67"/>
        <v>0</v>
      </c>
      <c r="X204" s="9"/>
      <c r="Y204" s="9"/>
      <c r="Z204" s="9"/>
      <c r="AA204" s="12">
        <f t="shared" si="68"/>
        <v>0</v>
      </c>
      <c r="AB204" s="13">
        <f t="shared" si="69"/>
        <v>0</v>
      </c>
      <c r="AC204" s="9"/>
      <c r="AD204" s="14"/>
      <c r="AE204" s="14"/>
      <c r="AF204" s="12">
        <f t="shared" si="66"/>
        <v>0</v>
      </c>
      <c r="AG204" s="13">
        <f t="shared" si="70"/>
        <v>0</v>
      </c>
      <c r="AH204" s="12"/>
      <c r="AI204" s="12"/>
      <c r="AJ204" s="12"/>
      <c r="AK204" s="12">
        <f t="shared" si="82"/>
        <v>0</v>
      </c>
      <c r="AL204" s="13">
        <f t="shared" si="71"/>
        <v>0</v>
      </c>
      <c r="AM204" s="12"/>
      <c r="AN204" s="12"/>
      <c r="AO204" s="12"/>
      <c r="AP204" s="12">
        <f t="shared" si="83"/>
        <v>0</v>
      </c>
      <c r="AQ204" s="13">
        <f t="shared" si="72"/>
        <v>0</v>
      </c>
      <c r="AR204" s="12"/>
      <c r="AS204" s="12"/>
      <c r="AT204" s="12"/>
      <c r="AU204" s="12">
        <f t="shared" si="84"/>
        <v>0</v>
      </c>
      <c r="AV204" s="13">
        <f t="shared" si="73"/>
        <v>0</v>
      </c>
      <c r="AW204" s="12"/>
      <c r="AX204" s="12"/>
      <c r="AY204" s="12"/>
      <c r="AZ204" s="12">
        <f t="shared" si="85"/>
        <v>0</v>
      </c>
      <c r="BA204" s="11">
        <f t="shared" si="74"/>
        <v>0</v>
      </c>
      <c r="BB204" s="12"/>
      <c r="BC204" s="12"/>
      <c r="BD204" s="12"/>
      <c r="BE204" s="12">
        <f t="shared" si="86"/>
        <v>0</v>
      </c>
      <c r="BF204" s="11">
        <f t="shared" si="75"/>
        <v>0</v>
      </c>
      <c r="BG204" s="12"/>
      <c r="BH204" s="12"/>
      <c r="BI204" s="12"/>
      <c r="BJ204" s="15">
        <f t="shared" si="87"/>
        <v>0</v>
      </c>
      <c r="BK204" s="16">
        <f t="shared" si="76"/>
        <v>0</v>
      </c>
    </row>
    <row r="205" spans="1:63" ht="25.5" x14ac:dyDescent="0.25">
      <c r="A205" s="30">
        <v>102008901</v>
      </c>
      <c r="B205" s="27" t="s">
        <v>251</v>
      </c>
      <c r="C205" s="35">
        <v>7.25</v>
      </c>
      <c r="D205" s="32">
        <f>VLOOKUP(A205,[31]DATA!$C$3:$AP$1697,38,0)</f>
        <v>0</v>
      </c>
      <c r="E205" s="32">
        <f>VLOOKUP(A205,[31]DATA!$C$3:$AP$1697,39,0)</f>
        <v>0</v>
      </c>
      <c r="F205" s="32">
        <f>VLOOKUP(A205,[31]DATA!$C$3:$AP$1697,40,0)</f>
        <v>0</v>
      </c>
      <c r="G205" s="32">
        <f t="shared" si="77"/>
        <v>0</v>
      </c>
      <c r="H205" s="32">
        <f t="shared" si="78"/>
        <v>0</v>
      </c>
      <c r="I205" s="32">
        <f>VLOOKUP(A205,[32]DATA!$C$3:$AQ$559,38,0)</f>
        <v>0</v>
      </c>
      <c r="J205" s="32">
        <f>VLOOKUP(A205,[32]DATA!$C$3:$AQ$559,39,0)</f>
        <v>0</v>
      </c>
      <c r="K205" s="32">
        <f>VLOOKUP(A205,[32]DATA!$C$3:$AQ$559,40,0)</f>
        <v>0</v>
      </c>
      <c r="L205" s="32">
        <f>VLOOKUP(A205,[32]DATA!$C$3:$AQ$559,41,0)</f>
        <v>0</v>
      </c>
      <c r="M205" s="41">
        <f t="shared" si="79"/>
        <v>0</v>
      </c>
      <c r="N205" s="32">
        <f>VLOOKUP(A205,[33]DATA!$C$3:$AQ$558,38,0)</f>
        <v>0</v>
      </c>
      <c r="O205" s="32">
        <f>VLOOKUP(A205,[33]DATA!$C$3:$AQ$558,39,0)</f>
        <v>0</v>
      </c>
      <c r="P205" s="32">
        <f>VLOOKUP(A205,[33]DATA!$C$3:$AQ$558,40,0)</f>
        <v>0</v>
      </c>
      <c r="Q205" s="42">
        <f>VLOOKUP(A205,[33]DATA!$C$3:$AQ$558,41,0)</f>
        <v>0</v>
      </c>
      <c r="R205" s="43">
        <f t="shared" si="80"/>
        <v>0</v>
      </c>
      <c r="S205" s="8"/>
      <c r="T205" s="9"/>
      <c r="U205" s="9"/>
      <c r="V205" s="10">
        <f t="shared" si="81"/>
        <v>0</v>
      </c>
      <c r="W205" s="11">
        <f t="shared" si="67"/>
        <v>0</v>
      </c>
      <c r="X205" s="9"/>
      <c r="Y205" s="9"/>
      <c r="Z205" s="9"/>
      <c r="AA205" s="12">
        <f t="shared" si="68"/>
        <v>0</v>
      </c>
      <c r="AB205" s="13">
        <f t="shared" si="69"/>
        <v>0</v>
      </c>
      <c r="AC205" s="9"/>
      <c r="AD205" s="14"/>
      <c r="AE205" s="14"/>
      <c r="AF205" s="12">
        <f t="shared" si="66"/>
        <v>0</v>
      </c>
      <c r="AG205" s="13">
        <f t="shared" si="70"/>
        <v>0</v>
      </c>
      <c r="AH205" s="12"/>
      <c r="AI205" s="12"/>
      <c r="AJ205" s="12"/>
      <c r="AK205" s="12">
        <f t="shared" si="82"/>
        <v>0</v>
      </c>
      <c r="AL205" s="13">
        <f t="shared" si="71"/>
        <v>0</v>
      </c>
      <c r="AM205" s="12"/>
      <c r="AN205" s="12"/>
      <c r="AO205" s="12"/>
      <c r="AP205" s="12">
        <f t="shared" si="83"/>
        <v>0</v>
      </c>
      <c r="AQ205" s="13">
        <f t="shared" si="72"/>
        <v>0</v>
      </c>
      <c r="AR205" s="12"/>
      <c r="AS205" s="12"/>
      <c r="AT205" s="12"/>
      <c r="AU205" s="12">
        <f t="shared" si="84"/>
        <v>0</v>
      </c>
      <c r="AV205" s="13">
        <f t="shared" si="73"/>
        <v>0</v>
      </c>
      <c r="AW205" s="12"/>
      <c r="AX205" s="12"/>
      <c r="AY205" s="12"/>
      <c r="AZ205" s="12">
        <f t="shared" si="85"/>
        <v>0</v>
      </c>
      <c r="BA205" s="11">
        <f t="shared" si="74"/>
        <v>0</v>
      </c>
      <c r="BB205" s="12"/>
      <c r="BC205" s="12"/>
      <c r="BD205" s="12"/>
      <c r="BE205" s="12">
        <f t="shared" si="86"/>
        <v>0</v>
      </c>
      <c r="BF205" s="11">
        <f t="shared" si="75"/>
        <v>0</v>
      </c>
      <c r="BG205" s="12"/>
      <c r="BH205" s="12"/>
      <c r="BI205" s="12"/>
      <c r="BJ205" s="15">
        <f t="shared" si="87"/>
        <v>0</v>
      </c>
      <c r="BK205" s="16">
        <f t="shared" si="76"/>
        <v>0</v>
      </c>
    </row>
    <row r="206" spans="1:63" ht="15.75" x14ac:dyDescent="0.25">
      <c r="A206" s="30">
        <v>101100901</v>
      </c>
      <c r="B206" s="27" t="s">
        <v>252</v>
      </c>
      <c r="C206" s="35">
        <v>0.249</v>
      </c>
      <c r="D206" s="32">
        <f>VLOOKUP(A206,[31]DATA!$C$3:$AP$1697,38,0)</f>
        <v>229208</v>
      </c>
      <c r="E206" s="32">
        <f>VLOOKUP(A206,[31]DATA!$C$3:$AP$1697,39,0)</f>
        <v>80640</v>
      </c>
      <c r="F206" s="32">
        <f>VLOOKUP(A206,[31]DATA!$C$3:$AP$1697,40,0)</f>
        <v>27608</v>
      </c>
      <c r="G206" s="32">
        <f t="shared" si="77"/>
        <v>337456</v>
      </c>
      <c r="H206" s="32">
        <f t="shared" si="78"/>
        <v>84026.543999999994</v>
      </c>
      <c r="I206" s="32">
        <f>VLOOKUP(A206,[32]DATA!$C$3:$AQ$559,38,0)</f>
        <v>158452</v>
      </c>
      <c r="J206" s="32">
        <f>VLOOKUP(A206,[32]DATA!$C$3:$AQ$559,39,0)</f>
        <v>43260</v>
      </c>
      <c r="K206" s="32">
        <f>VLOOKUP(A206,[32]DATA!$C$3:$AQ$559,40,0)</f>
        <v>10248</v>
      </c>
      <c r="L206" s="32">
        <f>VLOOKUP(A206,[32]DATA!$C$3:$AQ$559,41,0)</f>
        <v>211960</v>
      </c>
      <c r="M206" s="41">
        <f t="shared" si="79"/>
        <v>52778.04</v>
      </c>
      <c r="N206" s="32">
        <f>VLOOKUP(A206,[33]DATA!$C$3:$AQ$558,38,0)</f>
        <v>103572</v>
      </c>
      <c r="O206" s="32">
        <f>VLOOKUP(A206,[33]DATA!$C$3:$AQ$558,39,0)</f>
        <v>37492</v>
      </c>
      <c r="P206" s="32">
        <f>VLOOKUP(A206,[33]DATA!$C$3:$AQ$558,40,0)</f>
        <v>4424</v>
      </c>
      <c r="Q206" s="42">
        <f>VLOOKUP(A206,[33]DATA!$C$3:$AQ$558,41,0)</f>
        <v>145488</v>
      </c>
      <c r="R206" s="43">
        <f t="shared" si="80"/>
        <v>36226.512000000002</v>
      </c>
      <c r="S206" s="8"/>
      <c r="T206" s="9"/>
      <c r="U206" s="9"/>
      <c r="V206" s="10">
        <f t="shared" si="81"/>
        <v>0</v>
      </c>
      <c r="W206" s="11">
        <f t="shared" si="67"/>
        <v>0</v>
      </c>
      <c r="X206" s="9"/>
      <c r="Y206" s="9"/>
      <c r="Z206" s="9"/>
      <c r="AA206" s="12">
        <f t="shared" si="68"/>
        <v>0</v>
      </c>
      <c r="AB206" s="13">
        <f t="shared" si="69"/>
        <v>0</v>
      </c>
      <c r="AC206" s="9"/>
      <c r="AD206" s="14"/>
      <c r="AE206" s="14"/>
      <c r="AF206" s="12">
        <f t="shared" si="66"/>
        <v>0</v>
      </c>
      <c r="AG206" s="13">
        <f t="shared" si="70"/>
        <v>0</v>
      </c>
      <c r="AH206" s="12"/>
      <c r="AI206" s="12"/>
      <c r="AJ206" s="12"/>
      <c r="AK206" s="12">
        <f t="shared" si="82"/>
        <v>0</v>
      </c>
      <c r="AL206" s="13">
        <f t="shared" si="71"/>
        <v>0</v>
      </c>
      <c r="AM206" s="12"/>
      <c r="AN206" s="12"/>
      <c r="AO206" s="12"/>
      <c r="AP206" s="12">
        <f t="shared" si="83"/>
        <v>0</v>
      </c>
      <c r="AQ206" s="13">
        <f t="shared" si="72"/>
        <v>0</v>
      </c>
      <c r="AR206" s="12"/>
      <c r="AS206" s="12"/>
      <c r="AT206" s="12"/>
      <c r="AU206" s="12">
        <f t="shared" si="84"/>
        <v>0</v>
      </c>
      <c r="AV206" s="13">
        <f t="shared" si="73"/>
        <v>0</v>
      </c>
      <c r="AW206" s="12"/>
      <c r="AX206" s="12"/>
      <c r="AY206" s="12"/>
      <c r="AZ206" s="12">
        <f t="shared" si="85"/>
        <v>0</v>
      </c>
      <c r="BA206" s="11">
        <f t="shared" si="74"/>
        <v>0</v>
      </c>
      <c r="BB206" s="12"/>
      <c r="BC206" s="12"/>
      <c r="BD206" s="12"/>
      <c r="BE206" s="12">
        <f t="shared" si="86"/>
        <v>0</v>
      </c>
      <c r="BF206" s="11">
        <f t="shared" si="75"/>
        <v>0</v>
      </c>
      <c r="BG206" s="12"/>
      <c r="BH206" s="12"/>
      <c r="BI206" s="12"/>
      <c r="BJ206" s="15">
        <f t="shared" si="87"/>
        <v>0</v>
      </c>
      <c r="BK206" s="16">
        <f t="shared" si="76"/>
        <v>0</v>
      </c>
    </row>
    <row r="207" spans="1:63" ht="15.75" x14ac:dyDescent="0.25">
      <c r="A207" s="30">
        <v>102000801</v>
      </c>
      <c r="B207" s="27" t="s">
        <v>253</v>
      </c>
      <c r="C207" s="35">
        <v>856.82</v>
      </c>
      <c r="D207" s="32">
        <f>VLOOKUP(A207,[31]DATA!$C$3:$AP$1697,38,0)</f>
        <v>2</v>
      </c>
      <c r="E207" s="32">
        <f>VLOOKUP(A207,[31]DATA!$C$3:$AP$1697,39,0)</f>
        <v>0</v>
      </c>
      <c r="F207" s="32">
        <f>VLOOKUP(A207,[31]DATA!$C$3:$AP$1697,40,0)</f>
        <v>0</v>
      </c>
      <c r="G207" s="32">
        <f t="shared" si="77"/>
        <v>2</v>
      </c>
      <c r="H207" s="32">
        <f t="shared" si="78"/>
        <v>1713.64</v>
      </c>
      <c r="I207" s="32">
        <f>VLOOKUP(A207,[32]DATA!$C$3:$AQ$559,38,0)</f>
        <v>0</v>
      </c>
      <c r="J207" s="32">
        <f>VLOOKUP(A207,[32]DATA!$C$3:$AQ$559,39,0)</f>
        <v>0</v>
      </c>
      <c r="K207" s="32">
        <f>VLOOKUP(A207,[32]DATA!$C$3:$AQ$559,40,0)</f>
        <v>0</v>
      </c>
      <c r="L207" s="32">
        <f>VLOOKUP(A207,[32]DATA!$C$3:$AQ$559,41,0)</f>
        <v>0</v>
      </c>
      <c r="M207" s="41">
        <f t="shared" si="79"/>
        <v>0</v>
      </c>
      <c r="N207" s="32">
        <f>VLOOKUP(A207,[33]DATA!$C$3:$AQ$558,38,0)</f>
        <v>0</v>
      </c>
      <c r="O207" s="32">
        <f>VLOOKUP(A207,[33]DATA!$C$3:$AQ$558,39,0)</f>
        <v>0</v>
      </c>
      <c r="P207" s="32">
        <f>VLOOKUP(A207,[33]DATA!$C$3:$AQ$558,40,0)</f>
        <v>0</v>
      </c>
      <c r="Q207" s="42">
        <f>VLOOKUP(A207,[33]DATA!$C$3:$AQ$558,41,0)</f>
        <v>0</v>
      </c>
      <c r="R207" s="43">
        <f t="shared" si="80"/>
        <v>0</v>
      </c>
      <c r="S207" s="8"/>
      <c r="T207" s="9"/>
      <c r="U207" s="9"/>
      <c r="V207" s="10">
        <f t="shared" si="81"/>
        <v>0</v>
      </c>
      <c r="W207" s="11">
        <f t="shared" si="67"/>
        <v>0</v>
      </c>
      <c r="X207" s="9"/>
      <c r="Y207" s="9"/>
      <c r="Z207" s="9"/>
      <c r="AA207" s="12">
        <f t="shared" si="68"/>
        <v>0</v>
      </c>
      <c r="AB207" s="13">
        <f t="shared" si="69"/>
        <v>0</v>
      </c>
      <c r="AC207" s="9"/>
      <c r="AD207" s="14"/>
      <c r="AE207" s="14"/>
      <c r="AF207" s="12">
        <f t="shared" si="66"/>
        <v>0</v>
      </c>
      <c r="AG207" s="13">
        <f t="shared" si="70"/>
        <v>0</v>
      </c>
      <c r="AH207" s="12"/>
      <c r="AI207" s="12"/>
      <c r="AJ207" s="12"/>
      <c r="AK207" s="12">
        <f t="shared" si="82"/>
        <v>0</v>
      </c>
      <c r="AL207" s="13">
        <f t="shared" si="71"/>
        <v>0</v>
      </c>
      <c r="AM207" s="12"/>
      <c r="AN207" s="12"/>
      <c r="AO207" s="12"/>
      <c r="AP207" s="12">
        <f t="shared" si="83"/>
        <v>0</v>
      </c>
      <c r="AQ207" s="13">
        <f t="shared" si="72"/>
        <v>0</v>
      </c>
      <c r="AR207" s="12"/>
      <c r="AS207" s="12"/>
      <c r="AT207" s="12"/>
      <c r="AU207" s="12">
        <f t="shared" si="84"/>
        <v>0</v>
      </c>
      <c r="AV207" s="13">
        <f t="shared" si="73"/>
        <v>0</v>
      </c>
      <c r="AW207" s="12"/>
      <c r="AX207" s="12"/>
      <c r="AY207" s="12"/>
      <c r="AZ207" s="12">
        <f t="shared" si="85"/>
        <v>0</v>
      </c>
      <c r="BA207" s="11">
        <f t="shared" si="74"/>
        <v>0</v>
      </c>
      <c r="BB207" s="12"/>
      <c r="BC207" s="12"/>
      <c r="BD207" s="12"/>
      <c r="BE207" s="12">
        <f t="shared" si="86"/>
        <v>0</v>
      </c>
      <c r="BF207" s="11">
        <f t="shared" si="75"/>
        <v>0</v>
      </c>
      <c r="BG207" s="12"/>
      <c r="BH207" s="12"/>
      <c r="BI207" s="12"/>
      <c r="BJ207" s="15">
        <f t="shared" si="87"/>
        <v>0</v>
      </c>
      <c r="BK207" s="16">
        <f t="shared" si="76"/>
        <v>0</v>
      </c>
    </row>
    <row r="208" spans="1:63" ht="15.75" x14ac:dyDescent="0.25">
      <c r="A208" s="37">
        <v>102005901</v>
      </c>
      <c r="B208" s="29" t="s">
        <v>254</v>
      </c>
      <c r="C208" s="38">
        <v>5.35</v>
      </c>
      <c r="D208" s="32">
        <f>VLOOKUP(A208,[31]DATA!$C$3:$AP$1697,38,0)</f>
        <v>0</v>
      </c>
      <c r="E208" s="32">
        <f>VLOOKUP(A208,[31]DATA!$C$3:$AP$1697,39,0)</f>
        <v>0</v>
      </c>
      <c r="F208" s="32">
        <f>VLOOKUP(A208,[31]DATA!$C$3:$AP$1697,40,0)</f>
        <v>0</v>
      </c>
      <c r="G208" s="32">
        <f t="shared" si="77"/>
        <v>0</v>
      </c>
      <c r="H208" s="32">
        <f t="shared" si="78"/>
        <v>0</v>
      </c>
      <c r="I208" s="32">
        <f>VLOOKUP(A208,[32]DATA!$C$3:$AQ$559,38,0)</f>
        <v>0</v>
      </c>
      <c r="J208" s="32">
        <f>VLOOKUP(A208,[32]DATA!$C$3:$AQ$559,39,0)</f>
        <v>0</v>
      </c>
      <c r="K208" s="32">
        <f>VLOOKUP(A208,[32]DATA!$C$3:$AQ$559,40,0)</f>
        <v>0</v>
      </c>
      <c r="L208" s="32">
        <f>VLOOKUP(A208,[32]DATA!$C$3:$AQ$559,41,0)</f>
        <v>0</v>
      </c>
      <c r="M208" s="41">
        <f t="shared" si="79"/>
        <v>0</v>
      </c>
      <c r="N208" s="32">
        <f>VLOOKUP(A208,[33]DATA!$C$3:$AQ$558,38,0)</f>
        <v>0</v>
      </c>
      <c r="O208" s="32">
        <f>VLOOKUP(A208,[33]DATA!$C$3:$AQ$558,39,0)</f>
        <v>0</v>
      </c>
      <c r="P208" s="32">
        <f>VLOOKUP(A208,[33]DATA!$C$3:$AQ$558,40,0)</f>
        <v>0</v>
      </c>
      <c r="Q208" s="42">
        <f>VLOOKUP(A208,[33]DATA!$C$3:$AQ$558,41,0)</f>
        <v>0</v>
      </c>
      <c r="R208" s="43">
        <f t="shared" si="80"/>
        <v>0</v>
      </c>
      <c r="S208" s="8"/>
      <c r="T208" s="9"/>
      <c r="U208" s="9"/>
      <c r="V208" s="10">
        <f t="shared" si="81"/>
        <v>0</v>
      </c>
      <c r="W208" s="11">
        <f t="shared" si="67"/>
        <v>0</v>
      </c>
      <c r="X208" s="9"/>
      <c r="Y208" s="9"/>
      <c r="Z208" s="9"/>
      <c r="AA208" s="12">
        <f t="shared" si="68"/>
        <v>0</v>
      </c>
      <c r="AB208" s="13">
        <f t="shared" si="69"/>
        <v>0</v>
      </c>
      <c r="AC208" s="9"/>
      <c r="AD208" s="14"/>
      <c r="AE208" s="14"/>
      <c r="AF208" s="12">
        <f t="shared" si="66"/>
        <v>0</v>
      </c>
      <c r="AG208" s="13">
        <f t="shared" si="70"/>
        <v>0</v>
      </c>
      <c r="AH208" s="12"/>
      <c r="AI208" s="12"/>
      <c r="AJ208" s="12"/>
      <c r="AK208" s="12">
        <f t="shared" si="82"/>
        <v>0</v>
      </c>
      <c r="AL208" s="13">
        <f t="shared" si="71"/>
        <v>0</v>
      </c>
      <c r="AM208" s="12"/>
      <c r="AN208" s="12"/>
      <c r="AO208" s="12"/>
      <c r="AP208" s="12">
        <f t="shared" si="83"/>
        <v>0</v>
      </c>
      <c r="AQ208" s="13">
        <f t="shared" si="72"/>
        <v>0</v>
      </c>
      <c r="AR208" s="12"/>
      <c r="AS208" s="12"/>
      <c r="AT208" s="12"/>
      <c r="AU208" s="12">
        <f t="shared" si="84"/>
        <v>0</v>
      </c>
      <c r="AV208" s="13">
        <f t="shared" si="73"/>
        <v>0</v>
      </c>
      <c r="AW208" s="12"/>
      <c r="AX208" s="12"/>
      <c r="AY208" s="12"/>
      <c r="AZ208" s="12">
        <f t="shared" si="85"/>
        <v>0</v>
      </c>
      <c r="BA208" s="11">
        <f t="shared" si="74"/>
        <v>0</v>
      </c>
      <c r="BB208" s="12"/>
      <c r="BC208" s="12"/>
      <c r="BD208" s="12"/>
      <c r="BE208" s="12">
        <f t="shared" si="86"/>
        <v>0</v>
      </c>
      <c r="BF208" s="11">
        <f t="shared" si="75"/>
        <v>0</v>
      </c>
      <c r="BG208" s="12"/>
      <c r="BH208" s="12"/>
      <c r="BI208" s="12"/>
      <c r="BJ208" s="15">
        <f t="shared" si="87"/>
        <v>0</v>
      </c>
      <c r="BK208" s="16">
        <f t="shared" si="76"/>
        <v>0</v>
      </c>
    </row>
    <row r="209" spans="1:63" ht="15.75" x14ac:dyDescent="0.25">
      <c r="A209" s="30">
        <v>101000601</v>
      </c>
      <c r="B209" s="27" t="s">
        <v>255</v>
      </c>
      <c r="C209" s="35">
        <v>8.16</v>
      </c>
      <c r="D209" s="32">
        <f>VLOOKUP(A209,[31]DATA!$C$3:$AP$1697,38,0)</f>
        <v>0</v>
      </c>
      <c r="E209" s="32">
        <f>VLOOKUP(A209,[31]DATA!$C$3:$AP$1697,39,0)</f>
        <v>0</v>
      </c>
      <c r="F209" s="32">
        <f>VLOOKUP(A209,[31]DATA!$C$3:$AP$1697,40,0)</f>
        <v>252</v>
      </c>
      <c r="G209" s="32">
        <f t="shared" si="77"/>
        <v>252</v>
      </c>
      <c r="H209" s="32">
        <f t="shared" si="78"/>
        <v>2056.3200000000002</v>
      </c>
      <c r="I209" s="32">
        <f>VLOOKUP(A209,[32]DATA!$C$3:$AQ$559,38,0)</f>
        <v>0</v>
      </c>
      <c r="J209" s="32">
        <f>VLOOKUP(A209,[32]DATA!$C$3:$AQ$559,39,0)</f>
        <v>0</v>
      </c>
      <c r="K209" s="32">
        <f>VLOOKUP(A209,[32]DATA!$C$3:$AQ$559,40,0)</f>
        <v>560</v>
      </c>
      <c r="L209" s="32">
        <f>VLOOKUP(A209,[32]DATA!$C$3:$AQ$559,41,0)</f>
        <v>560</v>
      </c>
      <c r="M209" s="41">
        <f t="shared" si="79"/>
        <v>4569.6000000000004</v>
      </c>
      <c r="N209" s="32">
        <f>VLOOKUP(A209,[33]DATA!$C$3:$AQ$558,38,0)</f>
        <v>0</v>
      </c>
      <c r="O209" s="32">
        <f>VLOOKUP(A209,[33]DATA!$C$3:$AQ$558,39,0)</f>
        <v>0</v>
      </c>
      <c r="P209" s="32">
        <f>VLOOKUP(A209,[33]DATA!$C$3:$AQ$558,40,0)</f>
        <v>560</v>
      </c>
      <c r="Q209" s="42">
        <f>VLOOKUP(A209,[33]DATA!$C$3:$AQ$558,41,0)</f>
        <v>560</v>
      </c>
      <c r="R209" s="43">
        <f t="shared" si="80"/>
        <v>4569.6000000000004</v>
      </c>
      <c r="S209" s="8"/>
      <c r="T209" s="9"/>
      <c r="U209" s="9"/>
      <c r="V209" s="10">
        <f t="shared" si="81"/>
        <v>0</v>
      </c>
      <c r="W209" s="11">
        <f t="shared" si="67"/>
        <v>0</v>
      </c>
      <c r="X209" s="9"/>
      <c r="Y209" s="9"/>
      <c r="Z209" s="9"/>
      <c r="AA209" s="12">
        <f t="shared" si="68"/>
        <v>0</v>
      </c>
      <c r="AB209" s="13">
        <f t="shared" si="69"/>
        <v>0</v>
      </c>
      <c r="AC209" s="9"/>
      <c r="AD209" s="14"/>
      <c r="AE209" s="14"/>
      <c r="AF209" s="12">
        <f t="shared" si="66"/>
        <v>0</v>
      </c>
      <c r="AG209" s="13">
        <f t="shared" si="70"/>
        <v>0</v>
      </c>
      <c r="AH209" s="12"/>
      <c r="AI209" s="12"/>
      <c r="AJ209" s="12"/>
      <c r="AK209" s="12">
        <f t="shared" si="82"/>
        <v>0</v>
      </c>
      <c r="AL209" s="13">
        <f t="shared" si="71"/>
        <v>0</v>
      </c>
      <c r="AM209" s="12"/>
      <c r="AN209" s="12"/>
      <c r="AO209" s="12"/>
      <c r="AP209" s="12">
        <f t="shared" si="83"/>
        <v>0</v>
      </c>
      <c r="AQ209" s="13">
        <f t="shared" si="72"/>
        <v>0</v>
      </c>
      <c r="AR209" s="12"/>
      <c r="AS209" s="12"/>
      <c r="AT209" s="12"/>
      <c r="AU209" s="12">
        <f t="shared" si="84"/>
        <v>0</v>
      </c>
      <c r="AV209" s="13">
        <f t="shared" si="73"/>
        <v>0</v>
      </c>
      <c r="AW209" s="12"/>
      <c r="AX209" s="12"/>
      <c r="AY209" s="12"/>
      <c r="AZ209" s="12">
        <f t="shared" si="85"/>
        <v>0</v>
      </c>
      <c r="BA209" s="11">
        <f t="shared" si="74"/>
        <v>0</v>
      </c>
      <c r="BB209" s="12"/>
      <c r="BC209" s="12"/>
      <c r="BD209" s="12"/>
      <c r="BE209" s="12">
        <f t="shared" si="86"/>
        <v>0</v>
      </c>
      <c r="BF209" s="11">
        <f t="shared" si="75"/>
        <v>0</v>
      </c>
      <c r="BG209" s="12"/>
      <c r="BH209" s="12"/>
      <c r="BI209" s="12"/>
      <c r="BJ209" s="15">
        <f t="shared" si="87"/>
        <v>0</v>
      </c>
      <c r="BK209" s="16">
        <f t="shared" si="76"/>
        <v>0</v>
      </c>
    </row>
    <row r="210" spans="1:63" ht="15.75" x14ac:dyDescent="0.25">
      <c r="A210" s="30">
        <v>101001201</v>
      </c>
      <c r="B210" s="27" t="s">
        <v>256</v>
      </c>
      <c r="C210" s="35">
        <v>5.99</v>
      </c>
      <c r="D210" s="32">
        <f>VLOOKUP(A210,[31]DATA!$C$3:$AP$1697,38,0)</f>
        <v>15750</v>
      </c>
      <c r="E210" s="32">
        <f>VLOOKUP(A210,[31]DATA!$C$3:$AP$1697,39,0)</f>
        <v>0</v>
      </c>
      <c r="F210" s="32">
        <f>VLOOKUP(A210,[31]DATA!$C$3:$AP$1697,40,0)</f>
        <v>224</v>
      </c>
      <c r="G210" s="32">
        <f t="shared" si="77"/>
        <v>15974</v>
      </c>
      <c r="H210" s="32">
        <f t="shared" si="78"/>
        <v>95684.260000000009</v>
      </c>
      <c r="I210" s="32">
        <f>VLOOKUP(A210,[32]DATA!$C$3:$AQ$559,38,0)</f>
        <v>11186</v>
      </c>
      <c r="J210" s="32">
        <f>VLOOKUP(A210,[32]DATA!$C$3:$AQ$559,39,0)</f>
        <v>0</v>
      </c>
      <c r="K210" s="32">
        <f>VLOOKUP(A210,[32]DATA!$C$3:$AQ$559,40,0)</f>
        <v>1008</v>
      </c>
      <c r="L210" s="32">
        <f>VLOOKUP(A210,[32]DATA!$C$3:$AQ$559,41,0)</f>
        <v>12194</v>
      </c>
      <c r="M210" s="41">
        <f t="shared" si="79"/>
        <v>73042.06</v>
      </c>
      <c r="N210" s="32">
        <f>VLOOKUP(A210,[33]DATA!$C$3:$AQ$558,38,0)</f>
        <v>8134</v>
      </c>
      <c r="O210" s="32">
        <f>VLOOKUP(A210,[33]DATA!$C$3:$AQ$558,39,0)</f>
        <v>140</v>
      </c>
      <c r="P210" s="32">
        <f>VLOOKUP(A210,[33]DATA!$C$3:$AQ$558,40,0)</f>
        <v>1008</v>
      </c>
      <c r="Q210" s="42">
        <f>VLOOKUP(A210,[33]DATA!$C$3:$AQ$558,41,0)</f>
        <v>9282</v>
      </c>
      <c r="R210" s="43">
        <f t="shared" si="80"/>
        <v>55599.18</v>
      </c>
      <c r="S210" s="8"/>
      <c r="T210" s="9"/>
      <c r="U210" s="9"/>
      <c r="V210" s="10">
        <f t="shared" si="81"/>
        <v>0</v>
      </c>
      <c r="W210" s="11">
        <f t="shared" si="67"/>
        <v>0</v>
      </c>
      <c r="X210" s="9"/>
      <c r="Y210" s="9"/>
      <c r="Z210" s="9"/>
      <c r="AA210" s="12">
        <f t="shared" si="68"/>
        <v>0</v>
      </c>
      <c r="AB210" s="13">
        <f t="shared" si="69"/>
        <v>0</v>
      </c>
      <c r="AC210" s="9"/>
      <c r="AD210" s="14"/>
      <c r="AE210" s="14"/>
      <c r="AF210" s="12">
        <f t="shared" si="66"/>
        <v>0</v>
      </c>
      <c r="AG210" s="13">
        <f t="shared" si="70"/>
        <v>0</v>
      </c>
      <c r="AH210" s="12"/>
      <c r="AI210" s="12"/>
      <c r="AJ210" s="12"/>
      <c r="AK210" s="12">
        <f t="shared" si="82"/>
        <v>0</v>
      </c>
      <c r="AL210" s="13">
        <f t="shared" si="71"/>
        <v>0</v>
      </c>
      <c r="AM210" s="12"/>
      <c r="AN210" s="12"/>
      <c r="AO210" s="12"/>
      <c r="AP210" s="12">
        <f t="shared" si="83"/>
        <v>0</v>
      </c>
      <c r="AQ210" s="13">
        <f t="shared" si="72"/>
        <v>0</v>
      </c>
      <c r="AR210" s="12"/>
      <c r="AS210" s="12"/>
      <c r="AT210" s="12"/>
      <c r="AU210" s="12">
        <f t="shared" si="84"/>
        <v>0</v>
      </c>
      <c r="AV210" s="13">
        <f t="shared" si="73"/>
        <v>0</v>
      </c>
      <c r="AW210" s="12"/>
      <c r="AX210" s="12"/>
      <c r="AY210" s="12"/>
      <c r="AZ210" s="12">
        <f t="shared" si="85"/>
        <v>0</v>
      </c>
      <c r="BA210" s="11">
        <f t="shared" si="74"/>
        <v>0</v>
      </c>
      <c r="BB210" s="12"/>
      <c r="BC210" s="12"/>
      <c r="BD210" s="12"/>
      <c r="BE210" s="12">
        <f t="shared" si="86"/>
        <v>0</v>
      </c>
      <c r="BF210" s="11">
        <f t="shared" si="75"/>
        <v>0</v>
      </c>
      <c r="BG210" s="12"/>
      <c r="BH210" s="12"/>
      <c r="BI210" s="12"/>
      <c r="BJ210" s="15">
        <f t="shared" si="87"/>
        <v>0</v>
      </c>
      <c r="BK210" s="16">
        <f t="shared" si="76"/>
        <v>0</v>
      </c>
    </row>
    <row r="211" spans="1:63" ht="15.75" x14ac:dyDescent="0.25">
      <c r="A211" s="30">
        <v>102083601</v>
      </c>
      <c r="B211" s="27" t="s">
        <v>257</v>
      </c>
      <c r="C211" s="35">
        <v>4890.8999999999996</v>
      </c>
      <c r="D211" s="32">
        <f>VLOOKUP(A211,[31]DATA!$C$3:$AP$1697,38,0)</f>
        <v>89</v>
      </c>
      <c r="E211" s="32">
        <f>VLOOKUP(A211,[31]DATA!$C$3:$AP$1697,39,0)</f>
        <v>0</v>
      </c>
      <c r="F211" s="32">
        <f>VLOOKUP(A211,[31]DATA!$C$3:$AP$1697,40,0)</f>
        <v>0</v>
      </c>
      <c r="G211" s="32">
        <f t="shared" si="77"/>
        <v>89</v>
      </c>
      <c r="H211" s="32">
        <f t="shared" si="78"/>
        <v>435290.1</v>
      </c>
      <c r="I211" s="32">
        <f>VLOOKUP(A211,[32]DATA!$C$3:$AQ$559,38,0)</f>
        <v>0</v>
      </c>
      <c r="J211" s="32">
        <f>VLOOKUP(A211,[32]DATA!$C$3:$AQ$559,39,0)</f>
        <v>0</v>
      </c>
      <c r="K211" s="32">
        <f>VLOOKUP(A211,[32]DATA!$C$3:$AQ$559,40,0)</f>
        <v>0</v>
      </c>
      <c r="L211" s="32">
        <f>VLOOKUP(A211,[32]DATA!$C$3:$AQ$559,41,0)</f>
        <v>0</v>
      </c>
      <c r="M211" s="41">
        <f t="shared" si="79"/>
        <v>0</v>
      </c>
      <c r="N211" s="32">
        <f>VLOOKUP(A211,[33]DATA!$C$3:$AQ$558,38,0)</f>
        <v>0</v>
      </c>
      <c r="O211" s="32">
        <f>VLOOKUP(A211,[33]DATA!$C$3:$AQ$558,39,0)</f>
        <v>0</v>
      </c>
      <c r="P211" s="32">
        <f>VLOOKUP(A211,[33]DATA!$C$3:$AQ$558,40,0)</f>
        <v>0</v>
      </c>
      <c r="Q211" s="42">
        <f>VLOOKUP(A211,[33]DATA!$C$3:$AQ$558,41,0)</f>
        <v>0</v>
      </c>
      <c r="R211" s="43">
        <f t="shared" si="80"/>
        <v>0</v>
      </c>
      <c r="S211" s="8"/>
      <c r="T211" s="9"/>
      <c r="U211" s="9"/>
      <c r="V211" s="10">
        <f t="shared" si="81"/>
        <v>0</v>
      </c>
      <c r="W211" s="11">
        <f t="shared" si="67"/>
        <v>0</v>
      </c>
      <c r="X211" s="9"/>
      <c r="Y211" s="9"/>
      <c r="Z211" s="9"/>
      <c r="AA211" s="12">
        <f t="shared" si="68"/>
        <v>0</v>
      </c>
      <c r="AB211" s="13">
        <f t="shared" si="69"/>
        <v>0</v>
      </c>
      <c r="AC211" s="9"/>
      <c r="AD211" s="14"/>
      <c r="AE211" s="14"/>
      <c r="AF211" s="12">
        <f t="shared" si="66"/>
        <v>0</v>
      </c>
      <c r="AG211" s="13">
        <f t="shared" si="70"/>
        <v>0</v>
      </c>
      <c r="AH211" s="12"/>
      <c r="AI211" s="12"/>
      <c r="AJ211" s="12"/>
      <c r="AK211" s="12">
        <f t="shared" si="82"/>
        <v>0</v>
      </c>
      <c r="AL211" s="13">
        <f t="shared" si="71"/>
        <v>0</v>
      </c>
      <c r="AM211" s="12"/>
      <c r="AN211" s="12"/>
      <c r="AO211" s="12"/>
      <c r="AP211" s="12">
        <f t="shared" si="83"/>
        <v>0</v>
      </c>
      <c r="AQ211" s="13">
        <f t="shared" si="72"/>
        <v>0</v>
      </c>
      <c r="AR211" s="12"/>
      <c r="AS211" s="12"/>
      <c r="AT211" s="12"/>
      <c r="AU211" s="12">
        <f t="shared" si="84"/>
        <v>0</v>
      </c>
      <c r="AV211" s="13">
        <f t="shared" si="73"/>
        <v>0</v>
      </c>
      <c r="AW211" s="12"/>
      <c r="AX211" s="12"/>
      <c r="AY211" s="12"/>
      <c r="AZ211" s="12">
        <f t="shared" si="85"/>
        <v>0</v>
      </c>
      <c r="BA211" s="11">
        <f t="shared" si="74"/>
        <v>0</v>
      </c>
      <c r="BB211" s="12"/>
      <c r="BC211" s="12"/>
      <c r="BD211" s="12"/>
      <c r="BE211" s="12">
        <f t="shared" si="86"/>
        <v>0</v>
      </c>
      <c r="BF211" s="11">
        <f t="shared" si="75"/>
        <v>0</v>
      </c>
      <c r="BG211" s="12"/>
      <c r="BH211" s="12"/>
      <c r="BI211" s="12"/>
      <c r="BJ211" s="15">
        <f t="shared" si="87"/>
        <v>0</v>
      </c>
      <c r="BK211" s="16">
        <f t="shared" si="76"/>
        <v>0</v>
      </c>
    </row>
    <row r="212" spans="1:63" ht="15.75" x14ac:dyDescent="0.25">
      <c r="A212" s="30">
        <v>102083501</v>
      </c>
      <c r="B212" s="27" t="s">
        <v>258</v>
      </c>
      <c r="C212" s="35">
        <v>1397.4</v>
      </c>
      <c r="D212" s="32">
        <f>VLOOKUP(A212,[31]DATA!$C$3:$AP$1697,38,0)</f>
        <v>143</v>
      </c>
      <c r="E212" s="32">
        <f>VLOOKUP(A212,[31]DATA!$C$3:$AP$1697,39,0)</f>
        <v>0</v>
      </c>
      <c r="F212" s="32">
        <f>VLOOKUP(A212,[31]DATA!$C$3:$AP$1697,40,0)</f>
        <v>0</v>
      </c>
      <c r="G212" s="32">
        <f t="shared" si="77"/>
        <v>143</v>
      </c>
      <c r="H212" s="32">
        <f t="shared" si="78"/>
        <v>199828.2</v>
      </c>
      <c r="I212" s="32">
        <f>VLOOKUP(A212,[32]DATA!$C$3:$AQ$559,38,0)</f>
        <v>0</v>
      </c>
      <c r="J212" s="32">
        <f>VLOOKUP(A212,[32]DATA!$C$3:$AQ$559,39,0)</f>
        <v>0</v>
      </c>
      <c r="K212" s="32">
        <f>VLOOKUP(A212,[32]DATA!$C$3:$AQ$559,40,0)</f>
        <v>0</v>
      </c>
      <c r="L212" s="32">
        <f>VLOOKUP(A212,[32]DATA!$C$3:$AQ$559,41,0)</f>
        <v>0</v>
      </c>
      <c r="M212" s="41">
        <f t="shared" si="79"/>
        <v>0</v>
      </c>
      <c r="N212" s="32">
        <f>VLOOKUP(A212,[33]DATA!$C$3:$AQ$558,38,0)</f>
        <v>40</v>
      </c>
      <c r="O212" s="32">
        <f>VLOOKUP(A212,[33]DATA!$C$3:$AQ$558,39,0)</f>
        <v>0</v>
      </c>
      <c r="P212" s="32">
        <f>VLOOKUP(A212,[33]DATA!$C$3:$AQ$558,40,0)</f>
        <v>0</v>
      </c>
      <c r="Q212" s="42">
        <f>VLOOKUP(A212,[33]DATA!$C$3:$AQ$558,41,0)</f>
        <v>40</v>
      </c>
      <c r="R212" s="43">
        <f t="shared" si="80"/>
        <v>55896</v>
      </c>
      <c r="S212" s="8"/>
      <c r="T212" s="9"/>
      <c r="U212" s="9"/>
      <c r="V212" s="10">
        <f t="shared" si="81"/>
        <v>0</v>
      </c>
      <c r="W212" s="11">
        <f t="shared" si="67"/>
        <v>0</v>
      </c>
      <c r="X212" s="9"/>
      <c r="Y212" s="9"/>
      <c r="Z212" s="9"/>
      <c r="AA212" s="12">
        <f t="shared" si="68"/>
        <v>0</v>
      </c>
      <c r="AB212" s="13">
        <f t="shared" si="69"/>
        <v>0</v>
      </c>
      <c r="AC212" s="9"/>
      <c r="AD212" s="14"/>
      <c r="AE212" s="14"/>
      <c r="AF212" s="12">
        <f t="shared" si="66"/>
        <v>0</v>
      </c>
      <c r="AG212" s="13">
        <f t="shared" si="70"/>
        <v>0</v>
      </c>
      <c r="AH212" s="12"/>
      <c r="AI212" s="12"/>
      <c r="AJ212" s="12"/>
      <c r="AK212" s="12">
        <f t="shared" si="82"/>
        <v>0</v>
      </c>
      <c r="AL212" s="13">
        <f t="shared" si="71"/>
        <v>0</v>
      </c>
      <c r="AM212" s="12"/>
      <c r="AN212" s="12"/>
      <c r="AO212" s="12"/>
      <c r="AP212" s="12">
        <f t="shared" si="83"/>
        <v>0</v>
      </c>
      <c r="AQ212" s="13">
        <f t="shared" si="72"/>
        <v>0</v>
      </c>
      <c r="AR212" s="12"/>
      <c r="AS212" s="12"/>
      <c r="AT212" s="12"/>
      <c r="AU212" s="12">
        <f t="shared" si="84"/>
        <v>0</v>
      </c>
      <c r="AV212" s="13">
        <f t="shared" si="73"/>
        <v>0</v>
      </c>
      <c r="AW212" s="12"/>
      <c r="AX212" s="12"/>
      <c r="AY212" s="12"/>
      <c r="AZ212" s="12">
        <f t="shared" si="85"/>
        <v>0</v>
      </c>
      <c r="BA212" s="11">
        <f t="shared" si="74"/>
        <v>0</v>
      </c>
      <c r="BB212" s="12"/>
      <c r="BC212" s="12"/>
      <c r="BD212" s="12"/>
      <c r="BE212" s="12">
        <f t="shared" si="86"/>
        <v>0</v>
      </c>
      <c r="BF212" s="11">
        <f t="shared" si="75"/>
        <v>0</v>
      </c>
      <c r="BG212" s="12"/>
      <c r="BH212" s="12"/>
      <c r="BI212" s="12"/>
      <c r="BJ212" s="15">
        <f t="shared" si="87"/>
        <v>0</v>
      </c>
      <c r="BK212" s="16">
        <f t="shared" si="76"/>
        <v>0</v>
      </c>
    </row>
    <row r="213" spans="1:63" ht="15.75" x14ac:dyDescent="0.25">
      <c r="A213" s="30">
        <v>101097001</v>
      </c>
      <c r="B213" s="27" t="s">
        <v>259</v>
      </c>
      <c r="C213" s="35">
        <v>0.25</v>
      </c>
      <c r="D213" s="32">
        <f>VLOOKUP(A213,[31]DATA!$C$3:$AP$1697,38,0)</f>
        <v>7800</v>
      </c>
      <c r="E213" s="32">
        <f>VLOOKUP(A213,[31]DATA!$C$3:$AP$1697,39,0)</f>
        <v>0</v>
      </c>
      <c r="F213" s="32">
        <f>VLOOKUP(A213,[31]DATA!$C$3:$AP$1697,40,0)</f>
        <v>600</v>
      </c>
      <c r="G213" s="32">
        <f t="shared" si="77"/>
        <v>8400</v>
      </c>
      <c r="H213" s="32">
        <f t="shared" si="78"/>
        <v>2100</v>
      </c>
      <c r="I213" s="32">
        <f>VLOOKUP(A213,[32]DATA!$C$3:$AQ$559,38,0)</f>
        <v>3960</v>
      </c>
      <c r="J213" s="32">
        <f>VLOOKUP(A213,[32]DATA!$C$3:$AQ$559,39,0)</f>
        <v>0</v>
      </c>
      <c r="K213" s="32">
        <f>VLOOKUP(A213,[32]DATA!$C$3:$AQ$559,40,0)</f>
        <v>300</v>
      </c>
      <c r="L213" s="32">
        <f>VLOOKUP(A213,[32]DATA!$C$3:$AQ$559,41,0)</f>
        <v>4260</v>
      </c>
      <c r="M213" s="41">
        <f t="shared" si="79"/>
        <v>1065</v>
      </c>
      <c r="N213" s="32">
        <f>VLOOKUP(A213,[33]DATA!$C$3:$AQ$558,38,0)</f>
        <v>3600</v>
      </c>
      <c r="O213" s="32">
        <f>VLOOKUP(A213,[33]DATA!$C$3:$AQ$558,39,0)</f>
        <v>0</v>
      </c>
      <c r="P213" s="32">
        <f>VLOOKUP(A213,[33]DATA!$C$3:$AQ$558,40,0)</f>
        <v>300</v>
      </c>
      <c r="Q213" s="42">
        <f>VLOOKUP(A213,[33]DATA!$C$3:$AQ$558,41,0)</f>
        <v>3900</v>
      </c>
      <c r="R213" s="43">
        <f t="shared" si="80"/>
        <v>975</v>
      </c>
      <c r="S213" s="8"/>
      <c r="T213" s="9"/>
      <c r="U213" s="9"/>
      <c r="V213" s="10">
        <f t="shared" si="81"/>
        <v>0</v>
      </c>
      <c r="W213" s="11">
        <f t="shared" si="67"/>
        <v>0</v>
      </c>
      <c r="X213" s="9"/>
      <c r="Y213" s="9"/>
      <c r="Z213" s="9"/>
      <c r="AA213" s="12">
        <f t="shared" si="68"/>
        <v>0</v>
      </c>
      <c r="AB213" s="13">
        <f t="shared" si="69"/>
        <v>0</v>
      </c>
      <c r="AC213" s="9"/>
      <c r="AD213" s="14"/>
      <c r="AE213" s="14"/>
      <c r="AF213" s="12">
        <f t="shared" si="66"/>
        <v>0</v>
      </c>
      <c r="AG213" s="13">
        <f t="shared" si="70"/>
        <v>0</v>
      </c>
      <c r="AH213" s="12"/>
      <c r="AI213" s="12"/>
      <c r="AJ213" s="12"/>
      <c r="AK213" s="12">
        <f t="shared" si="82"/>
        <v>0</v>
      </c>
      <c r="AL213" s="13">
        <f t="shared" si="71"/>
        <v>0</v>
      </c>
      <c r="AM213" s="12"/>
      <c r="AN213" s="12"/>
      <c r="AO213" s="12"/>
      <c r="AP213" s="12">
        <f t="shared" si="83"/>
        <v>0</v>
      </c>
      <c r="AQ213" s="13">
        <f t="shared" si="72"/>
        <v>0</v>
      </c>
      <c r="AR213" s="12"/>
      <c r="AS213" s="12"/>
      <c r="AT213" s="12"/>
      <c r="AU213" s="12">
        <f t="shared" si="84"/>
        <v>0</v>
      </c>
      <c r="AV213" s="13">
        <f t="shared" si="73"/>
        <v>0</v>
      </c>
      <c r="AW213" s="12"/>
      <c r="AX213" s="12"/>
      <c r="AY213" s="12"/>
      <c r="AZ213" s="12">
        <f t="shared" si="85"/>
        <v>0</v>
      </c>
      <c r="BA213" s="11">
        <f t="shared" si="74"/>
        <v>0</v>
      </c>
      <c r="BB213" s="12"/>
      <c r="BC213" s="12"/>
      <c r="BD213" s="12"/>
      <c r="BE213" s="12">
        <f t="shared" si="86"/>
        <v>0</v>
      </c>
      <c r="BF213" s="11">
        <f t="shared" si="75"/>
        <v>0</v>
      </c>
      <c r="BG213" s="12"/>
      <c r="BH213" s="12"/>
      <c r="BI213" s="12"/>
      <c r="BJ213" s="15">
        <f t="shared" si="87"/>
        <v>0</v>
      </c>
      <c r="BK213" s="16">
        <f t="shared" si="76"/>
        <v>0</v>
      </c>
    </row>
    <row r="214" spans="1:63" ht="51" x14ac:dyDescent="0.25">
      <c r="A214" s="30">
        <v>102070601</v>
      </c>
      <c r="B214" s="28" t="s">
        <v>260</v>
      </c>
      <c r="C214" s="35">
        <v>42</v>
      </c>
      <c r="D214" s="32">
        <f>VLOOKUP(A214,[31]DATA!$C$3:$AP$1697,38,0)</f>
        <v>1399</v>
      </c>
      <c r="E214" s="32">
        <f>VLOOKUP(A214,[31]DATA!$C$3:$AP$1697,39,0)</f>
        <v>5</v>
      </c>
      <c r="F214" s="32">
        <f>VLOOKUP(A214,[31]DATA!$C$3:$AP$1697,40,0)</f>
        <v>0</v>
      </c>
      <c r="G214" s="32">
        <f t="shared" si="77"/>
        <v>1404</v>
      </c>
      <c r="H214" s="32">
        <f t="shared" si="78"/>
        <v>58968</v>
      </c>
      <c r="I214" s="32">
        <f>VLOOKUP(A214,[32]DATA!$C$3:$AQ$559,38,0)</f>
        <v>839</v>
      </c>
      <c r="J214" s="32">
        <f>VLOOKUP(A214,[32]DATA!$C$3:$AQ$559,39,0)</f>
        <v>0</v>
      </c>
      <c r="K214" s="32">
        <f>VLOOKUP(A214,[32]DATA!$C$3:$AQ$559,40,0)</f>
        <v>150</v>
      </c>
      <c r="L214" s="32">
        <f>VLOOKUP(A214,[32]DATA!$C$3:$AQ$559,41,0)</f>
        <v>989</v>
      </c>
      <c r="M214" s="41">
        <f t="shared" si="79"/>
        <v>41538</v>
      </c>
      <c r="N214" s="32">
        <f>VLOOKUP(A214,[33]DATA!$C$3:$AQ$558,38,0)</f>
        <v>839</v>
      </c>
      <c r="O214" s="32">
        <f>VLOOKUP(A214,[33]DATA!$C$3:$AQ$558,39,0)</f>
        <v>417</v>
      </c>
      <c r="P214" s="32">
        <f>VLOOKUP(A214,[33]DATA!$C$3:$AQ$558,40,0)</f>
        <v>150</v>
      </c>
      <c r="Q214" s="42">
        <f>VLOOKUP(A214,[33]DATA!$C$3:$AQ$558,41,0)</f>
        <v>1406</v>
      </c>
      <c r="R214" s="43">
        <f t="shared" si="80"/>
        <v>59052</v>
      </c>
      <c r="S214" s="8"/>
      <c r="T214" s="9"/>
      <c r="U214" s="9"/>
      <c r="V214" s="10">
        <f t="shared" si="81"/>
        <v>0</v>
      </c>
      <c r="W214" s="11">
        <f t="shared" si="67"/>
        <v>0</v>
      </c>
      <c r="X214" s="9"/>
      <c r="Y214" s="9"/>
      <c r="Z214" s="9"/>
      <c r="AA214" s="12">
        <f t="shared" si="68"/>
        <v>0</v>
      </c>
      <c r="AB214" s="13">
        <f t="shared" si="69"/>
        <v>0</v>
      </c>
      <c r="AC214" s="9"/>
      <c r="AD214" s="14"/>
      <c r="AE214" s="14"/>
      <c r="AF214" s="12">
        <f t="shared" si="66"/>
        <v>0</v>
      </c>
      <c r="AG214" s="13">
        <f t="shared" si="70"/>
        <v>0</v>
      </c>
      <c r="AH214" s="12"/>
      <c r="AI214" s="12"/>
      <c r="AJ214" s="12"/>
      <c r="AK214" s="12">
        <f t="shared" si="82"/>
        <v>0</v>
      </c>
      <c r="AL214" s="13">
        <f t="shared" si="71"/>
        <v>0</v>
      </c>
      <c r="AM214" s="12"/>
      <c r="AN214" s="12"/>
      <c r="AO214" s="12"/>
      <c r="AP214" s="12">
        <f t="shared" si="83"/>
        <v>0</v>
      </c>
      <c r="AQ214" s="13">
        <f t="shared" si="72"/>
        <v>0</v>
      </c>
      <c r="AR214" s="12"/>
      <c r="AS214" s="12"/>
      <c r="AT214" s="12"/>
      <c r="AU214" s="12">
        <f t="shared" si="84"/>
        <v>0</v>
      </c>
      <c r="AV214" s="13">
        <f t="shared" si="73"/>
        <v>0</v>
      </c>
      <c r="AW214" s="12"/>
      <c r="AX214" s="12"/>
      <c r="AY214" s="12"/>
      <c r="AZ214" s="12">
        <f t="shared" si="85"/>
        <v>0</v>
      </c>
      <c r="BA214" s="11">
        <f t="shared" si="74"/>
        <v>0</v>
      </c>
      <c r="BB214" s="12"/>
      <c r="BC214" s="12"/>
      <c r="BD214" s="12"/>
      <c r="BE214" s="12">
        <f t="shared" si="86"/>
        <v>0</v>
      </c>
      <c r="BF214" s="11">
        <f t="shared" si="75"/>
        <v>0</v>
      </c>
      <c r="BG214" s="12"/>
      <c r="BH214" s="12"/>
      <c r="BI214" s="12"/>
      <c r="BJ214" s="15">
        <f t="shared" si="87"/>
        <v>0</v>
      </c>
      <c r="BK214" s="16">
        <f t="shared" si="76"/>
        <v>0</v>
      </c>
    </row>
    <row r="215" spans="1:63" ht="25.5" x14ac:dyDescent="0.25">
      <c r="A215" s="30">
        <v>102080901</v>
      </c>
      <c r="B215" s="27" t="s">
        <v>261</v>
      </c>
      <c r="C215" s="35">
        <v>90</v>
      </c>
      <c r="D215" s="32">
        <f>VLOOKUP(A215,[31]DATA!$C$3:$AP$1697,38,0)</f>
        <v>1690</v>
      </c>
      <c r="E215" s="32">
        <f>VLOOKUP(A215,[31]DATA!$C$3:$AP$1697,39,0)</f>
        <v>0</v>
      </c>
      <c r="F215" s="32">
        <f>VLOOKUP(A215,[31]DATA!$C$3:$AP$1697,40,0)</f>
        <v>20</v>
      </c>
      <c r="G215" s="32">
        <f t="shared" si="77"/>
        <v>1710</v>
      </c>
      <c r="H215" s="32">
        <f t="shared" si="78"/>
        <v>153900</v>
      </c>
      <c r="I215" s="32">
        <f>VLOOKUP(A215,[32]DATA!$C$3:$AQ$559,38,0)</f>
        <v>80</v>
      </c>
      <c r="J215" s="32">
        <f>VLOOKUP(A215,[32]DATA!$C$3:$AQ$559,39,0)</f>
        <v>0</v>
      </c>
      <c r="K215" s="32">
        <f>VLOOKUP(A215,[32]DATA!$C$3:$AQ$559,40,0)</f>
        <v>10</v>
      </c>
      <c r="L215" s="32">
        <f>VLOOKUP(A215,[32]DATA!$C$3:$AQ$559,41,0)</f>
        <v>90</v>
      </c>
      <c r="M215" s="41">
        <f t="shared" si="79"/>
        <v>8100</v>
      </c>
      <c r="N215" s="32">
        <f>VLOOKUP(A215,[33]DATA!$C$3:$AQ$558,38,0)</f>
        <v>10</v>
      </c>
      <c r="O215" s="32">
        <f>VLOOKUP(A215,[33]DATA!$C$3:$AQ$558,39,0)</f>
        <v>70</v>
      </c>
      <c r="P215" s="32">
        <f>VLOOKUP(A215,[33]DATA!$C$3:$AQ$558,40,0)</f>
        <v>0</v>
      </c>
      <c r="Q215" s="42">
        <f>VLOOKUP(A215,[33]DATA!$C$3:$AQ$558,41,0)</f>
        <v>80</v>
      </c>
      <c r="R215" s="43">
        <f t="shared" si="80"/>
        <v>7200</v>
      </c>
      <c r="S215" s="8"/>
      <c r="T215" s="9"/>
      <c r="U215" s="9"/>
      <c r="V215" s="10">
        <f t="shared" si="81"/>
        <v>0</v>
      </c>
      <c r="W215" s="11">
        <f t="shared" si="67"/>
        <v>0</v>
      </c>
      <c r="X215" s="9"/>
      <c r="Y215" s="9"/>
      <c r="Z215" s="9"/>
      <c r="AA215" s="12">
        <f t="shared" si="68"/>
        <v>0</v>
      </c>
      <c r="AB215" s="13">
        <f t="shared" si="69"/>
        <v>0</v>
      </c>
      <c r="AC215" s="9"/>
      <c r="AD215" s="14"/>
      <c r="AE215" s="14"/>
      <c r="AF215" s="12">
        <f t="shared" si="66"/>
        <v>0</v>
      </c>
      <c r="AG215" s="13">
        <f t="shared" si="70"/>
        <v>0</v>
      </c>
      <c r="AH215" s="12"/>
      <c r="AI215" s="12"/>
      <c r="AJ215" s="12"/>
      <c r="AK215" s="12">
        <f t="shared" si="82"/>
        <v>0</v>
      </c>
      <c r="AL215" s="13">
        <f t="shared" si="71"/>
        <v>0</v>
      </c>
      <c r="AM215" s="12"/>
      <c r="AN215" s="12"/>
      <c r="AO215" s="12"/>
      <c r="AP215" s="12">
        <f t="shared" si="83"/>
        <v>0</v>
      </c>
      <c r="AQ215" s="13">
        <f t="shared" si="72"/>
        <v>0</v>
      </c>
      <c r="AR215" s="12"/>
      <c r="AS215" s="12"/>
      <c r="AT215" s="12"/>
      <c r="AU215" s="12">
        <f t="shared" si="84"/>
        <v>0</v>
      </c>
      <c r="AV215" s="13">
        <f t="shared" si="73"/>
        <v>0</v>
      </c>
      <c r="AW215" s="12"/>
      <c r="AX215" s="12"/>
      <c r="AY215" s="12"/>
      <c r="AZ215" s="12">
        <f t="shared" si="85"/>
        <v>0</v>
      </c>
      <c r="BA215" s="11">
        <f t="shared" si="74"/>
        <v>0</v>
      </c>
      <c r="BB215" s="12"/>
      <c r="BC215" s="12"/>
      <c r="BD215" s="12"/>
      <c r="BE215" s="12">
        <f t="shared" si="86"/>
        <v>0</v>
      </c>
      <c r="BF215" s="11">
        <f t="shared" si="75"/>
        <v>0</v>
      </c>
      <c r="BG215" s="12"/>
      <c r="BH215" s="12"/>
      <c r="BI215" s="12"/>
      <c r="BJ215" s="15">
        <f t="shared" si="87"/>
        <v>0</v>
      </c>
      <c r="BK215" s="16">
        <f t="shared" si="76"/>
        <v>0</v>
      </c>
    </row>
    <row r="216" spans="1:63" ht="15.75" x14ac:dyDescent="0.25">
      <c r="A216" s="30">
        <v>104000101</v>
      </c>
      <c r="B216" s="27" t="s">
        <v>262</v>
      </c>
      <c r="C216" s="35">
        <v>23</v>
      </c>
      <c r="D216" s="32">
        <f>VLOOKUP(A216,[31]DATA!$C$3:$AP$1697,38,0)</f>
        <v>580</v>
      </c>
      <c r="E216" s="32">
        <f>VLOOKUP(A216,[31]DATA!$C$3:$AP$1697,39,0)</f>
        <v>0</v>
      </c>
      <c r="F216" s="32">
        <f>VLOOKUP(A216,[31]DATA!$C$3:$AP$1697,40,0)</f>
        <v>0</v>
      </c>
      <c r="G216" s="32">
        <f t="shared" si="77"/>
        <v>580</v>
      </c>
      <c r="H216" s="32">
        <f t="shared" si="78"/>
        <v>13340</v>
      </c>
      <c r="I216" s="32">
        <f>VLOOKUP(A216,[32]DATA!$C$3:$AQ$559,38,0)</f>
        <v>180</v>
      </c>
      <c r="J216" s="32">
        <f>VLOOKUP(A216,[32]DATA!$C$3:$AQ$559,39,0)</f>
        <v>0</v>
      </c>
      <c r="K216" s="32">
        <f>VLOOKUP(A216,[32]DATA!$C$3:$AQ$559,40,0)</f>
        <v>0</v>
      </c>
      <c r="L216" s="32">
        <f>VLOOKUP(A216,[32]DATA!$C$3:$AQ$559,41,0)</f>
        <v>180</v>
      </c>
      <c r="M216" s="41">
        <f t="shared" si="79"/>
        <v>4140</v>
      </c>
      <c r="N216" s="32">
        <f>VLOOKUP(A216,[33]DATA!$C$3:$AQ$558,38,0)</f>
        <v>0</v>
      </c>
      <c r="O216" s="32">
        <f>VLOOKUP(A216,[33]DATA!$C$3:$AQ$558,39,0)</f>
        <v>0</v>
      </c>
      <c r="P216" s="32">
        <f>VLOOKUP(A216,[33]DATA!$C$3:$AQ$558,40,0)</f>
        <v>0</v>
      </c>
      <c r="Q216" s="42">
        <f>VLOOKUP(A216,[33]DATA!$C$3:$AQ$558,41,0)</f>
        <v>0</v>
      </c>
      <c r="R216" s="43">
        <f t="shared" si="80"/>
        <v>0</v>
      </c>
      <c r="S216" s="8"/>
      <c r="T216" s="9"/>
      <c r="U216" s="9"/>
      <c r="V216" s="10">
        <f t="shared" si="81"/>
        <v>0</v>
      </c>
      <c r="W216" s="11">
        <f t="shared" si="67"/>
        <v>0</v>
      </c>
      <c r="X216" s="9"/>
      <c r="Y216" s="9"/>
      <c r="Z216" s="9"/>
      <c r="AA216" s="12">
        <f t="shared" si="68"/>
        <v>0</v>
      </c>
      <c r="AB216" s="13">
        <f t="shared" si="69"/>
        <v>0</v>
      </c>
      <c r="AC216" s="9"/>
      <c r="AD216" s="14"/>
      <c r="AE216" s="14"/>
      <c r="AF216" s="12">
        <f t="shared" si="66"/>
        <v>0</v>
      </c>
      <c r="AG216" s="13">
        <f t="shared" si="70"/>
        <v>0</v>
      </c>
      <c r="AH216" s="12"/>
      <c r="AI216" s="12"/>
      <c r="AJ216" s="12"/>
      <c r="AK216" s="12">
        <f t="shared" si="82"/>
        <v>0</v>
      </c>
      <c r="AL216" s="13">
        <f t="shared" si="71"/>
        <v>0</v>
      </c>
      <c r="AM216" s="12"/>
      <c r="AN216" s="12"/>
      <c r="AO216" s="12"/>
      <c r="AP216" s="12">
        <f t="shared" si="83"/>
        <v>0</v>
      </c>
      <c r="AQ216" s="13">
        <f t="shared" si="72"/>
        <v>0</v>
      </c>
      <c r="AR216" s="12"/>
      <c r="AS216" s="12"/>
      <c r="AT216" s="12"/>
      <c r="AU216" s="12">
        <f t="shared" si="84"/>
        <v>0</v>
      </c>
      <c r="AV216" s="13">
        <f t="shared" si="73"/>
        <v>0</v>
      </c>
      <c r="AW216" s="12"/>
      <c r="AX216" s="12"/>
      <c r="AY216" s="12"/>
      <c r="AZ216" s="12">
        <f t="shared" si="85"/>
        <v>0</v>
      </c>
      <c r="BA216" s="11">
        <f t="shared" si="74"/>
        <v>0</v>
      </c>
      <c r="BB216" s="12"/>
      <c r="BC216" s="12"/>
      <c r="BD216" s="12"/>
      <c r="BE216" s="12">
        <f t="shared" si="86"/>
        <v>0</v>
      </c>
      <c r="BF216" s="11">
        <f t="shared" si="75"/>
        <v>0</v>
      </c>
      <c r="BG216" s="12"/>
      <c r="BH216" s="12"/>
      <c r="BI216" s="12"/>
      <c r="BJ216" s="15">
        <f t="shared" si="87"/>
        <v>0</v>
      </c>
      <c r="BK216" s="16">
        <f t="shared" si="76"/>
        <v>0</v>
      </c>
    </row>
    <row r="217" spans="1:63" ht="15.75" x14ac:dyDescent="0.25">
      <c r="A217" s="30">
        <v>102073401</v>
      </c>
      <c r="B217" s="28" t="s">
        <v>263</v>
      </c>
      <c r="C217" s="35">
        <v>1.6</v>
      </c>
      <c r="D217" s="32">
        <f>VLOOKUP(A217,[31]DATA!$C$3:$AP$1697,38,0)</f>
        <v>32490</v>
      </c>
      <c r="E217" s="32">
        <f>VLOOKUP(A217,[31]DATA!$C$3:$AP$1697,39,0)</f>
        <v>0</v>
      </c>
      <c r="F217" s="32">
        <f>VLOOKUP(A217,[31]DATA!$C$3:$AP$1697,40,0)</f>
        <v>0</v>
      </c>
      <c r="G217" s="32">
        <f t="shared" si="77"/>
        <v>32490</v>
      </c>
      <c r="H217" s="32">
        <f t="shared" si="78"/>
        <v>51984</v>
      </c>
      <c r="I217" s="32">
        <f>VLOOKUP(A217,[32]DATA!$C$3:$AQ$559,38,0)</f>
        <v>10000</v>
      </c>
      <c r="J217" s="32">
        <f>VLOOKUP(A217,[32]DATA!$C$3:$AQ$559,39,0)</f>
        <v>11800</v>
      </c>
      <c r="K217" s="32">
        <f>VLOOKUP(A217,[32]DATA!$C$3:$AQ$559,40,0)</f>
        <v>7420</v>
      </c>
      <c r="L217" s="32">
        <f>VLOOKUP(A217,[32]DATA!$C$3:$AQ$559,41,0)</f>
        <v>29220</v>
      </c>
      <c r="M217" s="41">
        <f t="shared" si="79"/>
        <v>46752</v>
      </c>
      <c r="N217" s="32">
        <f>VLOOKUP(A217,[33]DATA!$C$3:$AQ$558,38,0)</f>
        <v>24000</v>
      </c>
      <c r="O217" s="32">
        <f>VLOOKUP(A217,[33]DATA!$C$3:$AQ$558,39,0)</f>
        <v>0</v>
      </c>
      <c r="P217" s="32">
        <f>VLOOKUP(A217,[33]DATA!$C$3:$AQ$558,40,0)</f>
        <v>6370</v>
      </c>
      <c r="Q217" s="42">
        <f>VLOOKUP(A217,[33]DATA!$C$3:$AQ$558,41,0)</f>
        <v>30370</v>
      </c>
      <c r="R217" s="43">
        <f t="shared" si="80"/>
        <v>48592</v>
      </c>
      <c r="S217" s="8"/>
      <c r="T217" s="9"/>
      <c r="U217" s="9"/>
      <c r="V217" s="10">
        <f t="shared" si="81"/>
        <v>0</v>
      </c>
      <c r="W217" s="11">
        <f t="shared" si="67"/>
        <v>0</v>
      </c>
      <c r="X217" s="9"/>
      <c r="Y217" s="9"/>
      <c r="Z217" s="9"/>
      <c r="AA217" s="12">
        <f t="shared" si="68"/>
        <v>0</v>
      </c>
      <c r="AB217" s="13">
        <f t="shared" si="69"/>
        <v>0</v>
      </c>
      <c r="AC217" s="9"/>
      <c r="AD217" s="14"/>
      <c r="AE217" s="14"/>
      <c r="AF217" s="12">
        <f t="shared" si="66"/>
        <v>0</v>
      </c>
      <c r="AG217" s="13">
        <f t="shared" si="70"/>
        <v>0</v>
      </c>
      <c r="AH217" s="12"/>
      <c r="AI217" s="12"/>
      <c r="AJ217" s="12"/>
      <c r="AK217" s="12">
        <f t="shared" si="82"/>
        <v>0</v>
      </c>
      <c r="AL217" s="13">
        <f t="shared" si="71"/>
        <v>0</v>
      </c>
      <c r="AM217" s="12"/>
      <c r="AN217" s="12"/>
      <c r="AO217" s="12"/>
      <c r="AP217" s="12">
        <f t="shared" si="83"/>
        <v>0</v>
      </c>
      <c r="AQ217" s="13">
        <f t="shared" si="72"/>
        <v>0</v>
      </c>
      <c r="AR217" s="12"/>
      <c r="AS217" s="12"/>
      <c r="AT217" s="12"/>
      <c r="AU217" s="12">
        <f t="shared" si="84"/>
        <v>0</v>
      </c>
      <c r="AV217" s="13">
        <f t="shared" si="73"/>
        <v>0</v>
      </c>
      <c r="AW217" s="12"/>
      <c r="AX217" s="12"/>
      <c r="AY217" s="12"/>
      <c r="AZ217" s="12">
        <f t="shared" si="85"/>
        <v>0</v>
      </c>
      <c r="BA217" s="11">
        <f t="shared" si="74"/>
        <v>0</v>
      </c>
      <c r="BB217" s="12"/>
      <c r="BC217" s="12"/>
      <c r="BD217" s="12"/>
      <c r="BE217" s="12">
        <f t="shared" si="86"/>
        <v>0</v>
      </c>
      <c r="BF217" s="11">
        <f t="shared" si="75"/>
        <v>0</v>
      </c>
      <c r="BG217" s="12"/>
      <c r="BH217" s="12"/>
      <c r="BI217" s="12"/>
      <c r="BJ217" s="15">
        <f t="shared" si="87"/>
        <v>0</v>
      </c>
      <c r="BK217" s="16">
        <f t="shared" si="76"/>
        <v>0</v>
      </c>
    </row>
    <row r="218" spans="1:63" ht="15.75" x14ac:dyDescent="0.25">
      <c r="A218" s="30">
        <v>102082401</v>
      </c>
      <c r="B218" s="27" t="s">
        <v>264</v>
      </c>
      <c r="C218" s="35">
        <v>14.7</v>
      </c>
      <c r="D218" s="32">
        <f>VLOOKUP(A218,[31]DATA!$C$3:$AP$1697,38,0)</f>
        <v>11052</v>
      </c>
      <c r="E218" s="32">
        <f>VLOOKUP(A218,[31]DATA!$C$3:$AP$1697,39,0)</f>
        <v>185</v>
      </c>
      <c r="F218" s="32">
        <f>VLOOKUP(A218,[31]DATA!$C$3:$AP$1697,40,0)</f>
        <v>660</v>
      </c>
      <c r="G218" s="32">
        <f t="shared" si="77"/>
        <v>11897</v>
      </c>
      <c r="H218" s="32">
        <f t="shared" si="78"/>
        <v>174885.9</v>
      </c>
      <c r="I218" s="32">
        <f>VLOOKUP(A218,[32]DATA!$C$3:$AQ$559,38,0)</f>
        <v>4842</v>
      </c>
      <c r="J218" s="32">
        <f>VLOOKUP(A218,[32]DATA!$C$3:$AQ$559,39,0)</f>
        <v>0</v>
      </c>
      <c r="K218" s="32">
        <f>VLOOKUP(A218,[32]DATA!$C$3:$AQ$559,40,0)</f>
        <v>800</v>
      </c>
      <c r="L218" s="32">
        <f>VLOOKUP(A218,[32]DATA!$C$3:$AQ$559,41,0)</f>
        <v>5642</v>
      </c>
      <c r="M218" s="41">
        <f t="shared" si="79"/>
        <v>82937.399999999994</v>
      </c>
      <c r="N218" s="32">
        <f>VLOOKUP(A218,[33]DATA!$C$3:$AQ$558,38,0)</f>
        <v>14634</v>
      </c>
      <c r="O218" s="32">
        <f>VLOOKUP(A218,[33]DATA!$C$3:$AQ$558,39,0)</f>
        <v>0</v>
      </c>
      <c r="P218" s="32">
        <f>VLOOKUP(A218,[33]DATA!$C$3:$AQ$558,40,0)</f>
        <v>800</v>
      </c>
      <c r="Q218" s="42">
        <f>VLOOKUP(A218,[33]DATA!$C$3:$AQ$558,41,0)</f>
        <v>15434</v>
      </c>
      <c r="R218" s="43">
        <f t="shared" si="80"/>
        <v>226879.8</v>
      </c>
      <c r="S218" s="8"/>
      <c r="T218" s="9"/>
      <c r="U218" s="9"/>
      <c r="V218" s="10">
        <f t="shared" si="81"/>
        <v>0</v>
      </c>
      <c r="W218" s="11">
        <f t="shared" si="67"/>
        <v>0</v>
      </c>
      <c r="X218" s="9"/>
      <c r="Y218" s="9"/>
      <c r="Z218" s="9"/>
      <c r="AA218" s="12">
        <f t="shared" si="68"/>
        <v>0</v>
      </c>
      <c r="AB218" s="13">
        <f t="shared" si="69"/>
        <v>0</v>
      </c>
      <c r="AC218" s="9"/>
      <c r="AD218" s="14"/>
      <c r="AE218" s="14"/>
      <c r="AF218" s="12">
        <f t="shared" si="66"/>
        <v>0</v>
      </c>
      <c r="AG218" s="13">
        <f t="shared" si="70"/>
        <v>0</v>
      </c>
      <c r="AH218" s="12"/>
      <c r="AI218" s="12"/>
      <c r="AJ218" s="12"/>
      <c r="AK218" s="12">
        <f t="shared" si="82"/>
        <v>0</v>
      </c>
      <c r="AL218" s="13">
        <f t="shared" si="71"/>
        <v>0</v>
      </c>
      <c r="AM218" s="12"/>
      <c r="AN218" s="12"/>
      <c r="AO218" s="12"/>
      <c r="AP218" s="12">
        <f t="shared" si="83"/>
        <v>0</v>
      </c>
      <c r="AQ218" s="13">
        <f t="shared" si="72"/>
        <v>0</v>
      </c>
      <c r="AR218" s="12"/>
      <c r="AS218" s="12"/>
      <c r="AT218" s="12"/>
      <c r="AU218" s="12">
        <f t="shared" si="84"/>
        <v>0</v>
      </c>
      <c r="AV218" s="13">
        <f t="shared" si="73"/>
        <v>0</v>
      </c>
      <c r="AW218" s="12"/>
      <c r="AX218" s="12"/>
      <c r="AY218" s="12"/>
      <c r="AZ218" s="12">
        <f t="shared" si="85"/>
        <v>0</v>
      </c>
      <c r="BA218" s="11">
        <f t="shared" si="74"/>
        <v>0</v>
      </c>
      <c r="BB218" s="12"/>
      <c r="BC218" s="12"/>
      <c r="BD218" s="12"/>
      <c r="BE218" s="12">
        <f t="shared" si="86"/>
        <v>0</v>
      </c>
      <c r="BF218" s="11">
        <f t="shared" si="75"/>
        <v>0</v>
      </c>
      <c r="BG218" s="12"/>
      <c r="BH218" s="12"/>
      <c r="BI218" s="12"/>
      <c r="BJ218" s="15">
        <f t="shared" si="87"/>
        <v>0</v>
      </c>
      <c r="BK218" s="16">
        <f t="shared" si="76"/>
        <v>0</v>
      </c>
    </row>
    <row r="219" spans="1:63" ht="15.75" x14ac:dyDescent="0.25">
      <c r="A219" s="30">
        <v>101101001</v>
      </c>
      <c r="B219" s="27" t="s">
        <v>265</v>
      </c>
      <c r="C219" s="35">
        <v>4.2000000000000003E-2</v>
      </c>
      <c r="D219" s="32">
        <f>VLOOKUP(A219,[31]DATA!$C$3:$AP$1697,38,0)</f>
        <v>0</v>
      </c>
      <c r="E219" s="32">
        <f>VLOOKUP(A219,[31]DATA!$C$3:$AP$1697,39,0)</f>
        <v>0</v>
      </c>
      <c r="F219" s="32">
        <f>VLOOKUP(A219,[31]DATA!$C$3:$AP$1697,40,0)</f>
        <v>0</v>
      </c>
      <c r="G219" s="32">
        <f t="shared" si="77"/>
        <v>0</v>
      </c>
      <c r="H219" s="32">
        <f t="shared" si="78"/>
        <v>0</v>
      </c>
      <c r="I219" s="32">
        <f>VLOOKUP(A219,[32]DATA!$C$3:$AQ$559,38,0)</f>
        <v>0</v>
      </c>
      <c r="J219" s="32">
        <f>VLOOKUP(A219,[32]DATA!$C$3:$AQ$559,39,0)</f>
        <v>0</v>
      </c>
      <c r="K219" s="32">
        <f>VLOOKUP(A219,[32]DATA!$C$3:$AQ$559,40,0)</f>
        <v>0</v>
      </c>
      <c r="L219" s="32">
        <f>VLOOKUP(A219,[32]DATA!$C$3:$AQ$559,41,0)</f>
        <v>0</v>
      </c>
      <c r="M219" s="41">
        <f t="shared" si="79"/>
        <v>0</v>
      </c>
      <c r="N219" s="32">
        <f>VLOOKUP(A219,[33]DATA!$C$3:$AQ$558,38,0)</f>
        <v>36210</v>
      </c>
      <c r="O219" s="32">
        <f>VLOOKUP(A219,[33]DATA!$C$3:$AQ$558,39,0)</f>
        <v>0</v>
      </c>
      <c r="P219" s="32">
        <f>VLOOKUP(A219,[33]DATA!$C$3:$AQ$558,40,0)</f>
        <v>0</v>
      </c>
      <c r="Q219" s="42">
        <f>VLOOKUP(A219,[33]DATA!$C$3:$AQ$558,41,0)</f>
        <v>36210</v>
      </c>
      <c r="R219" s="43">
        <f t="shared" si="80"/>
        <v>1520.8200000000002</v>
      </c>
      <c r="S219" s="8"/>
      <c r="T219" s="9"/>
      <c r="U219" s="9"/>
      <c r="V219" s="10">
        <f t="shared" si="81"/>
        <v>0</v>
      </c>
      <c r="W219" s="11">
        <f t="shared" si="67"/>
        <v>0</v>
      </c>
      <c r="X219" s="9"/>
      <c r="Y219" s="9"/>
      <c r="Z219" s="9"/>
      <c r="AA219" s="12">
        <f t="shared" si="68"/>
        <v>0</v>
      </c>
      <c r="AB219" s="13">
        <f t="shared" si="69"/>
        <v>0</v>
      </c>
      <c r="AC219" s="9"/>
      <c r="AD219" s="14"/>
      <c r="AE219" s="14"/>
      <c r="AF219" s="12">
        <f t="shared" si="66"/>
        <v>0</v>
      </c>
      <c r="AG219" s="13">
        <f t="shared" si="70"/>
        <v>0</v>
      </c>
      <c r="AH219" s="12"/>
      <c r="AI219" s="12"/>
      <c r="AJ219" s="12"/>
      <c r="AK219" s="12">
        <f t="shared" si="82"/>
        <v>0</v>
      </c>
      <c r="AL219" s="13">
        <f t="shared" si="71"/>
        <v>0</v>
      </c>
      <c r="AM219" s="12"/>
      <c r="AN219" s="12"/>
      <c r="AO219" s="12"/>
      <c r="AP219" s="12">
        <f t="shared" si="83"/>
        <v>0</v>
      </c>
      <c r="AQ219" s="13">
        <f t="shared" si="72"/>
        <v>0</v>
      </c>
      <c r="AR219" s="12"/>
      <c r="AS219" s="12"/>
      <c r="AT219" s="12"/>
      <c r="AU219" s="12">
        <f t="shared" si="84"/>
        <v>0</v>
      </c>
      <c r="AV219" s="13">
        <f t="shared" si="73"/>
        <v>0</v>
      </c>
      <c r="AW219" s="12"/>
      <c r="AX219" s="12"/>
      <c r="AY219" s="12"/>
      <c r="AZ219" s="12">
        <f t="shared" si="85"/>
        <v>0</v>
      </c>
      <c r="BA219" s="11">
        <f t="shared" si="74"/>
        <v>0</v>
      </c>
      <c r="BB219" s="12"/>
      <c r="BC219" s="12"/>
      <c r="BD219" s="12"/>
      <c r="BE219" s="12">
        <f t="shared" si="86"/>
        <v>0</v>
      </c>
      <c r="BF219" s="11">
        <f t="shared" si="75"/>
        <v>0</v>
      </c>
      <c r="BG219" s="12"/>
      <c r="BH219" s="12"/>
      <c r="BI219" s="12"/>
      <c r="BJ219" s="15">
        <f t="shared" si="87"/>
        <v>0</v>
      </c>
      <c r="BK219" s="16">
        <f t="shared" si="76"/>
        <v>0</v>
      </c>
    </row>
    <row r="220" spans="1:63" ht="25.5" x14ac:dyDescent="0.25">
      <c r="A220" s="30">
        <v>102002701</v>
      </c>
      <c r="B220" s="27" t="s">
        <v>266</v>
      </c>
      <c r="C220" s="35">
        <v>0.2</v>
      </c>
      <c r="D220" s="32">
        <f>VLOOKUP(A220,[31]DATA!$C$3:$AP$1697,38,0)</f>
        <v>448</v>
      </c>
      <c r="E220" s="32">
        <f>VLOOKUP(A220,[31]DATA!$C$3:$AP$1697,39,0)</f>
        <v>0</v>
      </c>
      <c r="F220" s="32">
        <f>VLOOKUP(A220,[31]DATA!$C$3:$AP$1697,40,0)</f>
        <v>0</v>
      </c>
      <c r="G220" s="32">
        <f t="shared" si="77"/>
        <v>448</v>
      </c>
      <c r="H220" s="32">
        <f t="shared" si="78"/>
        <v>89.600000000000009</v>
      </c>
      <c r="I220" s="32">
        <f>VLOOKUP(A220,[32]DATA!$C$3:$AQ$559,38,0)</f>
        <v>1118</v>
      </c>
      <c r="J220" s="32">
        <f>VLOOKUP(A220,[32]DATA!$C$3:$AQ$559,39,0)</f>
        <v>0</v>
      </c>
      <c r="K220" s="32">
        <f>VLOOKUP(A220,[32]DATA!$C$3:$AQ$559,40,0)</f>
        <v>17649</v>
      </c>
      <c r="L220" s="32">
        <f>VLOOKUP(A220,[32]DATA!$C$3:$AQ$559,41,0)</f>
        <v>18767</v>
      </c>
      <c r="M220" s="41">
        <f t="shared" si="79"/>
        <v>3753.4</v>
      </c>
      <c r="N220" s="32">
        <f>VLOOKUP(A220,[33]DATA!$C$3:$AQ$558,38,0)</f>
        <v>12390</v>
      </c>
      <c r="O220" s="32">
        <f>VLOOKUP(A220,[33]DATA!$C$3:$AQ$558,39,0)</f>
        <v>0</v>
      </c>
      <c r="P220" s="32">
        <f>VLOOKUP(A220,[33]DATA!$C$3:$AQ$558,40,0)</f>
        <v>13989</v>
      </c>
      <c r="Q220" s="42">
        <f>VLOOKUP(A220,[33]DATA!$C$3:$AQ$558,41,0)</f>
        <v>26379</v>
      </c>
      <c r="R220" s="43">
        <f t="shared" si="80"/>
        <v>5275.8</v>
      </c>
      <c r="S220" s="8"/>
      <c r="T220" s="9"/>
      <c r="U220" s="9"/>
      <c r="V220" s="10">
        <f t="shared" si="81"/>
        <v>0</v>
      </c>
      <c r="W220" s="11">
        <f t="shared" si="67"/>
        <v>0</v>
      </c>
      <c r="X220" s="9"/>
      <c r="Y220" s="9"/>
      <c r="Z220" s="9"/>
      <c r="AA220" s="12">
        <f t="shared" si="68"/>
        <v>0</v>
      </c>
      <c r="AB220" s="13">
        <f t="shared" si="69"/>
        <v>0</v>
      </c>
      <c r="AC220" s="9"/>
      <c r="AD220" s="14"/>
      <c r="AE220" s="14"/>
      <c r="AF220" s="12">
        <f t="shared" si="66"/>
        <v>0</v>
      </c>
      <c r="AG220" s="13">
        <f t="shared" si="70"/>
        <v>0</v>
      </c>
      <c r="AH220" s="12"/>
      <c r="AI220" s="12"/>
      <c r="AJ220" s="12"/>
      <c r="AK220" s="12">
        <f t="shared" si="82"/>
        <v>0</v>
      </c>
      <c r="AL220" s="13">
        <f t="shared" si="71"/>
        <v>0</v>
      </c>
      <c r="AM220" s="12"/>
      <c r="AN220" s="12"/>
      <c r="AO220" s="12"/>
      <c r="AP220" s="12">
        <f t="shared" si="83"/>
        <v>0</v>
      </c>
      <c r="AQ220" s="13">
        <f t="shared" si="72"/>
        <v>0</v>
      </c>
      <c r="AR220" s="12"/>
      <c r="AS220" s="12"/>
      <c r="AT220" s="12"/>
      <c r="AU220" s="12">
        <f t="shared" si="84"/>
        <v>0</v>
      </c>
      <c r="AV220" s="13">
        <f t="shared" si="73"/>
        <v>0</v>
      </c>
      <c r="AW220" s="12"/>
      <c r="AX220" s="12"/>
      <c r="AY220" s="12"/>
      <c r="AZ220" s="12">
        <f t="shared" si="85"/>
        <v>0</v>
      </c>
      <c r="BA220" s="11">
        <f t="shared" si="74"/>
        <v>0</v>
      </c>
      <c r="BB220" s="12"/>
      <c r="BC220" s="12"/>
      <c r="BD220" s="12"/>
      <c r="BE220" s="12">
        <f t="shared" si="86"/>
        <v>0</v>
      </c>
      <c r="BF220" s="11">
        <f t="shared" si="75"/>
        <v>0</v>
      </c>
      <c r="BG220" s="12"/>
      <c r="BH220" s="12"/>
      <c r="BI220" s="12"/>
      <c r="BJ220" s="15">
        <f t="shared" si="87"/>
        <v>0</v>
      </c>
      <c r="BK220" s="16">
        <f t="shared" si="76"/>
        <v>0</v>
      </c>
    </row>
    <row r="221" spans="1:63" ht="25.5" x14ac:dyDescent="0.25">
      <c r="A221" s="30">
        <v>101002601</v>
      </c>
      <c r="B221" s="27" t="s">
        <v>267</v>
      </c>
      <c r="C221" s="35">
        <v>0.04</v>
      </c>
      <c r="D221" s="32">
        <f>VLOOKUP(A221,[31]DATA!$C$3:$AP$1697,38,0)</f>
        <v>1001400</v>
      </c>
      <c r="E221" s="32">
        <f>VLOOKUP(A221,[31]DATA!$C$3:$AP$1697,39,0)</f>
        <v>147900</v>
      </c>
      <c r="F221" s="32">
        <f>VLOOKUP(A221,[31]DATA!$C$3:$AP$1697,40,0)</f>
        <v>186800</v>
      </c>
      <c r="G221" s="32">
        <f t="shared" si="77"/>
        <v>1336100</v>
      </c>
      <c r="H221" s="32">
        <f t="shared" si="78"/>
        <v>53444</v>
      </c>
      <c r="I221" s="32">
        <f>VLOOKUP(A221,[32]DATA!$C$3:$AQ$559,38,0)</f>
        <v>527500</v>
      </c>
      <c r="J221" s="32">
        <f>VLOOKUP(A221,[32]DATA!$C$3:$AQ$559,39,0)</f>
        <v>34600</v>
      </c>
      <c r="K221" s="32">
        <f>VLOOKUP(A221,[32]DATA!$C$3:$AQ$559,40,0)</f>
        <v>98300</v>
      </c>
      <c r="L221" s="32">
        <f>VLOOKUP(A221,[32]DATA!$C$3:$AQ$559,41,0)</f>
        <v>660400</v>
      </c>
      <c r="M221" s="41">
        <f t="shared" si="79"/>
        <v>26416</v>
      </c>
      <c r="N221" s="32">
        <f>VLOOKUP(A221,[33]DATA!$C$3:$AQ$558,38,0)</f>
        <v>1001500</v>
      </c>
      <c r="O221" s="32">
        <f>VLOOKUP(A221,[33]DATA!$C$3:$AQ$558,39,0)</f>
        <v>0</v>
      </c>
      <c r="P221" s="32">
        <f>VLOOKUP(A221,[33]DATA!$C$3:$AQ$558,40,0)</f>
        <v>50300</v>
      </c>
      <c r="Q221" s="42">
        <f>VLOOKUP(A221,[33]DATA!$C$3:$AQ$558,41,0)</f>
        <v>1051800</v>
      </c>
      <c r="R221" s="43">
        <f t="shared" si="80"/>
        <v>42072</v>
      </c>
      <c r="S221" s="8"/>
      <c r="T221" s="9"/>
      <c r="U221" s="9"/>
      <c r="V221" s="10">
        <f t="shared" si="81"/>
        <v>0</v>
      </c>
      <c r="W221" s="11">
        <f t="shared" si="67"/>
        <v>0</v>
      </c>
      <c r="X221" s="9"/>
      <c r="Y221" s="9"/>
      <c r="Z221" s="9"/>
      <c r="AA221" s="12">
        <f t="shared" si="68"/>
        <v>0</v>
      </c>
      <c r="AB221" s="13">
        <f t="shared" si="69"/>
        <v>0</v>
      </c>
      <c r="AC221" s="9"/>
      <c r="AD221" s="14"/>
      <c r="AE221" s="14"/>
      <c r="AF221" s="12">
        <f t="shared" si="66"/>
        <v>0</v>
      </c>
      <c r="AG221" s="13">
        <f t="shared" si="70"/>
        <v>0</v>
      </c>
      <c r="AH221" s="12"/>
      <c r="AI221" s="12"/>
      <c r="AJ221" s="12"/>
      <c r="AK221" s="12">
        <f t="shared" si="82"/>
        <v>0</v>
      </c>
      <c r="AL221" s="13">
        <f t="shared" si="71"/>
        <v>0</v>
      </c>
      <c r="AM221" s="12"/>
      <c r="AN221" s="12"/>
      <c r="AO221" s="12"/>
      <c r="AP221" s="12">
        <f t="shared" si="83"/>
        <v>0</v>
      </c>
      <c r="AQ221" s="13">
        <f t="shared" si="72"/>
        <v>0</v>
      </c>
      <c r="AR221" s="12"/>
      <c r="AS221" s="12"/>
      <c r="AT221" s="12"/>
      <c r="AU221" s="12">
        <f t="shared" si="84"/>
        <v>0</v>
      </c>
      <c r="AV221" s="13">
        <f t="shared" si="73"/>
        <v>0</v>
      </c>
      <c r="AW221" s="12"/>
      <c r="AX221" s="12"/>
      <c r="AY221" s="12"/>
      <c r="AZ221" s="12">
        <f t="shared" si="85"/>
        <v>0</v>
      </c>
      <c r="BA221" s="11">
        <f t="shared" si="74"/>
        <v>0</v>
      </c>
      <c r="BB221" s="12"/>
      <c r="BC221" s="12"/>
      <c r="BD221" s="12"/>
      <c r="BE221" s="12">
        <f t="shared" si="86"/>
        <v>0</v>
      </c>
      <c r="BF221" s="11">
        <f t="shared" si="75"/>
        <v>0</v>
      </c>
      <c r="BG221" s="12"/>
      <c r="BH221" s="12"/>
      <c r="BI221" s="12"/>
      <c r="BJ221" s="15">
        <f t="shared" si="87"/>
        <v>0</v>
      </c>
      <c r="BK221" s="16">
        <f t="shared" si="76"/>
        <v>0</v>
      </c>
    </row>
    <row r="222" spans="1:63" ht="25.5" x14ac:dyDescent="0.25">
      <c r="A222" s="30">
        <v>101068401</v>
      </c>
      <c r="B222" s="27" t="s">
        <v>268</v>
      </c>
      <c r="C222" s="35" t="s">
        <v>603</v>
      </c>
      <c r="D222" s="32">
        <f>VLOOKUP(A222,[31]DATA!$C$3:$AP$1697,38,0)</f>
        <v>0</v>
      </c>
      <c r="E222" s="32">
        <f>VLOOKUP(A222,[31]DATA!$C$3:$AP$1697,39,0)</f>
        <v>0</v>
      </c>
      <c r="F222" s="32">
        <f>VLOOKUP(A222,[31]DATA!$C$3:$AP$1697,40,0)</f>
        <v>0</v>
      </c>
      <c r="G222" s="32">
        <f t="shared" si="77"/>
        <v>0</v>
      </c>
      <c r="H222" s="32">
        <v>0</v>
      </c>
      <c r="I222" s="32">
        <f>VLOOKUP(A222,[32]DATA!$C$3:$AQ$559,38,0)</f>
        <v>0</v>
      </c>
      <c r="J222" s="32">
        <f>VLOOKUP(A222,[32]DATA!$C$3:$AQ$559,39,0)</f>
        <v>0</v>
      </c>
      <c r="K222" s="32">
        <f>VLOOKUP(A222,[32]DATA!$C$3:$AQ$559,40,0)</f>
        <v>0</v>
      </c>
      <c r="L222" s="32">
        <f>VLOOKUP(A222,[32]DATA!$C$3:$AQ$559,41,0)</f>
        <v>0</v>
      </c>
      <c r="M222" s="41" t="e">
        <f t="shared" si="79"/>
        <v>#VALUE!</v>
      </c>
      <c r="N222" s="32">
        <f>VLOOKUP(A222,[33]DATA!$C$3:$AQ$558,38,0)</f>
        <v>0</v>
      </c>
      <c r="O222" s="32">
        <f>VLOOKUP(A222,[33]DATA!$C$3:$AQ$558,39,0)</f>
        <v>0</v>
      </c>
      <c r="P222" s="32">
        <f>VLOOKUP(A222,[33]DATA!$C$3:$AQ$558,40,0)</f>
        <v>0</v>
      </c>
      <c r="Q222" s="42">
        <f>VLOOKUP(A222,[33]DATA!$C$3:$AQ$558,41,0)</f>
        <v>0</v>
      </c>
      <c r="R222" s="43" t="e">
        <f t="shared" si="80"/>
        <v>#VALUE!</v>
      </c>
      <c r="S222" s="8"/>
      <c r="T222" s="9"/>
      <c r="U222" s="9"/>
      <c r="V222" s="10">
        <f t="shared" si="81"/>
        <v>0</v>
      </c>
      <c r="W222" s="11" t="e">
        <f t="shared" si="67"/>
        <v>#VALUE!</v>
      </c>
      <c r="X222" s="9"/>
      <c r="Y222" s="9"/>
      <c r="Z222" s="9"/>
      <c r="AA222" s="12">
        <f t="shared" si="68"/>
        <v>0</v>
      </c>
      <c r="AB222" s="13" t="e">
        <f t="shared" si="69"/>
        <v>#VALUE!</v>
      </c>
      <c r="AC222" s="9"/>
      <c r="AD222" s="14"/>
      <c r="AE222" s="14"/>
      <c r="AF222" s="12">
        <f t="shared" si="66"/>
        <v>0</v>
      </c>
      <c r="AG222" s="13" t="e">
        <f t="shared" si="70"/>
        <v>#VALUE!</v>
      </c>
      <c r="AH222" s="12"/>
      <c r="AI222" s="12"/>
      <c r="AJ222" s="12"/>
      <c r="AK222" s="12">
        <f t="shared" si="82"/>
        <v>0</v>
      </c>
      <c r="AL222" s="13" t="e">
        <f t="shared" si="71"/>
        <v>#VALUE!</v>
      </c>
      <c r="AM222" s="12"/>
      <c r="AN222" s="12"/>
      <c r="AO222" s="12"/>
      <c r="AP222" s="12">
        <f t="shared" si="83"/>
        <v>0</v>
      </c>
      <c r="AQ222" s="13" t="e">
        <f t="shared" si="72"/>
        <v>#VALUE!</v>
      </c>
      <c r="AR222" s="12"/>
      <c r="AS222" s="12"/>
      <c r="AT222" s="12"/>
      <c r="AU222" s="12">
        <f t="shared" si="84"/>
        <v>0</v>
      </c>
      <c r="AV222" s="13" t="e">
        <f t="shared" si="73"/>
        <v>#VALUE!</v>
      </c>
      <c r="AW222" s="12"/>
      <c r="AX222" s="12"/>
      <c r="AY222" s="12"/>
      <c r="AZ222" s="12">
        <f t="shared" si="85"/>
        <v>0</v>
      </c>
      <c r="BA222" s="11" t="e">
        <f t="shared" si="74"/>
        <v>#VALUE!</v>
      </c>
      <c r="BB222" s="12"/>
      <c r="BC222" s="12"/>
      <c r="BD222" s="12"/>
      <c r="BE222" s="12">
        <f t="shared" si="86"/>
        <v>0</v>
      </c>
      <c r="BF222" s="11" t="e">
        <f t="shared" si="75"/>
        <v>#VALUE!</v>
      </c>
      <c r="BG222" s="12"/>
      <c r="BH222" s="12"/>
      <c r="BI222" s="12"/>
      <c r="BJ222" s="15">
        <f t="shared" si="87"/>
        <v>0</v>
      </c>
      <c r="BK222" s="16" t="e">
        <f t="shared" si="76"/>
        <v>#VALUE!</v>
      </c>
    </row>
    <row r="223" spans="1:63" ht="15.75" x14ac:dyDescent="0.25">
      <c r="A223" s="30">
        <v>101037701</v>
      </c>
      <c r="B223" s="27" t="s">
        <v>269</v>
      </c>
      <c r="C223" s="35">
        <v>5.8999999999999997E-2</v>
      </c>
      <c r="D223" s="32">
        <f>VLOOKUP(A223,[31]DATA!$C$3:$AP$1697,38,0)</f>
        <v>0</v>
      </c>
      <c r="E223" s="32">
        <f>VLOOKUP(A223,[31]DATA!$C$3:$AP$1697,39,0)</f>
        <v>114960</v>
      </c>
      <c r="F223" s="32">
        <f>VLOOKUP(A223,[31]DATA!$C$3:$AP$1697,40,0)</f>
        <v>5310</v>
      </c>
      <c r="G223" s="32">
        <f t="shared" si="77"/>
        <v>120270</v>
      </c>
      <c r="H223" s="32">
        <f t="shared" si="78"/>
        <v>7095.9299999999994</v>
      </c>
      <c r="I223" s="32">
        <f>VLOOKUP(A223,[32]DATA!$C$3:$AQ$559,38,0)</f>
        <v>0</v>
      </c>
      <c r="J223" s="32">
        <f>VLOOKUP(A223,[32]DATA!$C$3:$AQ$559,39,0)</f>
        <v>0</v>
      </c>
      <c r="K223" s="32">
        <f>VLOOKUP(A223,[32]DATA!$C$3:$AQ$559,40,0)</f>
        <v>0</v>
      </c>
      <c r="L223" s="32">
        <f>VLOOKUP(A223,[32]DATA!$C$3:$AQ$559,41,0)</f>
        <v>0</v>
      </c>
      <c r="M223" s="41">
        <f t="shared" si="79"/>
        <v>0</v>
      </c>
      <c r="N223" s="32">
        <f>VLOOKUP(A223,[33]DATA!$C$3:$AQ$558,38,0)</f>
        <v>0</v>
      </c>
      <c r="O223" s="32">
        <f>VLOOKUP(A223,[33]DATA!$C$3:$AQ$558,39,0)</f>
        <v>106920</v>
      </c>
      <c r="P223" s="32">
        <f>VLOOKUP(A223,[33]DATA!$C$3:$AQ$558,40,0)</f>
        <v>0</v>
      </c>
      <c r="Q223" s="42">
        <f>VLOOKUP(A223,[33]DATA!$C$3:$AQ$558,41,0)</f>
        <v>106920</v>
      </c>
      <c r="R223" s="43">
        <f t="shared" si="80"/>
        <v>6308.28</v>
      </c>
      <c r="S223" s="8"/>
      <c r="T223" s="9"/>
      <c r="U223" s="9"/>
      <c r="V223" s="10">
        <f t="shared" si="81"/>
        <v>0</v>
      </c>
      <c r="W223" s="11">
        <f t="shared" si="67"/>
        <v>0</v>
      </c>
      <c r="X223" s="9"/>
      <c r="Y223" s="9"/>
      <c r="Z223" s="9"/>
      <c r="AA223" s="12">
        <f t="shared" si="68"/>
        <v>0</v>
      </c>
      <c r="AB223" s="13">
        <f t="shared" si="69"/>
        <v>0</v>
      </c>
      <c r="AC223" s="9"/>
      <c r="AD223" s="14"/>
      <c r="AE223" s="14"/>
      <c r="AF223" s="12">
        <f t="shared" si="66"/>
        <v>0</v>
      </c>
      <c r="AG223" s="13">
        <f t="shared" si="70"/>
        <v>0</v>
      </c>
      <c r="AH223" s="12"/>
      <c r="AI223" s="12"/>
      <c r="AJ223" s="12"/>
      <c r="AK223" s="12">
        <f t="shared" si="82"/>
        <v>0</v>
      </c>
      <c r="AL223" s="13">
        <f t="shared" si="71"/>
        <v>0</v>
      </c>
      <c r="AM223" s="12"/>
      <c r="AN223" s="12"/>
      <c r="AO223" s="12"/>
      <c r="AP223" s="12">
        <f t="shared" si="83"/>
        <v>0</v>
      </c>
      <c r="AQ223" s="13">
        <f t="shared" si="72"/>
        <v>0</v>
      </c>
      <c r="AR223" s="12"/>
      <c r="AS223" s="12"/>
      <c r="AT223" s="12"/>
      <c r="AU223" s="12">
        <f t="shared" si="84"/>
        <v>0</v>
      </c>
      <c r="AV223" s="13">
        <f t="shared" si="73"/>
        <v>0</v>
      </c>
      <c r="AW223" s="12"/>
      <c r="AX223" s="12"/>
      <c r="AY223" s="12"/>
      <c r="AZ223" s="12">
        <f t="shared" si="85"/>
        <v>0</v>
      </c>
      <c r="BA223" s="11">
        <f t="shared" si="74"/>
        <v>0</v>
      </c>
      <c r="BB223" s="12"/>
      <c r="BC223" s="12"/>
      <c r="BD223" s="12"/>
      <c r="BE223" s="12">
        <f t="shared" si="86"/>
        <v>0</v>
      </c>
      <c r="BF223" s="11">
        <f t="shared" si="75"/>
        <v>0</v>
      </c>
      <c r="BG223" s="12"/>
      <c r="BH223" s="12"/>
      <c r="BI223" s="12"/>
      <c r="BJ223" s="15">
        <f t="shared" si="87"/>
        <v>0</v>
      </c>
      <c r="BK223" s="16">
        <f t="shared" si="76"/>
        <v>0</v>
      </c>
    </row>
    <row r="224" spans="1:63" ht="25.5" x14ac:dyDescent="0.25">
      <c r="A224" s="30">
        <v>105001401</v>
      </c>
      <c r="B224" s="27" t="s">
        <v>270</v>
      </c>
      <c r="C224" s="35">
        <v>6.87</v>
      </c>
      <c r="D224" s="32">
        <f>VLOOKUP(A224,[31]DATA!$C$3:$AP$1697,38,0)</f>
        <v>11801</v>
      </c>
      <c r="E224" s="32">
        <f>VLOOKUP(A224,[31]DATA!$C$3:$AP$1697,39,0)</f>
        <v>3061</v>
      </c>
      <c r="F224" s="32">
        <f>VLOOKUP(A224,[31]DATA!$C$3:$AP$1697,40,0)</f>
        <v>1799</v>
      </c>
      <c r="G224" s="32">
        <f t="shared" si="77"/>
        <v>16661</v>
      </c>
      <c r="H224" s="32">
        <f t="shared" si="78"/>
        <v>114461.07</v>
      </c>
      <c r="I224" s="32">
        <f>VLOOKUP(A224,[32]DATA!$C$3:$AQ$559,38,0)</f>
        <v>13933</v>
      </c>
      <c r="J224" s="32">
        <f>VLOOKUP(A224,[32]DATA!$C$3:$AQ$559,39,0)</f>
        <v>2050</v>
      </c>
      <c r="K224" s="32">
        <f>VLOOKUP(A224,[32]DATA!$C$3:$AQ$559,40,0)</f>
        <v>1337</v>
      </c>
      <c r="L224" s="32">
        <f>VLOOKUP(A224,[32]DATA!$C$3:$AQ$559,41,0)</f>
        <v>17320</v>
      </c>
      <c r="M224" s="41">
        <f t="shared" si="79"/>
        <v>118988.40000000001</v>
      </c>
      <c r="N224" s="32">
        <f>VLOOKUP(A224,[33]DATA!$C$3:$AQ$558,38,0)</f>
        <v>13418</v>
      </c>
      <c r="O224" s="32">
        <f>VLOOKUP(A224,[33]DATA!$C$3:$AQ$558,39,0)</f>
        <v>1750</v>
      </c>
      <c r="P224" s="32">
        <f>VLOOKUP(A224,[33]DATA!$C$3:$AQ$558,40,0)</f>
        <v>1212</v>
      </c>
      <c r="Q224" s="42">
        <f>VLOOKUP(A224,[33]DATA!$C$3:$AQ$558,41,0)</f>
        <v>16380</v>
      </c>
      <c r="R224" s="43">
        <f t="shared" si="80"/>
        <v>112530.6</v>
      </c>
      <c r="S224" s="8"/>
      <c r="T224" s="9"/>
      <c r="U224" s="9"/>
      <c r="V224" s="10">
        <f t="shared" si="81"/>
        <v>0</v>
      </c>
      <c r="W224" s="11">
        <f t="shared" si="67"/>
        <v>0</v>
      </c>
      <c r="X224" s="9"/>
      <c r="Y224" s="9"/>
      <c r="Z224" s="9"/>
      <c r="AA224" s="12">
        <f t="shared" si="68"/>
        <v>0</v>
      </c>
      <c r="AB224" s="13">
        <f t="shared" si="69"/>
        <v>0</v>
      </c>
      <c r="AC224" s="9"/>
      <c r="AD224" s="14"/>
      <c r="AE224" s="14"/>
      <c r="AF224" s="12">
        <f t="shared" si="66"/>
        <v>0</v>
      </c>
      <c r="AG224" s="13">
        <f t="shared" si="70"/>
        <v>0</v>
      </c>
      <c r="AH224" s="12"/>
      <c r="AI224" s="12"/>
      <c r="AJ224" s="12"/>
      <c r="AK224" s="12">
        <f t="shared" si="82"/>
        <v>0</v>
      </c>
      <c r="AL224" s="13">
        <f t="shared" si="71"/>
        <v>0</v>
      </c>
      <c r="AM224" s="12"/>
      <c r="AN224" s="12"/>
      <c r="AO224" s="12"/>
      <c r="AP224" s="12">
        <f t="shared" si="83"/>
        <v>0</v>
      </c>
      <c r="AQ224" s="13">
        <f t="shared" si="72"/>
        <v>0</v>
      </c>
      <c r="AR224" s="12"/>
      <c r="AS224" s="12"/>
      <c r="AT224" s="12"/>
      <c r="AU224" s="12">
        <f t="shared" si="84"/>
        <v>0</v>
      </c>
      <c r="AV224" s="13">
        <f t="shared" si="73"/>
        <v>0</v>
      </c>
      <c r="AW224" s="12"/>
      <c r="AX224" s="12"/>
      <c r="AY224" s="12"/>
      <c r="AZ224" s="12">
        <f t="shared" si="85"/>
        <v>0</v>
      </c>
      <c r="BA224" s="11">
        <f t="shared" si="74"/>
        <v>0</v>
      </c>
      <c r="BB224" s="12"/>
      <c r="BC224" s="12"/>
      <c r="BD224" s="12"/>
      <c r="BE224" s="12">
        <f t="shared" si="86"/>
        <v>0</v>
      </c>
      <c r="BF224" s="11">
        <f t="shared" si="75"/>
        <v>0</v>
      </c>
      <c r="BG224" s="12"/>
      <c r="BH224" s="12"/>
      <c r="BI224" s="12"/>
      <c r="BJ224" s="15">
        <f t="shared" si="87"/>
        <v>0</v>
      </c>
      <c r="BK224" s="16">
        <f t="shared" si="76"/>
        <v>0</v>
      </c>
    </row>
    <row r="225" spans="1:63" ht="38.25" x14ac:dyDescent="0.25">
      <c r="A225" s="30">
        <v>101011401</v>
      </c>
      <c r="B225" s="27" t="s">
        <v>271</v>
      </c>
      <c r="C225" s="35">
        <v>0.36</v>
      </c>
      <c r="D225" s="32">
        <f>VLOOKUP(A225,[31]DATA!$C$3:$AP$1697,38,0)</f>
        <v>159012</v>
      </c>
      <c r="E225" s="32">
        <f>VLOOKUP(A225,[31]DATA!$C$3:$AP$1697,39,0)</f>
        <v>51632</v>
      </c>
      <c r="F225" s="32">
        <f>VLOOKUP(A225,[31]DATA!$C$3:$AP$1697,40,0)</f>
        <v>11732</v>
      </c>
      <c r="G225" s="32">
        <f t="shared" si="77"/>
        <v>222376</v>
      </c>
      <c r="H225" s="32">
        <f t="shared" si="78"/>
        <v>80055.360000000001</v>
      </c>
      <c r="I225" s="32">
        <f>VLOOKUP(A225,[32]DATA!$C$3:$AQ$559,38,0)</f>
        <v>148736</v>
      </c>
      <c r="J225" s="32">
        <f>VLOOKUP(A225,[32]DATA!$C$3:$AQ$559,39,0)</f>
        <v>48300</v>
      </c>
      <c r="K225" s="32">
        <f>VLOOKUP(A225,[32]DATA!$C$3:$AQ$559,40,0)</f>
        <v>9604</v>
      </c>
      <c r="L225" s="32">
        <f>VLOOKUP(A225,[32]DATA!$C$3:$AQ$559,41,0)</f>
        <v>206640</v>
      </c>
      <c r="M225" s="41">
        <f t="shared" si="79"/>
        <v>74390.399999999994</v>
      </c>
      <c r="N225" s="32">
        <f>VLOOKUP(A225,[33]DATA!$C$3:$AQ$558,38,0)</f>
        <v>144424</v>
      </c>
      <c r="O225" s="32">
        <f>VLOOKUP(A225,[33]DATA!$C$3:$AQ$558,39,0)</f>
        <v>47824</v>
      </c>
      <c r="P225" s="32">
        <f>VLOOKUP(A225,[33]DATA!$C$3:$AQ$558,40,0)</f>
        <v>8484</v>
      </c>
      <c r="Q225" s="42">
        <f>VLOOKUP(A225,[33]DATA!$C$3:$AQ$558,41,0)</f>
        <v>200732</v>
      </c>
      <c r="R225" s="43">
        <f t="shared" si="80"/>
        <v>72263.520000000004</v>
      </c>
      <c r="S225" s="8"/>
      <c r="T225" s="9"/>
      <c r="U225" s="9"/>
      <c r="V225" s="10">
        <f t="shared" si="81"/>
        <v>0</v>
      </c>
      <c r="W225" s="11">
        <f t="shared" si="67"/>
        <v>0</v>
      </c>
      <c r="X225" s="9"/>
      <c r="Y225" s="9"/>
      <c r="Z225" s="9"/>
      <c r="AA225" s="12">
        <f t="shared" si="68"/>
        <v>0</v>
      </c>
      <c r="AB225" s="13">
        <f t="shared" si="69"/>
        <v>0</v>
      </c>
      <c r="AC225" s="9"/>
      <c r="AD225" s="14"/>
      <c r="AE225" s="14"/>
      <c r="AF225" s="12">
        <f t="shared" si="66"/>
        <v>0</v>
      </c>
      <c r="AG225" s="13">
        <f t="shared" si="70"/>
        <v>0</v>
      </c>
      <c r="AH225" s="12"/>
      <c r="AI225" s="12"/>
      <c r="AJ225" s="12"/>
      <c r="AK225" s="12">
        <f t="shared" si="82"/>
        <v>0</v>
      </c>
      <c r="AL225" s="13">
        <f t="shared" si="71"/>
        <v>0</v>
      </c>
      <c r="AM225" s="12"/>
      <c r="AN225" s="12"/>
      <c r="AO225" s="12"/>
      <c r="AP225" s="12">
        <f t="shared" si="83"/>
        <v>0</v>
      </c>
      <c r="AQ225" s="13">
        <f t="shared" si="72"/>
        <v>0</v>
      </c>
      <c r="AR225" s="12"/>
      <c r="AS225" s="12"/>
      <c r="AT225" s="12"/>
      <c r="AU225" s="12">
        <f t="shared" si="84"/>
        <v>0</v>
      </c>
      <c r="AV225" s="13">
        <f t="shared" si="73"/>
        <v>0</v>
      </c>
      <c r="AW225" s="12"/>
      <c r="AX225" s="12"/>
      <c r="AY225" s="12"/>
      <c r="AZ225" s="12">
        <f t="shared" si="85"/>
        <v>0</v>
      </c>
      <c r="BA225" s="11">
        <f t="shared" si="74"/>
        <v>0</v>
      </c>
      <c r="BB225" s="12"/>
      <c r="BC225" s="12"/>
      <c r="BD225" s="12"/>
      <c r="BE225" s="12">
        <f t="shared" si="86"/>
        <v>0</v>
      </c>
      <c r="BF225" s="11">
        <f t="shared" si="75"/>
        <v>0</v>
      </c>
      <c r="BG225" s="12"/>
      <c r="BH225" s="12"/>
      <c r="BI225" s="12"/>
      <c r="BJ225" s="15">
        <f t="shared" si="87"/>
        <v>0</v>
      </c>
      <c r="BK225" s="16">
        <f t="shared" si="76"/>
        <v>0</v>
      </c>
    </row>
    <row r="226" spans="1:63" ht="15.75" x14ac:dyDescent="0.25">
      <c r="A226" s="30">
        <v>102091701</v>
      </c>
      <c r="B226" s="27" t="s">
        <v>272</v>
      </c>
      <c r="C226" s="35">
        <v>58.84</v>
      </c>
      <c r="D226" s="32">
        <f>VLOOKUP(A226,[31]DATA!$C$3:$AP$1697,38,0)</f>
        <v>0</v>
      </c>
      <c r="E226" s="32">
        <f>VLOOKUP(A226,[31]DATA!$C$3:$AP$1697,39,0)</f>
        <v>0</v>
      </c>
      <c r="F226" s="32">
        <f>VLOOKUP(A226,[31]DATA!$C$3:$AP$1697,40,0)</f>
        <v>300</v>
      </c>
      <c r="G226" s="32">
        <f t="shared" si="77"/>
        <v>300</v>
      </c>
      <c r="H226" s="32">
        <f t="shared" si="78"/>
        <v>17652</v>
      </c>
      <c r="I226" s="32">
        <f>VLOOKUP(A226,[32]DATA!$C$3:$AQ$559,38,0)</f>
        <v>6196</v>
      </c>
      <c r="J226" s="32">
        <f>VLOOKUP(A226,[32]DATA!$C$3:$AQ$559,39,0)</f>
        <v>360</v>
      </c>
      <c r="K226" s="32">
        <f>VLOOKUP(A226,[32]DATA!$C$3:$AQ$559,40,0)</f>
        <v>1332</v>
      </c>
      <c r="L226" s="32">
        <f>VLOOKUP(A226,[32]DATA!$C$3:$AQ$559,41,0)</f>
        <v>7888</v>
      </c>
      <c r="M226" s="41">
        <f t="shared" si="79"/>
        <v>464129.92000000004</v>
      </c>
      <c r="N226" s="32">
        <f>VLOOKUP(A226,[33]DATA!$C$3:$AQ$558,38,0)</f>
        <v>2396</v>
      </c>
      <c r="O226" s="32">
        <f>VLOOKUP(A226,[33]DATA!$C$3:$AQ$558,39,0)</f>
        <v>0</v>
      </c>
      <c r="P226" s="32">
        <f>VLOOKUP(A226,[33]DATA!$C$3:$AQ$558,40,0)</f>
        <v>1088</v>
      </c>
      <c r="Q226" s="42">
        <f>VLOOKUP(A226,[33]DATA!$C$3:$AQ$558,41,0)</f>
        <v>3484</v>
      </c>
      <c r="R226" s="43">
        <f t="shared" si="80"/>
        <v>204998.56</v>
      </c>
      <c r="S226" s="8"/>
      <c r="T226" s="9"/>
      <c r="U226" s="9"/>
      <c r="V226" s="10">
        <f t="shared" si="81"/>
        <v>0</v>
      </c>
      <c r="W226" s="11">
        <f t="shared" si="67"/>
        <v>0</v>
      </c>
      <c r="X226" s="9"/>
      <c r="Y226" s="9"/>
      <c r="Z226" s="9"/>
      <c r="AA226" s="12">
        <f t="shared" si="68"/>
        <v>0</v>
      </c>
      <c r="AB226" s="13">
        <f t="shared" si="69"/>
        <v>0</v>
      </c>
      <c r="AC226" s="9"/>
      <c r="AD226" s="14"/>
      <c r="AE226" s="14"/>
      <c r="AF226" s="12">
        <f t="shared" si="66"/>
        <v>0</v>
      </c>
      <c r="AG226" s="13">
        <f t="shared" si="70"/>
        <v>0</v>
      </c>
      <c r="AH226" s="12"/>
      <c r="AI226" s="12"/>
      <c r="AJ226" s="12"/>
      <c r="AK226" s="12">
        <f t="shared" si="82"/>
        <v>0</v>
      </c>
      <c r="AL226" s="13">
        <f t="shared" si="71"/>
        <v>0</v>
      </c>
      <c r="AM226" s="12"/>
      <c r="AN226" s="12"/>
      <c r="AO226" s="12"/>
      <c r="AP226" s="12">
        <f t="shared" si="83"/>
        <v>0</v>
      </c>
      <c r="AQ226" s="13">
        <f t="shared" si="72"/>
        <v>0</v>
      </c>
      <c r="AR226" s="12"/>
      <c r="AS226" s="12"/>
      <c r="AT226" s="12"/>
      <c r="AU226" s="12">
        <f t="shared" si="84"/>
        <v>0</v>
      </c>
      <c r="AV226" s="13">
        <f t="shared" si="73"/>
        <v>0</v>
      </c>
      <c r="AW226" s="12"/>
      <c r="AX226" s="12"/>
      <c r="AY226" s="12"/>
      <c r="AZ226" s="12">
        <f t="shared" si="85"/>
        <v>0</v>
      </c>
      <c r="BA226" s="11">
        <f t="shared" si="74"/>
        <v>0</v>
      </c>
      <c r="BB226" s="12"/>
      <c r="BC226" s="12"/>
      <c r="BD226" s="12"/>
      <c r="BE226" s="12">
        <f t="shared" si="86"/>
        <v>0</v>
      </c>
      <c r="BF226" s="11">
        <f t="shared" si="75"/>
        <v>0</v>
      </c>
      <c r="BG226" s="12"/>
      <c r="BH226" s="12"/>
      <c r="BI226" s="12"/>
      <c r="BJ226" s="15">
        <f t="shared" si="87"/>
        <v>0</v>
      </c>
      <c r="BK226" s="16">
        <f t="shared" si="76"/>
        <v>0</v>
      </c>
    </row>
    <row r="227" spans="1:63" ht="15.75" x14ac:dyDescent="0.25">
      <c r="A227" s="30">
        <v>105000101</v>
      </c>
      <c r="B227" s="27" t="s">
        <v>273</v>
      </c>
      <c r="C227" s="35">
        <v>92</v>
      </c>
      <c r="D227" s="32">
        <f>VLOOKUP(A227,[31]DATA!$C$3:$AP$1697,38,0)</f>
        <v>60</v>
      </c>
      <c r="E227" s="32">
        <f>VLOOKUP(A227,[31]DATA!$C$3:$AP$1697,39,0)</f>
        <v>19</v>
      </c>
      <c r="F227" s="32">
        <f>VLOOKUP(A227,[31]DATA!$C$3:$AP$1697,40,0)</f>
        <v>10</v>
      </c>
      <c r="G227" s="32">
        <f t="shared" si="77"/>
        <v>89</v>
      </c>
      <c r="H227" s="32">
        <f t="shared" si="78"/>
        <v>8188</v>
      </c>
      <c r="I227" s="32">
        <f>VLOOKUP(A227,[32]DATA!$C$3:$AQ$559,38,0)</f>
        <v>0</v>
      </c>
      <c r="J227" s="32">
        <f>VLOOKUP(A227,[32]DATA!$C$3:$AQ$559,39,0)</f>
        <v>5</v>
      </c>
      <c r="K227" s="32">
        <f>VLOOKUP(A227,[32]DATA!$C$3:$AQ$559,40,0)</f>
        <v>5</v>
      </c>
      <c r="L227" s="32">
        <f>VLOOKUP(A227,[32]DATA!$C$3:$AQ$559,41,0)</f>
        <v>10</v>
      </c>
      <c r="M227" s="41">
        <f t="shared" si="79"/>
        <v>920</v>
      </c>
      <c r="N227" s="32">
        <f>VLOOKUP(A227,[33]DATA!$C$3:$AQ$558,38,0)</f>
        <v>0</v>
      </c>
      <c r="O227" s="32">
        <f>VLOOKUP(A227,[33]DATA!$C$3:$AQ$558,39,0)</f>
        <v>5</v>
      </c>
      <c r="P227" s="32">
        <f>VLOOKUP(A227,[33]DATA!$C$3:$AQ$558,40,0)</f>
        <v>5</v>
      </c>
      <c r="Q227" s="42">
        <f>VLOOKUP(A227,[33]DATA!$C$3:$AQ$558,41,0)</f>
        <v>10</v>
      </c>
      <c r="R227" s="43">
        <f t="shared" si="80"/>
        <v>920</v>
      </c>
      <c r="S227" s="8"/>
      <c r="T227" s="9"/>
      <c r="U227" s="9"/>
      <c r="V227" s="10">
        <f t="shared" si="81"/>
        <v>0</v>
      </c>
      <c r="W227" s="11">
        <f t="shared" si="67"/>
        <v>0</v>
      </c>
      <c r="X227" s="9"/>
      <c r="Y227" s="9"/>
      <c r="Z227" s="9"/>
      <c r="AA227" s="12">
        <f t="shared" si="68"/>
        <v>0</v>
      </c>
      <c r="AB227" s="13">
        <f t="shared" si="69"/>
        <v>0</v>
      </c>
      <c r="AC227" s="9"/>
      <c r="AD227" s="14"/>
      <c r="AE227" s="14"/>
      <c r="AF227" s="12">
        <f t="shared" si="66"/>
        <v>0</v>
      </c>
      <c r="AG227" s="13">
        <f t="shared" si="70"/>
        <v>0</v>
      </c>
      <c r="AH227" s="12"/>
      <c r="AI227" s="12"/>
      <c r="AJ227" s="12"/>
      <c r="AK227" s="12">
        <f t="shared" si="82"/>
        <v>0</v>
      </c>
      <c r="AL227" s="13">
        <f t="shared" si="71"/>
        <v>0</v>
      </c>
      <c r="AM227" s="12"/>
      <c r="AN227" s="12"/>
      <c r="AO227" s="12"/>
      <c r="AP227" s="12">
        <f t="shared" si="83"/>
        <v>0</v>
      </c>
      <c r="AQ227" s="13">
        <f t="shared" si="72"/>
        <v>0</v>
      </c>
      <c r="AR227" s="12"/>
      <c r="AS227" s="12"/>
      <c r="AT227" s="12"/>
      <c r="AU227" s="12">
        <f t="shared" si="84"/>
        <v>0</v>
      </c>
      <c r="AV227" s="13">
        <f t="shared" si="73"/>
        <v>0</v>
      </c>
      <c r="AW227" s="12"/>
      <c r="AX227" s="12"/>
      <c r="AY227" s="12"/>
      <c r="AZ227" s="12">
        <f t="shared" si="85"/>
        <v>0</v>
      </c>
      <c r="BA227" s="11">
        <f t="shared" si="74"/>
        <v>0</v>
      </c>
      <c r="BB227" s="12"/>
      <c r="BC227" s="12"/>
      <c r="BD227" s="12"/>
      <c r="BE227" s="12">
        <f t="shared" si="86"/>
        <v>0</v>
      </c>
      <c r="BF227" s="11">
        <f t="shared" si="75"/>
        <v>0</v>
      </c>
      <c r="BG227" s="12"/>
      <c r="BH227" s="12"/>
      <c r="BI227" s="12"/>
      <c r="BJ227" s="15">
        <f t="shared" si="87"/>
        <v>0</v>
      </c>
      <c r="BK227" s="16">
        <f t="shared" si="76"/>
        <v>0</v>
      </c>
    </row>
    <row r="228" spans="1:63" ht="15.75" x14ac:dyDescent="0.25">
      <c r="A228" s="30">
        <v>102064701</v>
      </c>
      <c r="B228" s="28" t="s">
        <v>274</v>
      </c>
      <c r="C228" s="35">
        <v>20.03</v>
      </c>
      <c r="D228" s="32">
        <f>VLOOKUP(A228,[31]DATA!$C$3:$AP$1697,38,0)</f>
        <v>0</v>
      </c>
      <c r="E228" s="32">
        <f>VLOOKUP(A228,[31]DATA!$C$3:$AP$1697,39,0)</f>
        <v>0</v>
      </c>
      <c r="F228" s="32">
        <f>VLOOKUP(A228,[31]DATA!$C$3:$AP$1697,40,0)</f>
        <v>0</v>
      </c>
      <c r="G228" s="32">
        <f t="shared" si="77"/>
        <v>0</v>
      </c>
      <c r="H228" s="32">
        <f t="shared" si="78"/>
        <v>0</v>
      </c>
      <c r="I228" s="32">
        <f>VLOOKUP(A228,[32]DATA!$C$3:$AQ$559,38,0)</f>
        <v>0</v>
      </c>
      <c r="J228" s="32">
        <f>VLOOKUP(A228,[32]DATA!$C$3:$AQ$559,39,0)</f>
        <v>0</v>
      </c>
      <c r="K228" s="32">
        <f>VLOOKUP(A228,[32]DATA!$C$3:$AQ$559,40,0)</f>
        <v>0</v>
      </c>
      <c r="L228" s="32">
        <f>VLOOKUP(A228,[32]DATA!$C$3:$AQ$559,41,0)</f>
        <v>0</v>
      </c>
      <c r="M228" s="41">
        <f t="shared" si="79"/>
        <v>0</v>
      </c>
      <c r="N228" s="32">
        <f>VLOOKUP(A228,[33]DATA!$C$3:$AQ$558,38,0)</f>
        <v>0</v>
      </c>
      <c r="O228" s="32">
        <f>VLOOKUP(A228,[33]DATA!$C$3:$AQ$558,39,0)</f>
        <v>0</v>
      </c>
      <c r="P228" s="32">
        <f>VLOOKUP(A228,[33]DATA!$C$3:$AQ$558,40,0)</f>
        <v>0</v>
      </c>
      <c r="Q228" s="42">
        <f>VLOOKUP(A228,[33]DATA!$C$3:$AQ$558,41,0)</f>
        <v>0</v>
      </c>
      <c r="R228" s="43">
        <f t="shared" si="80"/>
        <v>0</v>
      </c>
      <c r="S228" s="8"/>
      <c r="T228" s="9"/>
      <c r="U228" s="9"/>
      <c r="V228" s="10">
        <f t="shared" si="81"/>
        <v>0</v>
      </c>
      <c r="W228" s="11">
        <f t="shared" si="67"/>
        <v>0</v>
      </c>
      <c r="X228" s="9"/>
      <c r="Y228" s="9"/>
      <c r="Z228" s="9"/>
      <c r="AA228" s="12">
        <f t="shared" si="68"/>
        <v>0</v>
      </c>
      <c r="AB228" s="13">
        <f t="shared" si="69"/>
        <v>0</v>
      </c>
      <c r="AC228" s="9"/>
      <c r="AD228" s="14"/>
      <c r="AE228" s="14"/>
      <c r="AF228" s="12">
        <f t="shared" si="66"/>
        <v>0</v>
      </c>
      <c r="AG228" s="13">
        <f t="shared" si="70"/>
        <v>0</v>
      </c>
      <c r="AH228" s="12"/>
      <c r="AI228" s="12"/>
      <c r="AJ228" s="12"/>
      <c r="AK228" s="12">
        <f t="shared" si="82"/>
        <v>0</v>
      </c>
      <c r="AL228" s="13">
        <f t="shared" si="71"/>
        <v>0</v>
      </c>
      <c r="AM228" s="12"/>
      <c r="AN228" s="12"/>
      <c r="AO228" s="12"/>
      <c r="AP228" s="12">
        <f t="shared" si="83"/>
        <v>0</v>
      </c>
      <c r="AQ228" s="13">
        <f t="shared" si="72"/>
        <v>0</v>
      </c>
      <c r="AR228" s="12"/>
      <c r="AS228" s="12"/>
      <c r="AT228" s="12"/>
      <c r="AU228" s="12">
        <f t="shared" si="84"/>
        <v>0</v>
      </c>
      <c r="AV228" s="13">
        <f t="shared" si="73"/>
        <v>0</v>
      </c>
      <c r="AW228" s="12"/>
      <c r="AX228" s="12"/>
      <c r="AY228" s="12"/>
      <c r="AZ228" s="12">
        <f t="shared" si="85"/>
        <v>0</v>
      </c>
      <c r="BA228" s="11">
        <f t="shared" si="74"/>
        <v>0</v>
      </c>
      <c r="BB228" s="12"/>
      <c r="BC228" s="12"/>
      <c r="BD228" s="12"/>
      <c r="BE228" s="12">
        <f t="shared" si="86"/>
        <v>0</v>
      </c>
      <c r="BF228" s="11">
        <f t="shared" si="75"/>
        <v>0</v>
      </c>
      <c r="BG228" s="12"/>
      <c r="BH228" s="12"/>
      <c r="BI228" s="12"/>
      <c r="BJ228" s="15">
        <f t="shared" si="87"/>
        <v>0</v>
      </c>
      <c r="BK228" s="16">
        <f t="shared" si="76"/>
        <v>0</v>
      </c>
    </row>
    <row r="229" spans="1:63" ht="15.75" x14ac:dyDescent="0.25">
      <c r="A229" s="30">
        <v>101099501</v>
      </c>
      <c r="B229" s="27" t="s">
        <v>275</v>
      </c>
      <c r="C229" s="35">
        <v>6.08</v>
      </c>
      <c r="D229" s="32">
        <f>VLOOKUP(A229,[31]DATA!$C$3:$AP$1697,38,0)</f>
        <v>7020</v>
      </c>
      <c r="E229" s="32">
        <f>VLOOKUP(A229,[31]DATA!$C$3:$AP$1697,39,0)</f>
        <v>4920</v>
      </c>
      <c r="F229" s="32">
        <f>VLOOKUP(A229,[31]DATA!$C$3:$AP$1697,40,0)</f>
        <v>420</v>
      </c>
      <c r="G229" s="32">
        <f t="shared" si="77"/>
        <v>12360</v>
      </c>
      <c r="H229" s="32">
        <f t="shared" si="78"/>
        <v>75148.800000000003</v>
      </c>
      <c r="I229" s="32">
        <f>VLOOKUP(A229,[32]DATA!$C$3:$AQ$559,38,0)</f>
        <v>2400</v>
      </c>
      <c r="J229" s="32">
        <f>VLOOKUP(A229,[32]DATA!$C$3:$AQ$559,39,0)</f>
        <v>0</v>
      </c>
      <c r="K229" s="32">
        <f>VLOOKUP(A229,[32]DATA!$C$3:$AQ$559,40,0)</f>
        <v>300</v>
      </c>
      <c r="L229" s="32">
        <f>VLOOKUP(A229,[32]DATA!$C$3:$AQ$559,41,0)</f>
        <v>2700</v>
      </c>
      <c r="M229" s="41">
        <f t="shared" si="79"/>
        <v>16416</v>
      </c>
      <c r="N229" s="32">
        <f>VLOOKUP(A229,[33]DATA!$C$3:$AQ$558,38,0)</f>
        <v>2400</v>
      </c>
      <c r="O229" s="32">
        <f>VLOOKUP(A229,[33]DATA!$C$3:$AQ$558,39,0)</f>
        <v>0</v>
      </c>
      <c r="P229" s="32">
        <f>VLOOKUP(A229,[33]DATA!$C$3:$AQ$558,40,0)</f>
        <v>300</v>
      </c>
      <c r="Q229" s="42">
        <f>VLOOKUP(A229,[33]DATA!$C$3:$AQ$558,41,0)</f>
        <v>2700</v>
      </c>
      <c r="R229" s="43">
        <f t="shared" si="80"/>
        <v>16416</v>
      </c>
      <c r="S229" s="8"/>
      <c r="T229" s="9"/>
      <c r="U229" s="9"/>
      <c r="V229" s="10">
        <f t="shared" si="81"/>
        <v>0</v>
      </c>
      <c r="W229" s="11">
        <f t="shared" si="67"/>
        <v>0</v>
      </c>
      <c r="X229" s="9"/>
      <c r="Y229" s="9"/>
      <c r="Z229" s="9"/>
      <c r="AA229" s="12">
        <f t="shared" si="68"/>
        <v>0</v>
      </c>
      <c r="AB229" s="13">
        <f t="shared" si="69"/>
        <v>0</v>
      </c>
      <c r="AC229" s="9"/>
      <c r="AD229" s="14"/>
      <c r="AE229" s="14"/>
      <c r="AF229" s="12">
        <f t="shared" si="66"/>
        <v>0</v>
      </c>
      <c r="AG229" s="13">
        <f t="shared" si="70"/>
        <v>0</v>
      </c>
      <c r="AH229" s="12"/>
      <c r="AI229" s="12"/>
      <c r="AJ229" s="12"/>
      <c r="AK229" s="12">
        <f t="shared" si="82"/>
        <v>0</v>
      </c>
      <c r="AL229" s="13">
        <f t="shared" si="71"/>
        <v>0</v>
      </c>
      <c r="AM229" s="12"/>
      <c r="AN229" s="12"/>
      <c r="AO229" s="12"/>
      <c r="AP229" s="12">
        <f t="shared" si="83"/>
        <v>0</v>
      </c>
      <c r="AQ229" s="13">
        <f t="shared" si="72"/>
        <v>0</v>
      </c>
      <c r="AR229" s="12"/>
      <c r="AS229" s="12"/>
      <c r="AT229" s="12"/>
      <c r="AU229" s="12">
        <f t="shared" si="84"/>
        <v>0</v>
      </c>
      <c r="AV229" s="13">
        <f t="shared" si="73"/>
        <v>0</v>
      </c>
      <c r="AW229" s="12"/>
      <c r="AX229" s="12"/>
      <c r="AY229" s="12"/>
      <c r="AZ229" s="12">
        <f t="shared" si="85"/>
        <v>0</v>
      </c>
      <c r="BA229" s="11">
        <f t="shared" si="74"/>
        <v>0</v>
      </c>
      <c r="BB229" s="12"/>
      <c r="BC229" s="12"/>
      <c r="BD229" s="12"/>
      <c r="BE229" s="12">
        <f t="shared" si="86"/>
        <v>0</v>
      </c>
      <c r="BF229" s="11">
        <f t="shared" si="75"/>
        <v>0</v>
      </c>
      <c r="BG229" s="12"/>
      <c r="BH229" s="12"/>
      <c r="BI229" s="12"/>
      <c r="BJ229" s="15">
        <f t="shared" si="87"/>
        <v>0</v>
      </c>
      <c r="BK229" s="16">
        <f t="shared" si="76"/>
        <v>0</v>
      </c>
    </row>
    <row r="230" spans="1:63" ht="25.5" x14ac:dyDescent="0.25">
      <c r="A230" s="30">
        <v>102077801</v>
      </c>
      <c r="B230" s="28" t="s">
        <v>276</v>
      </c>
      <c r="C230" s="35">
        <v>13</v>
      </c>
      <c r="D230" s="32">
        <f>VLOOKUP(A230,[31]DATA!$C$3:$AP$1697,38,0)</f>
        <v>2650</v>
      </c>
      <c r="E230" s="32">
        <f>VLOOKUP(A230,[31]DATA!$C$3:$AP$1697,39,0)</f>
        <v>50</v>
      </c>
      <c r="F230" s="32">
        <f>VLOOKUP(A230,[31]DATA!$C$3:$AP$1697,40,0)</f>
        <v>0</v>
      </c>
      <c r="G230" s="32">
        <f t="shared" si="77"/>
        <v>2700</v>
      </c>
      <c r="H230" s="32">
        <f t="shared" si="78"/>
        <v>35100</v>
      </c>
      <c r="I230" s="32">
        <f>VLOOKUP(A230,[32]DATA!$C$3:$AQ$559,38,0)</f>
        <v>1740</v>
      </c>
      <c r="J230" s="32">
        <f>VLOOKUP(A230,[32]DATA!$C$3:$AQ$559,39,0)</f>
        <v>70</v>
      </c>
      <c r="K230" s="32">
        <f>VLOOKUP(A230,[32]DATA!$C$3:$AQ$559,40,0)</f>
        <v>0</v>
      </c>
      <c r="L230" s="32">
        <f>VLOOKUP(A230,[32]DATA!$C$3:$AQ$559,41,0)</f>
        <v>1810</v>
      </c>
      <c r="M230" s="41">
        <f t="shared" si="79"/>
        <v>23530</v>
      </c>
      <c r="N230" s="32">
        <f>VLOOKUP(A230,[33]DATA!$C$3:$AQ$558,38,0)</f>
        <v>6460</v>
      </c>
      <c r="O230" s="32">
        <f>VLOOKUP(A230,[33]DATA!$C$3:$AQ$558,39,0)</f>
        <v>65</v>
      </c>
      <c r="P230" s="32">
        <f>VLOOKUP(A230,[33]DATA!$C$3:$AQ$558,40,0)</f>
        <v>3200</v>
      </c>
      <c r="Q230" s="42">
        <f>VLOOKUP(A230,[33]DATA!$C$3:$AQ$558,41,0)</f>
        <v>9725</v>
      </c>
      <c r="R230" s="43">
        <f t="shared" si="80"/>
        <v>126425</v>
      </c>
      <c r="S230" s="8"/>
      <c r="T230" s="9"/>
      <c r="U230" s="9"/>
      <c r="V230" s="10">
        <f t="shared" si="81"/>
        <v>0</v>
      </c>
      <c r="W230" s="11">
        <f t="shared" si="67"/>
        <v>0</v>
      </c>
      <c r="X230" s="9"/>
      <c r="Y230" s="9"/>
      <c r="Z230" s="9"/>
      <c r="AA230" s="12">
        <f t="shared" si="68"/>
        <v>0</v>
      </c>
      <c r="AB230" s="13">
        <f t="shared" si="69"/>
        <v>0</v>
      </c>
      <c r="AC230" s="9"/>
      <c r="AD230" s="14"/>
      <c r="AE230" s="14"/>
      <c r="AF230" s="12">
        <f t="shared" si="66"/>
        <v>0</v>
      </c>
      <c r="AG230" s="13">
        <f t="shared" si="70"/>
        <v>0</v>
      </c>
      <c r="AH230" s="12"/>
      <c r="AI230" s="12"/>
      <c r="AJ230" s="12"/>
      <c r="AK230" s="12">
        <f t="shared" si="82"/>
        <v>0</v>
      </c>
      <c r="AL230" s="13">
        <f t="shared" si="71"/>
        <v>0</v>
      </c>
      <c r="AM230" s="12"/>
      <c r="AN230" s="12"/>
      <c r="AO230" s="12"/>
      <c r="AP230" s="12">
        <f t="shared" si="83"/>
        <v>0</v>
      </c>
      <c r="AQ230" s="13">
        <f t="shared" si="72"/>
        <v>0</v>
      </c>
      <c r="AR230" s="12"/>
      <c r="AS230" s="12"/>
      <c r="AT230" s="12"/>
      <c r="AU230" s="12">
        <f t="shared" si="84"/>
        <v>0</v>
      </c>
      <c r="AV230" s="13">
        <f t="shared" si="73"/>
        <v>0</v>
      </c>
      <c r="AW230" s="12"/>
      <c r="AX230" s="12"/>
      <c r="AY230" s="12"/>
      <c r="AZ230" s="12">
        <f t="shared" si="85"/>
        <v>0</v>
      </c>
      <c r="BA230" s="11">
        <f t="shared" si="74"/>
        <v>0</v>
      </c>
      <c r="BB230" s="12"/>
      <c r="BC230" s="12"/>
      <c r="BD230" s="12"/>
      <c r="BE230" s="12">
        <f t="shared" si="86"/>
        <v>0</v>
      </c>
      <c r="BF230" s="11">
        <f t="shared" si="75"/>
        <v>0</v>
      </c>
      <c r="BG230" s="12"/>
      <c r="BH230" s="12"/>
      <c r="BI230" s="12"/>
      <c r="BJ230" s="15">
        <f t="shared" si="87"/>
        <v>0</v>
      </c>
      <c r="BK230" s="16">
        <f t="shared" si="76"/>
        <v>0</v>
      </c>
    </row>
    <row r="231" spans="1:63" ht="25.5" x14ac:dyDescent="0.25">
      <c r="A231" s="30">
        <v>102096101</v>
      </c>
      <c r="B231" s="27" t="s">
        <v>277</v>
      </c>
      <c r="C231" s="35">
        <v>153</v>
      </c>
      <c r="D231" s="32">
        <f>VLOOKUP(A231,[31]DATA!$C$3:$AP$1697,38,0)</f>
        <v>0</v>
      </c>
      <c r="E231" s="32">
        <f>VLOOKUP(A231,[31]DATA!$C$3:$AP$1697,39,0)</f>
        <v>0</v>
      </c>
      <c r="F231" s="32">
        <f>VLOOKUP(A231,[31]DATA!$C$3:$AP$1697,40,0)</f>
        <v>0</v>
      </c>
      <c r="G231" s="32">
        <f t="shared" si="77"/>
        <v>0</v>
      </c>
      <c r="H231" s="32">
        <f t="shared" si="78"/>
        <v>0</v>
      </c>
      <c r="I231" s="32">
        <f>VLOOKUP(A231,[32]DATA!$C$3:$AQ$559,38,0)</f>
        <v>0</v>
      </c>
      <c r="J231" s="32">
        <f>VLOOKUP(A231,[32]DATA!$C$3:$AQ$559,39,0)</f>
        <v>0</v>
      </c>
      <c r="K231" s="32">
        <f>VLOOKUP(A231,[32]DATA!$C$3:$AQ$559,40,0)</f>
        <v>0</v>
      </c>
      <c r="L231" s="32">
        <f>VLOOKUP(A231,[32]DATA!$C$3:$AQ$559,41,0)</f>
        <v>0</v>
      </c>
      <c r="M231" s="41">
        <f t="shared" si="79"/>
        <v>0</v>
      </c>
      <c r="N231" s="32">
        <f>VLOOKUP(A231,[33]DATA!$C$3:$AQ$558,38,0)</f>
        <v>238</v>
      </c>
      <c r="O231" s="32">
        <f>VLOOKUP(A231,[33]DATA!$C$3:$AQ$558,39,0)</f>
        <v>150</v>
      </c>
      <c r="P231" s="32">
        <f>VLOOKUP(A231,[33]DATA!$C$3:$AQ$558,40,0)</f>
        <v>0</v>
      </c>
      <c r="Q231" s="42">
        <f>VLOOKUP(A231,[33]DATA!$C$3:$AQ$558,41,0)</f>
        <v>388</v>
      </c>
      <c r="R231" s="43">
        <f t="shared" si="80"/>
        <v>59364</v>
      </c>
      <c r="S231" s="8"/>
      <c r="T231" s="9"/>
      <c r="U231" s="9"/>
      <c r="V231" s="10">
        <f t="shared" si="81"/>
        <v>0</v>
      </c>
      <c r="W231" s="11">
        <f t="shared" si="67"/>
        <v>0</v>
      </c>
      <c r="X231" s="9"/>
      <c r="Y231" s="9"/>
      <c r="Z231" s="9"/>
      <c r="AA231" s="12">
        <f t="shared" si="68"/>
        <v>0</v>
      </c>
      <c r="AB231" s="13">
        <f t="shared" si="69"/>
        <v>0</v>
      </c>
      <c r="AC231" s="9"/>
      <c r="AD231" s="14"/>
      <c r="AE231" s="14"/>
      <c r="AF231" s="12">
        <f t="shared" si="66"/>
        <v>0</v>
      </c>
      <c r="AG231" s="13">
        <f t="shared" si="70"/>
        <v>0</v>
      </c>
      <c r="AH231" s="12"/>
      <c r="AI231" s="12"/>
      <c r="AJ231" s="12"/>
      <c r="AK231" s="12">
        <f t="shared" si="82"/>
        <v>0</v>
      </c>
      <c r="AL231" s="13">
        <f t="shared" si="71"/>
        <v>0</v>
      </c>
      <c r="AM231" s="12"/>
      <c r="AN231" s="12"/>
      <c r="AO231" s="12"/>
      <c r="AP231" s="12">
        <f t="shared" si="83"/>
        <v>0</v>
      </c>
      <c r="AQ231" s="13">
        <f t="shared" si="72"/>
        <v>0</v>
      </c>
      <c r="AR231" s="12"/>
      <c r="AS231" s="12"/>
      <c r="AT231" s="12"/>
      <c r="AU231" s="12">
        <f t="shared" si="84"/>
        <v>0</v>
      </c>
      <c r="AV231" s="13">
        <f t="shared" si="73"/>
        <v>0</v>
      </c>
      <c r="AW231" s="12"/>
      <c r="AX231" s="12"/>
      <c r="AY231" s="12"/>
      <c r="AZ231" s="12">
        <f t="shared" si="85"/>
        <v>0</v>
      </c>
      <c r="BA231" s="11">
        <f t="shared" si="74"/>
        <v>0</v>
      </c>
      <c r="BB231" s="12"/>
      <c r="BC231" s="12"/>
      <c r="BD231" s="12"/>
      <c r="BE231" s="12">
        <f t="shared" si="86"/>
        <v>0</v>
      </c>
      <c r="BF231" s="11">
        <f t="shared" si="75"/>
        <v>0</v>
      </c>
      <c r="BG231" s="12"/>
      <c r="BH231" s="12"/>
      <c r="BI231" s="12"/>
      <c r="BJ231" s="15">
        <f t="shared" si="87"/>
        <v>0</v>
      </c>
      <c r="BK231" s="16">
        <f t="shared" si="76"/>
        <v>0</v>
      </c>
    </row>
    <row r="232" spans="1:63" ht="15.75" x14ac:dyDescent="0.25">
      <c r="A232" s="30">
        <v>102099301</v>
      </c>
      <c r="B232" s="28" t="s">
        <v>278</v>
      </c>
      <c r="C232" s="36">
        <v>1500</v>
      </c>
      <c r="D232" s="32">
        <f>VLOOKUP(A232,[31]DATA!$C$3:$AP$1697,38,0)</f>
        <v>2</v>
      </c>
      <c r="E232" s="32">
        <f>VLOOKUP(A232,[31]DATA!$C$3:$AP$1697,39,0)</f>
        <v>0</v>
      </c>
      <c r="F232" s="32">
        <f>VLOOKUP(A232,[31]DATA!$C$3:$AP$1697,40,0)</f>
        <v>0</v>
      </c>
      <c r="G232" s="32">
        <f t="shared" si="77"/>
        <v>2</v>
      </c>
      <c r="H232" s="32">
        <f t="shared" si="78"/>
        <v>3000</v>
      </c>
      <c r="I232" s="32">
        <f>VLOOKUP(A232,[32]DATA!$C$3:$AQ$559,38,0)</f>
        <v>544</v>
      </c>
      <c r="J232" s="32">
        <f>VLOOKUP(A232,[32]DATA!$C$3:$AQ$559,39,0)</f>
        <v>0</v>
      </c>
      <c r="K232" s="32">
        <f>VLOOKUP(A232,[32]DATA!$C$3:$AQ$559,40,0)</f>
        <v>30</v>
      </c>
      <c r="L232" s="32">
        <f>VLOOKUP(A232,[32]DATA!$C$3:$AQ$559,41,0)</f>
        <v>574</v>
      </c>
      <c r="M232" s="41">
        <f t="shared" si="79"/>
        <v>861000</v>
      </c>
      <c r="N232" s="32">
        <f>VLOOKUP(A232,[33]DATA!$C$3:$AQ$558,38,0)</f>
        <v>160</v>
      </c>
      <c r="O232" s="32">
        <f>VLOOKUP(A232,[33]DATA!$C$3:$AQ$558,39,0)</f>
        <v>0</v>
      </c>
      <c r="P232" s="32">
        <f>VLOOKUP(A232,[33]DATA!$C$3:$AQ$558,40,0)</f>
        <v>30</v>
      </c>
      <c r="Q232" s="42">
        <f>VLOOKUP(A232,[33]DATA!$C$3:$AQ$558,41,0)</f>
        <v>190</v>
      </c>
      <c r="R232" s="43">
        <f t="shared" si="80"/>
        <v>285000</v>
      </c>
      <c r="S232" s="8"/>
      <c r="T232" s="9"/>
      <c r="U232" s="9"/>
      <c r="V232" s="10">
        <f t="shared" si="81"/>
        <v>0</v>
      </c>
      <c r="W232" s="11">
        <f t="shared" si="67"/>
        <v>0</v>
      </c>
      <c r="X232" s="9"/>
      <c r="Y232" s="9"/>
      <c r="Z232" s="9"/>
      <c r="AA232" s="12">
        <f t="shared" si="68"/>
        <v>0</v>
      </c>
      <c r="AB232" s="13">
        <f t="shared" si="69"/>
        <v>0</v>
      </c>
      <c r="AC232" s="9"/>
      <c r="AD232" s="14"/>
      <c r="AE232" s="14"/>
      <c r="AF232" s="12">
        <f t="shared" si="66"/>
        <v>0</v>
      </c>
      <c r="AG232" s="13">
        <f t="shared" si="70"/>
        <v>0</v>
      </c>
      <c r="AH232" s="12"/>
      <c r="AI232" s="12"/>
      <c r="AJ232" s="12"/>
      <c r="AK232" s="12">
        <f t="shared" si="82"/>
        <v>0</v>
      </c>
      <c r="AL232" s="13">
        <f t="shared" si="71"/>
        <v>0</v>
      </c>
      <c r="AM232" s="12"/>
      <c r="AN232" s="12"/>
      <c r="AO232" s="12"/>
      <c r="AP232" s="12">
        <f t="shared" si="83"/>
        <v>0</v>
      </c>
      <c r="AQ232" s="13">
        <f t="shared" si="72"/>
        <v>0</v>
      </c>
      <c r="AR232" s="12"/>
      <c r="AS232" s="12"/>
      <c r="AT232" s="12"/>
      <c r="AU232" s="12">
        <f t="shared" si="84"/>
        <v>0</v>
      </c>
      <c r="AV232" s="13">
        <f t="shared" si="73"/>
        <v>0</v>
      </c>
      <c r="AW232" s="12"/>
      <c r="AX232" s="12"/>
      <c r="AY232" s="12"/>
      <c r="AZ232" s="12">
        <f t="shared" si="85"/>
        <v>0</v>
      </c>
      <c r="BA232" s="11">
        <f t="shared" si="74"/>
        <v>0</v>
      </c>
      <c r="BB232" s="12"/>
      <c r="BC232" s="12"/>
      <c r="BD232" s="12"/>
      <c r="BE232" s="12">
        <f t="shared" si="86"/>
        <v>0</v>
      </c>
      <c r="BF232" s="11">
        <f t="shared" si="75"/>
        <v>0</v>
      </c>
      <c r="BG232" s="12"/>
      <c r="BH232" s="12"/>
      <c r="BI232" s="12"/>
      <c r="BJ232" s="15">
        <f t="shared" si="87"/>
        <v>0</v>
      </c>
      <c r="BK232" s="16">
        <f t="shared" si="76"/>
        <v>0</v>
      </c>
    </row>
    <row r="233" spans="1:63" ht="51" x14ac:dyDescent="0.25">
      <c r="A233" s="30">
        <v>102074202</v>
      </c>
      <c r="B233" s="28" t="s">
        <v>279</v>
      </c>
      <c r="C233" s="35">
        <v>57.91</v>
      </c>
      <c r="D233" s="32">
        <f>VLOOKUP(A233,[31]DATA!$C$3:$AP$1697,38,0)</f>
        <v>4400</v>
      </c>
      <c r="E233" s="32">
        <f>VLOOKUP(A233,[31]DATA!$C$3:$AP$1697,39,0)</f>
        <v>156</v>
      </c>
      <c r="F233" s="32">
        <f>VLOOKUP(A233,[31]DATA!$C$3:$AP$1697,40,0)</f>
        <v>200</v>
      </c>
      <c r="G233" s="32">
        <f t="shared" si="77"/>
        <v>4756</v>
      </c>
      <c r="H233" s="32">
        <f t="shared" si="78"/>
        <v>275419.95999999996</v>
      </c>
      <c r="I233" s="32">
        <f>VLOOKUP(A233,[32]DATA!$C$3:$AQ$559,38,0)</f>
        <v>3461</v>
      </c>
      <c r="J233" s="32">
        <f>VLOOKUP(A233,[32]DATA!$C$3:$AQ$559,39,0)</f>
        <v>61</v>
      </c>
      <c r="K233" s="32">
        <f>VLOOKUP(A233,[32]DATA!$C$3:$AQ$559,40,0)</f>
        <v>130</v>
      </c>
      <c r="L233" s="32">
        <f>VLOOKUP(A233,[32]DATA!$C$3:$AQ$559,41,0)</f>
        <v>3652</v>
      </c>
      <c r="M233" s="41">
        <f t="shared" si="79"/>
        <v>211487.31999999998</v>
      </c>
      <c r="N233" s="32">
        <f>VLOOKUP(A233,[33]DATA!$C$3:$AQ$558,38,0)</f>
        <v>3231</v>
      </c>
      <c r="O233" s="32">
        <f>VLOOKUP(A233,[33]DATA!$C$3:$AQ$558,39,0)</f>
        <v>27</v>
      </c>
      <c r="P233" s="32">
        <f>VLOOKUP(A233,[33]DATA!$C$3:$AQ$558,40,0)</f>
        <v>50</v>
      </c>
      <c r="Q233" s="42">
        <f>VLOOKUP(A233,[33]DATA!$C$3:$AQ$558,41,0)</f>
        <v>3308</v>
      </c>
      <c r="R233" s="43">
        <f t="shared" si="80"/>
        <v>191566.28</v>
      </c>
      <c r="S233" s="8"/>
      <c r="T233" s="9"/>
      <c r="U233" s="9"/>
      <c r="V233" s="10">
        <f t="shared" si="81"/>
        <v>0</v>
      </c>
      <c r="W233" s="11">
        <f t="shared" si="67"/>
        <v>0</v>
      </c>
      <c r="X233" s="9"/>
      <c r="Y233" s="9"/>
      <c r="Z233" s="9"/>
      <c r="AA233" s="12">
        <f t="shared" si="68"/>
        <v>0</v>
      </c>
      <c r="AB233" s="13">
        <f t="shared" si="69"/>
        <v>0</v>
      </c>
      <c r="AC233" s="9"/>
      <c r="AD233" s="14"/>
      <c r="AE233" s="14"/>
      <c r="AF233" s="12">
        <f t="shared" si="66"/>
        <v>0</v>
      </c>
      <c r="AG233" s="13">
        <f t="shared" si="70"/>
        <v>0</v>
      </c>
      <c r="AH233" s="12"/>
      <c r="AI233" s="12"/>
      <c r="AJ233" s="12"/>
      <c r="AK233" s="12">
        <f t="shared" si="82"/>
        <v>0</v>
      </c>
      <c r="AL233" s="13">
        <f t="shared" si="71"/>
        <v>0</v>
      </c>
      <c r="AM233" s="12"/>
      <c r="AN233" s="12"/>
      <c r="AO233" s="12"/>
      <c r="AP233" s="12">
        <f t="shared" si="83"/>
        <v>0</v>
      </c>
      <c r="AQ233" s="13">
        <f t="shared" si="72"/>
        <v>0</v>
      </c>
      <c r="AR233" s="12"/>
      <c r="AS233" s="12"/>
      <c r="AT233" s="12"/>
      <c r="AU233" s="12">
        <f t="shared" si="84"/>
        <v>0</v>
      </c>
      <c r="AV233" s="13">
        <f t="shared" si="73"/>
        <v>0</v>
      </c>
      <c r="AW233" s="12"/>
      <c r="AX233" s="12"/>
      <c r="AY233" s="12"/>
      <c r="AZ233" s="12">
        <f t="shared" si="85"/>
        <v>0</v>
      </c>
      <c r="BA233" s="11">
        <f t="shared" si="74"/>
        <v>0</v>
      </c>
      <c r="BB233" s="12"/>
      <c r="BC233" s="12"/>
      <c r="BD233" s="12"/>
      <c r="BE233" s="12">
        <f t="shared" si="86"/>
        <v>0</v>
      </c>
      <c r="BF233" s="11">
        <f t="shared" si="75"/>
        <v>0</v>
      </c>
      <c r="BG233" s="12"/>
      <c r="BH233" s="12"/>
      <c r="BI233" s="12"/>
      <c r="BJ233" s="15">
        <f t="shared" si="87"/>
        <v>0</v>
      </c>
      <c r="BK233" s="16">
        <f t="shared" si="76"/>
        <v>0</v>
      </c>
    </row>
    <row r="234" spans="1:63" ht="25.5" x14ac:dyDescent="0.25">
      <c r="A234" s="30">
        <v>102091801</v>
      </c>
      <c r="B234" s="27" t="s">
        <v>280</v>
      </c>
      <c r="C234" s="35">
        <v>79.489999999999995</v>
      </c>
      <c r="D234" s="32">
        <f>VLOOKUP(A234,[31]DATA!$C$3:$AP$1697,38,0)</f>
        <v>4019</v>
      </c>
      <c r="E234" s="32">
        <f>VLOOKUP(A234,[31]DATA!$C$3:$AP$1697,39,0)</f>
        <v>0</v>
      </c>
      <c r="F234" s="32">
        <f>VLOOKUP(A234,[31]DATA!$C$3:$AP$1697,40,0)</f>
        <v>0</v>
      </c>
      <c r="G234" s="32">
        <f t="shared" si="77"/>
        <v>4019</v>
      </c>
      <c r="H234" s="32">
        <f t="shared" si="78"/>
        <v>319470.31</v>
      </c>
      <c r="I234" s="32">
        <f>VLOOKUP(A234,[32]DATA!$C$3:$AQ$559,38,0)</f>
        <v>3751</v>
      </c>
      <c r="J234" s="32">
        <f>VLOOKUP(A234,[32]DATA!$C$3:$AQ$559,39,0)</f>
        <v>0</v>
      </c>
      <c r="K234" s="32">
        <f>VLOOKUP(A234,[32]DATA!$C$3:$AQ$559,40,0)</f>
        <v>0</v>
      </c>
      <c r="L234" s="32">
        <f>VLOOKUP(A234,[32]DATA!$C$3:$AQ$559,41,0)</f>
        <v>3751</v>
      </c>
      <c r="M234" s="41">
        <f t="shared" si="79"/>
        <v>298166.99</v>
      </c>
      <c r="N234" s="32">
        <f>VLOOKUP(A234,[33]DATA!$C$3:$AQ$558,38,0)</f>
        <v>3751</v>
      </c>
      <c r="O234" s="32">
        <f>VLOOKUP(A234,[33]DATA!$C$3:$AQ$558,39,0)</f>
        <v>0</v>
      </c>
      <c r="P234" s="32">
        <f>VLOOKUP(A234,[33]DATA!$C$3:$AQ$558,40,0)</f>
        <v>0</v>
      </c>
      <c r="Q234" s="42">
        <f>VLOOKUP(A234,[33]DATA!$C$3:$AQ$558,41,0)</f>
        <v>3751</v>
      </c>
      <c r="R234" s="43">
        <f t="shared" si="80"/>
        <v>298166.99</v>
      </c>
      <c r="S234" s="8"/>
      <c r="T234" s="9"/>
      <c r="U234" s="9"/>
      <c r="V234" s="10">
        <f t="shared" si="81"/>
        <v>0</v>
      </c>
      <c r="W234" s="11">
        <f t="shared" si="67"/>
        <v>0</v>
      </c>
      <c r="X234" s="9"/>
      <c r="Y234" s="9"/>
      <c r="Z234" s="9"/>
      <c r="AA234" s="12">
        <f t="shared" si="68"/>
        <v>0</v>
      </c>
      <c r="AB234" s="13">
        <f t="shared" si="69"/>
        <v>0</v>
      </c>
      <c r="AC234" s="9"/>
      <c r="AD234" s="14"/>
      <c r="AE234" s="14"/>
      <c r="AF234" s="12">
        <f t="shared" si="66"/>
        <v>0</v>
      </c>
      <c r="AG234" s="13">
        <f t="shared" si="70"/>
        <v>0</v>
      </c>
      <c r="AH234" s="12"/>
      <c r="AI234" s="12"/>
      <c r="AJ234" s="12"/>
      <c r="AK234" s="12">
        <f t="shared" si="82"/>
        <v>0</v>
      </c>
      <c r="AL234" s="13">
        <f t="shared" si="71"/>
        <v>0</v>
      </c>
      <c r="AM234" s="12"/>
      <c r="AN234" s="12"/>
      <c r="AO234" s="12"/>
      <c r="AP234" s="12">
        <f t="shared" si="83"/>
        <v>0</v>
      </c>
      <c r="AQ234" s="13">
        <f t="shared" si="72"/>
        <v>0</v>
      </c>
      <c r="AR234" s="12"/>
      <c r="AS234" s="12"/>
      <c r="AT234" s="12"/>
      <c r="AU234" s="12">
        <f t="shared" si="84"/>
        <v>0</v>
      </c>
      <c r="AV234" s="13">
        <f t="shared" si="73"/>
        <v>0</v>
      </c>
      <c r="AW234" s="12"/>
      <c r="AX234" s="12"/>
      <c r="AY234" s="12"/>
      <c r="AZ234" s="12">
        <f t="shared" si="85"/>
        <v>0</v>
      </c>
      <c r="BA234" s="11">
        <f t="shared" si="74"/>
        <v>0</v>
      </c>
      <c r="BB234" s="12"/>
      <c r="BC234" s="12"/>
      <c r="BD234" s="12"/>
      <c r="BE234" s="12">
        <f t="shared" si="86"/>
        <v>0</v>
      </c>
      <c r="BF234" s="11">
        <f t="shared" si="75"/>
        <v>0</v>
      </c>
      <c r="BG234" s="12"/>
      <c r="BH234" s="12"/>
      <c r="BI234" s="12"/>
      <c r="BJ234" s="15">
        <f t="shared" si="87"/>
        <v>0</v>
      </c>
      <c r="BK234" s="16">
        <f t="shared" si="76"/>
        <v>0</v>
      </c>
    </row>
    <row r="235" spans="1:63" ht="15.75" x14ac:dyDescent="0.25">
      <c r="A235" s="37">
        <v>102001401</v>
      </c>
      <c r="B235" s="29" t="s">
        <v>281</v>
      </c>
      <c r="C235" s="38">
        <v>704</v>
      </c>
      <c r="D235" s="32">
        <f>VLOOKUP(A235,[31]DATA!$C$3:$AP$1697,38,0)</f>
        <v>0</v>
      </c>
      <c r="E235" s="32">
        <f>VLOOKUP(A235,[31]DATA!$C$3:$AP$1697,39,0)</f>
        <v>0</v>
      </c>
      <c r="F235" s="32">
        <f>VLOOKUP(A235,[31]DATA!$C$3:$AP$1697,40,0)</f>
        <v>0</v>
      </c>
      <c r="G235" s="32">
        <f t="shared" si="77"/>
        <v>0</v>
      </c>
      <c r="H235" s="32">
        <f t="shared" si="78"/>
        <v>0</v>
      </c>
      <c r="I235" s="32">
        <f>VLOOKUP(A235,[32]DATA!$C$3:$AQ$559,38,0)</f>
        <v>0</v>
      </c>
      <c r="J235" s="32">
        <f>VLOOKUP(A235,[32]DATA!$C$3:$AQ$559,39,0)</f>
        <v>0</v>
      </c>
      <c r="K235" s="32">
        <f>VLOOKUP(A235,[32]DATA!$C$3:$AQ$559,40,0)</f>
        <v>0</v>
      </c>
      <c r="L235" s="32">
        <f>VLOOKUP(A235,[32]DATA!$C$3:$AQ$559,41,0)</f>
        <v>0</v>
      </c>
      <c r="M235" s="41">
        <f t="shared" si="79"/>
        <v>0</v>
      </c>
      <c r="N235" s="32">
        <f>VLOOKUP(A235,[33]DATA!$C$3:$AQ$558,38,0)</f>
        <v>0</v>
      </c>
      <c r="O235" s="32">
        <f>VLOOKUP(A235,[33]DATA!$C$3:$AQ$558,39,0)</f>
        <v>0</v>
      </c>
      <c r="P235" s="32">
        <f>VLOOKUP(A235,[33]DATA!$C$3:$AQ$558,40,0)</f>
        <v>0</v>
      </c>
      <c r="Q235" s="42">
        <f>VLOOKUP(A235,[33]DATA!$C$3:$AQ$558,41,0)</f>
        <v>0</v>
      </c>
      <c r="R235" s="43">
        <f t="shared" si="80"/>
        <v>0</v>
      </c>
      <c r="S235" s="8"/>
      <c r="T235" s="9"/>
      <c r="U235" s="9"/>
      <c r="V235" s="10">
        <f t="shared" si="81"/>
        <v>0</v>
      </c>
      <c r="W235" s="11">
        <f t="shared" si="67"/>
        <v>0</v>
      </c>
      <c r="X235" s="9"/>
      <c r="Y235" s="9"/>
      <c r="Z235" s="9"/>
      <c r="AA235" s="12">
        <f t="shared" si="68"/>
        <v>0</v>
      </c>
      <c r="AB235" s="13">
        <f t="shared" si="69"/>
        <v>0</v>
      </c>
      <c r="AC235" s="9"/>
      <c r="AD235" s="14"/>
      <c r="AE235" s="14"/>
      <c r="AF235" s="12">
        <f t="shared" si="66"/>
        <v>0</v>
      </c>
      <c r="AG235" s="13">
        <f t="shared" si="70"/>
        <v>0</v>
      </c>
      <c r="AH235" s="12"/>
      <c r="AI235" s="12"/>
      <c r="AJ235" s="12"/>
      <c r="AK235" s="12">
        <f t="shared" si="82"/>
        <v>0</v>
      </c>
      <c r="AL235" s="13">
        <f t="shared" si="71"/>
        <v>0</v>
      </c>
      <c r="AM235" s="12"/>
      <c r="AN235" s="12"/>
      <c r="AO235" s="12"/>
      <c r="AP235" s="12">
        <f t="shared" si="83"/>
        <v>0</v>
      </c>
      <c r="AQ235" s="13">
        <f t="shared" si="72"/>
        <v>0</v>
      </c>
      <c r="AR235" s="12"/>
      <c r="AS235" s="12"/>
      <c r="AT235" s="12"/>
      <c r="AU235" s="12">
        <f t="shared" si="84"/>
        <v>0</v>
      </c>
      <c r="AV235" s="13">
        <f t="shared" si="73"/>
        <v>0</v>
      </c>
      <c r="AW235" s="12"/>
      <c r="AX235" s="12"/>
      <c r="AY235" s="12"/>
      <c r="AZ235" s="12">
        <f t="shared" si="85"/>
        <v>0</v>
      </c>
      <c r="BA235" s="11">
        <f t="shared" si="74"/>
        <v>0</v>
      </c>
      <c r="BB235" s="12"/>
      <c r="BC235" s="12"/>
      <c r="BD235" s="12"/>
      <c r="BE235" s="12">
        <f t="shared" si="86"/>
        <v>0</v>
      </c>
      <c r="BF235" s="11">
        <f t="shared" si="75"/>
        <v>0</v>
      </c>
      <c r="BG235" s="12"/>
      <c r="BH235" s="12"/>
      <c r="BI235" s="12"/>
      <c r="BJ235" s="15">
        <f t="shared" si="87"/>
        <v>0</v>
      </c>
      <c r="BK235" s="16">
        <f t="shared" si="76"/>
        <v>0</v>
      </c>
    </row>
    <row r="236" spans="1:63" ht="25.5" x14ac:dyDescent="0.25">
      <c r="A236" s="30">
        <v>101008601</v>
      </c>
      <c r="B236" s="27" t="s">
        <v>282</v>
      </c>
      <c r="C236" s="35">
        <v>0.11899999999999999</v>
      </c>
      <c r="D236" s="32">
        <f>VLOOKUP(A236,[31]DATA!$C$3:$AP$1697,38,0)</f>
        <v>171600</v>
      </c>
      <c r="E236" s="32">
        <f>VLOOKUP(A236,[31]DATA!$C$3:$AP$1697,39,0)</f>
        <v>0</v>
      </c>
      <c r="F236" s="32">
        <f>VLOOKUP(A236,[31]DATA!$C$3:$AP$1697,40,0)</f>
        <v>36600</v>
      </c>
      <c r="G236" s="32">
        <f t="shared" si="77"/>
        <v>208200</v>
      </c>
      <c r="H236" s="32">
        <f t="shared" si="78"/>
        <v>24775.8</v>
      </c>
      <c r="I236" s="32">
        <f>VLOOKUP(A236,[32]DATA!$C$3:$AQ$559,38,0)</f>
        <v>576500</v>
      </c>
      <c r="J236" s="32">
        <f>VLOOKUP(A236,[32]DATA!$C$3:$AQ$559,39,0)</f>
        <v>226900</v>
      </c>
      <c r="K236" s="32">
        <f>VLOOKUP(A236,[32]DATA!$C$3:$AQ$559,40,0)</f>
        <v>198900</v>
      </c>
      <c r="L236" s="32">
        <f>VLOOKUP(A236,[32]DATA!$C$3:$AQ$559,41,0)</f>
        <v>1002300</v>
      </c>
      <c r="M236" s="41">
        <f t="shared" si="79"/>
        <v>119273.7</v>
      </c>
      <c r="N236" s="32">
        <f>VLOOKUP(A236,[33]DATA!$C$3:$AQ$558,38,0)</f>
        <v>619600</v>
      </c>
      <c r="O236" s="32">
        <f>VLOOKUP(A236,[33]DATA!$C$3:$AQ$558,39,0)</f>
        <v>119700</v>
      </c>
      <c r="P236" s="32">
        <f>VLOOKUP(A236,[33]DATA!$C$3:$AQ$558,40,0)</f>
        <v>180500</v>
      </c>
      <c r="Q236" s="42">
        <f>VLOOKUP(A236,[33]DATA!$C$3:$AQ$558,41,0)</f>
        <v>919800</v>
      </c>
      <c r="R236" s="43">
        <f t="shared" si="80"/>
        <v>109456.2</v>
      </c>
      <c r="S236" s="8"/>
      <c r="T236" s="9"/>
      <c r="U236" s="9"/>
      <c r="V236" s="10">
        <f t="shared" si="81"/>
        <v>0</v>
      </c>
      <c r="W236" s="11">
        <f t="shared" si="67"/>
        <v>0</v>
      </c>
      <c r="X236" s="9"/>
      <c r="Y236" s="9"/>
      <c r="Z236" s="9"/>
      <c r="AA236" s="12">
        <f t="shared" si="68"/>
        <v>0</v>
      </c>
      <c r="AB236" s="13">
        <f t="shared" si="69"/>
        <v>0</v>
      </c>
      <c r="AC236" s="9"/>
      <c r="AD236" s="14"/>
      <c r="AE236" s="14"/>
      <c r="AF236" s="12">
        <f t="shared" si="66"/>
        <v>0</v>
      </c>
      <c r="AG236" s="13">
        <f t="shared" si="70"/>
        <v>0</v>
      </c>
      <c r="AH236" s="12"/>
      <c r="AI236" s="12"/>
      <c r="AJ236" s="12"/>
      <c r="AK236" s="12">
        <f t="shared" si="82"/>
        <v>0</v>
      </c>
      <c r="AL236" s="13">
        <f t="shared" si="71"/>
        <v>0</v>
      </c>
      <c r="AM236" s="12"/>
      <c r="AN236" s="12"/>
      <c r="AO236" s="12"/>
      <c r="AP236" s="12">
        <f t="shared" si="83"/>
        <v>0</v>
      </c>
      <c r="AQ236" s="13">
        <f t="shared" si="72"/>
        <v>0</v>
      </c>
      <c r="AR236" s="12"/>
      <c r="AS236" s="12"/>
      <c r="AT236" s="12"/>
      <c r="AU236" s="12">
        <f t="shared" si="84"/>
        <v>0</v>
      </c>
      <c r="AV236" s="13">
        <f t="shared" si="73"/>
        <v>0</v>
      </c>
      <c r="AW236" s="12"/>
      <c r="AX236" s="12"/>
      <c r="AY236" s="12"/>
      <c r="AZ236" s="12">
        <f t="shared" si="85"/>
        <v>0</v>
      </c>
      <c r="BA236" s="11">
        <f t="shared" si="74"/>
        <v>0</v>
      </c>
      <c r="BB236" s="12"/>
      <c r="BC236" s="12"/>
      <c r="BD236" s="12"/>
      <c r="BE236" s="12">
        <f t="shared" si="86"/>
        <v>0</v>
      </c>
      <c r="BF236" s="11">
        <f t="shared" si="75"/>
        <v>0</v>
      </c>
      <c r="BG236" s="12"/>
      <c r="BH236" s="12"/>
      <c r="BI236" s="12"/>
      <c r="BJ236" s="15">
        <f t="shared" si="87"/>
        <v>0</v>
      </c>
      <c r="BK236" s="16">
        <f t="shared" si="76"/>
        <v>0</v>
      </c>
    </row>
    <row r="237" spans="1:63" ht="15.75" x14ac:dyDescent="0.25">
      <c r="A237" s="30">
        <v>102047601</v>
      </c>
      <c r="B237" s="27" t="s">
        <v>283</v>
      </c>
      <c r="C237" s="35">
        <v>0.61</v>
      </c>
      <c r="D237" s="32">
        <f>VLOOKUP(A237,[31]DATA!$C$3:$AP$1697,38,0)</f>
        <v>23509</v>
      </c>
      <c r="E237" s="32">
        <f>VLOOKUP(A237,[31]DATA!$C$3:$AP$1697,39,0)</f>
        <v>2286</v>
      </c>
      <c r="F237" s="32">
        <f>VLOOKUP(A237,[31]DATA!$C$3:$AP$1697,40,0)</f>
        <v>3891</v>
      </c>
      <c r="G237" s="32">
        <f t="shared" si="77"/>
        <v>29686</v>
      </c>
      <c r="H237" s="32">
        <f t="shared" si="78"/>
        <v>18108.46</v>
      </c>
      <c r="I237" s="32">
        <f>VLOOKUP(A237,[32]DATA!$C$3:$AQ$559,38,0)</f>
        <v>20837</v>
      </c>
      <c r="J237" s="32">
        <f>VLOOKUP(A237,[32]DATA!$C$3:$AQ$559,39,0)</f>
        <v>1376</v>
      </c>
      <c r="K237" s="32">
        <f>VLOOKUP(A237,[32]DATA!$C$3:$AQ$559,40,0)</f>
        <v>3563</v>
      </c>
      <c r="L237" s="32">
        <f>VLOOKUP(A237,[32]DATA!$C$3:$AQ$559,41,0)</f>
        <v>25776</v>
      </c>
      <c r="M237" s="41">
        <f t="shared" si="79"/>
        <v>15723.359999999999</v>
      </c>
      <c r="N237" s="32">
        <f>VLOOKUP(A237,[33]DATA!$C$3:$AQ$558,38,0)</f>
        <v>18395</v>
      </c>
      <c r="O237" s="32">
        <f>VLOOKUP(A237,[33]DATA!$C$3:$AQ$558,39,0)</f>
        <v>971</v>
      </c>
      <c r="P237" s="32">
        <f>VLOOKUP(A237,[33]DATA!$C$3:$AQ$558,40,0)</f>
        <v>3453</v>
      </c>
      <c r="Q237" s="42">
        <f>VLOOKUP(A237,[33]DATA!$C$3:$AQ$558,41,0)</f>
        <v>22819</v>
      </c>
      <c r="R237" s="43">
        <f t="shared" si="80"/>
        <v>13919.59</v>
      </c>
      <c r="S237" s="8"/>
      <c r="T237" s="9"/>
      <c r="U237" s="9"/>
      <c r="V237" s="10">
        <f t="shared" si="81"/>
        <v>0</v>
      </c>
      <c r="W237" s="11">
        <f t="shared" si="67"/>
        <v>0</v>
      </c>
      <c r="X237" s="9"/>
      <c r="Y237" s="9"/>
      <c r="Z237" s="9"/>
      <c r="AA237" s="12">
        <f t="shared" si="68"/>
        <v>0</v>
      </c>
      <c r="AB237" s="13">
        <f t="shared" si="69"/>
        <v>0</v>
      </c>
      <c r="AC237" s="9"/>
      <c r="AD237" s="14"/>
      <c r="AE237" s="14"/>
      <c r="AF237" s="12">
        <f t="shared" si="66"/>
        <v>0</v>
      </c>
      <c r="AG237" s="13">
        <f t="shared" si="70"/>
        <v>0</v>
      </c>
      <c r="AH237" s="12"/>
      <c r="AI237" s="12"/>
      <c r="AJ237" s="12"/>
      <c r="AK237" s="12">
        <f t="shared" si="82"/>
        <v>0</v>
      </c>
      <c r="AL237" s="13">
        <f t="shared" si="71"/>
        <v>0</v>
      </c>
      <c r="AM237" s="12"/>
      <c r="AN237" s="12"/>
      <c r="AO237" s="12"/>
      <c r="AP237" s="12">
        <f t="shared" si="83"/>
        <v>0</v>
      </c>
      <c r="AQ237" s="13">
        <f t="shared" si="72"/>
        <v>0</v>
      </c>
      <c r="AR237" s="12"/>
      <c r="AS237" s="12"/>
      <c r="AT237" s="12"/>
      <c r="AU237" s="12">
        <f t="shared" si="84"/>
        <v>0</v>
      </c>
      <c r="AV237" s="13">
        <f t="shared" si="73"/>
        <v>0</v>
      </c>
      <c r="AW237" s="12"/>
      <c r="AX237" s="12"/>
      <c r="AY237" s="12"/>
      <c r="AZ237" s="12">
        <f t="shared" si="85"/>
        <v>0</v>
      </c>
      <c r="BA237" s="11">
        <f t="shared" si="74"/>
        <v>0</v>
      </c>
      <c r="BB237" s="12"/>
      <c r="BC237" s="12"/>
      <c r="BD237" s="12"/>
      <c r="BE237" s="12">
        <f t="shared" si="86"/>
        <v>0</v>
      </c>
      <c r="BF237" s="11">
        <f t="shared" si="75"/>
        <v>0</v>
      </c>
      <c r="BG237" s="12"/>
      <c r="BH237" s="12"/>
      <c r="BI237" s="12"/>
      <c r="BJ237" s="15">
        <f t="shared" si="87"/>
        <v>0</v>
      </c>
      <c r="BK237" s="16">
        <f t="shared" si="76"/>
        <v>0</v>
      </c>
    </row>
    <row r="238" spans="1:63" ht="15.75" x14ac:dyDescent="0.25">
      <c r="A238" s="30">
        <v>101012201</v>
      </c>
      <c r="B238" s="27" t="s">
        <v>284</v>
      </c>
      <c r="C238" s="35">
        <v>0.3</v>
      </c>
      <c r="D238" s="32">
        <f>VLOOKUP(A238,[31]DATA!$C$3:$AP$1697,38,0)</f>
        <v>20400</v>
      </c>
      <c r="E238" s="32">
        <f>VLOOKUP(A238,[31]DATA!$C$3:$AP$1697,39,0)</f>
        <v>9000</v>
      </c>
      <c r="F238" s="32">
        <f>VLOOKUP(A238,[31]DATA!$C$3:$AP$1697,40,0)</f>
        <v>0</v>
      </c>
      <c r="G238" s="32">
        <f t="shared" si="77"/>
        <v>29400</v>
      </c>
      <c r="H238" s="32">
        <f t="shared" si="78"/>
        <v>8820</v>
      </c>
      <c r="I238" s="32">
        <f>VLOOKUP(A238,[32]DATA!$C$3:$AQ$559,38,0)</f>
        <v>13400</v>
      </c>
      <c r="J238" s="32">
        <f>VLOOKUP(A238,[32]DATA!$C$3:$AQ$559,39,0)</f>
        <v>7000</v>
      </c>
      <c r="K238" s="32">
        <f>VLOOKUP(A238,[32]DATA!$C$3:$AQ$559,40,0)</f>
        <v>6000</v>
      </c>
      <c r="L238" s="32">
        <f>VLOOKUP(A238,[32]DATA!$C$3:$AQ$559,41,0)</f>
        <v>26400</v>
      </c>
      <c r="M238" s="41">
        <f t="shared" si="79"/>
        <v>7920</v>
      </c>
      <c r="N238" s="32">
        <f>VLOOKUP(A238,[33]DATA!$C$3:$AQ$558,38,0)</f>
        <v>13400</v>
      </c>
      <c r="O238" s="32">
        <f>VLOOKUP(A238,[33]DATA!$C$3:$AQ$558,39,0)</f>
        <v>7000</v>
      </c>
      <c r="P238" s="32">
        <f>VLOOKUP(A238,[33]DATA!$C$3:$AQ$558,40,0)</f>
        <v>5000</v>
      </c>
      <c r="Q238" s="42">
        <f>VLOOKUP(A238,[33]DATA!$C$3:$AQ$558,41,0)</f>
        <v>25400</v>
      </c>
      <c r="R238" s="43">
        <f t="shared" si="80"/>
        <v>7620</v>
      </c>
      <c r="S238" s="8"/>
      <c r="T238" s="9"/>
      <c r="U238" s="9"/>
      <c r="V238" s="10">
        <f t="shared" si="81"/>
        <v>0</v>
      </c>
      <c r="W238" s="11">
        <f t="shared" si="67"/>
        <v>0</v>
      </c>
      <c r="X238" s="9"/>
      <c r="Y238" s="9"/>
      <c r="Z238" s="9"/>
      <c r="AA238" s="12">
        <f t="shared" si="68"/>
        <v>0</v>
      </c>
      <c r="AB238" s="13">
        <f t="shared" si="69"/>
        <v>0</v>
      </c>
      <c r="AC238" s="9"/>
      <c r="AD238" s="14"/>
      <c r="AE238" s="14"/>
      <c r="AF238" s="12">
        <f t="shared" si="66"/>
        <v>0</v>
      </c>
      <c r="AG238" s="13">
        <f t="shared" si="70"/>
        <v>0</v>
      </c>
      <c r="AH238" s="12"/>
      <c r="AI238" s="12"/>
      <c r="AJ238" s="12"/>
      <c r="AK238" s="12">
        <f t="shared" si="82"/>
        <v>0</v>
      </c>
      <c r="AL238" s="13">
        <f t="shared" si="71"/>
        <v>0</v>
      </c>
      <c r="AM238" s="12"/>
      <c r="AN238" s="12"/>
      <c r="AO238" s="12"/>
      <c r="AP238" s="12">
        <f t="shared" si="83"/>
        <v>0</v>
      </c>
      <c r="AQ238" s="13">
        <f t="shared" si="72"/>
        <v>0</v>
      </c>
      <c r="AR238" s="12"/>
      <c r="AS238" s="12"/>
      <c r="AT238" s="12"/>
      <c r="AU238" s="12">
        <f t="shared" si="84"/>
        <v>0</v>
      </c>
      <c r="AV238" s="13">
        <f t="shared" si="73"/>
        <v>0</v>
      </c>
      <c r="AW238" s="12"/>
      <c r="AX238" s="12"/>
      <c r="AY238" s="12"/>
      <c r="AZ238" s="12">
        <f t="shared" si="85"/>
        <v>0</v>
      </c>
      <c r="BA238" s="11">
        <f t="shared" si="74"/>
        <v>0</v>
      </c>
      <c r="BB238" s="12"/>
      <c r="BC238" s="12"/>
      <c r="BD238" s="12"/>
      <c r="BE238" s="12">
        <f t="shared" si="86"/>
        <v>0</v>
      </c>
      <c r="BF238" s="11">
        <f t="shared" si="75"/>
        <v>0</v>
      </c>
      <c r="BG238" s="12"/>
      <c r="BH238" s="12"/>
      <c r="BI238" s="12"/>
      <c r="BJ238" s="15">
        <f t="shared" si="87"/>
        <v>0</v>
      </c>
      <c r="BK238" s="16">
        <f t="shared" si="76"/>
        <v>0</v>
      </c>
    </row>
    <row r="239" spans="1:63" ht="15.75" x14ac:dyDescent="0.25">
      <c r="A239" s="30">
        <v>101012301</v>
      </c>
      <c r="B239" s="27" t="s">
        <v>285</v>
      </c>
      <c r="C239" s="35">
        <v>0.54</v>
      </c>
      <c r="D239" s="32">
        <f>VLOOKUP(A239,[31]DATA!$C$3:$AP$1697,38,0)</f>
        <v>365000</v>
      </c>
      <c r="E239" s="32">
        <f>VLOOKUP(A239,[31]DATA!$C$3:$AP$1697,39,0)</f>
        <v>126000</v>
      </c>
      <c r="F239" s="32">
        <f>VLOOKUP(A239,[31]DATA!$C$3:$AP$1697,40,0)</f>
        <v>30000</v>
      </c>
      <c r="G239" s="32">
        <f t="shared" si="77"/>
        <v>521000</v>
      </c>
      <c r="H239" s="32">
        <f t="shared" si="78"/>
        <v>281340</v>
      </c>
      <c r="I239" s="32">
        <f>VLOOKUP(A239,[32]DATA!$C$3:$AQ$559,38,0)</f>
        <v>160000</v>
      </c>
      <c r="J239" s="32">
        <f>VLOOKUP(A239,[32]DATA!$C$3:$AQ$559,39,0)</f>
        <v>93000</v>
      </c>
      <c r="K239" s="32">
        <f>VLOOKUP(A239,[32]DATA!$C$3:$AQ$559,40,0)</f>
        <v>81000</v>
      </c>
      <c r="L239" s="32">
        <f>VLOOKUP(A239,[32]DATA!$C$3:$AQ$559,41,0)</f>
        <v>334000</v>
      </c>
      <c r="M239" s="41">
        <f t="shared" si="79"/>
        <v>180360</v>
      </c>
      <c r="N239" s="32">
        <f>VLOOKUP(A239,[33]DATA!$C$3:$AQ$558,38,0)</f>
        <v>150000</v>
      </c>
      <c r="O239" s="32">
        <f>VLOOKUP(A239,[33]DATA!$C$3:$AQ$558,39,0)</f>
        <v>70000</v>
      </c>
      <c r="P239" s="32">
        <f>VLOOKUP(A239,[33]DATA!$C$3:$AQ$558,40,0)</f>
        <v>71000</v>
      </c>
      <c r="Q239" s="42">
        <f>VLOOKUP(A239,[33]DATA!$C$3:$AQ$558,41,0)</f>
        <v>291000</v>
      </c>
      <c r="R239" s="43">
        <f t="shared" si="80"/>
        <v>157140</v>
      </c>
      <c r="S239" s="8"/>
      <c r="T239" s="9"/>
      <c r="U239" s="9"/>
      <c r="V239" s="10">
        <f t="shared" si="81"/>
        <v>0</v>
      </c>
      <c r="W239" s="11">
        <f t="shared" si="67"/>
        <v>0</v>
      </c>
      <c r="X239" s="9"/>
      <c r="Y239" s="9"/>
      <c r="Z239" s="9"/>
      <c r="AA239" s="12">
        <f t="shared" si="68"/>
        <v>0</v>
      </c>
      <c r="AB239" s="13">
        <f t="shared" si="69"/>
        <v>0</v>
      </c>
      <c r="AC239" s="9"/>
      <c r="AD239" s="14"/>
      <c r="AE239" s="14"/>
      <c r="AF239" s="12">
        <f t="shared" si="66"/>
        <v>0</v>
      </c>
      <c r="AG239" s="13">
        <f t="shared" si="70"/>
        <v>0</v>
      </c>
      <c r="AH239" s="12"/>
      <c r="AI239" s="12"/>
      <c r="AJ239" s="12"/>
      <c r="AK239" s="12">
        <f t="shared" si="82"/>
        <v>0</v>
      </c>
      <c r="AL239" s="13">
        <f t="shared" si="71"/>
        <v>0</v>
      </c>
      <c r="AM239" s="12"/>
      <c r="AN239" s="12"/>
      <c r="AO239" s="12"/>
      <c r="AP239" s="12">
        <f t="shared" si="83"/>
        <v>0</v>
      </c>
      <c r="AQ239" s="13">
        <f t="shared" si="72"/>
        <v>0</v>
      </c>
      <c r="AR239" s="12"/>
      <c r="AS239" s="12"/>
      <c r="AT239" s="12"/>
      <c r="AU239" s="12">
        <f t="shared" si="84"/>
        <v>0</v>
      </c>
      <c r="AV239" s="13">
        <f t="shared" si="73"/>
        <v>0</v>
      </c>
      <c r="AW239" s="12"/>
      <c r="AX239" s="12"/>
      <c r="AY239" s="12"/>
      <c r="AZ239" s="12">
        <f t="shared" si="85"/>
        <v>0</v>
      </c>
      <c r="BA239" s="11">
        <f t="shared" si="74"/>
        <v>0</v>
      </c>
      <c r="BB239" s="12"/>
      <c r="BC239" s="12"/>
      <c r="BD239" s="12"/>
      <c r="BE239" s="12">
        <f t="shared" si="86"/>
        <v>0</v>
      </c>
      <c r="BF239" s="11">
        <f t="shared" si="75"/>
        <v>0</v>
      </c>
      <c r="BG239" s="12"/>
      <c r="BH239" s="12"/>
      <c r="BI239" s="12"/>
      <c r="BJ239" s="15">
        <f t="shared" si="87"/>
        <v>0</v>
      </c>
      <c r="BK239" s="16">
        <f t="shared" si="76"/>
        <v>0</v>
      </c>
    </row>
    <row r="240" spans="1:63" ht="15.75" x14ac:dyDescent="0.25">
      <c r="A240" s="30">
        <v>101086201</v>
      </c>
      <c r="B240" s="27" t="s">
        <v>286</v>
      </c>
      <c r="C240" s="35">
        <v>0.18</v>
      </c>
      <c r="D240" s="32">
        <f>VLOOKUP(A240,[31]DATA!$C$3:$AP$1697,38,0)</f>
        <v>274170</v>
      </c>
      <c r="E240" s="32">
        <f>VLOOKUP(A240,[31]DATA!$C$3:$AP$1697,39,0)</f>
        <v>0</v>
      </c>
      <c r="F240" s="32">
        <f>VLOOKUP(A240,[31]DATA!$C$3:$AP$1697,40,0)</f>
        <v>11520</v>
      </c>
      <c r="G240" s="32">
        <f t="shared" si="77"/>
        <v>285690</v>
      </c>
      <c r="H240" s="32">
        <f t="shared" si="78"/>
        <v>51424.2</v>
      </c>
      <c r="I240" s="32">
        <f>VLOOKUP(A240,[32]DATA!$C$3:$AQ$559,38,0)</f>
        <v>1452360</v>
      </c>
      <c r="J240" s="32">
        <f>VLOOKUP(A240,[32]DATA!$C$3:$AQ$559,39,0)</f>
        <v>779520</v>
      </c>
      <c r="K240" s="32">
        <f>VLOOKUP(A240,[32]DATA!$C$3:$AQ$559,40,0)</f>
        <v>208800</v>
      </c>
      <c r="L240" s="32">
        <f>VLOOKUP(A240,[32]DATA!$C$3:$AQ$559,41,0)</f>
        <v>2440680</v>
      </c>
      <c r="M240" s="41">
        <f t="shared" si="79"/>
        <v>439322.39999999997</v>
      </c>
      <c r="N240" s="32">
        <f>VLOOKUP(A240,[33]DATA!$C$3:$AQ$558,38,0)</f>
        <v>1252680</v>
      </c>
      <c r="O240" s="32">
        <f>VLOOKUP(A240,[33]DATA!$C$3:$AQ$558,39,0)</f>
        <v>697320</v>
      </c>
      <c r="P240" s="32">
        <f>VLOOKUP(A240,[33]DATA!$C$3:$AQ$558,40,0)</f>
        <v>156960</v>
      </c>
      <c r="Q240" s="42">
        <f>VLOOKUP(A240,[33]DATA!$C$3:$AQ$558,41,0)</f>
        <v>2106960</v>
      </c>
      <c r="R240" s="43">
        <f t="shared" si="80"/>
        <v>379252.8</v>
      </c>
      <c r="S240" s="8"/>
      <c r="T240" s="9"/>
      <c r="U240" s="9"/>
      <c r="V240" s="10">
        <f t="shared" si="81"/>
        <v>0</v>
      </c>
      <c r="W240" s="11">
        <f t="shared" si="67"/>
        <v>0</v>
      </c>
      <c r="X240" s="9"/>
      <c r="Y240" s="9"/>
      <c r="Z240" s="9"/>
      <c r="AA240" s="12">
        <f t="shared" si="68"/>
        <v>0</v>
      </c>
      <c r="AB240" s="13">
        <f t="shared" si="69"/>
        <v>0</v>
      </c>
      <c r="AC240" s="9"/>
      <c r="AD240" s="14"/>
      <c r="AE240" s="14"/>
      <c r="AF240" s="12">
        <f t="shared" si="66"/>
        <v>0</v>
      </c>
      <c r="AG240" s="13">
        <f t="shared" si="70"/>
        <v>0</v>
      </c>
      <c r="AH240" s="12"/>
      <c r="AI240" s="12"/>
      <c r="AJ240" s="12"/>
      <c r="AK240" s="12">
        <f t="shared" si="82"/>
        <v>0</v>
      </c>
      <c r="AL240" s="13">
        <f t="shared" si="71"/>
        <v>0</v>
      </c>
      <c r="AM240" s="12"/>
      <c r="AN240" s="12"/>
      <c r="AO240" s="12"/>
      <c r="AP240" s="12">
        <f t="shared" si="83"/>
        <v>0</v>
      </c>
      <c r="AQ240" s="13">
        <f t="shared" si="72"/>
        <v>0</v>
      </c>
      <c r="AR240" s="12"/>
      <c r="AS240" s="12"/>
      <c r="AT240" s="12"/>
      <c r="AU240" s="12">
        <f t="shared" si="84"/>
        <v>0</v>
      </c>
      <c r="AV240" s="13">
        <f t="shared" si="73"/>
        <v>0</v>
      </c>
      <c r="AW240" s="12"/>
      <c r="AX240" s="12"/>
      <c r="AY240" s="12"/>
      <c r="AZ240" s="12">
        <f t="shared" si="85"/>
        <v>0</v>
      </c>
      <c r="BA240" s="11">
        <f t="shared" si="74"/>
        <v>0</v>
      </c>
      <c r="BB240" s="12"/>
      <c r="BC240" s="12"/>
      <c r="BD240" s="12"/>
      <c r="BE240" s="12">
        <f t="shared" si="86"/>
        <v>0</v>
      </c>
      <c r="BF240" s="11">
        <f t="shared" si="75"/>
        <v>0</v>
      </c>
      <c r="BG240" s="12"/>
      <c r="BH240" s="12"/>
      <c r="BI240" s="12"/>
      <c r="BJ240" s="15">
        <f t="shared" si="87"/>
        <v>0</v>
      </c>
      <c r="BK240" s="16">
        <f t="shared" si="76"/>
        <v>0</v>
      </c>
    </row>
    <row r="241" spans="1:63" ht="15.75" x14ac:dyDescent="0.25">
      <c r="A241" s="30">
        <v>102030701</v>
      </c>
      <c r="B241" s="27" t="s">
        <v>287</v>
      </c>
      <c r="C241" s="35">
        <v>0.59899999999999998</v>
      </c>
      <c r="D241" s="32">
        <f>VLOOKUP(A241,[31]DATA!$C$3:$AP$1697,38,0)</f>
        <v>185987</v>
      </c>
      <c r="E241" s="32">
        <f>VLOOKUP(A241,[31]DATA!$C$3:$AP$1697,39,0)</f>
        <v>0</v>
      </c>
      <c r="F241" s="32">
        <f>VLOOKUP(A241,[31]DATA!$C$3:$AP$1697,40,0)</f>
        <v>0</v>
      </c>
      <c r="G241" s="32">
        <f t="shared" si="77"/>
        <v>185987</v>
      </c>
      <c r="H241" s="32">
        <f t="shared" si="78"/>
        <v>111406.21299999999</v>
      </c>
      <c r="I241" s="32">
        <f>VLOOKUP(A241,[32]DATA!$C$3:$AQ$559,38,0)</f>
        <v>178085</v>
      </c>
      <c r="J241" s="32">
        <f>VLOOKUP(A241,[32]DATA!$C$3:$AQ$559,39,0)</f>
        <v>0</v>
      </c>
      <c r="K241" s="32">
        <f>VLOOKUP(A241,[32]DATA!$C$3:$AQ$559,40,0)</f>
        <v>0</v>
      </c>
      <c r="L241" s="32">
        <f>VLOOKUP(A241,[32]DATA!$C$3:$AQ$559,41,0)</f>
        <v>178085</v>
      </c>
      <c r="M241" s="41">
        <f t="shared" si="79"/>
        <v>106672.91499999999</v>
      </c>
      <c r="N241" s="32">
        <f>VLOOKUP(A241,[33]DATA!$C$3:$AQ$558,38,0)</f>
        <v>178085</v>
      </c>
      <c r="O241" s="32">
        <f>VLOOKUP(A241,[33]DATA!$C$3:$AQ$558,39,0)</f>
        <v>0</v>
      </c>
      <c r="P241" s="32">
        <f>VLOOKUP(A241,[33]DATA!$C$3:$AQ$558,40,0)</f>
        <v>0</v>
      </c>
      <c r="Q241" s="42">
        <f>VLOOKUP(A241,[33]DATA!$C$3:$AQ$558,41,0)</f>
        <v>178085</v>
      </c>
      <c r="R241" s="43">
        <f t="shared" si="80"/>
        <v>106672.91499999999</v>
      </c>
      <c r="S241" s="8"/>
      <c r="T241" s="9"/>
      <c r="U241" s="9"/>
      <c r="V241" s="10">
        <f t="shared" si="81"/>
        <v>0</v>
      </c>
      <c r="W241" s="11">
        <f t="shared" si="67"/>
        <v>0</v>
      </c>
      <c r="X241" s="9"/>
      <c r="Y241" s="9"/>
      <c r="Z241" s="9"/>
      <c r="AA241" s="12">
        <f t="shared" si="68"/>
        <v>0</v>
      </c>
      <c r="AB241" s="13">
        <f t="shared" si="69"/>
        <v>0</v>
      </c>
      <c r="AC241" s="9"/>
      <c r="AD241" s="14"/>
      <c r="AE241" s="14"/>
      <c r="AF241" s="12">
        <f t="shared" si="66"/>
        <v>0</v>
      </c>
      <c r="AG241" s="13">
        <f t="shared" si="70"/>
        <v>0</v>
      </c>
      <c r="AH241" s="12"/>
      <c r="AI241" s="12"/>
      <c r="AJ241" s="12"/>
      <c r="AK241" s="12">
        <f t="shared" si="82"/>
        <v>0</v>
      </c>
      <c r="AL241" s="13">
        <f t="shared" si="71"/>
        <v>0</v>
      </c>
      <c r="AM241" s="12"/>
      <c r="AN241" s="12"/>
      <c r="AO241" s="12"/>
      <c r="AP241" s="12">
        <f t="shared" si="83"/>
        <v>0</v>
      </c>
      <c r="AQ241" s="13">
        <f t="shared" si="72"/>
        <v>0</v>
      </c>
      <c r="AR241" s="12"/>
      <c r="AS241" s="12"/>
      <c r="AT241" s="12"/>
      <c r="AU241" s="12">
        <f t="shared" si="84"/>
        <v>0</v>
      </c>
      <c r="AV241" s="13">
        <f t="shared" si="73"/>
        <v>0</v>
      </c>
      <c r="AW241" s="12"/>
      <c r="AX241" s="12"/>
      <c r="AY241" s="12"/>
      <c r="AZ241" s="12">
        <f t="shared" si="85"/>
        <v>0</v>
      </c>
      <c r="BA241" s="11">
        <f t="shared" si="74"/>
        <v>0</v>
      </c>
      <c r="BB241" s="12"/>
      <c r="BC241" s="12"/>
      <c r="BD241" s="12"/>
      <c r="BE241" s="12">
        <f t="shared" si="86"/>
        <v>0</v>
      </c>
      <c r="BF241" s="11">
        <f t="shared" si="75"/>
        <v>0</v>
      </c>
      <c r="BG241" s="12"/>
      <c r="BH241" s="12"/>
      <c r="BI241" s="12"/>
      <c r="BJ241" s="15">
        <f t="shared" si="87"/>
        <v>0</v>
      </c>
      <c r="BK241" s="16">
        <f t="shared" si="76"/>
        <v>0</v>
      </c>
    </row>
    <row r="242" spans="1:63" ht="15.75" x14ac:dyDescent="0.25">
      <c r="A242" s="30">
        <v>103060601</v>
      </c>
      <c r="B242" s="27" t="s">
        <v>288</v>
      </c>
      <c r="C242" s="35">
        <v>4.51</v>
      </c>
      <c r="D242" s="32">
        <f>VLOOKUP(A242,[31]DATA!$C$3:$AP$1697,38,0)</f>
        <v>0</v>
      </c>
      <c r="E242" s="32">
        <f>VLOOKUP(A242,[31]DATA!$C$3:$AP$1697,39,0)</f>
        <v>0</v>
      </c>
      <c r="F242" s="32">
        <f>VLOOKUP(A242,[31]DATA!$C$3:$AP$1697,40,0)</f>
        <v>0</v>
      </c>
      <c r="G242" s="32">
        <f t="shared" si="77"/>
        <v>0</v>
      </c>
      <c r="H242" s="32">
        <f t="shared" si="78"/>
        <v>0</v>
      </c>
      <c r="I242" s="32">
        <f>VLOOKUP(A242,[32]DATA!$C$3:$AQ$559,38,0)</f>
        <v>0</v>
      </c>
      <c r="J242" s="32">
        <f>VLOOKUP(A242,[32]DATA!$C$3:$AQ$559,39,0)</f>
        <v>0</v>
      </c>
      <c r="K242" s="32">
        <f>VLOOKUP(A242,[32]DATA!$C$3:$AQ$559,40,0)</f>
        <v>0</v>
      </c>
      <c r="L242" s="32">
        <f>VLOOKUP(A242,[32]DATA!$C$3:$AQ$559,41,0)</f>
        <v>0</v>
      </c>
      <c r="M242" s="41">
        <f t="shared" si="79"/>
        <v>0</v>
      </c>
      <c r="N242" s="32">
        <f>VLOOKUP(A242,[33]DATA!$C$3:$AQ$558,38,0)</f>
        <v>0</v>
      </c>
      <c r="O242" s="32">
        <f>VLOOKUP(A242,[33]DATA!$C$3:$AQ$558,39,0)</f>
        <v>0</v>
      </c>
      <c r="P242" s="32">
        <f>VLOOKUP(A242,[33]DATA!$C$3:$AQ$558,40,0)</f>
        <v>0</v>
      </c>
      <c r="Q242" s="42">
        <f>VLOOKUP(A242,[33]DATA!$C$3:$AQ$558,41,0)</f>
        <v>0</v>
      </c>
      <c r="R242" s="43">
        <f t="shared" si="80"/>
        <v>0</v>
      </c>
      <c r="S242" s="8"/>
      <c r="T242" s="9"/>
      <c r="U242" s="9"/>
      <c r="V242" s="10">
        <f t="shared" si="81"/>
        <v>0</v>
      </c>
      <c r="W242" s="11">
        <f t="shared" si="67"/>
        <v>0</v>
      </c>
      <c r="X242" s="9"/>
      <c r="Y242" s="9"/>
      <c r="Z242" s="9"/>
      <c r="AA242" s="12">
        <f t="shared" si="68"/>
        <v>0</v>
      </c>
      <c r="AB242" s="13">
        <f t="shared" si="69"/>
        <v>0</v>
      </c>
      <c r="AC242" s="9"/>
      <c r="AD242" s="14"/>
      <c r="AE242" s="14"/>
      <c r="AF242" s="12">
        <f t="shared" si="66"/>
        <v>0</v>
      </c>
      <c r="AG242" s="13">
        <f t="shared" si="70"/>
        <v>0</v>
      </c>
      <c r="AH242" s="12"/>
      <c r="AI242" s="12"/>
      <c r="AJ242" s="12"/>
      <c r="AK242" s="12">
        <f t="shared" si="82"/>
        <v>0</v>
      </c>
      <c r="AL242" s="13">
        <f t="shared" si="71"/>
        <v>0</v>
      </c>
      <c r="AM242" s="12"/>
      <c r="AN242" s="12"/>
      <c r="AO242" s="12"/>
      <c r="AP242" s="12">
        <f t="shared" si="83"/>
        <v>0</v>
      </c>
      <c r="AQ242" s="13">
        <f t="shared" si="72"/>
        <v>0</v>
      </c>
      <c r="AR242" s="12"/>
      <c r="AS242" s="12"/>
      <c r="AT242" s="12"/>
      <c r="AU242" s="12">
        <f t="shared" si="84"/>
        <v>0</v>
      </c>
      <c r="AV242" s="13">
        <f t="shared" si="73"/>
        <v>0</v>
      </c>
      <c r="AW242" s="12"/>
      <c r="AX242" s="12"/>
      <c r="AY242" s="12"/>
      <c r="AZ242" s="12">
        <f t="shared" si="85"/>
        <v>0</v>
      </c>
      <c r="BA242" s="11">
        <f t="shared" si="74"/>
        <v>0</v>
      </c>
      <c r="BB242" s="12"/>
      <c r="BC242" s="12"/>
      <c r="BD242" s="12"/>
      <c r="BE242" s="12">
        <f t="shared" si="86"/>
        <v>0</v>
      </c>
      <c r="BF242" s="11">
        <f t="shared" si="75"/>
        <v>0</v>
      </c>
      <c r="BG242" s="12"/>
      <c r="BH242" s="12"/>
      <c r="BI242" s="12"/>
      <c r="BJ242" s="15">
        <f t="shared" si="87"/>
        <v>0</v>
      </c>
      <c r="BK242" s="16">
        <f t="shared" si="76"/>
        <v>0</v>
      </c>
    </row>
    <row r="243" spans="1:63" ht="25.5" x14ac:dyDescent="0.25">
      <c r="A243" s="30">
        <v>103025101</v>
      </c>
      <c r="B243" s="27" t="s">
        <v>289</v>
      </c>
      <c r="C243" s="35">
        <v>3.165</v>
      </c>
      <c r="D243" s="32">
        <f>VLOOKUP(A243,[31]DATA!$C$3:$AP$1697,38,0)</f>
        <v>4403</v>
      </c>
      <c r="E243" s="32">
        <f>VLOOKUP(A243,[31]DATA!$C$3:$AP$1697,39,0)</f>
        <v>0</v>
      </c>
      <c r="F243" s="32">
        <f>VLOOKUP(A243,[31]DATA!$C$3:$AP$1697,40,0)</f>
        <v>262</v>
      </c>
      <c r="G243" s="32">
        <f t="shared" si="77"/>
        <v>4665</v>
      </c>
      <c r="H243" s="32">
        <f t="shared" si="78"/>
        <v>14764.725</v>
      </c>
      <c r="I243" s="32">
        <f>VLOOKUP(A243,[32]DATA!$C$3:$AQ$559,38,0)</f>
        <v>1013</v>
      </c>
      <c r="J243" s="32">
        <f>VLOOKUP(A243,[32]DATA!$C$3:$AQ$559,39,0)</f>
        <v>0</v>
      </c>
      <c r="K243" s="32">
        <f>VLOOKUP(A243,[32]DATA!$C$3:$AQ$559,40,0)</f>
        <v>253</v>
      </c>
      <c r="L243" s="32">
        <f>VLOOKUP(A243,[32]DATA!$C$3:$AQ$559,41,0)</f>
        <v>1266</v>
      </c>
      <c r="M243" s="41">
        <f t="shared" si="79"/>
        <v>4006.89</v>
      </c>
      <c r="N243" s="32">
        <f>VLOOKUP(A243,[33]DATA!$C$3:$AQ$558,38,0)</f>
        <v>5117</v>
      </c>
      <c r="O243" s="32">
        <f>VLOOKUP(A243,[33]DATA!$C$3:$AQ$558,39,0)</f>
        <v>816</v>
      </c>
      <c r="P243" s="32">
        <f>VLOOKUP(A243,[33]DATA!$C$3:$AQ$558,40,0)</f>
        <v>173</v>
      </c>
      <c r="Q243" s="42">
        <f>VLOOKUP(A243,[33]DATA!$C$3:$AQ$558,41,0)</f>
        <v>6106</v>
      </c>
      <c r="R243" s="43">
        <f t="shared" si="80"/>
        <v>19325.490000000002</v>
      </c>
      <c r="S243" s="8"/>
      <c r="T243" s="9"/>
      <c r="U243" s="9"/>
      <c r="V243" s="10">
        <f t="shared" si="81"/>
        <v>0</v>
      </c>
      <c r="W243" s="11">
        <f t="shared" si="67"/>
        <v>0</v>
      </c>
      <c r="X243" s="9"/>
      <c r="Y243" s="9"/>
      <c r="Z243" s="9"/>
      <c r="AA243" s="12">
        <f t="shared" si="68"/>
        <v>0</v>
      </c>
      <c r="AB243" s="13">
        <f t="shared" si="69"/>
        <v>0</v>
      </c>
      <c r="AC243" s="9"/>
      <c r="AD243" s="14"/>
      <c r="AE243" s="14"/>
      <c r="AF243" s="12">
        <f t="shared" si="66"/>
        <v>0</v>
      </c>
      <c r="AG243" s="13">
        <f t="shared" si="70"/>
        <v>0</v>
      </c>
      <c r="AH243" s="12"/>
      <c r="AI243" s="12"/>
      <c r="AJ243" s="12"/>
      <c r="AK243" s="12">
        <f t="shared" si="82"/>
        <v>0</v>
      </c>
      <c r="AL243" s="13">
        <f t="shared" si="71"/>
        <v>0</v>
      </c>
      <c r="AM243" s="12"/>
      <c r="AN243" s="12"/>
      <c r="AO243" s="12"/>
      <c r="AP243" s="12">
        <f t="shared" si="83"/>
        <v>0</v>
      </c>
      <c r="AQ243" s="13">
        <f t="shared" si="72"/>
        <v>0</v>
      </c>
      <c r="AR243" s="12"/>
      <c r="AS243" s="12"/>
      <c r="AT243" s="12"/>
      <c r="AU243" s="12">
        <f t="shared" si="84"/>
        <v>0</v>
      </c>
      <c r="AV243" s="13">
        <f t="shared" si="73"/>
        <v>0</v>
      </c>
      <c r="AW243" s="12"/>
      <c r="AX243" s="12"/>
      <c r="AY243" s="12"/>
      <c r="AZ243" s="12">
        <f t="shared" si="85"/>
        <v>0</v>
      </c>
      <c r="BA243" s="11">
        <f t="shared" si="74"/>
        <v>0</v>
      </c>
      <c r="BB243" s="12"/>
      <c r="BC243" s="12"/>
      <c r="BD243" s="12"/>
      <c r="BE243" s="12">
        <f t="shared" si="86"/>
        <v>0</v>
      </c>
      <c r="BF243" s="11">
        <f t="shared" si="75"/>
        <v>0</v>
      </c>
      <c r="BG243" s="12"/>
      <c r="BH243" s="12"/>
      <c r="BI243" s="12"/>
      <c r="BJ243" s="15">
        <f t="shared" si="87"/>
        <v>0</v>
      </c>
      <c r="BK243" s="16">
        <f t="shared" si="76"/>
        <v>0</v>
      </c>
    </row>
    <row r="244" spans="1:63" ht="15.75" x14ac:dyDescent="0.25">
      <c r="A244" s="37">
        <v>101001801</v>
      </c>
      <c r="B244" s="29" t="s">
        <v>290</v>
      </c>
      <c r="C244" s="38">
        <v>5.3999999999999999E-2</v>
      </c>
      <c r="D244" s="32">
        <f>VLOOKUP(A244,[31]DATA!$C$3:$AP$1697,38,0)</f>
        <v>837960</v>
      </c>
      <c r="E244" s="32">
        <f>VLOOKUP(A244,[31]DATA!$C$3:$AP$1697,39,0)</f>
        <v>103170</v>
      </c>
      <c r="F244" s="32">
        <f>VLOOKUP(A244,[31]DATA!$C$3:$AP$1697,40,0)</f>
        <v>11100</v>
      </c>
      <c r="G244" s="32">
        <f t="shared" si="77"/>
        <v>952230</v>
      </c>
      <c r="H244" s="32">
        <f t="shared" si="78"/>
        <v>51420.42</v>
      </c>
      <c r="I244" s="32">
        <f>VLOOKUP(A244,[32]DATA!$C$3:$AQ$559,38,0)</f>
        <v>510000</v>
      </c>
      <c r="J244" s="32">
        <f>VLOOKUP(A244,[32]DATA!$C$3:$AQ$559,39,0)</f>
        <v>5670</v>
      </c>
      <c r="K244" s="32">
        <f>VLOOKUP(A244,[32]DATA!$C$3:$AQ$559,40,0)</f>
        <v>72300</v>
      </c>
      <c r="L244" s="32">
        <f>VLOOKUP(A244,[32]DATA!$C$3:$AQ$559,41,0)</f>
        <v>587970</v>
      </c>
      <c r="M244" s="41">
        <f t="shared" si="79"/>
        <v>31750.38</v>
      </c>
      <c r="N244" s="32">
        <f>VLOOKUP(A244,[33]DATA!$C$3:$AQ$558,38,0)</f>
        <v>317100</v>
      </c>
      <c r="O244" s="32">
        <f>VLOOKUP(A244,[33]DATA!$C$3:$AQ$558,39,0)</f>
        <v>0</v>
      </c>
      <c r="P244" s="32">
        <f>VLOOKUP(A244,[33]DATA!$C$3:$AQ$558,40,0)</f>
        <v>56640</v>
      </c>
      <c r="Q244" s="42">
        <f>VLOOKUP(A244,[33]DATA!$C$3:$AQ$558,41,0)</f>
        <v>373740</v>
      </c>
      <c r="R244" s="43">
        <f t="shared" si="80"/>
        <v>20181.96</v>
      </c>
      <c r="S244" s="8"/>
      <c r="T244" s="9"/>
      <c r="U244" s="9"/>
      <c r="V244" s="10">
        <f t="shared" si="81"/>
        <v>0</v>
      </c>
      <c r="W244" s="11">
        <f t="shared" si="67"/>
        <v>0</v>
      </c>
      <c r="X244" s="9"/>
      <c r="Y244" s="9"/>
      <c r="Z244" s="9"/>
      <c r="AA244" s="12">
        <f t="shared" si="68"/>
        <v>0</v>
      </c>
      <c r="AB244" s="13">
        <f t="shared" si="69"/>
        <v>0</v>
      </c>
      <c r="AC244" s="9"/>
      <c r="AD244" s="14"/>
      <c r="AE244" s="14"/>
      <c r="AF244" s="12">
        <f t="shared" si="66"/>
        <v>0</v>
      </c>
      <c r="AG244" s="13">
        <f t="shared" si="70"/>
        <v>0</v>
      </c>
      <c r="AH244" s="12"/>
      <c r="AI244" s="12"/>
      <c r="AJ244" s="12"/>
      <c r="AK244" s="12">
        <f t="shared" si="82"/>
        <v>0</v>
      </c>
      <c r="AL244" s="13">
        <f t="shared" si="71"/>
        <v>0</v>
      </c>
      <c r="AM244" s="12"/>
      <c r="AN244" s="12"/>
      <c r="AO244" s="12"/>
      <c r="AP244" s="12">
        <f t="shared" si="83"/>
        <v>0</v>
      </c>
      <c r="AQ244" s="13">
        <f t="shared" si="72"/>
        <v>0</v>
      </c>
      <c r="AR244" s="12"/>
      <c r="AS244" s="12"/>
      <c r="AT244" s="12"/>
      <c r="AU244" s="12">
        <f t="shared" si="84"/>
        <v>0</v>
      </c>
      <c r="AV244" s="13">
        <f t="shared" si="73"/>
        <v>0</v>
      </c>
      <c r="AW244" s="12"/>
      <c r="AX244" s="12"/>
      <c r="AY244" s="12"/>
      <c r="AZ244" s="12">
        <f t="shared" si="85"/>
        <v>0</v>
      </c>
      <c r="BA244" s="11">
        <f t="shared" si="74"/>
        <v>0</v>
      </c>
      <c r="BB244" s="12"/>
      <c r="BC244" s="12"/>
      <c r="BD244" s="12"/>
      <c r="BE244" s="12">
        <f t="shared" si="86"/>
        <v>0</v>
      </c>
      <c r="BF244" s="11">
        <f t="shared" si="75"/>
        <v>0</v>
      </c>
      <c r="BG244" s="12"/>
      <c r="BH244" s="12"/>
      <c r="BI244" s="12"/>
      <c r="BJ244" s="15">
        <f t="shared" si="87"/>
        <v>0</v>
      </c>
      <c r="BK244" s="16">
        <f t="shared" si="76"/>
        <v>0</v>
      </c>
    </row>
    <row r="245" spans="1:63" ht="15.75" x14ac:dyDescent="0.25">
      <c r="A245" s="30">
        <v>101098901</v>
      </c>
      <c r="B245" s="27" t="s">
        <v>291</v>
      </c>
      <c r="C245" s="35">
        <v>5.48</v>
      </c>
      <c r="D245" s="32">
        <f>VLOOKUP(A245,[31]DATA!$C$3:$AP$1697,38,0)</f>
        <v>5718</v>
      </c>
      <c r="E245" s="32">
        <f>VLOOKUP(A245,[31]DATA!$C$3:$AP$1697,39,0)</f>
        <v>56</v>
      </c>
      <c r="F245" s="32">
        <f>VLOOKUP(A245,[31]DATA!$C$3:$AP$1697,40,0)</f>
        <v>0</v>
      </c>
      <c r="G245" s="32">
        <f t="shared" si="77"/>
        <v>5774</v>
      </c>
      <c r="H245" s="32">
        <f t="shared" si="78"/>
        <v>31641.520000000004</v>
      </c>
      <c r="I245" s="32">
        <f>VLOOKUP(A245,[32]DATA!$C$3:$AQ$559,38,0)</f>
        <v>0</v>
      </c>
      <c r="J245" s="32">
        <f>VLOOKUP(A245,[32]DATA!$C$3:$AQ$559,39,0)</f>
        <v>270</v>
      </c>
      <c r="K245" s="32">
        <f>VLOOKUP(A245,[32]DATA!$C$3:$AQ$559,40,0)</f>
        <v>0</v>
      </c>
      <c r="L245" s="32">
        <f>VLOOKUP(A245,[32]DATA!$C$3:$AQ$559,41,0)</f>
        <v>270</v>
      </c>
      <c r="M245" s="41">
        <f t="shared" si="79"/>
        <v>1479.6000000000001</v>
      </c>
      <c r="N245" s="32">
        <f>VLOOKUP(A245,[33]DATA!$C$3:$AQ$558,38,0)</f>
        <v>3600</v>
      </c>
      <c r="O245" s="32">
        <f>VLOOKUP(A245,[33]DATA!$C$3:$AQ$558,39,0)</f>
        <v>180</v>
      </c>
      <c r="P245" s="32">
        <f>VLOOKUP(A245,[33]DATA!$C$3:$AQ$558,40,0)</f>
        <v>0</v>
      </c>
      <c r="Q245" s="42">
        <f>VLOOKUP(A245,[33]DATA!$C$3:$AQ$558,41,0)</f>
        <v>3780</v>
      </c>
      <c r="R245" s="43">
        <f t="shared" si="80"/>
        <v>20714.400000000001</v>
      </c>
      <c r="S245" s="8"/>
      <c r="T245" s="9"/>
      <c r="U245" s="9"/>
      <c r="V245" s="10">
        <f t="shared" si="81"/>
        <v>0</v>
      </c>
      <c r="W245" s="11">
        <f t="shared" si="67"/>
        <v>0</v>
      </c>
      <c r="X245" s="9"/>
      <c r="Y245" s="9"/>
      <c r="Z245" s="9"/>
      <c r="AA245" s="12">
        <f t="shared" si="68"/>
        <v>0</v>
      </c>
      <c r="AB245" s="13">
        <f t="shared" si="69"/>
        <v>0</v>
      </c>
      <c r="AC245" s="9"/>
      <c r="AD245" s="14"/>
      <c r="AE245" s="14"/>
      <c r="AF245" s="12">
        <f t="shared" si="66"/>
        <v>0</v>
      </c>
      <c r="AG245" s="13">
        <f t="shared" si="70"/>
        <v>0</v>
      </c>
      <c r="AH245" s="12"/>
      <c r="AI245" s="12"/>
      <c r="AJ245" s="12"/>
      <c r="AK245" s="12">
        <f t="shared" si="82"/>
        <v>0</v>
      </c>
      <c r="AL245" s="13">
        <f t="shared" si="71"/>
        <v>0</v>
      </c>
      <c r="AM245" s="12"/>
      <c r="AN245" s="12"/>
      <c r="AO245" s="12"/>
      <c r="AP245" s="12">
        <f t="shared" si="83"/>
        <v>0</v>
      </c>
      <c r="AQ245" s="13">
        <f t="shared" si="72"/>
        <v>0</v>
      </c>
      <c r="AR245" s="12"/>
      <c r="AS245" s="12"/>
      <c r="AT245" s="12"/>
      <c r="AU245" s="12">
        <f t="shared" si="84"/>
        <v>0</v>
      </c>
      <c r="AV245" s="13">
        <f t="shared" si="73"/>
        <v>0</v>
      </c>
      <c r="AW245" s="12"/>
      <c r="AX245" s="12"/>
      <c r="AY245" s="12"/>
      <c r="AZ245" s="12">
        <f t="shared" si="85"/>
        <v>0</v>
      </c>
      <c r="BA245" s="11">
        <f t="shared" si="74"/>
        <v>0</v>
      </c>
      <c r="BB245" s="12"/>
      <c r="BC245" s="12"/>
      <c r="BD245" s="12"/>
      <c r="BE245" s="12">
        <f t="shared" si="86"/>
        <v>0</v>
      </c>
      <c r="BF245" s="11">
        <f t="shared" si="75"/>
        <v>0</v>
      </c>
      <c r="BG245" s="12"/>
      <c r="BH245" s="12"/>
      <c r="BI245" s="12"/>
      <c r="BJ245" s="15">
        <f t="shared" si="87"/>
        <v>0</v>
      </c>
      <c r="BK245" s="16">
        <f t="shared" si="76"/>
        <v>0</v>
      </c>
    </row>
    <row r="246" spans="1:63" ht="15.75" x14ac:dyDescent="0.25">
      <c r="A246" s="30">
        <v>102052601</v>
      </c>
      <c r="B246" s="28" t="s">
        <v>292</v>
      </c>
      <c r="C246" s="35">
        <v>0.95899999999999996</v>
      </c>
      <c r="D246" s="32">
        <f>VLOOKUP(A246,[31]DATA!$C$3:$AP$1697,38,0)</f>
        <v>300</v>
      </c>
      <c r="E246" s="32">
        <f>VLOOKUP(A246,[31]DATA!$C$3:$AP$1697,39,0)</f>
        <v>0</v>
      </c>
      <c r="F246" s="32">
        <f>VLOOKUP(A246,[31]DATA!$C$3:$AP$1697,40,0)</f>
        <v>577</v>
      </c>
      <c r="G246" s="32">
        <f t="shared" si="77"/>
        <v>877</v>
      </c>
      <c r="H246" s="32">
        <f t="shared" si="78"/>
        <v>841.04300000000001</v>
      </c>
      <c r="I246" s="32">
        <f>VLOOKUP(A246,[32]DATA!$C$3:$AQ$559,38,0)</f>
        <v>0</v>
      </c>
      <c r="J246" s="32">
        <f>VLOOKUP(A246,[32]DATA!$C$3:$AQ$559,39,0)</f>
        <v>644</v>
      </c>
      <c r="K246" s="32">
        <f>VLOOKUP(A246,[32]DATA!$C$3:$AQ$559,40,0)</f>
        <v>547</v>
      </c>
      <c r="L246" s="32">
        <f>VLOOKUP(A246,[32]DATA!$C$3:$AQ$559,41,0)</f>
        <v>1191</v>
      </c>
      <c r="M246" s="41">
        <f t="shared" si="79"/>
        <v>1142.1689999999999</v>
      </c>
      <c r="N246" s="32">
        <f>VLOOKUP(A246,[33]DATA!$C$3:$AQ$558,38,0)</f>
        <v>600</v>
      </c>
      <c r="O246" s="32">
        <f>VLOOKUP(A246,[33]DATA!$C$3:$AQ$558,39,0)</f>
        <v>489</v>
      </c>
      <c r="P246" s="32">
        <f>VLOOKUP(A246,[33]DATA!$C$3:$AQ$558,40,0)</f>
        <v>547</v>
      </c>
      <c r="Q246" s="42">
        <f>VLOOKUP(A246,[33]DATA!$C$3:$AQ$558,41,0)</f>
        <v>1636</v>
      </c>
      <c r="R246" s="43">
        <f t="shared" si="80"/>
        <v>1568.924</v>
      </c>
      <c r="S246" s="8"/>
      <c r="T246" s="9"/>
      <c r="U246" s="9"/>
      <c r="V246" s="10">
        <f t="shared" si="81"/>
        <v>0</v>
      </c>
      <c r="W246" s="11">
        <f t="shared" si="67"/>
        <v>0</v>
      </c>
      <c r="X246" s="9"/>
      <c r="Y246" s="9"/>
      <c r="Z246" s="9"/>
      <c r="AA246" s="12">
        <f t="shared" si="68"/>
        <v>0</v>
      </c>
      <c r="AB246" s="13">
        <f t="shared" si="69"/>
        <v>0</v>
      </c>
      <c r="AC246" s="9"/>
      <c r="AD246" s="14"/>
      <c r="AE246" s="14"/>
      <c r="AF246" s="12">
        <f t="shared" si="66"/>
        <v>0</v>
      </c>
      <c r="AG246" s="13">
        <f t="shared" si="70"/>
        <v>0</v>
      </c>
      <c r="AH246" s="12"/>
      <c r="AI246" s="12"/>
      <c r="AJ246" s="12"/>
      <c r="AK246" s="12">
        <f t="shared" si="82"/>
        <v>0</v>
      </c>
      <c r="AL246" s="13">
        <f t="shared" si="71"/>
        <v>0</v>
      </c>
      <c r="AM246" s="12"/>
      <c r="AN246" s="12"/>
      <c r="AO246" s="12"/>
      <c r="AP246" s="12">
        <f t="shared" si="83"/>
        <v>0</v>
      </c>
      <c r="AQ246" s="13">
        <f t="shared" si="72"/>
        <v>0</v>
      </c>
      <c r="AR246" s="12"/>
      <c r="AS246" s="12"/>
      <c r="AT246" s="12"/>
      <c r="AU246" s="12">
        <f t="shared" si="84"/>
        <v>0</v>
      </c>
      <c r="AV246" s="13">
        <f t="shared" si="73"/>
        <v>0</v>
      </c>
      <c r="AW246" s="12"/>
      <c r="AX246" s="12"/>
      <c r="AY246" s="12"/>
      <c r="AZ246" s="12">
        <f t="shared" si="85"/>
        <v>0</v>
      </c>
      <c r="BA246" s="11">
        <f t="shared" si="74"/>
        <v>0</v>
      </c>
      <c r="BB246" s="12"/>
      <c r="BC246" s="12"/>
      <c r="BD246" s="12"/>
      <c r="BE246" s="12">
        <f t="shared" si="86"/>
        <v>0</v>
      </c>
      <c r="BF246" s="11">
        <f t="shared" si="75"/>
        <v>0</v>
      </c>
      <c r="BG246" s="12"/>
      <c r="BH246" s="12"/>
      <c r="BI246" s="12"/>
      <c r="BJ246" s="15">
        <f t="shared" si="87"/>
        <v>0</v>
      </c>
      <c r="BK246" s="16">
        <f t="shared" si="76"/>
        <v>0</v>
      </c>
    </row>
    <row r="247" spans="1:63" ht="15.75" x14ac:dyDescent="0.25">
      <c r="A247" s="30">
        <v>101104601</v>
      </c>
      <c r="B247" s="27" t="s">
        <v>293</v>
      </c>
      <c r="C247" s="35">
        <v>0.18099999999999999</v>
      </c>
      <c r="D247" s="32">
        <f>VLOOKUP(A247,[31]DATA!$C$3:$AP$1697,38,0)</f>
        <v>25520</v>
      </c>
      <c r="E247" s="32">
        <f>VLOOKUP(A247,[31]DATA!$C$3:$AP$1697,39,0)</f>
        <v>0</v>
      </c>
      <c r="F247" s="32">
        <f>VLOOKUP(A247,[31]DATA!$C$3:$AP$1697,40,0)</f>
        <v>1000</v>
      </c>
      <c r="G247" s="32">
        <f t="shared" si="77"/>
        <v>26520</v>
      </c>
      <c r="H247" s="32">
        <f t="shared" si="78"/>
        <v>4800.12</v>
      </c>
      <c r="I247" s="32">
        <f>VLOOKUP(A247,[32]DATA!$C$3:$AQ$559,38,0)</f>
        <v>1110</v>
      </c>
      <c r="J247" s="32">
        <f>VLOOKUP(A247,[32]DATA!$C$3:$AQ$559,39,0)</f>
        <v>1960</v>
      </c>
      <c r="K247" s="32">
        <f>VLOOKUP(A247,[32]DATA!$C$3:$AQ$559,40,0)</f>
        <v>3950</v>
      </c>
      <c r="L247" s="32">
        <f>VLOOKUP(A247,[32]DATA!$C$3:$AQ$559,41,0)</f>
        <v>7020</v>
      </c>
      <c r="M247" s="41">
        <f t="shared" si="79"/>
        <v>1270.6199999999999</v>
      </c>
      <c r="N247" s="32">
        <f>VLOOKUP(A247,[33]DATA!$C$3:$AQ$558,38,0)</f>
        <v>0</v>
      </c>
      <c r="O247" s="32">
        <f>VLOOKUP(A247,[33]DATA!$C$3:$AQ$558,39,0)</f>
        <v>460</v>
      </c>
      <c r="P247" s="32">
        <f>VLOOKUP(A247,[33]DATA!$C$3:$AQ$558,40,0)</f>
        <v>3100</v>
      </c>
      <c r="Q247" s="42">
        <f>VLOOKUP(A247,[33]DATA!$C$3:$AQ$558,41,0)</f>
        <v>3560</v>
      </c>
      <c r="R247" s="43">
        <f t="shared" si="80"/>
        <v>644.36</v>
      </c>
      <c r="S247" s="8"/>
      <c r="T247" s="9"/>
      <c r="U247" s="9"/>
      <c r="V247" s="10">
        <f t="shared" si="81"/>
        <v>0</v>
      </c>
      <c r="W247" s="11">
        <f t="shared" si="67"/>
        <v>0</v>
      </c>
      <c r="X247" s="9"/>
      <c r="Y247" s="9"/>
      <c r="Z247" s="9"/>
      <c r="AA247" s="12">
        <f t="shared" si="68"/>
        <v>0</v>
      </c>
      <c r="AB247" s="13">
        <f t="shared" si="69"/>
        <v>0</v>
      </c>
      <c r="AC247" s="9"/>
      <c r="AD247" s="14"/>
      <c r="AE247" s="14"/>
      <c r="AF247" s="12">
        <f t="shared" si="66"/>
        <v>0</v>
      </c>
      <c r="AG247" s="13">
        <f t="shared" si="70"/>
        <v>0</v>
      </c>
      <c r="AH247" s="12"/>
      <c r="AI247" s="12"/>
      <c r="AJ247" s="12"/>
      <c r="AK247" s="12">
        <f t="shared" si="82"/>
        <v>0</v>
      </c>
      <c r="AL247" s="13">
        <f t="shared" si="71"/>
        <v>0</v>
      </c>
      <c r="AM247" s="12"/>
      <c r="AN247" s="12"/>
      <c r="AO247" s="12"/>
      <c r="AP247" s="12">
        <f t="shared" si="83"/>
        <v>0</v>
      </c>
      <c r="AQ247" s="13">
        <f t="shared" si="72"/>
        <v>0</v>
      </c>
      <c r="AR247" s="12"/>
      <c r="AS247" s="12"/>
      <c r="AT247" s="12"/>
      <c r="AU247" s="12">
        <f t="shared" si="84"/>
        <v>0</v>
      </c>
      <c r="AV247" s="13">
        <f t="shared" si="73"/>
        <v>0</v>
      </c>
      <c r="AW247" s="12"/>
      <c r="AX247" s="12"/>
      <c r="AY247" s="12"/>
      <c r="AZ247" s="12">
        <f t="shared" si="85"/>
        <v>0</v>
      </c>
      <c r="BA247" s="11">
        <f t="shared" si="74"/>
        <v>0</v>
      </c>
      <c r="BB247" s="12"/>
      <c r="BC247" s="12"/>
      <c r="BD247" s="12"/>
      <c r="BE247" s="12">
        <f t="shared" si="86"/>
        <v>0</v>
      </c>
      <c r="BF247" s="11">
        <f t="shared" si="75"/>
        <v>0</v>
      </c>
      <c r="BG247" s="12"/>
      <c r="BH247" s="12"/>
      <c r="BI247" s="12"/>
      <c r="BJ247" s="15">
        <f t="shared" si="87"/>
        <v>0</v>
      </c>
      <c r="BK247" s="16">
        <f t="shared" si="76"/>
        <v>0</v>
      </c>
    </row>
    <row r="248" spans="1:63" ht="15.75" x14ac:dyDescent="0.25">
      <c r="A248" s="30">
        <v>102077201</v>
      </c>
      <c r="B248" s="28" t="s">
        <v>294</v>
      </c>
      <c r="C248" s="35">
        <v>0.79900000000000004</v>
      </c>
      <c r="D248" s="32">
        <f>VLOOKUP(A248,[31]DATA!$C$3:$AP$1697,38,0)</f>
        <v>3410</v>
      </c>
      <c r="E248" s="32">
        <f>VLOOKUP(A248,[31]DATA!$C$3:$AP$1697,39,0)</f>
        <v>0</v>
      </c>
      <c r="F248" s="32">
        <f>VLOOKUP(A248,[31]DATA!$C$3:$AP$1697,40,0)</f>
        <v>435</v>
      </c>
      <c r="G248" s="32">
        <f t="shared" si="77"/>
        <v>3845</v>
      </c>
      <c r="H248" s="32">
        <f t="shared" si="78"/>
        <v>3072.1550000000002</v>
      </c>
      <c r="I248" s="32">
        <f>VLOOKUP(A248,[32]DATA!$C$3:$AQ$559,38,0)</f>
        <v>4775</v>
      </c>
      <c r="J248" s="32">
        <f>VLOOKUP(A248,[32]DATA!$C$3:$AQ$559,39,0)</f>
        <v>920</v>
      </c>
      <c r="K248" s="32">
        <f>VLOOKUP(A248,[32]DATA!$C$3:$AQ$559,40,0)</f>
        <v>3075</v>
      </c>
      <c r="L248" s="32">
        <f>VLOOKUP(A248,[32]DATA!$C$3:$AQ$559,41,0)</f>
        <v>8770</v>
      </c>
      <c r="M248" s="41">
        <f t="shared" si="79"/>
        <v>7007.2300000000005</v>
      </c>
      <c r="N248" s="32">
        <f>VLOOKUP(A248,[33]DATA!$C$3:$AQ$558,38,0)</f>
        <v>4955</v>
      </c>
      <c r="O248" s="32">
        <f>VLOOKUP(A248,[33]DATA!$C$3:$AQ$558,39,0)</f>
        <v>920</v>
      </c>
      <c r="P248" s="32">
        <f>VLOOKUP(A248,[33]DATA!$C$3:$AQ$558,40,0)</f>
        <v>3075</v>
      </c>
      <c r="Q248" s="42">
        <f>VLOOKUP(A248,[33]DATA!$C$3:$AQ$558,41,0)</f>
        <v>8950</v>
      </c>
      <c r="R248" s="43">
        <f t="shared" si="80"/>
        <v>7151.05</v>
      </c>
      <c r="S248" s="8"/>
      <c r="T248" s="9"/>
      <c r="U248" s="9"/>
      <c r="V248" s="10">
        <f t="shared" si="81"/>
        <v>0</v>
      </c>
      <c r="W248" s="11">
        <f t="shared" si="67"/>
        <v>0</v>
      </c>
      <c r="X248" s="9"/>
      <c r="Y248" s="9"/>
      <c r="Z248" s="9"/>
      <c r="AA248" s="12">
        <f t="shared" si="68"/>
        <v>0</v>
      </c>
      <c r="AB248" s="13">
        <f t="shared" si="69"/>
        <v>0</v>
      </c>
      <c r="AC248" s="9"/>
      <c r="AD248" s="14"/>
      <c r="AE248" s="14"/>
      <c r="AF248" s="12">
        <f t="shared" si="66"/>
        <v>0</v>
      </c>
      <c r="AG248" s="13">
        <f t="shared" si="70"/>
        <v>0</v>
      </c>
      <c r="AH248" s="12"/>
      <c r="AI248" s="12"/>
      <c r="AJ248" s="12"/>
      <c r="AK248" s="12">
        <f t="shared" si="82"/>
        <v>0</v>
      </c>
      <c r="AL248" s="13">
        <f t="shared" si="71"/>
        <v>0</v>
      </c>
      <c r="AM248" s="12"/>
      <c r="AN248" s="12"/>
      <c r="AO248" s="12"/>
      <c r="AP248" s="12">
        <f t="shared" si="83"/>
        <v>0</v>
      </c>
      <c r="AQ248" s="13">
        <f t="shared" si="72"/>
        <v>0</v>
      </c>
      <c r="AR248" s="12"/>
      <c r="AS248" s="12"/>
      <c r="AT248" s="12"/>
      <c r="AU248" s="12">
        <f t="shared" si="84"/>
        <v>0</v>
      </c>
      <c r="AV248" s="13">
        <f t="shared" si="73"/>
        <v>0</v>
      </c>
      <c r="AW248" s="12"/>
      <c r="AX248" s="12"/>
      <c r="AY248" s="12"/>
      <c r="AZ248" s="12">
        <f t="shared" si="85"/>
        <v>0</v>
      </c>
      <c r="BA248" s="11">
        <f t="shared" si="74"/>
        <v>0</v>
      </c>
      <c r="BB248" s="12"/>
      <c r="BC248" s="12"/>
      <c r="BD248" s="12"/>
      <c r="BE248" s="12">
        <f t="shared" si="86"/>
        <v>0</v>
      </c>
      <c r="BF248" s="11">
        <f t="shared" si="75"/>
        <v>0</v>
      </c>
      <c r="BG248" s="12"/>
      <c r="BH248" s="12"/>
      <c r="BI248" s="12"/>
      <c r="BJ248" s="15">
        <f t="shared" si="87"/>
        <v>0</v>
      </c>
      <c r="BK248" s="16">
        <f t="shared" si="76"/>
        <v>0</v>
      </c>
    </row>
    <row r="249" spans="1:63" ht="15.75" x14ac:dyDescent="0.25">
      <c r="A249" s="30">
        <v>103064601</v>
      </c>
      <c r="B249" s="27" t="s">
        <v>295</v>
      </c>
      <c r="C249" s="35">
        <v>10.08</v>
      </c>
      <c r="D249" s="32">
        <f>VLOOKUP(A249,[31]DATA!$C$3:$AP$1697,38,0)</f>
        <v>0</v>
      </c>
      <c r="E249" s="32">
        <f>VLOOKUP(A249,[31]DATA!$C$3:$AP$1697,39,0)</f>
        <v>0</v>
      </c>
      <c r="F249" s="32">
        <f>VLOOKUP(A249,[31]DATA!$C$3:$AP$1697,40,0)</f>
        <v>0</v>
      </c>
      <c r="G249" s="32">
        <f t="shared" si="77"/>
        <v>0</v>
      </c>
      <c r="H249" s="32">
        <f t="shared" si="78"/>
        <v>0</v>
      </c>
      <c r="I249" s="32">
        <f>VLOOKUP(A249,[32]DATA!$C$3:$AQ$559,38,0)</f>
        <v>0</v>
      </c>
      <c r="J249" s="32">
        <f>VLOOKUP(A249,[32]DATA!$C$3:$AQ$559,39,0)</f>
        <v>0</v>
      </c>
      <c r="K249" s="32">
        <f>VLOOKUP(A249,[32]DATA!$C$3:$AQ$559,40,0)</f>
        <v>0</v>
      </c>
      <c r="L249" s="32">
        <f>VLOOKUP(A249,[32]DATA!$C$3:$AQ$559,41,0)</f>
        <v>0</v>
      </c>
      <c r="M249" s="41">
        <f t="shared" si="79"/>
        <v>0</v>
      </c>
      <c r="N249" s="32">
        <f>VLOOKUP(A249,[33]DATA!$C$3:$AQ$558,38,0)</f>
        <v>0</v>
      </c>
      <c r="O249" s="32">
        <f>VLOOKUP(A249,[33]DATA!$C$3:$AQ$558,39,0)</f>
        <v>0</v>
      </c>
      <c r="P249" s="32">
        <f>VLOOKUP(A249,[33]DATA!$C$3:$AQ$558,40,0)</f>
        <v>0</v>
      </c>
      <c r="Q249" s="42">
        <f>VLOOKUP(A249,[33]DATA!$C$3:$AQ$558,41,0)</f>
        <v>0</v>
      </c>
      <c r="R249" s="43">
        <f t="shared" si="80"/>
        <v>0</v>
      </c>
      <c r="S249" s="8"/>
      <c r="T249" s="9"/>
      <c r="U249" s="9"/>
      <c r="V249" s="10">
        <f t="shared" si="81"/>
        <v>0</v>
      </c>
      <c r="W249" s="11">
        <f t="shared" si="67"/>
        <v>0</v>
      </c>
      <c r="X249" s="9"/>
      <c r="Y249" s="9"/>
      <c r="Z249" s="9"/>
      <c r="AA249" s="12">
        <f t="shared" si="68"/>
        <v>0</v>
      </c>
      <c r="AB249" s="13">
        <f t="shared" si="69"/>
        <v>0</v>
      </c>
      <c r="AC249" s="9"/>
      <c r="AD249" s="14"/>
      <c r="AE249" s="14"/>
      <c r="AF249" s="12">
        <f t="shared" si="66"/>
        <v>0</v>
      </c>
      <c r="AG249" s="13">
        <f t="shared" si="70"/>
        <v>0</v>
      </c>
      <c r="AH249" s="12"/>
      <c r="AI249" s="12"/>
      <c r="AJ249" s="12"/>
      <c r="AK249" s="12">
        <f t="shared" si="82"/>
        <v>0</v>
      </c>
      <c r="AL249" s="13">
        <f t="shared" si="71"/>
        <v>0</v>
      </c>
      <c r="AM249" s="12"/>
      <c r="AN249" s="12"/>
      <c r="AO249" s="12"/>
      <c r="AP249" s="12">
        <f t="shared" si="83"/>
        <v>0</v>
      </c>
      <c r="AQ249" s="13">
        <f t="shared" si="72"/>
        <v>0</v>
      </c>
      <c r="AR249" s="12"/>
      <c r="AS249" s="12"/>
      <c r="AT249" s="12"/>
      <c r="AU249" s="12">
        <f t="shared" si="84"/>
        <v>0</v>
      </c>
      <c r="AV249" s="13">
        <f t="shared" si="73"/>
        <v>0</v>
      </c>
      <c r="AW249" s="12"/>
      <c r="AX249" s="12"/>
      <c r="AY249" s="12"/>
      <c r="AZ249" s="12">
        <f t="shared" si="85"/>
        <v>0</v>
      </c>
      <c r="BA249" s="11">
        <f t="shared" si="74"/>
        <v>0</v>
      </c>
      <c r="BB249" s="12"/>
      <c r="BC249" s="12"/>
      <c r="BD249" s="12"/>
      <c r="BE249" s="12">
        <f t="shared" si="86"/>
        <v>0</v>
      </c>
      <c r="BF249" s="11">
        <f t="shared" si="75"/>
        <v>0</v>
      </c>
      <c r="BG249" s="12"/>
      <c r="BH249" s="12"/>
      <c r="BI249" s="12"/>
      <c r="BJ249" s="15">
        <f t="shared" si="87"/>
        <v>0</v>
      </c>
      <c r="BK249" s="16">
        <f t="shared" si="76"/>
        <v>0</v>
      </c>
    </row>
    <row r="250" spans="1:63" ht="15.75" x14ac:dyDescent="0.25">
      <c r="A250" s="30">
        <v>102091901</v>
      </c>
      <c r="B250" s="27" t="s">
        <v>296</v>
      </c>
      <c r="C250" s="35">
        <v>74</v>
      </c>
      <c r="D250" s="32">
        <f>VLOOKUP(A250,[31]DATA!$C$3:$AP$1697,38,0)</f>
        <v>229</v>
      </c>
      <c r="E250" s="32">
        <f>VLOOKUP(A250,[31]DATA!$C$3:$AP$1697,39,0)</f>
        <v>0</v>
      </c>
      <c r="F250" s="32">
        <f>VLOOKUP(A250,[31]DATA!$C$3:$AP$1697,40,0)</f>
        <v>10</v>
      </c>
      <c r="G250" s="32">
        <f t="shared" si="77"/>
        <v>239</v>
      </c>
      <c r="H250" s="32">
        <f t="shared" si="78"/>
        <v>17686</v>
      </c>
      <c r="I250" s="32">
        <f>VLOOKUP(A250,[32]DATA!$C$3:$AQ$559,38,0)</f>
        <v>169</v>
      </c>
      <c r="J250" s="32">
        <f>VLOOKUP(A250,[32]DATA!$C$3:$AQ$559,39,0)</f>
        <v>0</v>
      </c>
      <c r="K250" s="32">
        <f>VLOOKUP(A250,[32]DATA!$C$3:$AQ$559,40,0)</f>
        <v>0</v>
      </c>
      <c r="L250" s="32">
        <f>VLOOKUP(A250,[32]DATA!$C$3:$AQ$559,41,0)</f>
        <v>169</v>
      </c>
      <c r="M250" s="41">
        <f t="shared" si="79"/>
        <v>12506</v>
      </c>
      <c r="N250" s="32">
        <f>VLOOKUP(A250,[33]DATA!$C$3:$AQ$558,38,0)</f>
        <v>124</v>
      </c>
      <c r="O250" s="32">
        <f>VLOOKUP(A250,[33]DATA!$C$3:$AQ$558,39,0)</f>
        <v>0</v>
      </c>
      <c r="P250" s="32">
        <f>VLOOKUP(A250,[33]DATA!$C$3:$AQ$558,40,0)</f>
        <v>30</v>
      </c>
      <c r="Q250" s="42">
        <f>VLOOKUP(A250,[33]DATA!$C$3:$AQ$558,41,0)</f>
        <v>154</v>
      </c>
      <c r="R250" s="43">
        <f t="shared" si="80"/>
        <v>11396</v>
      </c>
      <c r="S250" s="8"/>
      <c r="T250" s="9"/>
      <c r="U250" s="9"/>
      <c r="V250" s="10">
        <f t="shared" si="81"/>
        <v>0</v>
      </c>
      <c r="W250" s="11">
        <f t="shared" si="67"/>
        <v>0</v>
      </c>
      <c r="X250" s="9"/>
      <c r="Y250" s="9"/>
      <c r="Z250" s="9"/>
      <c r="AA250" s="12">
        <f t="shared" si="68"/>
        <v>0</v>
      </c>
      <c r="AB250" s="13">
        <f t="shared" si="69"/>
        <v>0</v>
      </c>
      <c r="AC250" s="9"/>
      <c r="AD250" s="14"/>
      <c r="AE250" s="14"/>
      <c r="AF250" s="12">
        <f t="shared" si="66"/>
        <v>0</v>
      </c>
      <c r="AG250" s="13">
        <f t="shared" si="70"/>
        <v>0</v>
      </c>
      <c r="AH250" s="12"/>
      <c r="AI250" s="12"/>
      <c r="AJ250" s="12"/>
      <c r="AK250" s="12">
        <f t="shared" si="82"/>
        <v>0</v>
      </c>
      <c r="AL250" s="13">
        <f t="shared" si="71"/>
        <v>0</v>
      </c>
      <c r="AM250" s="12"/>
      <c r="AN250" s="12"/>
      <c r="AO250" s="12"/>
      <c r="AP250" s="12">
        <f t="shared" si="83"/>
        <v>0</v>
      </c>
      <c r="AQ250" s="13">
        <f t="shared" si="72"/>
        <v>0</v>
      </c>
      <c r="AR250" s="12"/>
      <c r="AS250" s="12"/>
      <c r="AT250" s="12"/>
      <c r="AU250" s="12">
        <f t="shared" si="84"/>
        <v>0</v>
      </c>
      <c r="AV250" s="13">
        <f t="shared" si="73"/>
        <v>0</v>
      </c>
      <c r="AW250" s="12"/>
      <c r="AX250" s="12"/>
      <c r="AY250" s="12"/>
      <c r="AZ250" s="12">
        <f t="shared" si="85"/>
        <v>0</v>
      </c>
      <c r="BA250" s="11">
        <f t="shared" si="74"/>
        <v>0</v>
      </c>
      <c r="BB250" s="12"/>
      <c r="BC250" s="12"/>
      <c r="BD250" s="12"/>
      <c r="BE250" s="12">
        <f t="shared" si="86"/>
        <v>0</v>
      </c>
      <c r="BF250" s="11">
        <f t="shared" si="75"/>
        <v>0</v>
      </c>
      <c r="BG250" s="12"/>
      <c r="BH250" s="12"/>
      <c r="BI250" s="12"/>
      <c r="BJ250" s="15">
        <f t="shared" si="87"/>
        <v>0</v>
      </c>
      <c r="BK250" s="16">
        <f t="shared" si="76"/>
        <v>0</v>
      </c>
    </row>
    <row r="251" spans="1:63" ht="15.75" x14ac:dyDescent="0.25">
      <c r="A251" s="30">
        <v>102001302</v>
      </c>
      <c r="B251" s="27" t="s">
        <v>297</v>
      </c>
      <c r="C251" s="35">
        <v>3.99</v>
      </c>
      <c r="D251" s="32">
        <f>VLOOKUP(A251,[31]DATA!$C$3:$AP$1697,38,0)</f>
        <v>2385</v>
      </c>
      <c r="E251" s="32">
        <f>VLOOKUP(A251,[31]DATA!$C$3:$AP$1697,39,0)</f>
        <v>15</v>
      </c>
      <c r="F251" s="32">
        <f>VLOOKUP(A251,[31]DATA!$C$3:$AP$1697,40,0)</f>
        <v>0</v>
      </c>
      <c r="G251" s="32">
        <f t="shared" si="77"/>
        <v>2400</v>
      </c>
      <c r="H251" s="32">
        <f t="shared" si="78"/>
        <v>9576</v>
      </c>
      <c r="I251" s="32">
        <f>VLOOKUP(A251,[32]DATA!$C$3:$AQ$559,38,0)</f>
        <v>1615</v>
      </c>
      <c r="J251" s="32">
        <f>VLOOKUP(A251,[32]DATA!$C$3:$AQ$559,39,0)</f>
        <v>15</v>
      </c>
      <c r="K251" s="32">
        <f>VLOOKUP(A251,[32]DATA!$C$3:$AQ$559,40,0)</f>
        <v>0</v>
      </c>
      <c r="L251" s="32">
        <f>VLOOKUP(A251,[32]DATA!$C$3:$AQ$559,41,0)</f>
        <v>1630</v>
      </c>
      <c r="M251" s="41">
        <f t="shared" si="79"/>
        <v>6503.7000000000007</v>
      </c>
      <c r="N251" s="32">
        <f>VLOOKUP(A251,[33]DATA!$C$3:$AQ$558,38,0)</f>
        <v>815</v>
      </c>
      <c r="O251" s="32">
        <f>VLOOKUP(A251,[33]DATA!$C$3:$AQ$558,39,0)</f>
        <v>15</v>
      </c>
      <c r="P251" s="32">
        <f>VLOOKUP(A251,[33]DATA!$C$3:$AQ$558,40,0)</f>
        <v>0</v>
      </c>
      <c r="Q251" s="42">
        <f>VLOOKUP(A251,[33]DATA!$C$3:$AQ$558,41,0)</f>
        <v>830</v>
      </c>
      <c r="R251" s="43">
        <f t="shared" si="80"/>
        <v>3311.7000000000003</v>
      </c>
      <c r="S251" s="8"/>
      <c r="T251" s="9"/>
      <c r="U251" s="9"/>
      <c r="V251" s="10">
        <f t="shared" si="81"/>
        <v>0</v>
      </c>
      <c r="W251" s="11">
        <f t="shared" si="67"/>
        <v>0</v>
      </c>
      <c r="X251" s="9"/>
      <c r="Y251" s="9"/>
      <c r="Z251" s="9"/>
      <c r="AA251" s="12">
        <f t="shared" si="68"/>
        <v>0</v>
      </c>
      <c r="AB251" s="13">
        <f t="shared" si="69"/>
        <v>0</v>
      </c>
      <c r="AC251" s="9"/>
      <c r="AD251" s="14"/>
      <c r="AE251" s="14"/>
      <c r="AF251" s="12">
        <f t="shared" si="66"/>
        <v>0</v>
      </c>
      <c r="AG251" s="13">
        <f t="shared" si="70"/>
        <v>0</v>
      </c>
      <c r="AH251" s="12"/>
      <c r="AI251" s="12"/>
      <c r="AJ251" s="12"/>
      <c r="AK251" s="12">
        <f t="shared" si="82"/>
        <v>0</v>
      </c>
      <c r="AL251" s="13">
        <f t="shared" si="71"/>
        <v>0</v>
      </c>
      <c r="AM251" s="12"/>
      <c r="AN251" s="12"/>
      <c r="AO251" s="12"/>
      <c r="AP251" s="12">
        <f t="shared" si="83"/>
        <v>0</v>
      </c>
      <c r="AQ251" s="13">
        <f t="shared" si="72"/>
        <v>0</v>
      </c>
      <c r="AR251" s="12"/>
      <c r="AS251" s="12"/>
      <c r="AT251" s="12"/>
      <c r="AU251" s="12">
        <f t="shared" si="84"/>
        <v>0</v>
      </c>
      <c r="AV251" s="13">
        <f t="shared" si="73"/>
        <v>0</v>
      </c>
      <c r="AW251" s="12"/>
      <c r="AX251" s="12"/>
      <c r="AY251" s="12"/>
      <c r="AZ251" s="12">
        <f t="shared" si="85"/>
        <v>0</v>
      </c>
      <c r="BA251" s="11">
        <f t="shared" si="74"/>
        <v>0</v>
      </c>
      <c r="BB251" s="12"/>
      <c r="BC251" s="12"/>
      <c r="BD251" s="12"/>
      <c r="BE251" s="12">
        <f t="shared" si="86"/>
        <v>0</v>
      </c>
      <c r="BF251" s="11">
        <f t="shared" si="75"/>
        <v>0</v>
      </c>
      <c r="BG251" s="12"/>
      <c r="BH251" s="12"/>
      <c r="BI251" s="12"/>
      <c r="BJ251" s="15">
        <f t="shared" si="87"/>
        <v>0</v>
      </c>
      <c r="BK251" s="16">
        <f t="shared" si="76"/>
        <v>0</v>
      </c>
    </row>
    <row r="252" spans="1:63" ht="15.75" x14ac:dyDescent="0.25">
      <c r="A252" s="30">
        <v>102075901</v>
      </c>
      <c r="B252" s="28" t="s">
        <v>298</v>
      </c>
      <c r="C252" s="35">
        <v>3.51</v>
      </c>
      <c r="D252" s="32">
        <f>VLOOKUP(A252,[31]DATA!$C$3:$AP$1697,38,0)</f>
        <v>1010</v>
      </c>
      <c r="E252" s="32">
        <f>VLOOKUP(A252,[31]DATA!$C$3:$AP$1697,39,0)</f>
        <v>0</v>
      </c>
      <c r="F252" s="32">
        <f>VLOOKUP(A252,[31]DATA!$C$3:$AP$1697,40,0)</f>
        <v>310</v>
      </c>
      <c r="G252" s="32">
        <f t="shared" si="77"/>
        <v>1320</v>
      </c>
      <c r="H252" s="32">
        <f t="shared" si="78"/>
        <v>4633.2</v>
      </c>
      <c r="I252" s="32">
        <f>VLOOKUP(A252,[32]DATA!$C$3:$AQ$559,38,0)</f>
        <v>1920</v>
      </c>
      <c r="J252" s="32">
        <f>VLOOKUP(A252,[32]DATA!$C$3:$AQ$559,39,0)</f>
        <v>300</v>
      </c>
      <c r="K252" s="32">
        <f>VLOOKUP(A252,[32]DATA!$C$3:$AQ$559,40,0)</f>
        <v>155</v>
      </c>
      <c r="L252" s="32">
        <f>VLOOKUP(A252,[32]DATA!$C$3:$AQ$559,41,0)</f>
        <v>2375</v>
      </c>
      <c r="M252" s="41">
        <f t="shared" si="79"/>
        <v>8336.25</v>
      </c>
      <c r="N252" s="32">
        <f>VLOOKUP(A252,[33]DATA!$C$3:$AQ$558,38,0)</f>
        <v>1900</v>
      </c>
      <c r="O252" s="32">
        <f>VLOOKUP(A252,[33]DATA!$C$3:$AQ$558,39,0)</f>
        <v>50</v>
      </c>
      <c r="P252" s="32">
        <f>VLOOKUP(A252,[33]DATA!$C$3:$AQ$558,40,0)</f>
        <v>155</v>
      </c>
      <c r="Q252" s="42">
        <f>VLOOKUP(A252,[33]DATA!$C$3:$AQ$558,41,0)</f>
        <v>2105</v>
      </c>
      <c r="R252" s="43">
        <f t="shared" si="80"/>
        <v>7388.5499999999993</v>
      </c>
      <c r="S252" s="8"/>
      <c r="T252" s="9"/>
      <c r="U252" s="9"/>
      <c r="V252" s="10">
        <f t="shared" si="81"/>
        <v>0</v>
      </c>
      <c r="W252" s="11">
        <f t="shared" si="67"/>
        <v>0</v>
      </c>
      <c r="X252" s="9"/>
      <c r="Y252" s="9"/>
      <c r="Z252" s="9"/>
      <c r="AA252" s="12">
        <f t="shared" si="68"/>
        <v>0</v>
      </c>
      <c r="AB252" s="13">
        <f t="shared" si="69"/>
        <v>0</v>
      </c>
      <c r="AC252" s="9"/>
      <c r="AD252" s="14"/>
      <c r="AE252" s="14"/>
      <c r="AF252" s="12">
        <f t="shared" si="66"/>
        <v>0</v>
      </c>
      <c r="AG252" s="13">
        <f t="shared" si="70"/>
        <v>0</v>
      </c>
      <c r="AH252" s="12"/>
      <c r="AI252" s="12"/>
      <c r="AJ252" s="12"/>
      <c r="AK252" s="12">
        <f t="shared" si="82"/>
        <v>0</v>
      </c>
      <c r="AL252" s="13">
        <f t="shared" si="71"/>
        <v>0</v>
      </c>
      <c r="AM252" s="12"/>
      <c r="AN252" s="12"/>
      <c r="AO252" s="12"/>
      <c r="AP252" s="12">
        <f t="shared" si="83"/>
        <v>0</v>
      </c>
      <c r="AQ252" s="13">
        <f t="shared" si="72"/>
        <v>0</v>
      </c>
      <c r="AR252" s="12"/>
      <c r="AS252" s="12"/>
      <c r="AT252" s="12"/>
      <c r="AU252" s="12">
        <f t="shared" si="84"/>
        <v>0</v>
      </c>
      <c r="AV252" s="13">
        <f t="shared" si="73"/>
        <v>0</v>
      </c>
      <c r="AW252" s="12"/>
      <c r="AX252" s="12"/>
      <c r="AY252" s="12"/>
      <c r="AZ252" s="12">
        <f t="shared" si="85"/>
        <v>0</v>
      </c>
      <c r="BA252" s="11">
        <f t="shared" si="74"/>
        <v>0</v>
      </c>
      <c r="BB252" s="12"/>
      <c r="BC252" s="12"/>
      <c r="BD252" s="12"/>
      <c r="BE252" s="12">
        <f t="shared" si="86"/>
        <v>0</v>
      </c>
      <c r="BF252" s="11">
        <f t="shared" si="75"/>
        <v>0</v>
      </c>
      <c r="BG252" s="12"/>
      <c r="BH252" s="12"/>
      <c r="BI252" s="12"/>
      <c r="BJ252" s="15">
        <f t="shared" si="87"/>
        <v>0</v>
      </c>
      <c r="BK252" s="16">
        <f t="shared" si="76"/>
        <v>0</v>
      </c>
    </row>
    <row r="253" spans="1:63" ht="15.75" x14ac:dyDescent="0.25">
      <c r="A253" s="30">
        <v>104017701</v>
      </c>
      <c r="B253" s="27" t="s">
        <v>299</v>
      </c>
      <c r="C253" s="35">
        <v>12.71</v>
      </c>
      <c r="D253" s="32">
        <f>VLOOKUP(A253,[31]DATA!$C$3:$AP$1697,38,0)</f>
        <v>178</v>
      </c>
      <c r="E253" s="32">
        <f>VLOOKUP(A253,[31]DATA!$C$3:$AP$1697,39,0)</f>
        <v>0</v>
      </c>
      <c r="F253" s="32">
        <f>VLOOKUP(A253,[31]DATA!$C$3:$AP$1697,40,0)</f>
        <v>0</v>
      </c>
      <c r="G253" s="32">
        <f t="shared" si="77"/>
        <v>178</v>
      </c>
      <c r="H253" s="32">
        <f t="shared" si="78"/>
        <v>2262.38</v>
      </c>
      <c r="I253" s="32">
        <f>VLOOKUP(A253,[32]DATA!$C$3:$AQ$559,38,0)</f>
        <v>58</v>
      </c>
      <c r="J253" s="32">
        <f>VLOOKUP(A253,[32]DATA!$C$3:$AQ$559,39,0)</f>
        <v>0</v>
      </c>
      <c r="K253" s="32">
        <f>VLOOKUP(A253,[32]DATA!$C$3:$AQ$559,40,0)</f>
        <v>0</v>
      </c>
      <c r="L253" s="32">
        <f>VLOOKUP(A253,[32]DATA!$C$3:$AQ$559,41,0)</f>
        <v>58</v>
      </c>
      <c r="M253" s="41">
        <f t="shared" si="79"/>
        <v>737.18000000000006</v>
      </c>
      <c r="N253" s="32">
        <f>VLOOKUP(A253,[33]DATA!$C$3:$AQ$558,38,0)</f>
        <v>28</v>
      </c>
      <c r="O253" s="32">
        <f>VLOOKUP(A253,[33]DATA!$C$3:$AQ$558,39,0)</f>
        <v>0</v>
      </c>
      <c r="P253" s="32">
        <f>VLOOKUP(A253,[33]DATA!$C$3:$AQ$558,40,0)</f>
        <v>0</v>
      </c>
      <c r="Q253" s="42">
        <f>VLOOKUP(A253,[33]DATA!$C$3:$AQ$558,41,0)</f>
        <v>28</v>
      </c>
      <c r="R253" s="43">
        <f t="shared" si="80"/>
        <v>355.88</v>
      </c>
      <c r="S253" s="8"/>
      <c r="T253" s="9"/>
      <c r="U253" s="9"/>
      <c r="V253" s="10">
        <f t="shared" si="81"/>
        <v>0</v>
      </c>
      <c r="W253" s="11">
        <f t="shared" si="67"/>
        <v>0</v>
      </c>
      <c r="X253" s="9"/>
      <c r="Y253" s="9"/>
      <c r="Z253" s="9"/>
      <c r="AA253" s="12">
        <f t="shared" si="68"/>
        <v>0</v>
      </c>
      <c r="AB253" s="13">
        <f t="shared" si="69"/>
        <v>0</v>
      </c>
      <c r="AC253" s="9"/>
      <c r="AD253" s="14"/>
      <c r="AE253" s="14"/>
      <c r="AF253" s="12">
        <f t="shared" si="66"/>
        <v>0</v>
      </c>
      <c r="AG253" s="13">
        <f t="shared" si="70"/>
        <v>0</v>
      </c>
      <c r="AH253" s="12"/>
      <c r="AI253" s="12"/>
      <c r="AJ253" s="12"/>
      <c r="AK253" s="12">
        <f t="shared" si="82"/>
        <v>0</v>
      </c>
      <c r="AL253" s="13">
        <f t="shared" si="71"/>
        <v>0</v>
      </c>
      <c r="AM253" s="12"/>
      <c r="AN253" s="12"/>
      <c r="AO253" s="12"/>
      <c r="AP253" s="12">
        <f t="shared" si="83"/>
        <v>0</v>
      </c>
      <c r="AQ253" s="13">
        <f t="shared" si="72"/>
        <v>0</v>
      </c>
      <c r="AR253" s="12"/>
      <c r="AS253" s="12"/>
      <c r="AT253" s="12"/>
      <c r="AU253" s="12">
        <f t="shared" si="84"/>
        <v>0</v>
      </c>
      <c r="AV253" s="13">
        <f t="shared" si="73"/>
        <v>0</v>
      </c>
      <c r="AW253" s="12"/>
      <c r="AX253" s="12"/>
      <c r="AY253" s="12"/>
      <c r="AZ253" s="12">
        <f t="shared" si="85"/>
        <v>0</v>
      </c>
      <c r="BA253" s="11">
        <f t="shared" si="74"/>
        <v>0</v>
      </c>
      <c r="BB253" s="12"/>
      <c r="BC253" s="12"/>
      <c r="BD253" s="12"/>
      <c r="BE253" s="12">
        <f t="shared" si="86"/>
        <v>0</v>
      </c>
      <c r="BF253" s="11">
        <f t="shared" si="75"/>
        <v>0</v>
      </c>
      <c r="BG253" s="12"/>
      <c r="BH253" s="12"/>
      <c r="BI253" s="12"/>
      <c r="BJ253" s="15">
        <f t="shared" si="87"/>
        <v>0</v>
      </c>
      <c r="BK253" s="16">
        <f t="shared" si="76"/>
        <v>0</v>
      </c>
    </row>
    <row r="254" spans="1:63" ht="15.75" x14ac:dyDescent="0.25">
      <c r="A254" s="30">
        <v>101032001</v>
      </c>
      <c r="B254" s="27" t="s">
        <v>300</v>
      </c>
      <c r="C254" s="35">
        <v>5.1999999999999998E-2</v>
      </c>
      <c r="D254" s="32">
        <f>VLOOKUP(A254,[31]DATA!$C$3:$AP$1697,38,0)</f>
        <v>1658776</v>
      </c>
      <c r="E254" s="32">
        <f>VLOOKUP(A254,[31]DATA!$C$3:$AP$1697,39,0)</f>
        <v>0</v>
      </c>
      <c r="F254" s="32">
        <f>VLOOKUP(A254,[31]DATA!$C$3:$AP$1697,40,0)</f>
        <v>0</v>
      </c>
      <c r="G254" s="32">
        <f t="shared" si="77"/>
        <v>1658776</v>
      </c>
      <c r="H254" s="32">
        <f t="shared" si="78"/>
        <v>86256.351999999999</v>
      </c>
      <c r="I254" s="32">
        <f>VLOOKUP(A254,[32]DATA!$C$3:$AQ$559,38,0)</f>
        <v>1127700</v>
      </c>
      <c r="J254" s="32">
        <f>VLOOKUP(A254,[32]DATA!$C$3:$AQ$559,39,0)</f>
        <v>0</v>
      </c>
      <c r="K254" s="32">
        <f>VLOOKUP(A254,[32]DATA!$C$3:$AQ$559,40,0)</f>
        <v>8428</v>
      </c>
      <c r="L254" s="32">
        <f>VLOOKUP(A254,[32]DATA!$C$3:$AQ$559,41,0)</f>
        <v>1136128</v>
      </c>
      <c r="M254" s="41">
        <f t="shared" si="79"/>
        <v>59078.655999999995</v>
      </c>
      <c r="N254" s="32">
        <f>VLOOKUP(A254,[33]DATA!$C$3:$AQ$558,38,0)</f>
        <v>1124480</v>
      </c>
      <c r="O254" s="32">
        <f>VLOOKUP(A254,[33]DATA!$C$3:$AQ$558,39,0)</f>
        <v>0</v>
      </c>
      <c r="P254" s="32">
        <f>VLOOKUP(A254,[33]DATA!$C$3:$AQ$558,40,0)</f>
        <v>0</v>
      </c>
      <c r="Q254" s="42">
        <f>VLOOKUP(A254,[33]DATA!$C$3:$AQ$558,41,0)</f>
        <v>1124480</v>
      </c>
      <c r="R254" s="43">
        <f t="shared" si="80"/>
        <v>58472.959999999999</v>
      </c>
      <c r="S254" s="8"/>
      <c r="T254" s="9"/>
      <c r="U254" s="9"/>
      <c r="V254" s="10">
        <f t="shared" si="81"/>
        <v>0</v>
      </c>
      <c r="W254" s="11">
        <f t="shared" si="67"/>
        <v>0</v>
      </c>
      <c r="X254" s="9"/>
      <c r="Y254" s="9"/>
      <c r="Z254" s="9"/>
      <c r="AA254" s="12">
        <f t="shared" si="68"/>
        <v>0</v>
      </c>
      <c r="AB254" s="13">
        <f t="shared" si="69"/>
        <v>0</v>
      </c>
      <c r="AC254" s="9"/>
      <c r="AD254" s="14"/>
      <c r="AE254" s="14"/>
      <c r="AF254" s="12">
        <f t="shared" si="66"/>
        <v>0</v>
      </c>
      <c r="AG254" s="13">
        <f t="shared" si="70"/>
        <v>0</v>
      </c>
      <c r="AH254" s="12"/>
      <c r="AI254" s="12"/>
      <c r="AJ254" s="12"/>
      <c r="AK254" s="12">
        <f t="shared" si="82"/>
        <v>0</v>
      </c>
      <c r="AL254" s="13">
        <f t="shared" si="71"/>
        <v>0</v>
      </c>
      <c r="AM254" s="12"/>
      <c r="AN254" s="12"/>
      <c r="AO254" s="12"/>
      <c r="AP254" s="12">
        <f t="shared" si="83"/>
        <v>0</v>
      </c>
      <c r="AQ254" s="13">
        <f t="shared" si="72"/>
        <v>0</v>
      </c>
      <c r="AR254" s="12"/>
      <c r="AS254" s="12"/>
      <c r="AT254" s="12"/>
      <c r="AU254" s="12">
        <f t="shared" si="84"/>
        <v>0</v>
      </c>
      <c r="AV254" s="13">
        <f t="shared" si="73"/>
        <v>0</v>
      </c>
      <c r="AW254" s="12"/>
      <c r="AX254" s="12"/>
      <c r="AY254" s="12"/>
      <c r="AZ254" s="12">
        <f t="shared" si="85"/>
        <v>0</v>
      </c>
      <c r="BA254" s="11">
        <f t="shared" si="74"/>
        <v>0</v>
      </c>
      <c r="BB254" s="12"/>
      <c r="BC254" s="12"/>
      <c r="BD254" s="12"/>
      <c r="BE254" s="12">
        <f t="shared" si="86"/>
        <v>0</v>
      </c>
      <c r="BF254" s="11">
        <f t="shared" si="75"/>
        <v>0</v>
      </c>
      <c r="BG254" s="12"/>
      <c r="BH254" s="12"/>
      <c r="BI254" s="12"/>
      <c r="BJ254" s="15">
        <f t="shared" si="87"/>
        <v>0</v>
      </c>
      <c r="BK254" s="16">
        <f t="shared" si="76"/>
        <v>0</v>
      </c>
    </row>
    <row r="255" spans="1:63" ht="15.75" x14ac:dyDescent="0.25">
      <c r="A255" s="30">
        <v>103059601</v>
      </c>
      <c r="B255" s="27" t="s">
        <v>301</v>
      </c>
      <c r="C255" s="35">
        <v>7.5</v>
      </c>
      <c r="D255" s="32">
        <f>VLOOKUP(A255,[31]DATA!$C$3:$AP$1697,38,0)</f>
        <v>347</v>
      </c>
      <c r="E255" s="32">
        <f>VLOOKUP(A255,[31]DATA!$C$3:$AP$1697,39,0)</f>
        <v>0</v>
      </c>
      <c r="F255" s="32">
        <f>VLOOKUP(A255,[31]DATA!$C$3:$AP$1697,40,0)</f>
        <v>0</v>
      </c>
      <c r="G255" s="32">
        <f t="shared" si="77"/>
        <v>347</v>
      </c>
      <c r="H255" s="32">
        <f t="shared" si="78"/>
        <v>2602.5</v>
      </c>
      <c r="I255" s="32">
        <f>VLOOKUP(A255,[32]DATA!$C$3:$AQ$559,38,0)</f>
        <v>222</v>
      </c>
      <c r="J255" s="32">
        <f>VLOOKUP(A255,[32]DATA!$C$3:$AQ$559,39,0)</f>
        <v>0</v>
      </c>
      <c r="K255" s="32">
        <f>VLOOKUP(A255,[32]DATA!$C$3:$AQ$559,40,0)</f>
        <v>0</v>
      </c>
      <c r="L255" s="32">
        <f>VLOOKUP(A255,[32]DATA!$C$3:$AQ$559,41,0)</f>
        <v>222</v>
      </c>
      <c r="M255" s="41">
        <f t="shared" si="79"/>
        <v>1665</v>
      </c>
      <c r="N255" s="32">
        <f>VLOOKUP(A255,[33]DATA!$C$3:$AQ$558,38,0)</f>
        <v>213</v>
      </c>
      <c r="O255" s="32">
        <f>VLOOKUP(A255,[33]DATA!$C$3:$AQ$558,39,0)</f>
        <v>0</v>
      </c>
      <c r="P255" s="32">
        <f>VLOOKUP(A255,[33]DATA!$C$3:$AQ$558,40,0)</f>
        <v>0</v>
      </c>
      <c r="Q255" s="42">
        <f>VLOOKUP(A255,[33]DATA!$C$3:$AQ$558,41,0)</f>
        <v>213</v>
      </c>
      <c r="R255" s="43">
        <f t="shared" si="80"/>
        <v>1597.5</v>
      </c>
      <c r="S255" s="8"/>
      <c r="T255" s="9"/>
      <c r="U255" s="9"/>
      <c r="V255" s="10">
        <f t="shared" si="81"/>
        <v>0</v>
      </c>
      <c r="W255" s="11">
        <f t="shared" si="67"/>
        <v>0</v>
      </c>
      <c r="X255" s="9"/>
      <c r="Y255" s="9"/>
      <c r="Z255" s="9"/>
      <c r="AA255" s="12">
        <f t="shared" si="68"/>
        <v>0</v>
      </c>
      <c r="AB255" s="13">
        <f t="shared" si="69"/>
        <v>0</v>
      </c>
      <c r="AC255" s="9"/>
      <c r="AD255" s="14"/>
      <c r="AE255" s="14"/>
      <c r="AF255" s="12">
        <f t="shared" si="66"/>
        <v>0</v>
      </c>
      <c r="AG255" s="13">
        <f t="shared" si="70"/>
        <v>0</v>
      </c>
      <c r="AH255" s="12"/>
      <c r="AI255" s="12"/>
      <c r="AJ255" s="12"/>
      <c r="AK255" s="12">
        <f t="shared" si="82"/>
        <v>0</v>
      </c>
      <c r="AL255" s="13">
        <f t="shared" si="71"/>
        <v>0</v>
      </c>
      <c r="AM255" s="12"/>
      <c r="AN255" s="12"/>
      <c r="AO255" s="12"/>
      <c r="AP255" s="12">
        <f t="shared" si="83"/>
        <v>0</v>
      </c>
      <c r="AQ255" s="13">
        <f t="shared" si="72"/>
        <v>0</v>
      </c>
      <c r="AR255" s="12"/>
      <c r="AS255" s="12"/>
      <c r="AT255" s="12"/>
      <c r="AU255" s="12">
        <f t="shared" si="84"/>
        <v>0</v>
      </c>
      <c r="AV255" s="13">
        <f t="shared" si="73"/>
        <v>0</v>
      </c>
      <c r="AW255" s="12"/>
      <c r="AX255" s="12"/>
      <c r="AY255" s="12"/>
      <c r="AZ255" s="12">
        <f t="shared" si="85"/>
        <v>0</v>
      </c>
      <c r="BA255" s="11">
        <f t="shared" si="74"/>
        <v>0</v>
      </c>
      <c r="BB255" s="12"/>
      <c r="BC255" s="12"/>
      <c r="BD255" s="12"/>
      <c r="BE255" s="12">
        <f t="shared" si="86"/>
        <v>0</v>
      </c>
      <c r="BF255" s="11">
        <f t="shared" si="75"/>
        <v>0</v>
      </c>
      <c r="BG255" s="12"/>
      <c r="BH255" s="12"/>
      <c r="BI255" s="12"/>
      <c r="BJ255" s="15">
        <f t="shared" si="87"/>
        <v>0</v>
      </c>
      <c r="BK255" s="16">
        <f t="shared" si="76"/>
        <v>0</v>
      </c>
    </row>
    <row r="256" spans="1:63" ht="15.75" x14ac:dyDescent="0.25">
      <c r="A256" s="30">
        <v>101013101</v>
      </c>
      <c r="B256" s="27" t="s">
        <v>302</v>
      </c>
      <c r="C256" s="35">
        <v>2.1999999999999999E-2</v>
      </c>
      <c r="D256" s="32">
        <f>VLOOKUP(A256,[31]DATA!$C$3:$AP$1697,38,0)</f>
        <v>2651000</v>
      </c>
      <c r="E256" s="32">
        <f>VLOOKUP(A256,[31]DATA!$C$3:$AP$1697,39,0)</f>
        <v>909000</v>
      </c>
      <c r="F256" s="32">
        <f>VLOOKUP(A256,[31]DATA!$C$3:$AP$1697,40,0)</f>
        <v>207000</v>
      </c>
      <c r="G256" s="32">
        <f t="shared" si="77"/>
        <v>3767000</v>
      </c>
      <c r="H256" s="32">
        <f t="shared" si="78"/>
        <v>82874</v>
      </c>
      <c r="I256" s="32">
        <f>VLOOKUP(A256,[32]DATA!$C$3:$AQ$559,38,0)</f>
        <v>2336000</v>
      </c>
      <c r="J256" s="32">
        <f>VLOOKUP(A256,[32]DATA!$C$3:$AQ$559,39,0)</f>
        <v>617000</v>
      </c>
      <c r="K256" s="32">
        <f>VLOOKUP(A256,[32]DATA!$C$3:$AQ$559,40,0)</f>
        <v>84000</v>
      </c>
      <c r="L256" s="32">
        <f>VLOOKUP(A256,[32]DATA!$C$3:$AQ$559,41,0)</f>
        <v>3037000</v>
      </c>
      <c r="M256" s="41">
        <f t="shared" si="79"/>
        <v>66814</v>
      </c>
      <c r="N256" s="32">
        <f>VLOOKUP(A256,[33]DATA!$C$3:$AQ$558,38,0)</f>
        <v>2071000</v>
      </c>
      <c r="O256" s="32">
        <f>VLOOKUP(A256,[33]DATA!$C$3:$AQ$558,39,0)</f>
        <v>487000</v>
      </c>
      <c r="P256" s="32">
        <f>VLOOKUP(A256,[33]DATA!$C$3:$AQ$558,40,0)</f>
        <v>41000</v>
      </c>
      <c r="Q256" s="42">
        <f>VLOOKUP(A256,[33]DATA!$C$3:$AQ$558,41,0)</f>
        <v>2599000</v>
      </c>
      <c r="R256" s="43">
        <f t="shared" si="80"/>
        <v>57178</v>
      </c>
      <c r="S256" s="8"/>
      <c r="T256" s="9"/>
      <c r="U256" s="9"/>
      <c r="V256" s="10">
        <f t="shared" si="81"/>
        <v>0</v>
      </c>
      <c r="W256" s="11">
        <f t="shared" si="67"/>
        <v>0</v>
      </c>
      <c r="X256" s="9"/>
      <c r="Y256" s="9"/>
      <c r="Z256" s="9"/>
      <c r="AA256" s="12">
        <f t="shared" si="68"/>
        <v>0</v>
      </c>
      <c r="AB256" s="13">
        <f t="shared" si="69"/>
        <v>0</v>
      </c>
      <c r="AC256" s="9"/>
      <c r="AD256" s="14"/>
      <c r="AE256" s="14"/>
      <c r="AF256" s="12">
        <f t="shared" ref="AF256:AF319" si="88">SUM(AC256:AE256)</f>
        <v>0</v>
      </c>
      <c r="AG256" s="13">
        <f t="shared" si="70"/>
        <v>0</v>
      </c>
      <c r="AH256" s="12"/>
      <c r="AI256" s="12"/>
      <c r="AJ256" s="12"/>
      <c r="AK256" s="12">
        <f t="shared" si="82"/>
        <v>0</v>
      </c>
      <c r="AL256" s="13">
        <f t="shared" si="71"/>
        <v>0</v>
      </c>
      <c r="AM256" s="12"/>
      <c r="AN256" s="12"/>
      <c r="AO256" s="12"/>
      <c r="AP256" s="12">
        <f t="shared" si="83"/>
        <v>0</v>
      </c>
      <c r="AQ256" s="13">
        <f t="shared" si="72"/>
        <v>0</v>
      </c>
      <c r="AR256" s="12"/>
      <c r="AS256" s="12"/>
      <c r="AT256" s="12"/>
      <c r="AU256" s="12">
        <f t="shared" si="84"/>
        <v>0</v>
      </c>
      <c r="AV256" s="13">
        <f t="shared" si="73"/>
        <v>0</v>
      </c>
      <c r="AW256" s="12"/>
      <c r="AX256" s="12"/>
      <c r="AY256" s="12"/>
      <c r="AZ256" s="12">
        <f t="shared" si="85"/>
        <v>0</v>
      </c>
      <c r="BA256" s="11">
        <f t="shared" si="74"/>
        <v>0</v>
      </c>
      <c r="BB256" s="12"/>
      <c r="BC256" s="12"/>
      <c r="BD256" s="12"/>
      <c r="BE256" s="12">
        <f t="shared" si="86"/>
        <v>0</v>
      </c>
      <c r="BF256" s="11">
        <f t="shared" si="75"/>
        <v>0</v>
      </c>
      <c r="BG256" s="12"/>
      <c r="BH256" s="12"/>
      <c r="BI256" s="12"/>
      <c r="BJ256" s="15">
        <f t="shared" si="87"/>
        <v>0</v>
      </c>
      <c r="BK256" s="16">
        <f t="shared" si="76"/>
        <v>0</v>
      </c>
    </row>
    <row r="257" spans="1:63" ht="38.25" x14ac:dyDescent="0.25">
      <c r="A257" s="37">
        <v>101003901</v>
      </c>
      <c r="B257" s="29" t="s">
        <v>303</v>
      </c>
      <c r="C257" s="38">
        <v>5.37</v>
      </c>
      <c r="D257" s="32">
        <f>VLOOKUP(A257,[31]DATA!$C$3:$AP$1697,38,0)</f>
        <v>6748</v>
      </c>
      <c r="E257" s="32">
        <f>VLOOKUP(A257,[31]DATA!$C$3:$AP$1697,39,0)</f>
        <v>640</v>
      </c>
      <c r="F257" s="32">
        <f>VLOOKUP(A257,[31]DATA!$C$3:$AP$1697,40,0)</f>
        <v>201</v>
      </c>
      <c r="G257" s="32">
        <f t="shared" si="77"/>
        <v>7589</v>
      </c>
      <c r="H257" s="32">
        <f t="shared" si="78"/>
        <v>40752.93</v>
      </c>
      <c r="I257" s="32">
        <f>VLOOKUP(A257,[32]DATA!$C$3:$AQ$559,38,0)</f>
        <v>1634</v>
      </c>
      <c r="J257" s="32">
        <f>VLOOKUP(A257,[32]DATA!$C$3:$AQ$559,39,0)</f>
        <v>20</v>
      </c>
      <c r="K257" s="32">
        <f>VLOOKUP(A257,[32]DATA!$C$3:$AQ$559,40,0)</f>
        <v>211</v>
      </c>
      <c r="L257" s="32">
        <f>VLOOKUP(A257,[32]DATA!$C$3:$AQ$559,41,0)</f>
        <v>1865</v>
      </c>
      <c r="M257" s="41">
        <f t="shared" si="79"/>
        <v>10015.050000000001</v>
      </c>
      <c r="N257" s="32">
        <f>VLOOKUP(A257,[33]DATA!$C$3:$AQ$558,38,0)</f>
        <v>89</v>
      </c>
      <c r="O257" s="32">
        <f>VLOOKUP(A257,[33]DATA!$C$3:$AQ$558,39,0)</f>
        <v>0</v>
      </c>
      <c r="P257" s="32">
        <f>VLOOKUP(A257,[33]DATA!$C$3:$AQ$558,40,0)</f>
        <v>61</v>
      </c>
      <c r="Q257" s="42">
        <f>VLOOKUP(A257,[33]DATA!$C$3:$AQ$558,41,0)</f>
        <v>150</v>
      </c>
      <c r="R257" s="43">
        <f t="shared" si="80"/>
        <v>805.5</v>
      </c>
      <c r="S257" s="8"/>
      <c r="T257" s="9"/>
      <c r="U257" s="9"/>
      <c r="V257" s="10">
        <f t="shared" si="81"/>
        <v>0</v>
      </c>
      <c r="W257" s="11">
        <f t="shared" ref="W257:W320" si="89">V257*C257</f>
        <v>0</v>
      </c>
      <c r="X257" s="9"/>
      <c r="Y257" s="9"/>
      <c r="Z257" s="9"/>
      <c r="AA257" s="12">
        <f t="shared" ref="AA257:AA320" si="90">SUM(X257:Z257)</f>
        <v>0</v>
      </c>
      <c r="AB257" s="13">
        <f t="shared" ref="AB257:AB320" si="91">C257*AA257</f>
        <v>0</v>
      </c>
      <c r="AC257" s="9"/>
      <c r="AD257" s="14"/>
      <c r="AE257" s="14"/>
      <c r="AF257" s="12">
        <f t="shared" si="88"/>
        <v>0</v>
      </c>
      <c r="AG257" s="13">
        <f t="shared" ref="AG257:AG320" si="92">C257*AF257</f>
        <v>0</v>
      </c>
      <c r="AH257" s="12"/>
      <c r="AI257" s="12"/>
      <c r="AJ257" s="12"/>
      <c r="AK257" s="12">
        <f t="shared" si="82"/>
        <v>0</v>
      </c>
      <c r="AL257" s="13">
        <f t="shared" ref="AL257:AL320" si="93">C257*AK257</f>
        <v>0</v>
      </c>
      <c r="AM257" s="12"/>
      <c r="AN257" s="12"/>
      <c r="AO257" s="12"/>
      <c r="AP257" s="12">
        <f t="shared" si="83"/>
        <v>0</v>
      </c>
      <c r="AQ257" s="13">
        <f t="shared" ref="AQ257:AQ320" si="94">C257*AP257</f>
        <v>0</v>
      </c>
      <c r="AR257" s="12"/>
      <c r="AS257" s="12"/>
      <c r="AT257" s="12"/>
      <c r="AU257" s="12">
        <f t="shared" si="84"/>
        <v>0</v>
      </c>
      <c r="AV257" s="13">
        <f t="shared" ref="AV257:AV320" si="95">C257*AU257</f>
        <v>0</v>
      </c>
      <c r="AW257" s="12"/>
      <c r="AX257" s="12"/>
      <c r="AY257" s="12"/>
      <c r="AZ257" s="12">
        <f t="shared" si="85"/>
        <v>0</v>
      </c>
      <c r="BA257" s="11">
        <f t="shared" ref="BA257:BA320" si="96">AZ257*C257</f>
        <v>0</v>
      </c>
      <c r="BB257" s="12"/>
      <c r="BC257" s="12"/>
      <c r="BD257" s="12"/>
      <c r="BE257" s="12">
        <f t="shared" si="86"/>
        <v>0</v>
      </c>
      <c r="BF257" s="11">
        <f t="shared" ref="BF257:BF320" si="97">BE257*C257</f>
        <v>0</v>
      </c>
      <c r="BG257" s="12"/>
      <c r="BH257" s="12"/>
      <c r="BI257" s="12"/>
      <c r="BJ257" s="15">
        <f t="shared" si="87"/>
        <v>0</v>
      </c>
      <c r="BK257" s="16">
        <f t="shared" ref="BK257:BK320" si="98">BJ257*C257</f>
        <v>0</v>
      </c>
    </row>
    <row r="258" spans="1:63" ht="51" x14ac:dyDescent="0.25">
      <c r="A258" s="30">
        <v>102097901</v>
      </c>
      <c r="B258" s="27" t="s">
        <v>304</v>
      </c>
      <c r="C258" s="35">
        <v>39.4</v>
      </c>
      <c r="D258" s="32">
        <f>VLOOKUP(A258,[31]DATA!$C$3:$AP$1697,38,0)</f>
        <v>0</v>
      </c>
      <c r="E258" s="32">
        <f>VLOOKUP(A258,[31]DATA!$C$3:$AP$1697,39,0)</f>
        <v>0</v>
      </c>
      <c r="F258" s="32">
        <f>VLOOKUP(A258,[31]DATA!$C$3:$AP$1697,40,0)</f>
        <v>0</v>
      </c>
      <c r="G258" s="32">
        <f t="shared" si="77"/>
        <v>0</v>
      </c>
      <c r="H258" s="32">
        <f t="shared" si="78"/>
        <v>0</v>
      </c>
      <c r="I258" s="32">
        <f>VLOOKUP(A258,[32]DATA!$C$3:$AQ$559,38,0)</f>
        <v>0</v>
      </c>
      <c r="J258" s="32">
        <f>VLOOKUP(A258,[32]DATA!$C$3:$AQ$559,39,0)</f>
        <v>0</v>
      </c>
      <c r="K258" s="32">
        <f>VLOOKUP(A258,[32]DATA!$C$3:$AQ$559,40,0)</f>
        <v>0</v>
      </c>
      <c r="L258" s="32">
        <f>VLOOKUP(A258,[32]DATA!$C$3:$AQ$559,41,0)</f>
        <v>0</v>
      </c>
      <c r="M258" s="41">
        <f t="shared" si="79"/>
        <v>0</v>
      </c>
      <c r="N258" s="32">
        <f>VLOOKUP(A258,[33]DATA!$C$3:$AQ$558,38,0)</f>
        <v>0</v>
      </c>
      <c r="O258" s="32">
        <f>VLOOKUP(A258,[33]DATA!$C$3:$AQ$558,39,0)</f>
        <v>0</v>
      </c>
      <c r="P258" s="32">
        <f>VLOOKUP(A258,[33]DATA!$C$3:$AQ$558,40,0)</f>
        <v>0</v>
      </c>
      <c r="Q258" s="42">
        <f>VLOOKUP(A258,[33]DATA!$C$3:$AQ$558,41,0)</f>
        <v>0</v>
      </c>
      <c r="R258" s="43">
        <f t="shared" si="80"/>
        <v>0</v>
      </c>
      <c r="S258" s="8"/>
      <c r="T258" s="9"/>
      <c r="U258" s="9"/>
      <c r="V258" s="10">
        <f t="shared" si="81"/>
        <v>0</v>
      </c>
      <c r="W258" s="11">
        <f t="shared" si="89"/>
        <v>0</v>
      </c>
      <c r="X258" s="9"/>
      <c r="Y258" s="9"/>
      <c r="Z258" s="9"/>
      <c r="AA258" s="12">
        <f t="shared" si="90"/>
        <v>0</v>
      </c>
      <c r="AB258" s="13">
        <f t="shared" si="91"/>
        <v>0</v>
      </c>
      <c r="AC258" s="9"/>
      <c r="AD258" s="14"/>
      <c r="AE258" s="14"/>
      <c r="AF258" s="12">
        <f t="shared" si="88"/>
        <v>0</v>
      </c>
      <c r="AG258" s="13">
        <f t="shared" si="92"/>
        <v>0</v>
      </c>
      <c r="AH258" s="12"/>
      <c r="AI258" s="12"/>
      <c r="AJ258" s="12"/>
      <c r="AK258" s="12">
        <f t="shared" si="82"/>
        <v>0</v>
      </c>
      <c r="AL258" s="13">
        <f t="shared" si="93"/>
        <v>0</v>
      </c>
      <c r="AM258" s="12"/>
      <c r="AN258" s="12"/>
      <c r="AO258" s="12"/>
      <c r="AP258" s="12">
        <f t="shared" si="83"/>
        <v>0</v>
      </c>
      <c r="AQ258" s="13">
        <f t="shared" si="94"/>
        <v>0</v>
      </c>
      <c r="AR258" s="12"/>
      <c r="AS258" s="12"/>
      <c r="AT258" s="12"/>
      <c r="AU258" s="12">
        <f t="shared" si="84"/>
        <v>0</v>
      </c>
      <c r="AV258" s="13">
        <f t="shared" si="95"/>
        <v>0</v>
      </c>
      <c r="AW258" s="12"/>
      <c r="AX258" s="12"/>
      <c r="AY258" s="12"/>
      <c r="AZ258" s="12">
        <f t="shared" si="85"/>
        <v>0</v>
      </c>
      <c r="BA258" s="11">
        <f t="shared" si="96"/>
        <v>0</v>
      </c>
      <c r="BB258" s="12"/>
      <c r="BC258" s="12"/>
      <c r="BD258" s="12"/>
      <c r="BE258" s="12">
        <f t="shared" si="86"/>
        <v>0</v>
      </c>
      <c r="BF258" s="11">
        <f t="shared" si="97"/>
        <v>0</v>
      </c>
      <c r="BG258" s="12"/>
      <c r="BH258" s="12"/>
      <c r="BI258" s="12"/>
      <c r="BJ258" s="15">
        <f t="shared" si="87"/>
        <v>0</v>
      </c>
      <c r="BK258" s="16">
        <f t="shared" si="98"/>
        <v>0</v>
      </c>
    </row>
    <row r="259" spans="1:63" ht="15.75" x14ac:dyDescent="0.25">
      <c r="A259" s="30">
        <v>102031702</v>
      </c>
      <c r="B259" s="27" t="s">
        <v>305</v>
      </c>
      <c r="C259" s="35">
        <v>0.11</v>
      </c>
      <c r="D259" s="32">
        <f>VLOOKUP(A259,[31]DATA!$C$3:$AP$1697,38,0)</f>
        <v>179906</v>
      </c>
      <c r="E259" s="32">
        <f>VLOOKUP(A259,[31]DATA!$C$3:$AP$1697,39,0)</f>
        <v>4093</v>
      </c>
      <c r="F259" s="32">
        <f>VLOOKUP(A259,[31]DATA!$C$3:$AP$1697,40,0)</f>
        <v>340</v>
      </c>
      <c r="G259" s="32">
        <f t="shared" ref="G259:G322" si="99">+D259+E259+F259</f>
        <v>184339</v>
      </c>
      <c r="H259" s="32">
        <f t="shared" ref="H259:H322" si="100">+G259*C259</f>
        <v>20277.29</v>
      </c>
      <c r="I259" s="32">
        <f>VLOOKUP(A259,[32]DATA!$C$3:$AQ$559,38,0)</f>
        <v>110841</v>
      </c>
      <c r="J259" s="32">
        <f>VLOOKUP(A259,[32]DATA!$C$3:$AQ$559,39,0)</f>
        <v>0</v>
      </c>
      <c r="K259" s="32">
        <f>VLOOKUP(A259,[32]DATA!$C$3:$AQ$559,40,0)</f>
        <v>32485</v>
      </c>
      <c r="L259" s="32">
        <f>VLOOKUP(A259,[32]DATA!$C$3:$AQ$559,41,0)</f>
        <v>143326</v>
      </c>
      <c r="M259" s="41">
        <f t="shared" ref="M259:M322" si="101">+L259*C259</f>
        <v>15765.86</v>
      </c>
      <c r="N259" s="32">
        <f>VLOOKUP(A259,[33]DATA!$C$3:$AQ$558,38,0)</f>
        <v>106416</v>
      </c>
      <c r="O259" s="32">
        <f>VLOOKUP(A259,[33]DATA!$C$3:$AQ$558,39,0)</f>
        <v>0</v>
      </c>
      <c r="P259" s="32">
        <f>VLOOKUP(A259,[33]DATA!$C$3:$AQ$558,40,0)</f>
        <v>31885</v>
      </c>
      <c r="Q259" s="42">
        <f>VLOOKUP(A259,[33]DATA!$C$3:$AQ$558,41,0)</f>
        <v>138301</v>
      </c>
      <c r="R259" s="43">
        <f t="shared" ref="R259:R322" si="102">+Q259*C259</f>
        <v>15213.11</v>
      </c>
      <c r="S259" s="8"/>
      <c r="T259" s="9"/>
      <c r="U259" s="9"/>
      <c r="V259" s="10">
        <f t="shared" ref="V259:V322" si="103">+S259+T259+U259</f>
        <v>0</v>
      </c>
      <c r="W259" s="11">
        <f t="shared" si="89"/>
        <v>0</v>
      </c>
      <c r="X259" s="9"/>
      <c r="Y259" s="9"/>
      <c r="Z259" s="9"/>
      <c r="AA259" s="12">
        <f t="shared" si="90"/>
        <v>0</v>
      </c>
      <c r="AB259" s="13">
        <f t="shared" si="91"/>
        <v>0</v>
      </c>
      <c r="AC259" s="9"/>
      <c r="AD259" s="14"/>
      <c r="AE259" s="14"/>
      <c r="AF259" s="12">
        <f t="shared" si="88"/>
        <v>0</v>
      </c>
      <c r="AG259" s="13">
        <f t="shared" si="92"/>
        <v>0</v>
      </c>
      <c r="AH259" s="12"/>
      <c r="AI259" s="12"/>
      <c r="AJ259" s="12"/>
      <c r="AK259" s="12">
        <f t="shared" ref="AK259:AK322" si="104">SUM(AH259:AJ259)</f>
        <v>0</v>
      </c>
      <c r="AL259" s="13">
        <f t="shared" si="93"/>
        <v>0</v>
      </c>
      <c r="AM259" s="12"/>
      <c r="AN259" s="12"/>
      <c r="AO259" s="12"/>
      <c r="AP259" s="12">
        <f t="shared" ref="AP259:AP322" si="105">SUM(AM259:AO259)</f>
        <v>0</v>
      </c>
      <c r="AQ259" s="13">
        <f t="shared" si="94"/>
        <v>0</v>
      </c>
      <c r="AR259" s="12"/>
      <c r="AS259" s="12"/>
      <c r="AT259" s="12"/>
      <c r="AU259" s="12">
        <f t="shared" ref="AU259:AU322" si="106">SUM(AR259:AT259)</f>
        <v>0</v>
      </c>
      <c r="AV259" s="13">
        <f t="shared" si="95"/>
        <v>0</v>
      </c>
      <c r="AW259" s="12"/>
      <c r="AX259" s="12"/>
      <c r="AY259" s="12"/>
      <c r="AZ259" s="12">
        <f t="shared" ref="AZ259:AZ322" si="107">SUM(AW259:AY259)</f>
        <v>0</v>
      </c>
      <c r="BA259" s="11">
        <f t="shared" si="96"/>
        <v>0</v>
      </c>
      <c r="BB259" s="12"/>
      <c r="BC259" s="12"/>
      <c r="BD259" s="12"/>
      <c r="BE259" s="12">
        <f t="shared" ref="BE259:BE322" si="108">SUM(BB259:BD259)</f>
        <v>0</v>
      </c>
      <c r="BF259" s="11">
        <f t="shared" si="97"/>
        <v>0</v>
      </c>
      <c r="BG259" s="12"/>
      <c r="BH259" s="12"/>
      <c r="BI259" s="12"/>
      <c r="BJ259" s="15">
        <f t="shared" ref="BJ259:BJ322" si="109">SUM(BG259:BI259)</f>
        <v>0</v>
      </c>
      <c r="BK259" s="16">
        <f t="shared" si="98"/>
        <v>0</v>
      </c>
    </row>
    <row r="260" spans="1:63" ht="15.75" x14ac:dyDescent="0.25">
      <c r="A260" s="30">
        <v>101051101</v>
      </c>
      <c r="B260" s="27" t="s">
        <v>306</v>
      </c>
      <c r="C260" s="35">
        <v>2.5000000000000001E-2</v>
      </c>
      <c r="D260" s="32">
        <f>VLOOKUP(A260,[31]DATA!$C$3:$AP$1697,38,0)</f>
        <v>2568600</v>
      </c>
      <c r="E260" s="32">
        <f>VLOOKUP(A260,[31]DATA!$C$3:$AP$1697,39,0)</f>
        <v>567600</v>
      </c>
      <c r="F260" s="32">
        <f>VLOOKUP(A260,[31]DATA!$C$3:$AP$1697,40,0)</f>
        <v>682000</v>
      </c>
      <c r="G260" s="32">
        <f t="shared" si="99"/>
        <v>3818200</v>
      </c>
      <c r="H260" s="32">
        <f t="shared" si="100"/>
        <v>95455</v>
      </c>
      <c r="I260" s="32">
        <f>VLOOKUP(A260,[32]DATA!$C$3:$AQ$559,38,0)</f>
        <v>2692800</v>
      </c>
      <c r="J260" s="32">
        <f>VLOOKUP(A260,[32]DATA!$C$3:$AQ$559,39,0)</f>
        <v>420400</v>
      </c>
      <c r="K260" s="32">
        <f>VLOOKUP(A260,[32]DATA!$C$3:$AQ$559,40,0)</f>
        <v>603000</v>
      </c>
      <c r="L260" s="32">
        <f>VLOOKUP(A260,[32]DATA!$C$3:$AQ$559,41,0)</f>
        <v>3716200</v>
      </c>
      <c r="M260" s="41">
        <f t="shared" si="101"/>
        <v>92905</v>
      </c>
      <c r="N260" s="32">
        <f>VLOOKUP(A260,[33]DATA!$C$3:$AQ$558,38,0)</f>
        <v>2517400</v>
      </c>
      <c r="O260" s="32">
        <f>VLOOKUP(A260,[33]DATA!$C$3:$AQ$558,39,0)</f>
        <v>352300</v>
      </c>
      <c r="P260" s="32">
        <f>VLOOKUP(A260,[33]DATA!$C$3:$AQ$558,40,0)</f>
        <v>542500</v>
      </c>
      <c r="Q260" s="42">
        <f>VLOOKUP(A260,[33]DATA!$C$3:$AQ$558,41,0)</f>
        <v>3412200</v>
      </c>
      <c r="R260" s="43">
        <f t="shared" si="102"/>
        <v>85305</v>
      </c>
      <c r="S260" s="8"/>
      <c r="T260" s="9"/>
      <c r="U260" s="9"/>
      <c r="V260" s="10">
        <f t="shared" si="103"/>
        <v>0</v>
      </c>
      <c r="W260" s="11">
        <f t="shared" si="89"/>
        <v>0</v>
      </c>
      <c r="X260" s="9"/>
      <c r="Y260" s="9"/>
      <c r="Z260" s="9"/>
      <c r="AA260" s="12">
        <f t="shared" si="90"/>
        <v>0</v>
      </c>
      <c r="AB260" s="13">
        <f t="shared" si="91"/>
        <v>0</v>
      </c>
      <c r="AC260" s="9"/>
      <c r="AD260" s="14"/>
      <c r="AE260" s="14"/>
      <c r="AF260" s="12">
        <f t="shared" si="88"/>
        <v>0</v>
      </c>
      <c r="AG260" s="13">
        <f t="shared" si="92"/>
        <v>0</v>
      </c>
      <c r="AH260" s="12"/>
      <c r="AI260" s="12"/>
      <c r="AJ260" s="12"/>
      <c r="AK260" s="12">
        <f t="shared" si="104"/>
        <v>0</v>
      </c>
      <c r="AL260" s="13">
        <f t="shared" si="93"/>
        <v>0</v>
      </c>
      <c r="AM260" s="12"/>
      <c r="AN260" s="12"/>
      <c r="AO260" s="12"/>
      <c r="AP260" s="12">
        <f t="shared" si="105"/>
        <v>0</v>
      </c>
      <c r="AQ260" s="13">
        <f t="shared" si="94"/>
        <v>0</v>
      </c>
      <c r="AR260" s="12"/>
      <c r="AS260" s="12"/>
      <c r="AT260" s="12"/>
      <c r="AU260" s="12">
        <f t="shared" si="106"/>
        <v>0</v>
      </c>
      <c r="AV260" s="13">
        <f t="shared" si="95"/>
        <v>0</v>
      </c>
      <c r="AW260" s="12"/>
      <c r="AX260" s="12"/>
      <c r="AY260" s="12"/>
      <c r="AZ260" s="12">
        <f t="shared" si="107"/>
        <v>0</v>
      </c>
      <c r="BA260" s="11">
        <f t="shared" si="96"/>
        <v>0</v>
      </c>
      <c r="BB260" s="12"/>
      <c r="BC260" s="12"/>
      <c r="BD260" s="12"/>
      <c r="BE260" s="12">
        <f t="shared" si="108"/>
        <v>0</v>
      </c>
      <c r="BF260" s="11">
        <f t="shared" si="97"/>
        <v>0</v>
      </c>
      <c r="BG260" s="12"/>
      <c r="BH260" s="12"/>
      <c r="BI260" s="12"/>
      <c r="BJ260" s="15">
        <f t="shared" si="109"/>
        <v>0</v>
      </c>
      <c r="BK260" s="16">
        <f t="shared" si="98"/>
        <v>0</v>
      </c>
    </row>
    <row r="261" spans="1:63" ht="15.75" x14ac:dyDescent="0.25">
      <c r="A261" s="30">
        <v>104009801</v>
      </c>
      <c r="B261" s="27" t="s">
        <v>307</v>
      </c>
      <c r="C261" s="35">
        <v>2.36</v>
      </c>
      <c r="D261" s="32">
        <f>VLOOKUP(A261,[31]DATA!$C$3:$AP$1697,38,0)</f>
        <v>46437</v>
      </c>
      <c r="E261" s="32">
        <f>VLOOKUP(A261,[31]DATA!$C$3:$AP$1697,39,0)</f>
        <v>4227</v>
      </c>
      <c r="F261" s="32">
        <f>VLOOKUP(A261,[31]DATA!$C$3:$AP$1697,40,0)</f>
        <v>53716</v>
      </c>
      <c r="G261" s="32">
        <f t="shared" si="99"/>
        <v>104380</v>
      </c>
      <c r="H261" s="32">
        <f t="shared" si="100"/>
        <v>246336.8</v>
      </c>
      <c r="I261" s="32">
        <f>VLOOKUP(A261,[32]DATA!$C$3:$AQ$559,38,0)</f>
        <v>0</v>
      </c>
      <c r="J261" s="32">
        <f>VLOOKUP(A261,[32]DATA!$C$3:$AQ$559,39,0)</f>
        <v>7400</v>
      </c>
      <c r="K261" s="32">
        <f>VLOOKUP(A261,[32]DATA!$C$3:$AQ$559,40,0)</f>
        <v>40316</v>
      </c>
      <c r="L261" s="32">
        <f>VLOOKUP(A261,[32]DATA!$C$3:$AQ$559,41,0)</f>
        <v>47716</v>
      </c>
      <c r="M261" s="41">
        <f t="shared" si="101"/>
        <v>112609.76</v>
      </c>
      <c r="N261" s="32">
        <f>VLOOKUP(A261,[33]DATA!$C$3:$AQ$558,38,0)</f>
        <v>0</v>
      </c>
      <c r="O261" s="32">
        <f>VLOOKUP(A261,[33]DATA!$C$3:$AQ$558,39,0)</f>
        <v>11865</v>
      </c>
      <c r="P261" s="32">
        <f>VLOOKUP(A261,[33]DATA!$C$3:$AQ$558,40,0)</f>
        <v>38616</v>
      </c>
      <c r="Q261" s="42">
        <f>VLOOKUP(A261,[33]DATA!$C$3:$AQ$558,41,0)</f>
        <v>50481</v>
      </c>
      <c r="R261" s="43">
        <f t="shared" si="102"/>
        <v>119135.15999999999</v>
      </c>
      <c r="S261" s="8"/>
      <c r="T261" s="9"/>
      <c r="U261" s="9"/>
      <c r="V261" s="10">
        <f t="shared" si="103"/>
        <v>0</v>
      </c>
      <c r="W261" s="11">
        <f t="shared" si="89"/>
        <v>0</v>
      </c>
      <c r="X261" s="9"/>
      <c r="Y261" s="9"/>
      <c r="Z261" s="9"/>
      <c r="AA261" s="12">
        <f t="shared" si="90"/>
        <v>0</v>
      </c>
      <c r="AB261" s="13">
        <f t="shared" si="91"/>
        <v>0</v>
      </c>
      <c r="AC261" s="9"/>
      <c r="AD261" s="14"/>
      <c r="AE261" s="14"/>
      <c r="AF261" s="12">
        <f t="shared" si="88"/>
        <v>0</v>
      </c>
      <c r="AG261" s="13">
        <f t="shared" si="92"/>
        <v>0</v>
      </c>
      <c r="AH261" s="12"/>
      <c r="AI261" s="12"/>
      <c r="AJ261" s="12"/>
      <c r="AK261" s="12">
        <f t="shared" si="104"/>
        <v>0</v>
      </c>
      <c r="AL261" s="13">
        <f t="shared" si="93"/>
        <v>0</v>
      </c>
      <c r="AM261" s="12"/>
      <c r="AN261" s="12"/>
      <c r="AO261" s="12"/>
      <c r="AP261" s="12">
        <f t="shared" si="105"/>
        <v>0</v>
      </c>
      <c r="AQ261" s="13">
        <f t="shared" si="94"/>
        <v>0</v>
      </c>
      <c r="AR261" s="12"/>
      <c r="AS261" s="12"/>
      <c r="AT261" s="12"/>
      <c r="AU261" s="12">
        <f t="shared" si="106"/>
        <v>0</v>
      </c>
      <c r="AV261" s="13">
        <f t="shared" si="95"/>
        <v>0</v>
      </c>
      <c r="AW261" s="12"/>
      <c r="AX261" s="12"/>
      <c r="AY261" s="12"/>
      <c r="AZ261" s="12">
        <f t="shared" si="107"/>
        <v>0</v>
      </c>
      <c r="BA261" s="11">
        <f t="shared" si="96"/>
        <v>0</v>
      </c>
      <c r="BB261" s="12"/>
      <c r="BC261" s="12"/>
      <c r="BD261" s="12"/>
      <c r="BE261" s="12">
        <f t="shared" si="108"/>
        <v>0</v>
      </c>
      <c r="BF261" s="11">
        <f t="shared" si="97"/>
        <v>0</v>
      </c>
      <c r="BG261" s="12"/>
      <c r="BH261" s="12"/>
      <c r="BI261" s="12"/>
      <c r="BJ261" s="15">
        <f t="shared" si="109"/>
        <v>0</v>
      </c>
      <c r="BK261" s="16">
        <f t="shared" si="98"/>
        <v>0</v>
      </c>
    </row>
    <row r="262" spans="1:63" ht="15.75" x14ac:dyDescent="0.25">
      <c r="A262" s="30">
        <v>101093301</v>
      </c>
      <c r="B262" s="27" t="s">
        <v>308</v>
      </c>
      <c r="C262" s="35">
        <v>2.8000000000000001E-2</v>
      </c>
      <c r="D262" s="32">
        <f>VLOOKUP(A262,[31]DATA!$C$3:$AP$1697,38,0)</f>
        <v>0</v>
      </c>
      <c r="E262" s="32">
        <f>VLOOKUP(A262,[31]DATA!$C$3:$AP$1697,39,0)</f>
        <v>0</v>
      </c>
      <c r="F262" s="32">
        <f>VLOOKUP(A262,[31]DATA!$C$3:$AP$1697,40,0)</f>
        <v>0</v>
      </c>
      <c r="G262" s="32">
        <f t="shared" si="99"/>
        <v>0</v>
      </c>
      <c r="H262" s="32">
        <f t="shared" si="100"/>
        <v>0</v>
      </c>
      <c r="I262" s="32">
        <f>VLOOKUP(A262,[32]DATA!$C$3:$AQ$559,38,0)</f>
        <v>633500</v>
      </c>
      <c r="J262" s="32">
        <f>VLOOKUP(A262,[32]DATA!$C$3:$AQ$559,39,0)</f>
        <v>0</v>
      </c>
      <c r="K262" s="32">
        <f>VLOOKUP(A262,[32]DATA!$C$3:$AQ$559,40,0)</f>
        <v>0</v>
      </c>
      <c r="L262" s="32">
        <f>VLOOKUP(A262,[32]DATA!$C$3:$AQ$559,41,0)</f>
        <v>633500</v>
      </c>
      <c r="M262" s="41">
        <f t="shared" si="101"/>
        <v>17738</v>
      </c>
      <c r="N262" s="32">
        <f>VLOOKUP(A262,[33]DATA!$C$3:$AQ$558,38,0)</f>
        <v>30500</v>
      </c>
      <c r="O262" s="32">
        <f>VLOOKUP(A262,[33]DATA!$C$3:$AQ$558,39,0)</f>
        <v>128000</v>
      </c>
      <c r="P262" s="32">
        <f>VLOOKUP(A262,[33]DATA!$C$3:$AQ$558,40,0)</f>
        <v>0</v>
      </c>
      <c r="Q262" s="42">
        <f>VLOOKUP(A262,[33]DATA!$C$3:$AQ$558,41,0)</f>
        <v>158500</v>
      </c>
      <c r="R262" s="43">
        <f t="shared" si="102"/>
        <v>4438</v>
      </c>
      <c r="S262" s="8"/>
      <c r="T262" s="9"/>
      <c r="U262" s="9"/>
      <c r="V262" s="10">
        <f t="shared" si="103"/>
        <v>0</v>
      </c>
      <c r="W262" s="11">
        <f t="shared" si="89"/>
        <v>0</v>
      </c>
      <c r="X262" s="9"/>
      <c r="Y262" s="9"/>
      <c r="Z262" s="9"/>
      <c r="AA262" s="12">
        <f t="shared" si="90"/>
        <v>0</v>
      </c>
      <c r="AB262" s="13">
        <f t="shared" si="91"/>
        <v>0</v>
      </c>
      <c r="AC262" s="9"/>
      <c r="AD262" s="14"/>
      <c r="AE262" s="14"/>
      <c r="AF262" s="12">
        <f t="shared" si="88"/>
        <v>0</v>
      </c>
      <c r="AG262" s="13">
        <f t="shared" si="92"/>
        <v>0</v>
      </c>
      <c r="AH262" s="12"/>
      <c r="AI262" s="12"/>
      <c r="AJ262" s="12"/>
      <c r="AK262" s="12">
        <f t="shared" si="104"/>
        <v>0</v>
      </c>
      <c r="AL262" s="13">
        <f t="shared" si="93"/>
        <v>0</v>
      </c>
      <c r="AM262" s="12"/>
      <c r="AN262" s="12"/>
      <c r="AO262" s="12"/>
      <c r="AP262" s="12">
        <f t="shared" si="105"/>
        <v>0</v>
      </c>
      <c r="AQ262" s="13">
        <f t="shared" si="94"/>
        <v>0</v>
      </c>
      <c r="AR262" s="12"/>
      <c r="AS262" s="12"/>
      <c r="AT262" s="12"/>
      <c r="AU262" s="12">
        <f t="shared" si="106"/>
        <v>0</v>
      </c>
      <c r="AV262" s="13">
        <f t="shared" si="95"/>
        <v>0</v>
      </c>
      <c r="AW262" s="12"/>
      <c r="AX262" s="12"/>
      <c r="AY262" s="12"/>
      <c r="AZ262" s="12">
        <f t="shared" si="107"/>
        <v>0</v>
      </c>
      <c r="BA262" s="11">
        <f t="shared" si="96"/>
        <v>0</v>
      </c>
      <c r="BB262" s="12"/>
      <c r="BC262" s="12"/>
      <c r="BD262" s="12"/>
      <c r="BE262" s="12">
        <f t="shared" si="108"/>
        <v>0</v>
      </c>
      <c r="BF262" s="11">
        <f t="shared" si="97"/>
        <v>0</v>
      </c>
      <c r="BG262" s="12"/>
      <c r="BH262" s="12"/>
      <c r="BI262" s="12"/>
      <c r="BJ262" s="15">
        <f t="shared" si="109"/>
        <v>0</v>
      </c>
      <c r="BK262" s="16">
        <f t="shared" si="98"/>
        <v>0</v>
      </c>
    </row>
    <row r="263" spans="1:63" ht="15.75" x14ac:dyDescent="0.25">
      <c r="A263" s="30">
        <v>102075301</v>
      </c>
      <c r="B263" s="28" t="s">
        <v>309</v>
      </c>
      <c r="C263" s="35">
        <v>28</v>
      </c>
      <c r="D263" s="32">
        <f>VLOOKUP(A263,[31]DATA!$C$3:$AP$1697,38,0)</f>
        <v>0</v>
      </c>
      <c r="E263" s="32">
        <f>VLOOKUP(A263,[31]DATA!$C$3:$AP$1697,39,0)</f>
        <v>0</v>
      </c>
      <c r="F263" s="32">
        <f>VLOOKUP(A263,[31]DATA!$C$3:$AP$1697,40,0)</f>
        <v>0</v>
      </c>
      <c r="G263" s="32">
        <f t="shared" si="99"/>
        <v>0</v>
      </c>
      <c r="H263" s="32">
        <f t="shared" si="100"/>
        <v>0</v>
      </c>
      <c r="I263" s="32">
        <f>VLOOKUP(A263,[32]DATA!$C$3:$AQ$559,38,0)</f>
        <v>14</v>
      </c>
      <c r="J263" s="32">
        <f>VLOOKUP(A263,[32]DATA!$C$3:$AQ$559,39,0)</f>
        <v>0</v>
      </c>
      <c r="K263" s="32">
        <f>VLOOKUP(A263,[32]DATA!$C$3:$AQ$559,40,0)</f>
        <v>0</v>
      </c>
      <c r="L263" s="32">
        <f>VLOOKUP(A263,[32]DATA!$C$3:$AQ$559,41,0)</f>
        <v>14</v>
      </c>
      <c r="M263" s="41">
        <f t="shared" si="101"/>
        <v>392</v>
      </c>
      <c r="N263" s="32">
        <f>VLOOKUP(A263,[33]DATA!$C$3:$AQ$558,38,0)</f>
        <v>14</v>
      </c>
      <c r="O263" s="32">
        <f>VLOOKUP(A263,[33]DATA!$C$3:$AQ$558,39,0)</f>
        <v>0</v>
      </c>
      <c r="P263" s="32">
        <f>VLOOKUP(A263,[33]DATA!$C$3:$AQ$558,40,0)</f>
        <v>0</v>
      </c>
      <c r="Q263" s="42">
        <f>VLOOKUP(A263,[33]DATA!$C$3:$AQ$558,41,0)</f>
        <v>14</v>
      </c>
      <c r="R263" s="43">
        <f t="shared" si="102"/>
        <v>392</v>
      </c>
      <c r="S263" s="8"/>
      <c r="T263" s="9"/>
      <c r="U263" s="9"/>
      <c r="V263" s="10">
        <f t="shared" si="103"/>
        <v>0</v>
      </c>
      <c r="W263" s="11">
        <f t="shared" si="89"/>
        <v>0</v>
      </c>
      <c r="X263" s="9"/>
      <c r="Y263" s="9"/>
      <c r="Z263" s="9"/>
      <c r="AA263" s="12">
        <f t="shared" si="90"/>
        <v>0</v>
      </c>
      <c r="AB263" s="13">
        <f t="shared" si="91"/>
        <v>0</v>
      </c>
      <c r="AC263" s="9"/>
      <c r="AD263" s="14"/>
      <c r="AE263" s="14"/>
      <c r="AF263" s="12">
        <f t="shared" si="88"/>
        <v>0</v>
      </c>
      <c r="AG263" s="13">
        <f t="shared" si="92"/>
        <v>0</v>
      </c>
      <c r="AH263" s="12"/>
      <c r="AI263" s="12"/>
      <c r="AJ263" s="12"/>
      <c r="AK263" s="12">
        <f t="shared" si="104"/>
        <v>0</v>
      </c>
      <c r="AL263" s="13">
        <f t="shared" si="93"/>
        <v>0</v>
      </c>
      <c r="AM263" s="12"/>
      <c r="AN263" s="12"/>
      <c r="AO263" s="12"/>
      <c r="AP263" s="12">
        <f t="shared" si="105"/>
        <v>0</v>
      </c>
      <c r="AQ263" s="13">
        <f t="shared" si="94"/>
        <v>0</v>
      </c>
      <c r="AR263" s="12"/>
      <c r="AS263" s="12"/>
      <c r="AT263" s="12"/>
      <c r="AU263" s="12">
        <f t="shared" si="106"/>
        <v>0</v>
      </c>
      <c r="AV263" s="13">
        <f t="shared" si="95"/>
        <v>0</v>
      </c>
      <c r="AW263" s="12"/>
      <c r="AX263" s="12"/>
      <c r="AY263" s="12"/>
      <c r="AZ263" s="12">
        <f t="shared" si="107"/>
        <v>0</v>
      </c>
      <c r="BA263" s="11">
        <f t="shared" si="96"/>
        <v>0</v>
      </c>
      <c r="BB263" s="12"/>
      <c r="BC263" s="12"/>
      <c r="BD263" s="12"/>
      <c r="BE263" s="12">
        <f t="shared" si="108"/>
        <v>0</v>
      </c>
      <c r="BF263" s="11">
        <f t="shared" si="97"/>
        <v>0</v>
      </c>
      <c r="BG263" s="12"/>
      <c r="BH263" s="12"/>
      <c r="BI263" s="12"/>
      <c r="BJ263" s="15">
        <f t="shared" si="109"/>
        <v>0</v>
      </c>
      <c r="BK263" s="16">
        <f t="shared" si="98"/>
        <v>0</v>
      </c>
    </row>
    <row r="264" spans="1:63" ht="15.75" x14ac:dyDescent="0.25">
      <c r="A264" s="30">
        <v>102079801</v>
      </c>
      <c r="B264" s="27" t="s">
        <v>310</v>
      </c>
      <c r="C264" s="35">
        <v>12.9</v>
      </c>
      <c r="D264" s="32">
        <f>VLOOKUP(A264,[31]DATA!$C$3:$AP$1697,38,0)</f>
        <v>0</v>
      </c>
      <c r="E264" s="32">
        <f>VLOOKUP(A264,[31]DATA!$C$3:$AP$1697,39,0)</f>
        <v>0</v>
      </c>
      <c r="F264" s="32">
        <f>VLOOKUP(A264,[31]DATA!$C$3:$AP$1697,40,0)</f>
        <v>0</v>
      </c>
      <c r="G264" s="32">
        <f t="shared" si="99"/>
        <v>0</v>
      </c>
      <c r="H264" s="32">
        <f t="shared" si="100"/>
        <v>0</v>
      </c>
      <c r="I264" s="32">
        <f>VLOOKUP(A264,[32]DATA!$C$3:$AQ$559,38,0)</f>
        <v>32</v>
      </c>
      <c r="J264" s="32">
        <f>VLOOKUP(A264,[32]DATA!$C$3:$AQ$559,39,0)</f>
        <v>0</v>
      </c>
      <c r="K264" s="32">
        <f>VLOOKUP(A264,[32]DATA!$C$3:$AQ$559,40,0)</f>
        <v>14</v>
      </c>
      <c r="L264" s="32">
        <f>VLOOKUP(A264,[32]DATA!$C$3:$AQ$559,41,0)</f>
        <v>46</v>
      </c>
      <c r="M264" s="41">
        <f t="shared" si="101"/>
        <v>593.4</v>
      </c>
      <c r="N264" s="32">
        <f>VLOOKUP(A264,[33]DATA!$C$3:$AQ$558,38,0)</f>
        <v>32</v>
      </c>
      <c r="O264" s="32">
        <f>VLOOKUP(A264,[33]DATA!$C$3:$AQ$558,39,0)</f>
        <v>0</v>
      </c>
      <c r="P264" s="32">
        <f>VLOOKUP(A264,[33]DATA!$C$3:$AQ$558,40,0)</f>
        <v>4</v>
      </c>
      <c r="Q264" s="42">
        <f>VLOOKUP(A264,[33]DATA!$C$3:$AQ$558,41,0)</f>
        <v>36</v>
      </c>
      <c r="R264" s="43">
        <f t="shared" si="102"/>
        <v>464.40000000000003</v>
      </c>
      <c r="S264" s="8"/>
      <c r="T264" s="9"/>
      <c r="U264" s="9"/>
      <c r="V264" s="10">
        <f t="shared" si="103"/>
        <v>0</v>
      </c>
      <c r="W264" s="11">
        <f t="shared" si="89"/>
        <v>0</v>
      </c>
      <c r="X264" s="9"/>
      <c r="Y264" s="9"/>
      <c r="Z264" s="9"/>
      <c r="AA264" s="12">
        <f t="shared" si="90"/>
        <v>0</v>
      </c>
      <c r="AB264" s="13">
        <f t="shared" si="91"/>
        <v>0</v>
      </c>
      <c r="AC264" s="9"/>
      <c r="AD264" s="14"/>
      <c r="AE264" s="14"/>
      <c r="AF264" s="12">
        <f t="shared" si="88"/>
        <v>0</v>
      </c>
      <c r="AG264" s="13">
        <f t="shared" si="92"/>
        <v>0</v>
      </c>
      <c r="AH264" s="12"/>
      <c r="AI264" s="12"/>
      <c r="AJ264" s="12"/>
      <c r="AK264" s="12">
        <f t="shared" si="104"/>
        <v>0</v>
      </c>
      <c r="AL264" s="13">
        <f t="shared" si="93"/>
        <v>0</v>
      </c>
      <c r="AM264" s="12"/>
      <c r="AN264" s="12"/>
      <c r="AO264" s="12"/>
      <c r="AP264" s="12">
        <f t="shared" si="105"/>
        <v>0</v>
      </c>
      <c r="AQ264" s="13">
        <f t="shared" si="94"/>
        <v>0</v>
      </c>
      <c r="AR264" s="12"/>
      <c r="AS264" s="12"/>
      <c r="AT264" s="12"/>
      <c r="AU264" s="12">
        <f t="shared" si="106"/>
        <v>0</v>
      </c>
      <c r="AV264" s="13">
        <f t="shared" si="95"/>
        <v>0</v>
      </c>
      <c r="AW264" s="12"/>
      <c r="AX264" s="12"/>
      <c r="AY264" s="12"/>
      <c r="AZ264" s="12">
        <f t="shared" si="107"/>
        <v>0</v>
      </c>
      <c r="BA264" s="11">
        <f t="shared" si="96"/>
        <v>0</v>
      </c>
      <c r="BB264" s="12"/>
      <c r="BC264" s="12"/>
      <c r="BD264" s="12"/>
      <c r="BE264" s="12">
        <f t="shared" si="108"/>
        <v>0</v>
      </c>
      <c r="BF264" s="11">
        <f t="shared" si="97"/>
        <v>0</v>
      </c>
      <c r="BG264" s="12"/>
      <c r="BH264" s="12"/>
      <c r="BI264" s="12"/>
      <c r="BJ264" s="15">
        <f t="shared" si="109"/>
        <v>0</v>
      </c>
      <c r="BK264" s="16">
        <f t="shared" si="98"/>
        <v>0</v>
      </c>
    </row>
    <row r="265" spans="1:63" ht="15.75" x14ac:dyDescent="0.25">
      <c r="A265" s="30">
        <v>102033301</v>
      </c>
      <c r="B265" s="27" t="s">
        <v>311</v>
      </c>
      <c r="C265" s="35">
        <v>0.23</v>
      </c>
      <c r="D265" s="32">
        <f>VLOOKUP(A265,[31]DATA!$C$3:$AP$1697,38,0)</f>
        <v>13404</v>
      </c>
      <c r="E265" s="32">
        <f>VLOOKUP(A265,[31]DATA!$C$3:$AP$1697,39,0)</f>
        <v>2634</v>
      </c>
      <c r="F265" s="32">
        <f>VLOOKUP(A265,[31]DATA!$C$3:$AP$1697,40,0)</f>
        <v>1767</v>
      </c>
      <c r="G265" s="32">
        <f t="shared" si="99"/>
        <v>17805</v>
      </c>
      <c r="H265" s="32">
        <f t="shared" si="100"/>
        <v>4095.15</v>
      </c>
      <c r="I265" s="32">
        <f>VLOOKUP(A265,[32]DATA!$C$3:$AQ$559,38,0)</f>
        <v>5900</v>
      </c>
      <c r="J265" s="32">
        <f>VLOOKUP(A265,[32]DATA!$C$3:$AQ$559,39,0)</f>
        <v>2259</v>
      </c>
      <c r="K265" s="32">
        <f>VLOOKUP(A265,[32]DATA!$C$3:$AQ$559,40,0)</f>
        <v>0</v>
      </c>
      <c r="L265" s="32">
        <f>VLOOKUP(A265,[32]DATA!$C$3:$AQ$559,41,0)</f>
        <v>8159</v>
      </c>
      <c r="M265" s="41">
        <f t="shared" si="101"/>
        <v>1876.5700000000002</v>
      </c>
      <c r="N265" s="32">
        <f>VLOOKUP(A265,[33]DATA!$C$3:$AQ$558,38,0)</f>
        <v>3836</v>
      </c>
      <c r="O265" s="32">
        <f>VLOOKUP(A265,[33]DATA!$C$3:$AQ$558,39,0)</f>
        <v>1954</v>
      </c>
      <c r="P265" s="32">
        <f>VLOOKUP(A265,[33]DATA!$C$3:$AQ$558,40,0)</f>
        <v>816</v>
      </c>
      <c r="Q265" s="42">
        <f>VLOOKUP(A265,[33]DATA!$C$3:$AQ$558,41,0)</f>
        <v>6606</v>
      </c>
      <c r="R265" s="43">
        <f t="shared" si="102"/>
        <v>1519.38</v>
      </c>
      <c r="S265" s="8"/>
      <c r="T265" s="9"/>
      <c r="U265" s="9"/>
      <c r="V265" s="10">
        <f t="shared" si="103"/>
        <v>0</v>
      </c>
      <c r="W265" s="11">
        <f t="shared" si="89"/>
        <v>0</v>
      </c>
      <c r="X265" s="9"/>
      <c r="Y265" s="9"/>
      <c r="Z265" s="9"/>
      <c r="AA265" s="12">
        <f t="shared" si="90"/>
        <v>0</v>
      </c>
      <c r="AB265" s="13">
        <f t="shared" si="91"/>
        <v>0</v>
      </c>
      <c r="AC265" s="9"/>
      <c r="AD265" s="14"/>
      <c r="AE265" s="14"/>
      <c r="AF265" s="12">
        <f t="shared" si="88"/>
        <v>0</v>
      </c>
      <c r="AG265" s="13">
        <f t="shared" si="92"/>
        <v>0</v>
      </c>
      <c r="AH265" s="12"/>
      <c r="AI265" s="12"/>
      <c r="AJ265" s="12"/>
      <c r="AK265" s="12">
        <f t="shared" si="104"/>
        <v>0</v>
      </c>
      <c r="AL265" s="13">
        <f t="shared" si="93"/>
        <v>0</v>
      </c>
      <c r="AM265" s="12"/>
      <c r="AN265" s="12"/>
      <c r="AO265" s="12"/>
      <c r="AP265" s="12">
        <f t="shared" si="105"/>
        <v>0</v>
      </c>
      <c r="AQ265" s="13">
        <f t="shared" si="94"/>
        <v>0</v>
      </c>
      <c r="AR265" s="12"/>
      <c r="AS265" s="12"/>
      <c r="AT265" s="12"/>
      <c r="AU265" s="12">
        <f t="shared" si="106"/>
        <v>0</v>
      </c>
      <c r="AV265" s="13">
        <f t="shared" si="95"/>
        <v>0</v>
      </c>
      <c r="AW265" s="12"/>
      <c r="AX265" s="12"/>
      <c r="AY265" s="12"/>
      <c r="AZ265" s="12">
        <f t="shared" si="107"/>
        <v>0</v>
      </c>
      <c r="BA265" s="11">
        <f t="shared" si="96"/>
        <v>0</v>
      </c>
      <c r="BB265" s="12"/>
      <c r="BC265" s="12"/>
      <c r="BD265" s="12"/>
      <c r="BE265" s="12">
        <f t="shared" si="108"/>
        <v>0</v>
      </c>
      <c r="BF265" s="11">
        <f t="shared" si="97"/>
        <v>0</v>
      </c>
      <c r="BG265" s="12"/>
      <c r="BH265" s="12"/>
      <c r="BI265" s="12"/>
      <c r="BJ265" s="15">
        <f t="shared" si="109"/>
        <v>0</v>
      </c>
      <c r="BK265" s="16">
        <f t="shared" si="98"/>
        <v>0</v>
      </c>
    </row>
    <row r="266" spans="1:63" ht="25.5" x14ac:dyDescent="0.25">
      <c r="A266" s="30">
        <v>104014101</v>
      </c>
      <c r="B266" s="27" t="s">
        <v>312</v>
      </c>
      <c r="C266" s="35">
        <v>3.05</v>
      </c>
      <c r="D266" s="32">
        <f>VLOOKUP(A266,[31]DATA!$C$3:$AP$1697,38,0)</f>
        <v>8663</v>
      </c>
      <c r="E266" s="32">
        <f>VLOOKUP(A266,[31]DATA!$C$3:$AP$1697,39,0)</f>
        <v>330</v>
      </c>
      <c r="F266" s="32">
        <f>VLOOKUP(A266,[31]DATA!$C$3:$AP$1697,40,0)</f>
        <v>0</v>
      </c>
      <c r="G266" s="32">
        <f t="shared" si="99"/>
        <v>8993</v>
      </c>
      <c r="H266" s="32">
        <f t="shared" si="100"/>
        <v>27428.649999999998</v>
      </c>
      <c r="I266" s="32">
        <f>VLOOKUP(A266,[32]DATA!$C$3:$AQ$559,38,0)</f>
        <v>4116</v>
      </c>
      <c r="J266" s="32">
        <f>VLOOKUP(A266,[32]DATA!$C$3:$AQ$559,39,0)</f>
        <v>0</v>
      </c>
      <c r="K266" s="32">
        <f>VLOOKUP(A266,[32]DATA!$C$3:$AQ$559,40,0)</f>
        <v>65</v>
      </c>
      <c r="L266" s="32">
        <f>VLOOKUP(A266,[32]DATA!$C$3:$AQ$559,41,0)</f>
        <v>4181</v>
      </c>
      <c r="M266" s="41">
        <f t="shared" si="101"/>
        <v>12752.05</v>
      </c>
      <c r="N266" s="32">
        <f>VLOOKUP(A266,[33]DATA!$C$3:$AQ$558,38,0)</f>
        <v>6649</v>
      </c>
      <c r="O266" s="32">
        <f>VLOOKUP(A266,[33]DATA!$C$3:$AQ$558,39,0)</f>
        <v>0</v>
      </c>
      <c r="P266" s="32">
        <f>VLOOKUP(A266,[33]DATA!$C$3:$AQ$558,40,0)</f>
        <v>0</v>
      </c>
      <c r="Q266" s="42">
        <f>VLOOKUP(A266,[33]DATA!$C$3:$AQ$558,41,0)</f>
        <v>6649</v>
      </c>
      <c r="R266" s="43">
        <f t="shared" si="102"/>
        <v>20279.449999999997</v>
      </c>
      <c r="S266" s="8"/>
      <c r="T266" s="9"/>
      <c r="U266" s="9"/>
      <c r="V266" s="10">
        <f t="shared" si="103"/>
        <v>0</v>
      </c>
      <c r="W266" s="11">
        <f t="shared" si="89"/>
        <v>0</v>
      </c>
      <c r="X266" s="9"/>
      <c r="Y266" s="9"/>
      <c r="Z266" s="9"/>
      <c r="AA266" s="12">
        <f t="shared" si="90"/>
        <v>0</v>
      </c>
      <c r="AB266" s="13">
        <f t="shared" si="91"/>
        <v>0</v>
      </c>
      <c r="AC266" s="9"/>
      <c r="AD266" s="14"/>
      <c r="AE266" s="14"/>
      <c r="AF266" s="12">
        <f t="shared" si="88"/>
        <v>0</v>
      </c>
      <c r="AG266" s="13">
        <f t="shared" si="92"/>
        <v>0</v>
      </c>
      <c r="AH266" s="12"/>
      <c r="AI266" s="12"/>
      <c r="AJ266" s="12"/>
      <c r="AK266" s="12">
        <f t="shared" si="104"/>
        <v>0</v>
      </c>
      <c r="AL266" s="13">
        <f t="shared" si="93"/>
        <v>0</v>
      </c>
      <c r="AM266" s="12"/>
      <c r="AN266" s="12"/>
      <c r="AO266" s="12"/>
      <c r="AP266" s="12">
        <f t="shared" si="105"/>
        <v>0</v>
      </c>
      <c r="AQ266" s="13">
        <f t="shared" si="94"/>
        <v>0</v>
      </c>
      <c r="AR266" s="12"/>
      <c r="AS266" s="12"/>
      <c r="AT266" s="12"/>
      <c r="AU266" s="12">
        <f t="shared" si="106"/>
        <v>0</v>
      </c>
      <c r="AV266" s="13">
        <f t="shared" si="95"/>
        <v>0</v>
      </c>
      <c r="AW266" s="12"/>
      <c r="AX266" s="12"/>
      <c r="AY266" s="12"/>
      <c r="AZ266" s="12">
        <f t="shared" si="107"/>
        <v>0</v>
      </c>
      <c r="BA266" s="11">
        <f t="shared" si="96"/>
        <v>0</v>
      </c>
      <c r="BB266" s="12"/>
      <c r="BC266" s="12"/>
      <c r="BD266" s="12"/>
      <c r="BE266" s="12">
        <f t="shared" si="108"/>
        <v>0</v>
      </c>
      <c r="BF266" s="11">
        <f t="shared" si="97"/>
        <v>0</v>
      </c>
      <c r="BG266" s="12"/>
      <c r="BH266" s="12"/>
      <c r="BI266" s="12"/>
      <c r="BJ266" s="15">
        <f t="shared" si="109"/>
        <v>0</v>
      </c>
      <c r="BK266" s="16">
        <f t="shared" si="98"/>
        <v>0</v>
      </c>
    </row>
    <row r="267" spans="1:63" ht="15.75" x14ac:dyDescent="0.25">
      <c r="A267" s="30">
        <v>101000801</v>
      </c>
      <c r="B267" s="27" t="s">
        <v>313</v>
      </c>
      <c r="C267" s="35">
        <v>7.0000000000000001E-3</v>
      </c>
      <c r="D267" s="32">
        <f>VLOOKUP(A267,[31]DATA!$C$3:$AP$1697,38,0)</f>
        <v>2649000</v>
      </c>
      <c r="E267" s="32">
        <f>VLOOKUP(A267,[31]DATA!$C$3:$AP$1697,39,0)</f>
        <v>394000</v>
      </c>
      <c r="F267" s="32">
        <f>VLOOKUP(A267,[31]DATA!$C$3:$AP$1697,40,0)</f>
        <v>142000</v>
      </c>
      <c r="G267" s="32">
        <f t="shared" si="99"/>
        <v>3185000</v>
      </c>
      <c r="H267" s="32">
        <f t="shared" si="100"/>
        <v>22295</v>
      </c>
      <c r="I267" s="32">
        <f>VLOOKUP(A267,[32]DATA!$C$3:$AQ$559,38,0)</f>
        <v>2787000</v>
      </c>
      <c r="J267" s="32">
        <f>VLOOKUP(A267,[32]DATA!$C$3:$AQ$559,39,0)</f>
        <v>238000</v>
      </c>
      <c r="K267" s="32">
        <f>VLOOKUP(A267,[32]DATA!$C$3:$AQ$559,40,0)</f>
        <v>141000</v>
      </c>
      <c r="L267" s="32">
        <f>VLOOKUP(A267,[32]DATA!$C$3:$AQ$559,41,0)</f>
        <v>3166000</v>
      </c>
      <c r="M267" s="41">
        <f t="shared" si="101"/>
        <v>22162</v>
      </c>
      <c r="N267" s="32">
        <f>VLOOKUP(A267,[33]DATA!$C$3:$AQ$558,38,0)</f>
        <v>2661000</v>
      </c>
      <c r="O267" s="32">
        <f>VLOOKUP(A267,[33]DATA!$C$3:$AQ$558,39,0)</f>
        <v>207000</v>
      </c>
      <c r="P267" s="32">
        <f>VLOOKUP(A267,[33]DATA!$C$3:$AQ$558,40,0)</f>
        <v>105000</v>
      </c>
      <c r="Q267" s="42">
        <f>VLOOKUP(A267,[33]DATA!$C$3:$AQ$558,41,0)</f>
        <v>2973000</v>
      </c>
      <c r="R267" s="43">
        <f t="shared" si="102"/>
        <v>20811</v>
      </c>
      <c r="S267" s="8"/>
      <c r="T267" s="9"/>
      <c r="U267" s="9"/>
      <c r="V267" s="10">
        <f t="shared" si="103"/>
        <v>0</v>
      </c>
      <c r="W267" s="11">
        <f t="shared" si="89"/>
        <v>0</v>
      </c>
      <c r="X267" s="9"/>
      <c r="Y267" s="9"/>
      <c r="Z267" s="9"/>
      <c r="AA267" s="12">
        <f t="shared" si="90"/>
        <v>0</v>
      </c>
      <c r="AB267" s="13">
        <f t="shared" si="91"/>
        <v>0</v>
      </c>
      <c r="AC267" s="9"/>
      <c r="AD267" s="14"/>
      <c r="AE267" s="14"/>
      <c r="AF267" s="12">
        <f t="shared" si="88"/>
        <v>0</v>
      </c>
      <c r="AG267" s="13">
        <f t="shared" si="92"/>
        <v>0</v>
      </c>
      <c r="AH267" s="12"/>
      <c r="AI267" s="12"/>
      <c r="AJ267" s="12"/>
      <c r="AK267" s="12">
        <f t="shared" si="104"/>
        <v>0</v>
      </c>
      <c r="AL267" s="13">
        <f t="shared" si="93"/>
        <v>0</v>
      </c>
      <c r="AM267" s="12"/>
      <c r="AN267" s="12"/>
      <c r="AO267" s="12"/>
      <c r="AP267" s="12">
        <f t="shared" si="105"/>
        <v>0</v>
      </c>
      <c r="AQ267" s="13">
        <f t="shared" si="94"/>
        <v>0</v>
      </c>
      <c r="AR267" s="12"/>
      <c r="AS267" s="12"/>
      <c r="AT267" s="12"/>
      <c r="AU267" s="12">
        <f t="shared" si="106"/>
        <v>0</v>
      </c>
      <c r="AV267" s="13">
        <f t="shared" si="95"/>
        <v>0</v>
      </c>
      <c r="AW267" s="12"/>
      <c r="AX267" s="12"/>
      <c r="AY267" s="12"/>
      <c r="AZ267" s="12">
        <f t="shared" si="107"/>
        <v>0</v>
      </c>
      <c r="BA267" s="11">
        <f t="shared" si="96"/>
        <v>0</v>
      </c>
      <c r="BB267" s="12"/>
      <c r="BC267" s="12"/>
      <c r="BD267" s="12"/>
      <c r="BE267" s="12">
        <f t="shared" si="108"/>
        <v>0</v>
      </c>
      <c r="BF267" s="11">
        <f t="shared" si="97"/>
        <v>0</v>
      </c>
      <c r="BG267" s="12"/>
      <c r="BH267" s="12"/>
      <c r="BI267" s="12"/>
      <c r="BJ267" s="15">
        <f t="shared" si="109"/>
        <v>0</v>
      </c>
      <c r="BK267" s="16">
        <f t="shared" si="98"/>
        <v>0</v>
      </c>
    </row>
    <row r="268" spans="1:63" ht="15.75" x14ac:dyDescent="0.25">
      <c r="A268" s="30">
        <v>102074301</v>
      </c>
      <c r="B268" s="28" t="s">
        <v>314</v>
      </c>
      <c r="C268" s="35">
        <v>3.99</v>
      </c>
      <c r="D268" s="32">
        <f>VLOOKUP(A268,[31]DATA!$C$3:$AP$1697,38,0)</f>
        <v>1550</v>
      </c>
      <c r="E268" s="32">
        <f>VLOOKUP(A268,[31]DATA!$C$3:$AP$1697,39,0)</f>
        <v>0</v>
      </c>
      <c r="F268" s="32">
        <f>VLOOKUP(A268,[31]DATA!$C$3:$AP$1697,40,0)</f>
        <v>68</v>
      </c>
      <c r="G268" s="32">
        <f t="shared" si="99"/>
        <v>1618</v>
      </c>
      <c r="H268" s="32">
        <f t="shared" si="100"/>
        <v>6455.8200000000006</v>
      </c>
      <c r="I268" s="32">
        <f>VLOOKUP(A268,[32]DATA!$C$3:$AQ$559,38,0)</f>
        <v>1540</v>
      </c>
      <c r="J268" s="32">
        <f>VLOOKUP(A268,[32]DATA!$C$3:$AQ$559,39,0)</f>
        <v>0</v>
      </c>
      <c r="K268" s="32">
        <f>VLOOKUP(A268,[32]DATA!$C$3:$AQ$559,40,0)</f>
        <v>116</v>
      </c>
      <c r="L268" s="32">
        <f>VLOOKUP(A268,[32]DATA!$C$3:$AQ$559,41,0)</f>
        <v>1656</v>
      </c>
      <c r="M268" s="41">
        <f t="shared" si="101"/>
        <v>6607.4400000000005</v>
      </c>
      <c r="N268" s="32">
        <f>VLOOKUP(A268,[33]DATA!$C$3:$AQ$558,38,0)</f>
        <v>1120</v>
      </c>
      <c r="O268" s="32">
        <f>VLOOKUP(A268,[33]DATA!$C$3:$AQ$558,39,0)</f>
        <v>0</v>
      </c>
      <c r="P268" s="32">
        <f>VLOOKUP(A268,[33]DATA!$C$3:$AQ$558,40,0)</f>
        <v>116</v>
      </c>
      <c r="Q268" s="42">
        <f>VLOOKUP(A268,[33]DATA!$C$3:$AQ$558,41,0)</f>
        <v>1236</v>
      </c>
      <c r="R268" s="43">
        <f t="shared" si="102"/>
        <v>4931.6400000000003</v>
      </c>
      <c r="S268" s="8"/>
      <c r="T268" s="9"/>
      <c r="U268" s="9"/>
      <c r="V268" s="10">
        <f t="shared" si="103"/>
        <v>0</v>
      </c>
      <c r="W268" s="11">
        <f t="shared" si="89"/>
        <v>0</v>
      </c>
      <c r="X268" s="9"/>
      <c r="Y268" s="9"/>
      <c r="Z268" s="9"/>
      <c r="AA268" s="12">
        <f t="shared" si="90"/>
        <v>0</v>
      </c>
      <c r="AB268" s="13">
        <f t="shared" si="91"/>
        <v>0</v>
      </c>
      <c r="AC268" s="9"/>
      <c r="AD268" s="14"/>
      <c r="AE268" s="14"/>
      <c r="AF268" s="12">
        <f t="shared" si="88"/>
        <v>0</v>
      </c>
      <c r="AG268" s="13">
        <f t="shared" si="92"/>
        <v>0</v>
      </c>
      <c r="AH268" s="12"/>
      <c r="AI268" s="12"/>
      <c r="AJ268" s="12"/>
      <c r="AK268" s="12">
        <f t="shared" si="104"/>
        <v>0</v>
      </c>
      <c r="AL268" s="13">
        <f t="shared" si="93"/>
        <v>0</v>
      </c>
      <c r="AM268" s="12"/>
      <c r="AN268" s="12"/>
      <c r="AO268" s="12"/>
      <c r="AP268" s="12">
        <f t="shared" si="105"/>
        <v>0</v>
      </c>
      <c r="AQ268" s="13">
        <f t="shared" si="94"/>
        <v>0</v>
      </c>
      <c r="AR268" s="12"/>
      <c r="AS268" s="12"/>
      <c r="AT268" s="12"/>
      <c r="AU268" s="12">
        <f t="shared" si="106"/>
        <v>0</v>
      </c>
      <c r="AV268" s="13">
        <f t="shared" si="95"/>
        <v>0</v>
      </c>
      <c r="AW268" s="12"/>
      <c r="AX268" s="12"/>
      <c r="AY268" s="12"/>
      <c r="AZ268" s="12">
        <f t="shared" si="107"/>
        <v>0</v>
      </c>
      <c r="BA268" s="11">
        <f t="shared" si="96"/>
        <v>0</v>
      </c>
      <c r="BB268" s="12"/>
      <c r="BC268" s="12"/>
      <c r="BD268" s="12"/>
      <c r="BE268" s="12">
        <f t="shared" si="108"/>
        <v>0</v>
      </c>
      <c r="BF268" s="11">
        <f t="shared" si="97"/>
        <v>0</v>
      </c>
      <c r="BG268" s="12"/>
      <c r="BH268" s="12"/>
      <c r="BI268" s="12"/>
      <c r="BJ268" s="15">
        <f t="shared" si="109"/>
        <v>0</v>
      </c>
      <c r="BK268" s="16">
        <f t="shared" si="98"/>
        <v>0</v>
      </c>
    </row>
    <row r="269" spans="1:63" ht="15.75" x14ac:dyDescent="0.25">
      <c r="A269" s="30">
        <v>101072701</v>
      </c>
      <c r="B269" s="27" t="s">
        <v>315</v>
      </c>
      <c r="C269" s="35">
        <v>3.7999999999999999E-2</v>
      </c>
      <c r="D269" s="32">
        <f>VLOOKUP(A269,[31]DATA!$C$3:$AP$1697,38,0)</f>
        <v>0</v>
      </c>
      <c r="E269" s="32">
        <f>VLOOKUP(A269,[31]DATA!$C$3:$AP$1697,39,0)</f>
        <v>0</v>
      </c>
      <c r="F269" s="32">
        <f>VLOOKUP(A269,[31]DATA!$C$3:$AP$1697,40,0)</f>
        <v>0</v>
      </c>
      <c r="G269" s="32">
        <f t="shared" si="99"/>
        <v>0</v>
      </c>
      <c r="H269" s="32">
        <f t="shared" si="100"/>
        <v>0</v>
      </c>
      <c r="I269" s="32">
        <f>VLOOKUP(A269,[32]DATA!$C$3:$AQ$559,38,0)</f>
        <v>756700</v>
      </c>
      <c r="J269" s="32">
        <f>VLOOKUP(A269,[32]DATA!$C$3:$AQ$559,39,0)</f>
        <v>0</v>
      </c>
      <c r="K269" s="32">
        <f>VLOOKUP(A269,[32]DATA!$C$3:$AQ$559,40,0)</f>
        <v>48000</v>
      </c>
      <c r="L269" s="32">
        <f>VLOOKUP(A269,[32]DATA!$C$3:$AQ$559,41,0)</f>
        <v>804700</v>
      </c>
      <c r="M269" s="41">
        <f t="shared" si="101"/>
        <v>30578.6</v>
      </c>
      <c r="N269" s="32">
        <f>VLOOKUP(A269,[33]DATA!$C$3:$AQ$558,38,0)</f>
        <v>235000</v>
      </c>
      <c r="O269" s="32">
        <f>VLOOKUP(A269,[33]DATA!$C$3:$AQ$558,39,0)</f>
        <v>90000</v>
      </c>
      <c r="P269" s="32">
        <f>VLOOKUP(A269,[33]DATA!$C$3:$AQ$558,40,0)</f>
        <v>12000</v>
      </c>
      <c r="Q269" s="42">
        <f>VLOOKUP(A269,[33]DATA!$C$3:$AQ$558,41,0)</f>
        <v>337000</v>
      </c>
      <c r="R269" s="43">
        <f t="shared" si="102"/>
        <v>12806</v>
      </c>
      <c r="S269" s="8"/>
      <c r="T269" s="9"/>
      <c r="U269" s="9"/>
      <c r="V269" s="10">
        <f t="shared" si="103"/>
        <v>0</v>
      </c>
      <c r="W269" s="11">
        <f t="shared" si="89"/>
        <v>0</v>
      </c>
      <c r="X269" s="9"/>
      <c r="Y269" s="9"/>
      <c r="Z269" s="9"/>
      <c r="AA269" s="12">
        <f t="shared" si="90"/>
        <v>0</v>
      </c>
      <c r="AB269" s="13">
        <f t="shared" si="91"/>
        <v>0</v>
      </c>
      <c r="AC269" s="9"/>
      <c r="AD269" s="14"/>
      <c r="AE269" s="14"/>
      <c r="AF269" s="12">
        <f t="shared" si="88"/>
        <v>0</v>
      </c>
      <c r="AG269" s="13">
        <f t="shared" si="92"/>
        <v>0</v>
      </c>
      <c r="AH269" s="12"/>
      <c r="AI269" s="12"/>
      <c r="AJ269" s="12"/>
      <c r="AK269" s="12">
        <f t="shared" si="104"/>
        <v>0</v>
      </c>
      <c r="AL269" s="13">
        <f t="shared" si="93"/>
        <v>0</v>
      </c>
      <c r="AM269" s="12"/>
      <c r="AN269" s="12"/>
      <c r="AO269" s="12"/>
      <c r="AP269" s="12">
        <f t="shared" si="105"/>
        <v>0</v>
      </c>
      <c r="AQ269" s="13">
        <f t="shared" si="94"/>
        <v>0</v>
      </c>
      <c r="AR269" s="12"/>
      <c r="AS269" s="12"/>
      <c r="AT269" s="12"/>
      <c r="AU269" s="12">
        <f t="shared" si="106"/>
        <v>0</v>
      </c>
      <c r="AV269" s="13">
        <f t="shared" si="95"/>
        <v>0</v>
      </c>
      <c r="AW269" s="12"/>
      <c r="AX269" s="12"/>
      <c r="AY269" s="12"/>
      <c r="AZ269" s="12">
        <f t="shared" si="107"/>
        <v>0</v>
      </c>
      <c r="BA269" s="11">
        <f t="shared" si="96"/>
        <v>0</v>
      </c>
      <c r="BB269" s="12"/>
      <c r="BC269" s="12"/>
      <c r="BD269" s="12"/>
      <c r="BE269" s="12">
        <f t="shared" si="108"/>
        <v>0</v>
      </c>
      <c r="BF269" s="11">
        <f t="shared" si="97"/>
        <v>0</v>
      </c>
      <c r="BG269" s="12"/>
      <c r="BH269" s="12"/>
      <c r="BI269" s="12"/>
      <c r="BJ269" s="15">
        <f t="shared" si="109"/>
        <v>0</v>
      </c>
      <c r="BK269" s="16">
        <f t="shared" si="98"/>
        <v>0</v>
      </c>
    </row>
    <row r="270" spans="1:63" ht="15.75" x14ac:dyDescent="0.25">
      <c r="A270" s="30">
        <v>102099201</v>
      </c>
      <c r="B270" s="27" t="s">
        <v>316</v>
      </c>
      <c r="C270" s="35">
        <v>400</v>
      </c>
      <c r="D270" s="32">
        <f>VLOOKUP(A270,[31]DATA!$C$3:$AP$1697,38,0)</f>
        <v>4113</v>
      </c>
      <c r="E270" s="32">
        <f>VLOOKUP(A270,[31]DATA!$C$3:$AP$1697,39,0)</f>
        <v>0</v>
      </c>
      <c r="F270" s="32">
        <f>VLOOKUP(A270,[31]DATA!$C$3:$AP$1697,40,0)</f>
        <v>117</v>
      </c>
      <c r="G270" s="32">
        <f t="shared" si="99"/>
        <v>4230</v>
      </c>
      <c r="H270" s="32">
        <f t="shared" si="100"/>
        <v>1692000</v>
      </c>
      <c r="I270" s="32">
        <f>VLOOKUP(A270,[32]DATA!$C$3:$AQ$559,38,0)</f>
        <v>3512</v>
      </c>
      <c r="J270" s="32">
        <f>VLOOKUP(A270,[32]DATA!$C$3:$AQ$559,39,0)</f>
        <v>0</v>
      </c>
      <c r="K270" s="32">
        <f>VLOOKUP(A270,[32]DATA!$C$3:$AQ$559,40,0)</f>
        <v>0</v>
      </c>
      <c r="L270" s="32">
        <f>VLOOKUP(A270,[32]DATA!$C$3:$AQ$559,41,0)</f>
        <v>3512</v>
      </c>
      <c r="M270" s="41">
        <f t="shared" si="101"/>
        <v>1404800</v>
      </c>
      <c r="N270" s="32">
        <f>VLOOKUP(A270,[33]DATA!$C$3:$AQ$558,38,0)</f>
        <v>2648</v>
      </c>
      <c r="O270" s="32">
        <f>VLOOKUP(A270,[33]DATA!$C$3:$AQ$558,39,0)</f>
        <v>134</v>
      </c>
      <c r="P270" s="32">
        <f>VLOOKUP(A270,[33]DATA!$C$3:$AQ$558,40,0)</f>
        <v>228</v>
      </c>
      <c r="Q270" s="42">
        <f>VLOOKUP(A270,[33]DATA!$C$3:$AQ$558,41,0)</f>
        <v>3010</v>
      </c>
      <c r="R270" s="43">
        <f t="shared" si="102"/>
        <v>1204000</v>
      </c>
      <c r="S270" s="8"/>
      <c r="T270" s="9"/>
      <c r="U270" s="9"/>
      <c r="V270" s="10">
        <f t="shared" si="103"/>
        <v>0</v>
      </c>
      <c r="W270" s="11">
        <f t="shared" si="89"/>
        <v>0</v>
      </c>
      <c r="X270" s="9"/>
      <c r="Y270" s="9"/>
      <c r="Z270" s="9"/>
      <c r="AA270" s="12">
        <f t="shared" si="90"/>
        <v>0</v>
      </c>
      <c r="AB270" s="13">
        <f t="shared" si="91"/>
        <v>0</v>
      </c>
      <c r="AC270" s="9"/>
      <c r="AD270" s="14"/>
      <c r="AE270" s="14"/>
      <c r="AF270" s="12">
        <f t="shared" si="88"/>
        <v>0</v>
      </c>
      <c r="AG270" s="13">
        <f t="shared" si="92"/>
        <v>0</v>
      </c>
      <c r="AH270" s="12"/>
      <c r="AI270" s="12"/>
      <c r="AJ270" s="12"/>
      <c r="AK270" s="12">
        <f t="shared" si="104"/>
        <v>0</v>
      </c>
      <c r="AL270" s="13">
        <f t="shared" si="93"/>
        <v>0</v>
      </c>
      <c r="AM270" s="12"/>
      <c r="AN270" s="12"/>
      <c r="AO270" s="12"/>
      <c r="AP270" s="12">
        <f t="shared" si="105"/>
        <v>0</v>
      </c>
      <c r="AQ270" s="13">
        <f t="shared" si="94"/>
        <v>0</v>
      </c>
      <c r="AR270" s="12"/>
      <c r="AS270" s="12"/>
      <c r="AT270" s="12"/>
      <c r="AU270" s="12">
        <f t="shared" si="106"/>
        <v>0</v>
      </c>
      <c r="AV270" s="13">
        <f t="shared" si="95"/>
        <v>0</v>
      </c>
      <c r="AW270" s="12"/>
      <c r="AX270" s="12"/>
      <c r="AY270" s="12"/>
      <c r="AZ270" s="12">
        <f t="shared" si="107"/>
        <v>0</v>
      </c>
      <c r="BA270" s="11">
        <f t="shared" si="96"/>
        <v>0</v>
      </c>
      <c r="BB270" s="12"/>
      <c r="BC270" s="12"/>
      <c r="BD270" s="12"/>
      <c r="BE270" s="12">
        <f t="shared" si="108"/>
        <v>0</v>
      </c>
      <c r="BF270" s="11">
        <f t="shared" si="97"/>
        <v>0</v>
      </c>
      <c r="BG270" s="12"/>
      <c r="BH270" s="12"/>
      <c r="BI270" s="12"/>
      <c r="BJ270" s="15">
        <f t="shared" si="109"/>
        <v>0</v>
      </c>
      <c r="BK270" s="16">
        <f t="shared" si="98"/>
        <v>0</v>
      </c>
    </row>
    <row r="271" spans="1:63" ht="25.5" x14ac:dyDescent="0.25">
      <c r="A271" s="30">
        <v>103009901</v>
      </c>
      <c r="B271" s="28" t="s">
        <v>317</v>
      </c>
      <c r="C271" s="35">
        <v>0.51900000000000002</v>
      </c>
      <c r="D271" s="32">
        <f>VLOOKUP(A271,[31]DATA!$C$3:$AP$1697,38,0)</f>
        <v>16764</v>
      </c>
      <c r="E271" s="32">
        <f>VLOOKUP(A271,[31]DATA!$C$3:$AP$1697,39,0)</f>
        <v>5</v>
      </c>
      <c r="F271" s="32">
        <f>VLOOKUP(A271,[31]DATA!$C$3:$AP$1697,40,0)</f>
        <v>140</v>
      </c>
      <c r="G271" s="32">
        <f t="shared" si="99"/>
        <v>16909</v>
      </c>
      <c r="H271" s="32">
        <f t="shared" si="100"/>
        <v>8775.7710000000006</v>
      </c>
      <c r="I271" s="32">
        <f>VLOOKUP(A271,[32]DATA!$C$3:$AQ$559,38,0)</f>
        <v>23904</v>
      </c>
      <c r="J271" s="32">
        <f>VLOOKUP(A271,[32]DATA!$C$3:$AQ$559,39,0)</f>
        <v>3376</v>
      </c>
      <c r="K271" s="32">
        <f>VLOOKUP(A271,[32]DATA!$C$3:$AQ$559,40,0)</f>
        <v>9358</v>
      </c>
      <c r="L271" s="32">
        <f>VLOOKUP(A271,[32]DATA!$C$3:$AQ$559,41,0)</f>
        <v>36638</v>
      </c>
      <c r="M271" s="41">
        <f t="shared" si="101"/>
        <v>19015.121999999999</v>
      </c>
      <c r="N271" s="32">
        <f>VLOOKUP(A271,[33]DATA!$C$3:$AQ$558,38,0)</f>
        <v>20112</v>
      </c>
      <c r="O271" s="32">
        <f>VLOOKUP(A271,[33]DATA!$C$3:$AQ$558,39,0)</f>
        <v>4388</v>
      </c>
      <c r="P271" s="32">
        <f>VLOOKUP(A271,[33]DATA!$C$3:$AQ$558,40,0)</f>
        <v>9070</v>
      </c>
      <c r="Q271" s="42">
        <f>VLOOKUP(A271,[33]DATA!$C$3:$AQ$558,41,0)</f>
        <v>33570</v>
      </c>
      <c r="R271" s="43">
        <f t="shared" si="102"/>
        <v>17422.830000000002</v>
      </c>
      <c r="S271" s="8"/>
      <c r="T271" s="9"/>
      <c r="U271" s="9"/>
      <c r="V271" s="10">
        <f t="shared" si="103"/>
        <v>0</v>
      </c>
      <c r="W271" s="11">
        <f t="shared" si="89"/>
        <v>0</v>
      </c>
      <c r="X271" s="9"/>
      <c r="Y271" s="9"/>
      <c r="Z271" s="9"/>
      <c r="AA271" s="12">
        <f t="shared" si="90"/>
        <v>0</v>
      </c>
      <c r="AB271" s="13">
        <f t="shared" si="91"/>
        <v>0</v>
      </c>
      <c r="AC271" s="9"/>
      <c r="AD271" s="14"/>
      <c r="AE271" s="14"/>
      <c r="AF271" s="12">
        <f t="shared" si="88"/>
        <v>0</v>
      </c>
      <c r="AG271" s="13">
        <f t="shared" si="92"/>
        <v>0</v>
      </c>
      <c r="AH271" s="12"/>
      <c r="AI271" s="12"/>
      <c r="AJ271" s="12"/>
      <c r="AK271" s="12">
        <f t="shared" si="104"/>
        <v>0</v>
      </c>
      <c r="AL271" s="13">
        <f t="shared" si="93"/>
        <v>0</v>
      </c>
      <c r="AM271" s="12"/>
      <c r="AN271" s="12"/>
      <c r="AO271" s="12"/>
      <c r="AP271" s="12">
        <f t="shared" si="105"/>
        <v>0</v>
      </c>
      <c r="AQ271" s="13">
        <f t="shared" si="94"/>
        <v>0</v>
      </c>
      <c r="AR271" s="12"/>
      <c r="AS271" s="12"/>
      <c r="AT271" s="12"/>
      <c r="AU271" s="12">
        <f t="shared" si="106"/>
        <v>0</v>
      </c>
      <c r="AV271" s="13">
        <f t="shared" si="95"/>
        <v>0</v>
      </c>
      <c r="AW271" s="12"/>
      <c r="AX271" s="12"/>
      <c r="AY271" s="12"/>
      <c r="AZ271" s="12">
        <f t="shared" si="107"/>
        <v>0</v>
      </c>
      <c r="BA271" s="11">
        <f t="shared" si="96"/>
        <v>0</v>
      </c>
      <c r="BB271" s="12"/>
      <c r="BC271" s="12"/>
      <c r="BD271" s="12"/>
      <c r="BE271" s="12">
        <f t="shared" si="108"/>
        <v>0</v>
      </c>
      <c r="BF271" s="11">
        <f t="shared" si="97"/>
        <v>0</v>
      </c>
      <c r="BG271" s="12"/>
      <c r="BH271" s="12"/>
      <c r="BI271" s="12"/>
      <c r="BJ271" s="15">
        <f t="shared" si="109"/>
        <v>0</v>
      </c>
      <c r="BK271" s="16">
        <f t="shared" si="98"/>
        <v>0</v>
      </c>
    </row>
    <row r="272" spans="1:63" ht="15.75" x14ac:dyDescent="0.25">
      <c r="A272" s="30">
        <v>102000501</v>
      </c>
      <c r="B272" s="28" t="s">
        <v>318</v>
      </c>
      <c r="C272" s="35">
        <v>3007.3</v>
      </c>
      <c r="D272" s="32">
        <f>VLOOKUP(A272,[31]DATA!$C$3:$AP$1697,38,0)</f>
        <v>96</v>
      </c>
      <c r="E272" s="32">
        <f>VLOOKUP(A272,[31]DATA!$C$3:$AP$1697,39,0)</f>
        <v>0</v>
      </c>
      <c r="F272" s="32">
        <f>VLOOKUP(A272,[31]DATA!$C$3:$AP$1697,40,0)</f>
        <v>0</v>
      </c>
      <c r="G272" s="32">
        <f t="shared" si="99"/>
        <v>96</v>
      </c>
      <c r="H272" s="32">
        <f t="shared" si="100"/>
        <v>288700.80000000005</v>
      </c>
      <c r="I272" s="32">
        <f>VLOOKUP(A272,[32]DATA!$C$3:$AQ$559,38,0)</f>
        <v>85</v>
      </c>
      <c r="J272" s="32">
        <f>VLOOKUP(A272,[32]DATA!$C$3:$AQ$559,39,0)</f>
        <v>0</v>
      </c>
      <c r="K272" s="32">
        <f>VLOOKUP(A272,[32]DATA!$C$3:$AQ$559,40,0)</f>
        <v>17</v>
      </c>
      <c r="L272" s="32">
        <f>VLOOKUP(A272,[32]DATA!$C$3:$AQ$559,41,0)</f>
        <v>102</v>
      </c>
      <c r="M272" s="41">
        <f t="shared" si="101"/>
        <v>306744.60000000003</v>
      </c>
      <c r="N272" s="32">
        <f>VLOOKUP(A272,[33]DATA!$C$3:$AQ$558,38,0)</f>
        <v>0</v>
      </c>
      <c r="O272" s="32">
        <f>VLOOKUP(A272,[33]DATA!$C$3:$AQ$558,39,0)</f>
        <v>1</v>
      </c>
      <c r="P272" s="32">
        <f>VLOOKUP(A272,[33]DATA!$C$3:$AQ$558,40,0)</f>
        <v>17</v>
      </c>
      <c r="Q272" s="42">
        <f>VLOOKUP(A272,[33]DATA!$C$3:$AQ$558,41,0)</f>
        <v>18</v>
      </c>
      <c r="R272" s="43">
        <f t="shared" si="102"/>
        <v>54131.4</v>
      </c>
      <c r="S272" s="8"/>
      <c r="T272" s="9"/>
      <c r="U272" s="9"/>
      <c r="V272" s="10">
        <f t="shared" si="103"/>
        <v>0</v>
      </c>
      <c r="W272" s="11">
        <f t="shared" si="89"/>
        <v>0</v>
      </c>
      <c r="X272" s="9"/>
      <c r="Y272" s="9"/>
      <c r="Z272" s="9"/>
      <c r="AA272" s="12">
        <f t="shared" si="90"/>
        <v>0</v>
      </c>
      <c r="AB272" s="13">
        <f t="shared" si="91"/>
        <v>0</v>
      </c>
      <c r="AC272" s="9"/>
      <c r="AD272" s="14"/>
      <c r="AE272" s="14"/>
      <c r="AF272" s="12">
        <f t="shared" si="88"/>
        <v>0</v>
      </c>
      <c r="AG272" s="13">
        <f t="shared" si="92"/>
        <v>0</v>
      </c>
      <c r="AH272" s="12"/>
      <c r="AI272" s="12"/>
      <c r="AJ272" s="12"/>
      <c r="AK272" s="12">
        <f t="shared" si="104"/>
        <v>0</v>
      </c>
      <c r="AL272" s="13">
        <f t="shared" si="93"/>
        <v>0</v>
      </c>
      <c r="AM272" s="12"/>
      <c r="AN272" s="12"/>
      <c r="AO272" s="12"/>
      <c r="AP272" s="12">
        <f t="shared" si="105"/>
        <v>0</v>
      </c>
      <c r="AQ272" s="13">
        <f t="shared" si="94"/>
        <v>0</v>
      </c>
      <c r="AR272" s="12"/>
      <c r="AS272" s="12"/>
      <c r="AT272" s="12"/>
      <c r="AU272" s="12">
        <f t="shared" si="106"/>
        <v>0</v>
      </c>
      <c r="AV272" s="13">
        <f t="shared" si="95"/>
        <v>0</v>
      </c>
      <c r="AW272" s="12"/>
      <c r="AX272" s="12"/>
      <c r="AY272" s="12"/>
      <c r="AZ272" s="12">
        <f t="shared" si="107"/>
        <v>0</v>
      </c>
      <c r="BA272" s="11">
        <f t="shared" si="96"/>
        <v>0</v>
      </c>
      <c r="BB272" s="12"/>
      <c r="BC272" s="12"/>
      <c r="BD272" s="12"/>
      <c r="BE272" s="12">
        <f t="shared" si="108"/>
        <v>0</v>
      </c>
      <c r="BF272" s="11">
        <f t="shared" si="97"/>
        <v>0</v>
      </c>
      <c r="BG272" s="12"/>
      <c r="BH272" s="12"/>
      <c r="BI272" s="12"/>
      <c r="BJ272" s="15">
        <f t="shared" si="109"/>
        <v>0</v>
      </c>
      <c r="BK272" s="16">
        <f t="shared" si="98"/>
        <v>0</v>
      </c>
    </row>
    <row r="273" spans="1:63" ht="25.5" x14ac:dyDescent="0.25">
      <c r="A273" s="30">
        <v>103001801</v>
      </c>
      <c r="B273" s="27" t="s">
        <v>319</v>
      </c>
      <c r="C273" s="35">
        <v>2.9169999999999998</v>
      </c>
      <c r="D273" s="32">
        <f>VLOOKUP(A273,[31]DATA!$C$3:$AP$1697,38,0)</f>
        <v>6465</v>
      </c>
      <c r="E273" s="32">
        <f>VLOOKUP(A273,[31]DATA!$C$3:$AP$1697,39,0)</f>
        <v>1025</v>
      </c>
      <c r="F273" s="32">
        <f>VLOOKUP(A273,[31]DATA!$C$3:$AP$1697,40,0)</f>
        <v>926</v>
      </c>
      <c r="G273" s="32">
        <f t="shared" si="99"/>
        <v>8416</v>
      </c>
      <c r="H273" s="32">
        <f t="shared" si="100"/>
        <v>24549.471999999998</v>
      </c>
      <c r="I273" s="32">
        <f>VLOOKUP(A273,[32]DATA!$C$3:$AQ$559,38,0)</f>
        <v>3786</v>
      </c>
      <c r="J273" s="32">
        <f>VLOOKUP(A273,[32]DATA!$C$3:$AQ$559,39,0)</f>
        <v>603</v>
      </c>
      <c r="K273" s="32">
        <f>VLOOKUP(A273,[32]DATA!$C$3:$AQ$559,40,0)</f>
        <v>636</v>
      </c>
      <c r="L273" s="32">
        <f>VLOOKUP(A273,[32]DATA!$C$3:$AQ$559,41,0)</f>
        <v>5025</v>
      </c>
      <c r="M273" s="41">
        <f t="shared" si="101"/>
        <v>14657.924999999999</v>
      </c>
      <c r="N273" s="32">
        <f>VLOOKUP(A273,[33]DATA!$C$3:$AQ$558,38,0)</f>
        <v>4937</v>
      </c>
      <c r="O273" s="32">
        <f>VLOOKUP(A273,[33]DATA!$C$3:$AQ$558,39,0)</f>
        <v>433</v>
      </c>
      <c r="P273" s="32">
        <f>VLOOKUP(A273,[33]DATA!$C$3:$AQ$558,40,0)</f>
        <v>546</v>
      </c>
      <c r="Q273" s="42">
        <f>VLOOKUP(A273,[33]DATA!$C$3:$AQ$558,41,0)</f>
        <v>5916</v>
      </c>
      <c r="R273" s="43">
        <f t="shared" si="102"/>
        <v>17256.971999999998</v>
      </c>
      <c r="S273" s="8"/>
      <c r="T273" s="9"/>
      <c r="U273" s="9"/>
      <c r="V273" s="10">
        <f t="shared" si="103"/>
        <v>0</v>
      </c>
      <c r="W273" s="11">
        <f t="shared" si="89"/>
        <v>0</v>
      </c>
      <c r="X273" s="9"/>
      <c r="Y273" s="9"/>
      <c r="Z273" s="9"/>
      <c r="AA273" s="12">
        <f t="shared" si="90"/>
        <v>0</v>
      </c>
      <c r="AB273" s="13">
        <f t="shared" si="91"/>
        <v>0</v>
      </c>
      <c r="AC273" s="9"/>
      <c r="AD273" s="14"/>
      <c r="AE273" s="14"/>
      <c r="AF273" s="12">
        <f t="shared" si="88"/>
        <v>0</v>
      </c>
      <c r="AG273" s="13">
        <f t="shared" si="92"/>
        <v>0</v>
      </c>
      <c r="AH273" s="12"/>
      <c r="AI273" s="12"/>
      <c r="AJ273" s="12"/>
      <c r="AK273" s="12">
        <f t="shared" si="104"/>
        <v>0</v>
      </c>
      <c r="AL273" s="13">
        <f t="shared" si="93"/>
        <v>0</v>
      </c>
      <c r="AM273" s="12"/>
      <c r="AN273" s="12"/>
      <c r="AO273" s="12"/>
      <c r="AP273" s="12">
        <f t="shared" si="105"/>
        <v>0</v>
      </c>
      <c r="AQ273" s="13">
        <f t="shared" si="94"/>
        <v>0</v>
      </c>
      <c r="AR273" s="12"/>
      <c r="AS273" s="12"/>
      <c r="AT273" s="12"/>
      <c r="AU273" s="12">
        <f t="shared" si="106"/>
        <v>0</v>
      </c>
      <c r="AV273" s="13">
        <f t="shared" si="95"/>
        <v>0</v>
      </c>
      <c r="AW273" s="12"/>
      <c r="AX273" s="12"/>
      <c r="AY273" s="12"/>
      <c r="AZ273" s="12">
        <f t="shared" si="107"/>
        <v>0</v>
      </c>
      <c r="BA273" s="11">
        <f t="shared" si="96"/>
        <v>0</v>
      </c>
      <c r="BB273" s="12"/>
      <c r="BC273" s="12"/>
      <c r="BD273" s="12"/>
      <c r="BE273" s="12">
        <f t="shared" si="108"/>
        <v>0</v>
      </c>
      <c r="BF273" s="11">
        <f t="shared" si="97"/>
        <v>0</v>
      </c>
      <c r="BG273" s="12"/>
      <c r="BH273" s="12"/>
      <c r="BI273" s="12"/>
      <c r="BJ273" s="15">
        <f t="shared" si="109"/>
        <v>0</v>
      </c>
      <c r="BK273" s="16">
        <f t="shared" si="98"/>
        <v>0</v>
      </c>
    </row>
    <row r="274" spans="1:63" ht="15.75" x14ac:dyDescent="0.25">
      <c r="A274" s="30">
        <v>102040101</v>
      </c>
      <c r="B274" s="27" t="s">
        <v>320</v>
      </c>
      <c r="C274" s="35">
        <v>0.69899999999999995</v>
      </c>
      <c r="D274" s="32">
        <f>VLOOKUP(A274,[31]DATA!$C$3:$AP$1697,38,0)</f>
        <v>8406</v>
      </c>
      <c r="E274" s="32">
        <f>VLOOKUP(A274,[31]DATA!$C$3:$AP$1697,39,0)</f>
        <v>435</v>
      </c>
      <c r="F274" s="32">
        <f>VLOOKUP(A274,[31]DATA!$C$3:$AP$1697,40,0)</f>
        <v>0</v>
      </c>
      <c r="G274" s="32">
        <f t="shared" si="99"/>
        <v>8841</v>
      </c>
      <c r="H274" s="32">
        <f t="shared" si="100"/>
        <v>6179.8589999999995</v>
      </c>
      <c r="I274" s="32">
        <f>VLOOKUP(A274,[32]DATA!$C$3:$AQ$559,38,0)</f>
        <v>2446</v>
      </c>
      <c r="J274" s="32">
        <f>VLOOKUP(A274,[32]DATA!$C$3:$AQ$559,39,0)</f>
        <v>0</v>
      </c>
      <c r="K274" s="32">
        <f>VLOOKUP(A274,[32]DATA!$C$3:$AQ$559,40,0)</f>
        <v>0</v>
      </c>
      <c r="L274" s="32">
        <f>VLOOKUP(A274,[32]DATA!$C$3:$AQ$559,41,0)</f>
        <v>2446</v>
      </c>
      <c r="M274" s="41">
        <f t="shared" si="101"/>
        <v>1709.7539999999999</v>
      </c>
      <c r="N274" s="32">
        <f>VLOOKUP(A274,[33]DATA!$C$3:$AQ$558,38,0)</f>
        <v>14</v>
      </c>
      <c r="O274" s="32">
        <f>VLOOKUP(A274,[33]DATA!$C$3:$AQ$558,39,0)</f>
        <v>0</v>
      </c>
      <c r="P274" s="32">
        <f>VLOOKUP(A274,[33]DATA!$C$3:$AQ$558,40,0)</f>
        <v>0</v>
      </c>
      <c r="Q274" s="42">
        <f>VLOOKUP(A274,[33]DATA!$C$3:$AQ$558,41,0)</f>
        <v>14</v>
      </c>
      <c r="R274" s="43">
        <f t="shared" si="102"/>
        <v>9.7859999999999996</v>
      </c>
      <c r="S274" s="8"/>
      <c r="T274" s="9"/>
      <c r="U274" s="9"/>
      <c r="V274" s="10">
        <f t="shared" si="103"/>
        <v>0</v>
      </c>
      <c r="W274" s="11">
        <f t="shared" si="89"/>
        <v>0</v>
      </c>
      <c r="X274" s="9"/>
      <c r="Y274" s="9"/>
      <c r="Z274" s="9"/>
      <c r="AA274" s="12">
        <f t="shared" si="90"/>
        <v>0</v>
      </c>
      <c r="AB274" s="13">
        <f t="shared" si="91"/>
        <v>0</v>
      </c>
      <c r="AC274" s="9"/>
      <c r="AD274" s="14"/>
      <c r="AE274" s="14"/>
      <c r="AF274" s="12">
        <f t="shared" si="88"/>
        <v>0</v>
      </c>
      <c r="AG274" s="13">
        <f t="shared" si="92"/>
        <v>0</v>
      </c>
      <c r="AH274" s="12"/>
      <c r="AI274" s="12"/>
      <c r="AJ274" s="12"/>
      <c r="AK274" s="12">
        <f t="shared" si="104"/>
        <v>0</v>
      </c>
      <c r="AL274" s="13">
        <f t="shared" si="93"/>
        <v>0</v>
      </c>
      <c r="AM274" s="12"/>
      <c r="AN274" s="12"/>
      <c r="AO274" s="12"/>
      <c r="AP274" s="12">
        <f t="shared" si="105"/>
        <v>0</v>
      </c>
      <c r="AQ274" s="13">
        <f t="shared" si="94"/>
        <v>0</v>
      </c>
      <c r="AR274" s="12"/>
      <c r="AS274" s="12"/>
      <c r="AT274" s="12"/>
      <c r="AU274" s="12">
        <f t="shared" si="106"/>
        <v>0</v>
      </c>
      <c r="AV274" s="13">
        <f t="shared" si="95"/>
        <v>0</v>
      </c>
      <c r="AW274" s="12"/>
      <c r="AX274" s="12"/>
      <c r="AY274" s="12"/>
      <c r="AZ274" s="12">
        <f t="shared" si="107"/>
        <v>0</v>
      </c>
      <c r="BA274" s="11">
        <f t="shared" si="96"/>
        <v>0</v>
      </c>
      <c r="BB274" s="12"/>
      <c r="BC274" s="12"/>
      <c r="BD274" s="12"/>
      <c r="BE274" s="12">
        <f t="shared" si="108"/>
        <v>0</v>
      </c>
      <c r="BF274" s="11">
        <f t="shared" si="97"/>
        <v>0</v>
      </c>
      <c r="BG274" s="12"/>
      <c r="BH274" s="12"/>
      <c r="BI274" s="12"/>
      <c r="BJ274" s="15">
        <f t="shared" si="109"/>
        <v>0</v>
      </c>
      <c r="BK274" s="16">
        <f t="shared" si="98"/>
        <v>0</v>
      </c>
    </row>
    <row r="275" spans="1:63" ht="15.75" x14ac:dyDescent="0.25">
      <c r="A275" s="30">
        <v>101070401</v>
      </c>
      <c r="B275" s="27" t="s">
        <v>321</v>
      </c>
      <c r="C275" s="35">
        <v>0.46800000000000003</v>
      </c>
      <c r="D275" s="32">
        <f>VLOOKUP(A275,[31]DATA!$C$3:$AP$1697,38,0)</f>
        <v>17000</v>
      </c>
      <c r="E275" s="32">
        <f>VLOOKUP(A275,[31]DATA!$C$3:$AP$1697,39,0)</f>
        <v>6000</v>
      </c>
      <c r="F275" s="32">
        <f>VLOOKUP(A275,[31]DATA!$C$3:$AP$1697,40,0)</f>
        <v>7500</v>
      </c>
      <c r="G275" s="32">
        <f t="shared" si="99"/>
        <v>30500</v>
      </c>
      <c r="H275" s="32">
        <f t="shared" si="100"/>
        <v>14274</v>
      </c>
      <c r="I275" s="32">
        <f>VLOOKUP(A275,[32]DATA!$C$3:$AQ$559,38,0)</f>
        <v>98500</v>
      </c>
      <c r="J275" s="32">
        <f>VLOOKUP(A275,[32]DATA!$C$3:$AQ$559,39,0)</f>
        <v>30500</v>
      </c>
      <c r="K275" s="32">
        <f>VLOOKUP(A275,[32]DATA!$C$3:$AQ$559,40,0)</f>
        <v>20000</v>
      </c>
      <c r="L275" s="32">
        <f>VLOOKUP(A275,[32]DATA!$C$3:$AQ$559,41,0)</f>
        <v>149000</v>
      </c>
      <c r="M275" s="41">
        <f t="shared" si="101"/>
        <v>69732</v>
      </c>
      <c r="N275" s="32">
        <f>VLOOKUP(A275,[33]DATA!$C$3:$AQ$558,38,0)</f>
        <v>90000</v>
      </c>
      <c r="O275" s="32">
        <f>VLOOKUP(A275,[33]DATA!$C$3:$AQ$558,39,0)</f>
        <v>29500</v>
      </c>
      <c r="P275" s="32">
        <f>VLOOKUP(A275,[33]DATA!$C$3:$AQ$558,40,0)</f>
        <v>20000</v>
      </c>
      <c r="Q275" s="42">
        <f>VLOOKUP(A275,[33]DATA!$C$3:$AQ$558,41,0)</f>
        <v>139500</v>
      </c>
      <c r="R275" s="43">
        <f t="shared" si="102"/>
        <v>65286.000000000007</v>
      </c>
      <c r="S275" s="8"/>
      <c r="T275" s="9"/>
      <c r="U275" s="9"/>
      <c r="V275" s="10">
        <f t="shared" si="103"/>
        <v>0</v>
      </c>
      <c r="W275" s="11">
        <f t="shared" si="89"/>
        <v>0</v>
      </c>
      <c r="X275" s="9"/>
      <c r="Y275" s="9"/>
      <c r="Z275" s="9"/>
      <c r="AA275" s="12">
        <f t="shared" si="90"/>
        <v>0</v>
      </c>
      <c r="AB275" s="13">
        <f t="shared" si="91"/>
        <v>0</v>
      </c>
      <c r="AC275" s="9"/>
      <c r="AD275" s="14"/>
      <c r="AE275" s="14"/>
      <c r="AF275" s="12">
        <f t="shared" si="88"/>
        <v>0</v>
      </c>
      <c r="AG275" s="13">
        <f t="shared" si="92"/>
        <v>0</v>
      </c>
      <c r="AH275" s="12"/>
      <c r="AI275" s="12"/>
      <c r="AJ275" s="12"/>
      <c r="AK275" s="12">
        <f t="shared" si="104"/>
        <v>0</v>
      </c>
      <c r="AL275" s="13">
        <f t="shared" si="93"/>
        <v>0</v>
      </c>
      <c r="AM275" s="12"/>
      <c r="AN275" s="12"/>
      <c r="AO275" s="12"/>
      <c r="AP275" s="12">
        <f t="shared" si="105"/>
        <v>0</v>
      </c>
      <c r="AQ275" s="13">
        <f t="shared" si="94"/>
        <v>0</v>
      </c>
      <c r="AR275" s="12"/>
      <c r="AS275" s="12"/>
      <c r="AT275" s="12"/>
      <c r="AU275" s="12">
        <f t="shared" si="106"/>
        <v>0</v>
      </c>
      <c r="AV275" s="13">
        <f t="shared" si="95"/>
        <v>0</v>
      </c>
      <c r="AW275" s="12"/>
      <c r="AX275" s="12"/>
      <c r="AY275" s="12"/>
      <c r="AZ275" s="12">
        <f t="shared" si="107"/>
        <v>0</v>
      </c>
      <c r="BA275" s="11">
        <f t="shared" si="96"/>
        <v>0</v>
      </c>
      <c r="BB275" s="12"/>
      <c r="BC275" s="12"/>
      <c r="BD275" s="12"/>
      <c r="BE275" s="12">
        <f t="shared" si="108"/>
        <v>0</v>
      </c>
      <c r="BF275" s="11">
        <f t="shared" si="97"/>
        <v>0</v>
      </c>
      <c r="BG275" s="12"/>
      <c r="BH275" s="12"/>
      <c r="BI275" s="12"/>
      <c r="BJ275" s="15">
        <f t="shared" si="109"/>
        <v>0</v>
      </c>
      <c r="BK275" s="16">
        <f t="shared" si="98"/>
        <v>0</v>
      </c>
    </row>
    <row r="276" spans="1:63" ht="25.5" x14ac:dyDescent="0.25">
      <c r="A276" s="30">
        <v>102092101</v>
      </c>
      <c r="B276" s="27" t="s">
        <v>322</v>
      </c>
      <c r="C276" s="35">
        <v>3.11</v>
      </c>
      <c r="D276" s="32">
        <f>VLOOKUP(A276,[31]DATA!$C$3:$AP$1697,38,0)</f>
        <v>5094</v>
      </c>
      <c r="E276" s="32">
        <f>VLOOKUP(A276,[31]DATA!$C$3:$AP$1697,39,0)</f>
        <v>19546</v>
      </c>
      <c r="F276" s="32">
        <f>VLOOKUP(A276,[31]DATA!$C$3:$AP$1697,40,0)</f>
        <v>16000</v>
      </c>
      <c r="G276" s="32">
        <f t="shared" si="99"/>
        <v>40640</v>
      </c>
      <c r="H276" s="32">
        <f t="shared" si="100"/>
        <v>126390.39999999999</v>
      </c>
      <c r="I276" s="32">
        <f>VLOOKUP(A276,[32]DATA!$C$3:$AQ$559,38,0)</f>
        <v>1134</v>
      </c>
      <c r="J276" s="32">
        <f>VLOOKUP(A276,[32]DATA!$C$3:$AQ$559,39,0)</f>
        <v>19036</v>
      </c>
      <c r="K276" s="32">
        <f>VLOOKUP(A276,[32]DATA!$C$3:$AQ$559,40,0)</f>
        <v>12690</v>
      </c>
      <c r="L276" s="32">
        <f>VLOOKUP(A276,[32]DATA!$C$3:$AQ$559,41,0)</f>
        <v>32860</v>
      </c>
      <c r="M276" s="41">
        <f t="shared" si="101"/>
        <v>102194.59999999999</v>
      </c>
      <c r="N276" s="32">
        <f>VLOOKUP(A276,[33]DATA!$C$3:$AQ$558,38,0)</f>
        <v>1134</v>
      </c>
      <c r="O276" s="32">
        <f>VLOOKUP(A276,[33]DATA!$C$3:$AQ$558,39,0)</f>
        <v>19036</v>
      </c>
      <c r="P276" s="32">
        <f>VLOOKUP(A276,[33]DATA!$C$3:$AQ$558,40,0)</f>
        <v>16552</v>
      </c>
      <c r="Q276" s="42">
        <f>VLOOKUP(A276,[33]DATA!$C$3:$AQ$558,41,0)</f>
        <v>36722</v>
      </c>
      <c r="R276" s="43">
        <f t="shared" si="102"/>
        <v>114205.42</v>
      </c>
      <c r="S276" s="8"/>
      <c r="T276" s="9"/>
      <c r="U276" s="9"/>
      <c r="V276" s="10">
        <f t="shared" si="103"/>
        <v>0</v>
      </c>
      <c r="W276" s="11">
        <f t="shared" si="89"/>
        <v>0</v>
      </c>
      <c r="X276" s="9"/>
      <c r="Y276" s="9"/>
      <c r="Z276" s="9"/>
      <c r="AA276" s="12">
        <f t="shared" si="90"/>
        <v>0</v>
      </c>
      <c r="AB276" s="13">
        <f t="shared" si="91"/>
        <v>0</v>
      </c>
      <c r="AC276" s="9"/>
      <c r="AD276" s="14"/>
      <c r="AE276" s="14"/>
      <c r="AF276" s="12">
        <f t="shared" si="88"/>
        <v>0</v>
      </c>
      <c r="AG276" s="13">
        <f t="shared" si="92"/>
        <v>0</v>
      </c>
      <c r="AH276" s="12"/>
      <c r="AI276" s="12"/>
      <c r="AJ276" s="12"/>
      <c r="AK276" s="12">
        <f t="shared" si="104"/>
        <v>0</v>
      </c>
      <c r="AL276" s="13">
        <f t="shared" si="93"/>
        <v>0</v>
      </c>
      <c r="AM276" s="12"/>
      <c r="AN276" s="12"/>
      <c r="AO276" s="12"/>
      <c r="AP276" s="12">
        <f t="shared" si="105"/>
        <v>0</v>
      </c>
      <c r="AQ276" s="13">
        <f t="shared" si="94"/>
        <v>0</v>
      </c>
      <c r="AR276" s="12"/>
      <c r="AS276" s="12"/>
      <c r="AT276" s="12"/>
      <c r="AU276" s="12">
        <f t="shared" si="106"/>
        <v>0</v>
      </c>
      <c r="AV276" s="13">
        <f t="shared" si="95"/>
        <v>0</v>
      </c>
      <c r="AW276" s="12"/>
      <c r="AX276" s="12"/>
      <c r="AY276" s="12"/>
      <c r="AZ276" s="12">
        <f t="shared" si="107"/>
        <v>0</v>
      </c>
      <c r="BA276" s="11">
        <f t="shared" si="96"/>
        <v>0</v>
      </c>
      <c r="BB276" s="12"/>
      <c r="BC276" s="12"/>
      <c r="BD276" s="12"/>
      <c r="BE276" s="12">
        <f t="shared" si="108"/>
        <v>0</v>
      </c>
      <c r="BF276" s="11">
        <f t="shared" si="97"/>
        <v>0</v>
      </c>
      <c r="BG276" s="12"/>
      <c r="BH276" s="12"/>
      <c r="BI276" s="12"/>
      <c r="BJ276" s="15">
        <f t="shared" si="109"/>
        <v>0</v>
      </c>
      <c r="BK276" s="16">
        <f t="shared" si="98"/>
        <v>0</v>
      </c>
    </row>
    <row r="277" spans="1:63" ht="25.5" x14ac:dyDescent="0.25">
      <c r="A277" s="30">
        <v>102077301</v>
      </c>
      <c r="B277" s="28" t="s">
        <v>323</v>
      </c>
      <c r="C277" s="35">
        <v>2.33</v>
      </c>
      <c r="D277" s="32">
        <f>VLOOKUP(A277,[31]DATA!$C$3:$AP$1697,38,0)</f>
        <v>18278</v>
      </c>
      <c r="E277" s="32">
        <f>VLOOKUP(A277,[31]DATA!$C$3:$AP$1697,39,0)</f>
        <v>2160</v>
      </c>
      <c r="F277" s="32">
        <f>VLOOKUP(A277,[31]DATA!$C$3:$AP$1697,40,0)</f>
        <v>0</v>
      </c>
      <c r="G277" s="32">
        <f t="shared" si="99"/>
        <v>20438</v>
      </c>
      <c r="H277" s="32">
        <f t="shared" si="100"/>
        <v>47620.54</v>
      </c>
      <c r="I277" s="32">
        <f>VLOOKUP(A277,[32]DATA!$C$3:$AQ$559,38,0)</f>
        <v>0</v>
      </c>
      <c r="J277" s="32">
        <f>VLOOKUP(A277,[32]DATA!$C$3:$AQ$559,39,0)</f>
        <v>6468</v>
      </c>
      <c r="K277" s="32">
        <f>VLOOKUP(A277,[32]DATA!$C$3:$AQ$559,40,0)</f>
        <v>7938</v>
      </c>
      <c r="L277" s="32">
        <f>VLOOKUP(A277,[32]DATA!$C$3:$AQ$559,41,0)</f>
        <v>14406</v>
      </c>
      <c r="M277" s="41">
        <f t="shared" si="101"/>
        <v>33565.980000000003</v>
      </c>
      <c r="N277" s="32">
        <f>VLOOKUP(A277,[33]DATA!$C$3:$AQ$558,38,0)</f>
        <v>14327</v>
      </c>
      <c r="O277" s="32">
        <f>VLOOKUP(A277,[33]DATA!$C$3:$AQ$558,39,0)</f>
        <v>1788</v>
      </c>
      <c r="P277" s="32">
        <f>VLOOKUP(A277,[33]DATA!$C$3:$AQ$558,40,0)</f>
        <v>4698</v>
      </c>
      <c r="Q277" s="42">
        <f>VLOOKUP(A277,[33]DATA!$C$3:$AQ$558,41,0)</f>
        <v>20813</v>
      </c>
      <c r="R277" s="43">
        <f t="shared" si="102"/>
        <v>48494.29</v>
      </c>
      <c r="S277" s="8"/>
      <c r="T277" s="9"/>
      <c r="U277" s="9"/>
      <c r="V277" s="10">
        <f t="shared" si="103"/>
        <v>0</v>
      </c>
      <c r="W277" s="11">
        <f t="shared" si="89"/>
        <v>0</v>
      </c>
      <c r="X277" s="9"/>
      <c r="Y277" s="9"/>
      <c r="Z277" s="9"/>
      <c r="AA277" s="12">
        <f t="shared" si="90"/>
        <v>0</v>
      </c>
      <c r="AB277" s="13">
        <f t="shared" si="91"/>
        <v>0</v>
      </c>
      <c r="AC277" s="9"/>
      <c r="AD277" s="14"/>
      <c r="AE277" s="14"/>
      <c r="AF277" s="12">
        <f t="shared" si="88"/>
        <v>0</v>
      </c>
      <c r="AG277" s="13">
        <f t="shared" si="92"/>
        <v>0</v>
      </c>
      <c r="AH277" s="12"/>
      <c r="AI277" s="12"/>
      <c r="AJ277" s="12"/>
      <c r="AK277" s="12">
        <f t="shared" si="104"/>
        <v>0</v>
      </c>
      <c r="AL277" s="13">
        <f t="shared" si="93"/>
        <v>0</v>
      </c>
      <c r="AM277" s="12"/>
      <c r="AN277" s="12"/>
      <c r="AO277" s="12"/>
      <c r="AP277" s="12">
        <f t="shared" si="105"/>
        <v>0</v>
      </c>
      <c r="AQ277" s="13">
        <f t="shared" si="94"/>
        <v>0</v>
      </c>
      <c r="AR277" s="12"/>
      <c r="AS277" s="12"/>
      <c r="AT277" s="12"/>
      <c r="AU277" s="12">
        <f t="shared" si="106"/>
        <v>0</v>
      </c>
      <c r="AV277" s="13">
        <f t="shared" si="95"/>
        <v>0</v>
      </c>
      <c r="AW277" s="12"/>
      <c r="AX277" s="12"/>
      <c r="AY277" s="12"/>
      <c r="AZ277" s="12">
        <f t="shared" si="107"/>
        <v>0</v>
      </c>
      <c r="BA277" s="11">
        <f t="shared" si="96"/>
        <v>0</v>
      </c>
      <c r="BB277" s="12"/>
      <c r="BC277" s="12"/>
      <c r="BD277" s="12"/>
      <c r="BE277" s="12">
        <f t="shared" si="108"/>
        <v>0</v>
      </c>
      <c r="BF277" s="11">
        <f t="shared" si="97"/>
        <v>0</v>
      </c>
      <c r="BG277" s="12"/>
      <c r="BH277" s="12"/>
      <c r="BI277" s="12"/>
      <c r="BJ277" s="15">
        <f t="shared" si="109"/>
        <v>0</v>
      </c>
      <c r="BK277" s="16">
        <f t="shared" si="98"/>
        <v>0</v>
      </c>
    </row>
    <row r="278" spans="1:63" ht="15.75" x14ac:dyDescent="0.25">
      <c r="A278" s="30">
        <v>102053201</v>
      </c>
      <c r="B278" s="28" t="s">
        <v>324</v>
      </c>
      <c r="C278" s="35">
        <v>2.89</v>
      </c>
      <c r="D278" s="32">
        <f>VLOOKUP(A278,[31]DATA!$C$3:$AP$1697,38,0)</f>
        <v>46333</v>
      </c>
      <c r="E278" s="32">
        <f>VLOOKUP(A278,[31]DATA!$C$3:$AP$1697,39,0)</f>
        <v>0</v>
      </c>
      <c r="F278" s="32">
        <f>VLOOKUP(A278,[31]DATA!$C$3:$AP$1697,40,0)</f>
        <v>0</v>
      </c>
      <c r="G278" s="32">
        <f t="shared" si="99"/>
        <v>46333</v>
      </c>
      <c r="H278" s="32">
        <f t="shared" si="100"/>
        <v>133902.37</v>
      </c>
      <c r="I278" s="32">
        <f>VLOOKUP(A278,[32]DATA!$C$3:$AQ$559,38,0)</f>
        <v>5703</v>
      </c>
      <c r="J278" s="32">
        <f>VLOOKUP(A278,[32]DATA!$C$3:$AQ$559,39,0)</f>
        <v>9250</v>
      </c>
      <c r="K278" s="32">
        <f>VLOOKUP(A278,[32]DATA!$C$3:$AQ$559,40,0)</f>
        <v>10835</v>
      </c>
      <c r="L278" s="32">
        <f>VLOOKUP(A278,[32]DATA!$C$3:$AQ$559,41,0)</f>
        <v>25788</v>
      </c>
      <c r="M278" s="41">
        <f t="shared" si="101"/>
        <v>74527.320000000007</v>
      </c>
      <c r="N278" s="32">
        <f>VLOOKUP(A278,[33]DATA!$C$3:$AQ$558,38,0)</f>
        <v>0</v>
      </c>
      <c r="O278" s="32">
        <f>VLOOKUP(A278,[33]DATA!$C$3:$AQ$558,39,0)</f>
        <v>4050</v>
      </c>
      <c r="P278" s="32">
        <f>VLOOKUP(A278,[33]DATA!$C$3:$AQ$558,40,0)</f>
        <v>8335</v>
      </c>
      <c r="Q278" s="42">
        <f>VLOOKUP(A278,[33]DATA!$C$3:$AQ$558,41,0)</f>
        <v>12385</v>
      </c>
      <c r="R278" s="43">
        <f t="shared" si="102"/>
        <v>35792.65</v>
      </c>
      <c r="S278" s="8"/>
      <c r="T278" s="9"/>
      <c r="U278" s="9"/>
      <c r="V278" s="10">
        <f t="shared" si="103"/>
        <v>0</v>
      </c>
      <c r="W278" s="11">
        <f t="shared" si="89"/>
        <v>0</v>
      </c>
      <c r="X278" s="9"/>
      <c r="Y278" s="9"/>
      <c r="Z278" s="9"/>
      <c r="AA278" s="12">
        <f t="shared" si="90"/>
        <v>0</v>
      </c>
      <c r="AB278" s="13">
        <f t="shared" si="91"/>
        <v>0</v>
      </c>
      <c r="AC278" s="9"/>
      <c r="AD278" s="14"/>
      <c r="AE278" s="14"/>
      <c r="AF278" s="12">
        <f t="shared" si="88"/>
        <v>0</v>
      </c>
      <c r="AG278" s="13">
        <f t="shared" si="92"/>
        <v>0</v>
      </c>
      <c r="AH278" s="12"/>
      <c r="AI278" s="12"/>
      <c r="AJ278" s="12"/>
      <c r="AK278" s="12">
        <f t="shared" si="104"/>
        <v>0</v>
      </c>
      <c r="AL278" s="13">
        <f t="shared" si="93"/>
        <v>0</v>
      </c>
      <c r="AM278" s="12"/>
      <c r="AN278" s="12"/>
      <c r="AO278" s="12"/>
      <c r="AP278" s="12">
        <f t="shared" si="105"/>
        <v>0</v>
      </c>
      <c r="AQ278" s="13">
        <f t="shared" si="94"/>
        <v>0</v>
      </c>
      <c r="AR278" s="12"/>
      <c r="AS278" s="12"/>
      <c r="AT278" s="12"/>
      <c r="AU278" s="12">
        <f t="shared" si="106"/>
        <v>0</v>
      </c>
      <c r="AV278" s="13">
        <f t="shared" si="95"/>
        <v>0</v>
      </c>
      <c r="AW278" s="12"/>
      <c r="AX278" s="12"/>
      <c r="AY278" s="12"/>
      <c r="AZ278" s="12">
        <f t="shared" si="107"/>
        <v>0</v>
      </c>
      <c r="BA278" s="11">
        <f t="shared" si="96"/>
        <v>0</v>
      </c>
      <c r="BB278" s="12"/>
      <c r="BC278" s="12"/>
      <c r="BD278" s="12"/>
      <c r="BE278" s="12">
        <f t="shared" si="108"/>
        <v>0</v>
      </c>
      <c r="BF278" s="11">
        <f t="shared" si="97"/>
        <v>0</v>
      </c>
      <c r="BG278" s="12"/>
      <c r="BH278" s="12"/>
      <c r="BI278" s="12"/>
      <c r="BJ278" s="15">
        <f t="shared" si="109"/>
        <v>0</v>
      </c>
      <c r="BK278" s="16">
        <f t="shared" si="98"/>
        <v>0</v>
      </c>
    </row>
    <row r="279" spans="1:63" ht="15.75" x14ac:dyDescent="0.25">
      <c r="A279" s="30">
        <v>102041301</v>
      </c>
      <c r="B279" s="27" t="s">
        <v>325</v>
      </c>
      <c r="C279" s="35">
        <v>3.88</v>
      </c>
      <c r="D279" s="32">
        <f>VLOOKUP(A279,[31]DATA!$C$3:$AP$1697,38,0)</f>
        <v>9410</v>
      </c>
      <c r="E279" s="32">
        <f>VLOOKUP(A279,[31]DATA!$C$3:$AP$1697,39,0)</f>
        <v>240</v>
      </c>
      <c r="F279" s="32">
        <f>VLOOKUP(A279,[31]DATA!$C$3:$AP$1697,40,0)</f>
        <v>36</v>
      </c>
      <c r="G279" s="32">
        <f t="shared" si="99"/>
        <v>9686</v>
      </c>
      <c r="H279" s="32">
        <f t="shared" si="100"/>
        <v>37581.68</v>
      </c>
      <c r="I279" s="32">
        <f>VLOOKUP(A279,[32]DATA!$C$3:$AQ$559,38,0)</f>
        <v>8700</v>
      </c>
      <c r="J279" s="32">
        <f>VLOOKUP(A279,[32]DATA!$C$3:$AQ$559,39,0)</f>
        <v>50</v>
      </c>
      <c r="K279" s="32">
        <f>VLOOKUP(A279,[32]DATA!$C$3:$AQ$559,40,0)</f>
        <v>134</v>
      </c>
      <c r="L279" s="32">
        <f>VLOOKUP(A279,[32]DATA!$C$3:$AQ$559,41,0)</f>
        <v>8884</v>
      </c>
      <c r="M279" s="41">
        <f t="shared" si="101"/>
        <v>34469.919999999998</v>
      </c>
      <c r="N279" s="32">
        <f>VLOOKUP(A279,[33]DATA!$C$3:$AQ$558,38,0)</f>
        <v>8400</v>
      </c>
      <c r="O279" s="32">
        <f>VLOOKUP(A279,[33]DATA!$C$3:$AQ$558,39,0)</f>
        <v>0</v>
      </c>
      <c r="P279" s="32">
        <f>VLOOKUP(A279,[33]DATA!$C$3:$AQ$558,40,0)</f>
        <v>94</v>
      </c>
      <c r="Q279" s="42">
        <f>VLOOKUP(A279,[33]DATA!$C$3:$AQ$558,41,0)</f>
        <v>8494</v>
      </c>
      <c r="R279" s="43">
        <f t="shared" si="102"/>
        <v>32956.720000000001</v>
      </c>
      <c r="S279" s="8"/>
      <c r="T279" s="9"/>
      <c r="U279" s="9"/>
      <c r="V279" s="10">
        <f t="shared" si="103"/>
        <v>0</v>
      </c>
      <c r="W279" s="11">
        <f t="shared" si="89"/>
        <v>0</v>
      </c>
      <c r="X279" s="9"/>
      <c r="Y279" s="9"/>
      <c r="Z279" s="9"/>
      <c r="AA279" s="12">
        <f t="shared" si="90"/>
        <v>0</v>
      </c>
      <c r="AB279" s="13">
        <f t="shared" si="91"/>
        <v>0</v>
      </c>
      <c r="AC279" s="9"/>
      <c r="AD279" s="14"/>
      <c r="AE279" s="14"/>
      <c r="AF279" s="12">
        <f t="shared" si="88"/>
        <v>0</v>
      </c>
      <c r="AG279" s="13">
        <f t="shared" si="92"/>
        <v>0</v>
      </c>
      <c r="AH279" s="12"/>
      <c r="AI279" s="12"/>
      <c r="AJ279" s="12"/>
      <c r="AK279" s="12">
        <f t="shared" si="104"/>
        <v>0</v>
      </c>
      <c r="AL279" s="13">
        <f t="shared" si="93"/>
        <v>0</v>
      </c>
      <c r="AM279" s="12"/>
      <c r="AN279" s="12"/>
      <c r="AO279" s="12"/>
      <c r="AP279" s="12">
        <f t="shared" si="105"/>
        <v>0</v>
      </c>
      <c r="AQ279" s="13">
        <f t="shared" si="94"/>
        <v>0</v>
      </c>
      <c r="AR279" s="12"/>
      <c r="AS279" s="12"/>
      <c r="AT279" s="12"/>
      <c r="AU279" s="12">
        <f t="shared" si="106"/>
        <v>0</v>
      </c>
      <c r="AV279" s="13">
        <f t="shared" si="95"/>
        <v>0</v>
      </c>
      <c r="AW279" s="12"/>
      <c r="AX279" s="12"/>
      <c r="AY279" s="12"/>
      <c r="AZ279" s="12">
        <f t="shared" si="107"/>
        <v>0</v>
      </c>
      <c r="BA279" s="11">
        <f t="shared" si="96"/>
        <v>0</v>
      </c>
      <c r="BB279" s="12"/>
      <c r="BC279" s="12"/>
      <c r="BD279" s="12"/>
      <c r="BE279" s="12">
        <f t="shared" si="108"/>
        <v>0</v>
      </c>
      <c r="BF279" s="11">
        <f t="shared" si="97"/>
        <v>0</v>
      </c>
      <c r="BG279" s="12"/>
      <c r="BH279" s="12"/>
      <c r="BI279" s="12"/>
      <c r="BJ279" s="15">
        <f t="shared" si="109"/>
        <v>0</v>
      </c>
      <c r="BK279" s="16">
        <f t="shared" si="98"/>
        <v>0</v>
      </c>
    </row>
    <row r="280" spans="1:63" ht="15.75" x14ac:dyDescent="0.25">
      <c r="A280" s="37">
        <v>101002001</v>
      </c>
      <c r="B280" s="29" t="s">
        <v>326</v>
      </c>
      <c r="C280" s="38">
        <v>0.09</v>
      </c>
      <c r="D280" s="32">
        <f>VLOOKUP(A280,[31]DATA!$C$3:$AP$1697,38,0)</f>
        <v>0</v>
      </c>
      <c r="E280" s="32">
        <f>VLOOKUP(A280,[31]DATA!$C$3:$AP$1697,39,0)</f>
        <v>4480</v>
      </c>
      <c r="F280" s="32">
        <f>VLOOKUP(A280,[31]DATA!$C$3:$AP$1697,40,0)</f>
        <v>0</v>
      </c>
      <c r="G280" s="32">
        <f t="shared" si="99"/>
        <v>4480</v>
      </c>
      <c r="H280" s="32">
        <f t="shared" si="100"/>
        <v>403.2</v>
      </c>
      <c r="I280" s="32">
        <f>VLOOKUP(A280,[32]DATA!$C$3:$AQ$559,38,0)</f>
        <v>26840</v>
      </c>
      <c r="J280" s="32">
        <f>VLOOKUP(A280,[32]DATA!$C$3:$AQ$559,39,0)</f>
        <v>0</v>
      </c>
      <c r="K280" s="32">
        <f>VLOOKUP(A280,[32]DATA!$C$3:$AQ$559,40,0)</f>
        <v>69980</v>
      </c>
      <c r="L280" s="32">
        <f>VLOOKUP(A280,[32]DATA!$C$3:$AQ$559,41,0)</f>
        <v>96820</v>
      </c>
      <c r="M280" s="41">
        <f t="shared" si="101"/>
        <v>8713.7999999999993</v>
      </c>
      <c r="N280" s="32">
        <f>VLOOKUP(A280,[33]DATA!$C$3:$AQ$558,38,0)</f>
        <v>185340</v>
      </c>
      <c r="O280" s="32">
        <f>VLOOKUP(A280,[33]DATA!$C$3:$AQ$558,39,0)</f>
        <v>34200</v>
      </c>
      <c r="P280" s="32">
        <f>VLOOKUP(A280,[33]DATA!$C$3:$AQ$558,40,0)</f>
        <v>58260</v>
      </c>
      <c r="Q280" s="42">
        <f>VLOOKUP(A280,[33]DATA!$C$3:$AQ$558,41,0)</f>
        <v>277800</v>
      </c>
      <c r="R280" s="43">
        <f t="shared" si="102"/>
        <v>25002</v>
      </c>
      <c r="S280" s="8"/>
      <c r="T280" s="9"/>
      <c r="U280" s="9"/>
      <c r="V280" s="10">
        <f t="shared" si="103"/>
        <v>0</v>
      </c>
      <c r="W280" s="11">
        <f t="shared" si="89"/>
        <v>0</v>
      </c>
      <c r="X280" s="9"/>
      <c r="Y280" s="9"/>
      <c r="Z280" s="9"/>
      <c r="AA280" s="12">
        <f t="shared" si="90"/>
        <v>0</v>
      </c>
      <c r="AB280" s="13">
        <f t="shared" si="91"/>
        <v>0</v>
      </c>
      <c r="AC280" s="9"/>
      <c r="AD280" s="14"/>
      <c r="AE280" s="14"/>
      <c r="AF280" s="12">
        <f t="shared" si="88"/>
        <v>0</v>
      </c>
      <c r="AG280" s="13">
        <f t="shared" si="92"/>
        <v>0</v>
      </c>
      <c r="AH280" s="12"/>
      <c r="AI280" s="12"/>
      <c r="AJ280" s="12"/>
      <c r="AK280" s="12">
        <f t="shared" si="104"/>
        <v>0</v>
      </c>
      <c r="AL280" s="13">
        <f t="shared" si="93"/>
        <v>0</v>
      </c>
      <c r="AM280" s="12"/>
      <c r="AN280" s="12"/>
      <c r="AO280" s="12"/>
      <c r="AP280" s="12">
        <f t="shared" si="105"/>
        <v>0</v>
      </c>
      <c r="AQ280" s="13">
        <f t="shared" si="94"/>
        <v>0</v>
      </c>
      <c r="AR280" s="12"/>
      <c r="AS280" s="12"/>
      <c r="AT280" s="12"/>
      <c r="AU280" s="12">
        <f t="shared" si="106"/>
        <v>0</v>
      </c>
      <c r="AV280" s="13">
        <f t="shared" si="95"/>
        <v>0</v>
      </c>
      <c r="AW280" s="12"/>
      <c r="AX280" s="12"/>
      <c r="AY280" s="12"/>
      <c r="AZ280" s="12">
        <f t="shared" si="107"/>
        <v>0</v>
      </c>
      <c r="BA280" s="11">
        <f t="shared" si="96"/>
        <v>0</v>
      </c>
      <c r="BB280" s="12"/>
      <c r="BC280" s="12"/>
      <c r="BD280" s="12"/>
      <c r="BE280" s="12">
        <f t="shared" si="108"/>
        <v>0</v>
      </c>
      <c r="BF280" s="11">
        <f t="shared" si="97"/>
        <v>0</v>
      </c>
      <c r="BG280" s="12"/>
      <c r="BH280" s="12"/>
      <c r="BI280" s="12"/>
      <c r="BJ280" s="15">
        <f t="shared" si="109"/>
        <v>0</v>
      </c>
      <c r="BK280" s="16">
        <f t="shared" si="98"/>
        <v>0</v>
      </c>
    </row>
    <row r="281" spans="1:63" ht="25.5" x14ac:dyDescent="0.25">
      <c r="A281" s="30">
        <v>101030701</v>
      </c>
      <c r="B281" s="27" t="s">
        <v>327</v>
      </c>
      <c r="C281" s="35">
        <v>0.125</v>
      </c>
      <c r="D281" s="32">
        <f>VLOOKUP(A281,[31]DATA!$C$3:$AP$1697,38,0)</f>
        <v>1290600</v>
      </c>
      <c r="E281" s="32">
        <f>VLOOKUP(A281,[31]DATA!$C$3:$AP$1697,39,0)</f>
        <v>879000</v>
      </c>
      <c r="F281" s="32">
        <f>VLOOKUP(A281,[31]DATA!$C$3:$AP$1697,40,0)</f>
        <v>291000</v>
      </c>
      <c r="G281" s="32">
        <f t="shared" si="99"/>
        <v>2460600</v>
      </c>
      <c r="H281" s="32">
        <f t="shared" si="100"/>
        <v>307575</v>
      </c>
      <c r="I281" s="32">
        <f>VLOOKUP(A281,[32]DATA!$C$3:$AQ$559,38,0)</f>
        <v>1237000</v>
      </c>
      <c r="J281" s="32">
        <f>VLOOKUP(A281,[32]DATA!$C$3:$AQ$559,39,0)</f>
        <v>779000</v>
      </c>
      <c r="K281" s="32">
        <f>VLOOKUP(A281,[32]DATA!$C$3:$AQ$559,40,0)</f>
        <v>249000</v>
      </c>
      <c r="L281" s="32">
        <f>VLOOKUP(A281,[32]DATA!$C$3:$AQ$559,41,0)</f>
        <v>2265000</v>
      </c>
      <c r="M281" s="41">
        <f t="shared" si="101"/>
        <v>283125</v>
      </c>
      <c r="N281" s="32">
        <f>VLOOKUP(A281,[33]DATA!$C$3:$AQ$558,38,0)</f>
        <v>2475000</v>
      </c>
      <c r="O281" s="32">
        <f>VLOOKUP(A281,[33]DATA!$C$3:$AQ$558,39,0)</f>
        <v>725000</v>
      </c>
      <c r="P281" s="32">
        <f>VLOOKUP(A281,[33]DATA!$C$3:$AQ$558,40,0)</f>
        <v>219000</v>
      </c>
      <c r="Q281" s="42">
        <f>VLOOKUP(A281,[33]DATA!$C$3:$AQ$558,41,0)</f>
        <v>3419000</v>
      </c>
      <c r="R281" s="43">
        <f t="shared" si="102"/>
        <v>427375</v>
      </c>
      <c r="S281" s="8"/>
      <c r="T281" s="9"/>
      <c r="U281" s="9"/>
      <c r="V281" s="10">
        <f t="shared" si="103"/>
        <v>0</v>
      </c>
      <c r="W281" s="11">
        <f t="shared" si="89"/>
        <v>0</v>
      </c>
      <c r="X281" s="9"/>
      <c r="Y281" s="9"/>
      <c r="Z281" s="9"/>
      <c r="AA281" s="12">
        <f t="shared" si="90"/>
        <v>0</v>
      </c>
      <c r="AB281" s="13">
        <f t="shared" si="91"/>
        <v>0</v>
      </c>
      <c r="AC281" s="9"/>
      <c r="AD281" s="14"/>
      <c r="AE281" s="14"/>
      <c r="AF281" s="12">
        <f t="shared" si="88"/>
        <v>0</v>
      </c>
      <c r="AG281" s="13">
        <f t="shared" si="92"/>
        <v>0</v>
      </c>
      <c r="AH281" s="12"/>
      <c r="AI281" s="12"/>
      <c r="AJ281" s="12"/>
      <c r="AK281" s="12">
        <f t="shared" si="104"/>
        <v>0</v>
      </c>
      <c r="AL281" s="13">
        <f t="shared" si="93"/>
        <v>0</v>
      </c>
      <c r="AM281" s="12"/>
      <c r="AN281" s="12"/>
      <c r="AO281" s="12"/>
      <c r="AP281" s="12">
        <f t="shared" si="105"/>
        <v>0</v>
      </c>
      <c r="AQ281" s="13">
        <f t="shared" si="94"/>
        <v>0</v>
      </c>
      <c r="AR281" s="12"/>
      <c r="AS281" s="12"/>
      <c r="AT281" s="12"/>
      <c r="AU281" s="12">
        <f t="shared" si="106"/>
        <v>0</v>
      </c>
      <c r="AV281" s="13">
        <f t="shared" si="95"/>
        <v>0</v>
      </c>
      <c r="AW281" s="12"/>
      <c r="AX281" s="12"/>
      <c r="AY281" s="12"/>
      <c r="AZ281" s="12">
        <f t="shared" si="107"/>
        <v>0</v>
      </c>
      <c r="BA281" s="11">
        <f t="shared" si="96"/>
        <v>0</v>
      </c>
      <c r="BB281" s="12"/>
      <c r="BC281" s="12"/>
      <c r="BD281" s="12"/>
      <c r="BE281" s="12">
        <f t="shared" si="108"/>
        <v>0</v>
      </c>
      <c r="BF281" s="11">
        <f t="shared" si="97"/>
        <v>0</v>
      </c>
      <c r="BG281" s="12"/>
      <c r="BH281" s="12"/>
      <c r="BI281" s="12"/>
      <c r="BJ281" s="15">
        <f t="shared" si="109"/>
        <v>0</v>
      </c>
      <c r="BK281" s="16">
        <f t="shared" si="98"/>
        <v>0</v>
      </c>
    </row>
    <row r="282" spans="1:63" ht="25.5" x14ac:dyDescent="0.25">
      <c r="A282" s="30">
        <v>103003201</v>
      </c>
      <c r="B282" s="27" t="s">
        <v>328</v>
      </c>
      <c r="C282" s="35">
        <v>3</v>
      </c>
      <c r="D282" s="32">
        <f>VLOOKUP(A282,[31]DATA!$C$3:$AP$1697,38,0)</f>
        <v>386</v>
      </c>
      <c r="E282" s="32">
        <f>VLOOKUP(A282,[31]DATA!$C$3:$AP$1697,39,0)</f>
        <v>0</v>
      </c>
      <c r="F282" s="32">
        <f>VLOOKUP(A282,[31]DATA!$C$3:$AP$1697,40,0)</f>
        <v>38</v>
      </c>
      <c r="G282" s="32">
        <f t="shared" si="99"/>
        <v>424</v>
      </c>
      <c r="H282" s="32">
        <f t="shared" si="100"/>
        <v>1272</v>
      </c>
      <c r="I282" s="32">
        <f>VLOOKUP(A282,[32]DATA!$C$3:$AQ$559,38,0)</f>
        <v>0</v>
      </c>
      <c r="J282" s="32">
        <f>VLOOKUP(A282,[32]DATA!$C$3:$AQ$559,39,0)</f>
        <v>2</v>
      </c>
      <c r="K282" s="32">
        <f>VLOOKUP(A282,[32]DATA!$C$3:$AQ$559,40,0)</f>
        <v>76</v>
      </c>
      <c r="L282" s="32">
        <f>VLOOKUP(A282,[32]DATA!$C$3:$AQ$559,41,0)</f>
        <v>78</v>
      </c>
      <c r="M282" s="41">
        <f t="shared" si="101"/>
        <v>234</v>
      </c>
      <c r="N282" s="32">
        <f>VLOOKUP(A282,[33]DATA!$C$3:$AQ$558,38,0)</f>
        <v>0</v>
      </c>
      <c r="O282" s="32">
        <f>VLOOKUP(A282,[33]DATA!$C$3:$AQ$558,39,0)</f>
        <v>0</v>
      </c>
      <c r="P282" s="32">
        <f>VLOOKUP(A282,[33]DATA!$C$3:$AQ$558,40,0)</f>
        <v>76</v>
      </c>
      <c r="Q282" s="42">
        <f>VLOOKUP(A282,[33]DATA!$C$3:$AQ$558,41,0)</f>
        <v>76</v>
      </c>
      <c r="R282" s="43">
        <f t="shared" si="102"/>
        <v>228</v>
      </c>
      <c r="S282" s="8"/>
      <c r="T282" s="9"/>
      <c r="U282" s="9"/>
      <c r="V282" s="10">
        <f t="shared" si="103"/>
        <v>0</v>
      </c>
      <c r="W282" s="11">
        <f t="shared" si="89"/>
        <v>0</v>
      </c>
      <c r="X282" s="9"/>
      <c r="Y282" s="9"/>
      <c r="Z282" s="9"/>
      <c r="AA282" s="12">
        <f t="shared" si="90"/>
        <v>0</v>
      </c>
      <c r="AB282" s="13">
        <f t="shared" si="91"/>
        <v>0</v>
      </c>
      <c r="AC282" s="9"/>
      <c r="AD282" s="14"/>
      <c r="AE282" s="14"/>
      <c r="AF282" s="12">
        <f t="shared" si="88"/>
        <v>0</v>
      </c>
      <c r="AG282" s="13">
        <f t="shared" si="92"/>
        <v>0</v>
      </c>
      <c r="AH282" s="12"/>
      <c r="AI282" s="12"/>
      <c r="AJ282" s="12"/>
      <c r="AK282" s="12">
        <f t="shared" si="104"/>
        <v>0</v>
      </c>
      <c r="AL282" s="13">
        <f t="shared" si="93"/>
        <v>0</v>
      </c>
      <c r="AM282" s="12"/>
      <c r="AN282" s="12"/>
      <c r="AO282" s="12"/>
      <c r="AP282" s="12">
        <f t="shared" si="105"/>
        <v>0</v>
      </c>
      <c r="AQ282" s="13">
        <f t="shared" si="94"/>
        <v>0</v>
      </c>
      <c r="AR282" s="12"/>
      <c r="AS282" s="12"/>
      <c r="AT282" s="12"/>
      <c r="AU282" s="12">
        <f t="shared" si="106"/>
        <v>0</v>
      </c>
      <c r="AV282" s="13">
        <f t="shared" si="95"/>
        <v>0</v>
      </c>
      <c r="AW282" s="12"/>
      <c r="AX282" s="12"/>
      <c r="AY282" s="12"/>
      <c r="AZ282" s="12">
        <f t="shared" si="107"/>
        <v>0</v>
      </c>
      <c r="BA282" s="11">
        <f t="shared" si="96"/>
        <v>0</v>
      </c>
      <c r="BB282" s="12"/>
      <c r="BC282" s="12"/>
      <c r="BD282" s="12"/>
      <c r="BE282" s="12">
        <f t="shared" si="108"/>
        <v>0</v>
      </c>
      <c r="BF282" s="11">
        <f t="shared" si="97"/>
        <v>0</v>
      </c>
      <c r="BG282" s="12"/>
      <c r="BH282" s="12"/>
      <c r="BI282" s="12"/>
      <c r="BJ282" s="15">
        <f t="shared" si="109"/>
        <v>0</v>
      </c>
      <c r="BK282" s="16">
        <f t="shared" si="98"/>
        <v>0</v>
      </c>
    </row>
    <row r="283" spans="1:63" ht="25.5" x14ac:dyDescent="0.25">
      <c r="A283" s="37">
        <v>102019101</v>
      </c>
      <c r="B283" s="29" t="s">
        <v>329</v>
      </c>
      <c r="C283" s="38">
        <v>0.79</v>
      </c>
      <c r="D283" s="32">
        <f>VLOOKUP(A283,[31]DATA!$C$3:$AP$1697,38,0)</f>
        <v>4633</v>
      </c>
      <c r="E283" s="32">
        <f>VLOOKUP(A283,[31]DATA!$C$3:$AP$1697,39,0)</f>
        <v>340</v>
      </c>
      <c r="F283" s="32">
        <f>VLOOKUP(A283,[31]DATA!$C$3:$AP$1697,40,0)</f>
        <v>6000</v>
      </c>
      <c r="G283" s="32">
        <f t="shared" si="99"/>
        <v>10973</v>
      </c>
      <c r="H283" s="32">
        <f t="shared" si="100"/>
        <v>8668.67</v>
      </c>
      <c r="I283" s="32">
        <f>VLOOKUP(A283,[32]DATA!$C$3:$AQ$559,38,0)</f>
        <v>1809</v>
      </c>
      <c r="J283" s="32">
        <f>VLOOKUP(A283,[32]DATA!$C$3:$AQ$559,39,0)</f>
        <v>95</v>
      </c>
      <c r="K283" s="32">
        <f>VLOOKUP(A283,[32]DATA!$C$3:$AQ$559,40,0)</f>
        <v>950</v>
      </c>
      <c r="L283" s="32">
        <f>VLOOKUP(A283,[32]DATA!$C$3:$AQ$559,41,0)</f>
        <v>2854</v>
      </c>
      <c r="M283" s="41">
        <f t="shared" si="101"/>
        <v>2254.6600000000003</v>
      </c>
      <c r="N283" s="32">
        <f>VLOOKUP(A283,[33]DATA!$C$3:$AQ$558,38,0)</f>
        <v>767</v>
      </c>
      <c r="O283" s="32">
        <f>VLOOKUP(A283,[33]DATA!$C$3:$AQ$558,39,0)</f>
        <v>195</v>
      </c>
      <c r="P283" s="32">
        <f>VLOOKUP(A283,[33]DATA!$C$3:$AQ$558,40,0)</f>
        <v>300</v>
      </c>
      <c r="Q283" s="42">
        <f>VLOOKUP(A283,[33]DATA!$C$3:$AQ$558,41,0)</f>
        <v>1262</v>
      </c>
      <c r="R283" s="43">
        <f t="shared" si="102"/>
        <v>996.98</v>
      </c>
      <c r="S283" s="8"/>
      <c r="T283" s="9"/>
      <c r="U283" s="9"/>
      <c r="V283" s="10">
        <f t="shared" si="103"/>
        <v>0</v>
      </c>
      <c r="W283" s="11">
        <f t="shared" si="89"/>
        <v>0</v>
      </c>
      <c r="X283" s="9"/>
      <c r="Y283" s="9"/>
      <c r="Z283" s="9"/>
      <c r="AA283" s="12">
        <f t="shared" si="90"/>
        <v>0</v>
      </c>
      <c r="AB283" s="13">
        <f t="shared" si="91"/>
        <v>0</v>
      </c>
      <c r="AC283" s="9"/>
      <c r="AD283" s="14"/>
      <c r="AE283" s="14"/>
      <c r="AF283" s="12">
        <f t="shared" si="88"/>
        <v>0</v>
      </c>
      <c r="AG283" s="13">
        <f t="shared" si="92"/>
        <v>0</v>
      </c>
      <c r="AH283" s="12"/>
      <c r="AI283" s="12"/>
      <c r="AJ283" s="12"/>
      <c r="AK283" s="12">
        <f t="shared" si="104"/>
        <v>0</v>
      </c>
      <c r="AL283" s="13">
        <f t="shared" si="93"/>
        <v>0</v>
      </c>
      <c r="AM283" s="12"/>
      <c r="AN283" s="12"/>
      <c r="AO283" s="12"/>
      <c r="AP283" s="12">
        <f t="shared" si="105"/>
        <v>0</v>
      </c>
      <c r="AQ283" s="13">
        <f t="shared" si="94"/>
        <v>0</v>
      </c>
      <c r="AR283" s="12"/>
      <c r="AS283" s="12"/>
      <c r="AT283" s="12"/>
      <c r="AU283" s="12">
        <f t="shared" si="106"/>
        <v>0</v>
      </c>
      <c r="AV283" s="13">
        <f t="shared" si="95"/>
        <v>0</v>
      </c>
      <c r="AW283" s="12"/>
      <c r="AX283" s="12"/>
      <c r="AY283" s="12"/>
      <c r="AZ283" s="12">
        <f t="shared" si="107"/>
        <v>0</v>
      </c>
      <c r="BA283" s="11">
        <f t="shared" si="96"/>
        <v>0</v>
      </c>
      <c r="BB283" s="12"/>
      <c r="BC283" s="12"/>
      <c r="BD283" s="12"/>
      <c r="BE283" s="12">
        <f t="shared" si="108"/>
        <v>0</v>
      </c>
      <c r="BF283" s="11">
        <f t="shared" si="97"/>
        <v>0</v>
      </c>
      <c r="BG283" s="12"/>
      <c r="BH283" s="12"/>
      <c r="BI283" s="12"/>
      <c r="BJ283" s="15">
        <f t="shared" si="109"/>
        <v>0</v>
      </c>
      <c r="BK283" s="16">
        <f t="shared" si="98"/>
        <v>0</v>
      </c>
    </row>
    <row r="284" spans="1:63" ht="15.75" x14ac:dyDescent="0.25">
      <c r="A284" s="30">
        <v>101071701</v>
      </c>
      <c r="B284" s="27" t="s">
        <v>330</v>
      </c>
      <c r="C284" s="35">
        <v>0.17</v>
      </c>
      <c r="D284" s="32">
        <f>VLOOKUP(A284,[31]DATA!$C$3:$AP$1697,38,0)</f>
        <v>53500</v>
      </c>
      <c r="E284" s="32">
        <f>VLOOKUP(A284,[31]DATA!$C$3:$AP$1697,39,0)</f>
        <v>0</v>
      </c>
      <c r="F284" s="32">
        <f>VLOOKUP(A284,[31]DATA!$C$3:$AP$1697,40,0)</f>
        <v>1600</v>
      </c>
      <c r="G284" s="32">
        <f t="shared" si="99"/>
        <v>55100</v>
      </c>
      <c r="H284" s="32">
        <f t="shared" si="100"/>
        <v>9367</v>
      </c>
      <c r="I284" s="32">
        <f>VLOOKUP(A284,[32]DATA!$C$3:$AQ$559,38,0)</f>
        <v>0</v>
      </c>
      <c r="J284" s="32">
        <f>VLOOKUP(A284,[32]DATA!$C$3:$AQ$559,39,0)</f>
        <v>6200</v>
      </c>
      <c r="K284" s="32">
        <f>VLOOKUP(A284,[32]DATA!$C$3:$AQ$559,40,0)</f>
        <v>7700</v>
      </c>
      <c r="L284" s="32">
        <f>VLOOKUP(A284,[32]DATA!$C$3:$AQ$559,41,0)</f>
        <v>13900</v>
      </c>
      <c r="M284" s="41">
        <f t="shared" si="101"/>
        <v>2363</v>
      </c>
      <c r="N284" s="32">
        <f>VLOOKUP(A284,[33]DATA!$C$3:$AQ$558,38,0)</f>
        <v>0</v>
      </c>
      <c r="O284" s="32">
        <f>VLOOKUP(A284,[33]DATA!$C$3:$AQ$558,39,0)</f>
        <v>0</v>
      </c>
      <c r="P284" s="32">
        <f>VLOOKUP(A284,[33]DATA!$C$3:$AQ$558,40,0)</f>
        <v>4600</v>
      </c>
      <c r="Q284" s="42">
        <f>VLOOKUP(A284,[33]DATA!$C$3:$AQ$558,41,0)</f>
        <v>4600</v>
      </c>
      <c r="R284" s="43">
        <f t="shared" si="102"/>
        <v>782</v>
      </c>
      <c r="S284" s="8"/>
      <c r="T284" s="9"/>
      <c r="U284" s="9"/>
      <c r="V284" s="10">
        <f t="shared" si="103"/>
        <v>0</v>
      </c>
      <c r="W284" s="11">
        <f t="shared" si="89"/>
        <v>0</v>
      </c>
      <c r="X284" s="9"/>
      <c r="Y284" s="9"/>
      <c r="Z284" s="9"/>
      <c r="AA284" s="12">
        <f t="shared" si="90"/>
        <v>0</v>
      </c>
      <c r="AB284" s="13">
        <f t="shared" si="91"/>
        <v>0</v>
      </c>
      <c r="AC284" s="9"/>
      <c r="AD284" s="14"/>
      <c r="AE284" s="14"/>
      <c r="AF284" s="12">
        <f t="shared" si="88"/>
        <v>0</v>
      </c>
      <c r="AG284" s="13">
        <f t="shared" si="92"/>
        <v>0</v>
      </c>
      <c r="AH284" s="12"/>
      <c r="AI284" s="12"/>
      <c r="AJ284" s="12"/>
      <c r="AK284" s="12">
        <f t="shared" si="104"/>
        <v>0</v>
      </c>
      <c r="AL284" s="13">
        <f t="shared" si="93"/>
        <v>0</v>
      </c>
      <c r="AM284" s="12"/>
      <c r="AN284" s="12"/>
      <c r="AO284" s="12"/>
      <c r="AP284" s="12">
        <f t="shared" si="105"/>
        <v>0</v>
      </c>
      <c r="AQ284" s="13">
        <f t="shared" si="94"/>
        <v>0</v>
      </c>
      <c r="AR284" s="12"/>
      <c r="AS284" s="12"/>
      <c r="AT284" s="12"/>
      <c r="AU284" s="12">
        <f t="shared" si="106"/>
        <v>0</v>
      </c>
      <c r="AV284" s="13">
        <f t="shared" si="95"/>
        <v>0</v>
      </c>
      <c r="AW284" s="12"/>
      <c r="AX284" s="12"/>
      <c r="AY284" s="12"/>
      <c r="AZ284" s="12">
        <f t="shared" si="107"/>
        <v>0</v>
      </c>
      <c r="BA284" s="11">
        <f t="shared" si="96"/>
        <v>0</v>
      </c>
      <c r="BB284" s="12"/>
      <c r="BC284" s="12"/>
      <c r="BD284" s="12"/>
      <c r="BE284" s="12">
        <f t="shared" si="108"/>
        <v>0</v>
      </c>
      <c r="BF284" s="11">
        <f t="shared" si="97"/>
        <v>0</v>
      </c>
      <c r="BG284" s="12"/>
      <c r="BH284" s="12"/>
      <c r="BI284" s="12"/>
      <c r="BJ284" s="15">
        <f t="shared" si="109"/>
        <v>0</v>
      </c>
      <c r="BK284" s="16">
        <f t="shared" si="98"/>
        <v>0</v>
      </c>
    </row>
    <row r="285" spans="1:63" ht="15.75" x14ac:dyDescent="0.25">
      <c r="A285" s="30">
        <v>103015801</v>
      </c>
      <c r="B285" s="28" t="s">
        <v>331</v>
      </c>
      <c r="C285" s="35">
        <v>2.94</v>
      </c>
      <c r="D285" s="32">
        <f>VLOOKUP(A285,[31]DATA!$C$3:$AP$1697,38,0)</f>
        <v>5183</v>
      </c>
      <c r="E285" s="32">
        <f>VLOOKUP(A285,[31]DATA!$C$3:$AP$1697,39,0)</f>
        <v>156</v>
      </c>
      <c r="F285" s="32">
        <f>VLOOKUP(A285,[31]DATA!$C$3:$AP$1697,40,0)</f>
        <v>0</v>
      </c>
      <c r="G285" s="32">
        <f t="shared" si="99"/>
        <v>5339</v>
      </c>
      <c r="H285" s="32">
        <f t="shared" si="100"/>
        <v>15696.66</v>
      </c>
      <c r="I285" s="32">
        <f>VLOOKUP(A285,[32]DATA!$C$3:$AQ$559,38,0)</f>
        <v>2602</v>
      </c>
      <c r="J285" s="32">
        <f>VLOOKUP(A285,[32]DATA!$C$3:$AQ$559,39,0)</f>
        <v>1275</v>
      </c>
      <c r="K285" s="32">
        <f>VLOOKUP(A285,[32]DATA!$C$3:$AQ$559,40,0)</f>
        <v>867</v>
      </c>
      <c r="L285" s="32">
        <f>VLOOKUP(A285,[32]DATA!$C$3:$AQ$559,41,0)</f>
        <v>4744</v>
      </c>
      <c r="M285" s="41">
        <f t="shared" si="101"/>
        <v>13947.36</v>
      </c>
      <c r="N285" s="32">
        <f>VLOOKUP(A285,[33]DATA!$C$3:$AQ$558,38,0)</f>
        <v>3692</v>
      </c>
      <c r="O285" s="32">
        <f>VLOOKUP(A285,[33]DATA!$C$3:$AQ$558,39,0)</f>
        <v>735</v>
      </c>
      <c r="P285" s="32">
        <f>VLOOKUP(A285,[33]DATA!$C$3:$AQ$558,40,0)</f>
        <v>670</v>
      </c>
      <c r="Q285" s="42">
        <f>VLOOKUP(A285,[33]DATA!$C$3:$AQ$558,41,0)</f>
        <v>5097</v>
      </c>
      <c r="R285" s="43">
        <f t="shared" si="102"/>
        <v>14985.18</v>
      </c>
      <c r="S285" s="8"/>
      <c r="T285" s="9"/>
      <c r="U285" s="9"/>
      <c r="V285" s="10">
        <f t="shared" si="103"/>
        <v>0</v>
      </c>
      <c r="W285" s="11">
        <f t="shared" si="89"/>
        <v>0</v>
      </c>
      <c r="X285" s="9"/>
      <c r="Y285" s="9"/>
      <c r="Z285" s="9"/>
      <c r="AA285" s="12">
        <f t="shared" si="90"/>
        <v>0</v>
      </c>
      <c r="AB285" s="13">
        <f t="shared" si="91"/>
        <v>0</v>
      </c>
      <c r="AC285" s="9"/>
      <c r="AD285" s="14"/>
      <c r="AE285" s="14"/>
      <c r="AF285" s="12">
        <f t="shared" si="88"/>
        <v>0</v>
      </c>
      <c r="AG285" s="13">
        <f t="shared" si="92"/>
        <v>0</v>
      </c>
      <c r="AH285" s="12"/>
      <c r="AI285" s="12"/>
      <c r="AJ285" s="12"/>
      <c r="AK285" s="12">
        <f t="shared" si="104"/>
        <v>0</v>
      </c>
      <c r="AL285" s="13">
        <f t="shared" si="93"/>
        <v>0</v>
      </c>
      <c r="AM285" s="12"/>
      <c r="AN285" s="12"/>
      <c r="AO285" s="12"/>
      <c r="AP285" s="12">
        <f t="shared" si="105"/>
        <v>0</v>
      </c>
      <c r="AQ285" s="13">
        <f t="shared" si="94"/>
        <v>0</v>
      </c>
      <c r="AR285" s="12"/>
      <c r="AS285" s="12"/>
      <c r="AT285" s="12"/>
      <c r="AU285" s="12">
        <f t="shared" si="106"/>
        <v>0</v>
      </c>
      <c r="AV285" s="13">
        <f t="shared" si="95"/>
        <v>0</v>
      </c>
      <c r="AW285" s="12"/>
      <c r="AX285" s="12"/>
      <c r="AY285" s="12"/>
      <c r="AZ285" s="12">
        <f t="shared" si="107"/>
        <v>0</v>
      </c>
      <c r="BA285" s="11">
        <f t="shared" si="96"/>
        <v>0</v>
      </c>
      <c r="BB285" s="12"/>
      <c r="BC285" s="12"/>
      <c r="BD285" s="12"/>
      <c r="BE285" s="12">
        <f t="shared" si="108"/>
        <v>0</v>
      </c>
      <c r="BF285" s="11">
        <f t="shared" si="97"/>
        <v>0</v>
      </c>
      <c r="BG285" s="12"/>
      <c r="BH285" s="12"/>
      <c r="BI285" s="12"/>
      <c r="BJ285" s="15">
        <f t="shared" si="109"/>
        <v>0</v>
      </c>
      <c r="BK285" s="16">
        <f t="shared" si="98"/>
        <v>0</v>
      </c>
    </row>
    <row r="286" spans="1:63" ht="15.75" x14ac:dyDescent="0.25">
      <c r="A286" s="30">
        <v>101002301</v>
      </c>
      <c r="B286" s="27" t="s">
        <v>332</v>
      </c>
      <c r="C286" s="35">
        <v>0.06</v>
      </c>
      <c r="D286" s="32">
        <f>VLOOKUP(A286,[31]DATA!$C$3:$AP$1697,38,0)</f>
        <v>496060</v>
      </c>
      <c r="E286" s="32">
        <f>VLOOKUP(A286,[31]DATA!$C$3:$AP$1697,39,0)</f>
        <v>20800</v>
      </c>
      <c r="F286" s="32">
        <f>VLOOKUP(A286,[31]DATA!$C$3:$AP$1697,40,0)</f>
        <v>152260</v>
      </c>
      <c r="G286" s="32">
        <f t="shared" si="99"/>
        <v>669120</v>
      </c>
      <c r="H286" s="32">
        <f t="shared" si="100"/>
        <v>40147.199999999997</v>
      </c>
      <c r="I286" s="32">
        <f>VLOOKUP(A286,[32]DATA!$C$3:$AQ$559,38,0)</f>
        <v>418180</v>
      </c>
      <c r="J286" s="32">
        <f>VLOOKUP(A286,[32]DATA!$C$3:$AQ$559,39,0)</f>
        <v>0</v>
      </c>
      <c r="K286" s="32">
        <f>VLOOKUP(A286,[32]DATA!$C$3:$AQ$559,40,0)</f>
        <v>117720</v>
      </c>
      <c r="L286" s="32">
        <f>VLOOKUP(A286,[32]DATA!$C$3:$AQ$559,41,0)</f>
        <v>535900</v>
      </c>
      <c r="M286" s="41">
        <f t="shared" si="101"/>
        <v>32154</v>
      </c>
      <c r="N286" s="32">
        <f>VLOOKUP(A286,[33]DATA!$C$3:$AQ$558,38,0)</f>
        <v>365020</v>
      </c>
      <c r="O286" s="32">
        <f>VLOOKUP(A286,[33]DATA!$C$3:$AQ$558,39,0)</f>
        <v>0</v>
      </c>
      <c r="P286" s="32">
        <f>VLOOKUP(A286,[33]DATA!$C$3:$AQ$558,40,0)</f>
        <v>99900</v>
      </c>
      <c r="Q286" s="42">
        <f>VLOOKUP(A286,[33]DATA!$C$3:$AQ$558,41,0)</f>
        <v>464920</v>
      </c>
      <c r="R286" s="43">
        <f t="shared" si="102"/>
        <v>27895.200000000001</v>
      </c>
      <c r="S286" s="8"/>
      <c r="T286" s="9"/>
      <c r="U286" s="9"/>
      <c r="V286" s="10">
        <f t="shared" si="103"/>
        <v>0</v>
      </c>
      <c r="W286" s="11">
        <f t="shared" si="89"/>
        <v>0</v>
      </c>
      <c r="X286" s="9"/>
      <c r="Y286" s="9"/>
      <c r="Z286" s="9"/>
      <c r="AA286" s="12">
        <f t="shared" si="90"/>
        <v>0</v>
      </c>
      <c r="AB286" s="13">
        <f t="shared" si="91"/>
        <v>0</v>
      </c>
      <c r="AC286" s="9"/>
      <c r="AD286" s="14"/>
      <c r="AE286" s="14"/>
      <c r="AF286" s="12">
        <f t="shared" si="88"/>
        <v>0</v>
      </c>
      <c r="AG286" s="13">
        <f t="shared" si="92"/>
        <v>0</v>
      </c>
      <c r="AH286" s="12"/>
      <c r="AI286" s="12"/>
      <c r="AJ286" s="12"/>
      <c r="AK286" s="12">
        <f t="shared" si="104"/>
        <v>0</v>
      </c>
      <c r="AL286" s="13">
        <f t="shared" si="93"/>
        <v>0</v>
      </c>
      <c r="AM286" s="12"/>
      <c r="AN286" s="12"/>
      <c r="AO286" s="12"/>
      <c r="AP286" s="12">
        <f t="shared" si="105"/>
        <v>0</v>
      </c>
      <c r="AQ286" s="13">
        <f t="shared" si="94"/>
        <v>0</v>
      </c>
      <c r="AR286" s="12"/>
      <c r="AS286" s="12"/>
      <c r="AT286" s="12"/>
      <c r="AU286" s="12">
        <f t="shared" si="106"/>
        <v>0</v>
      </c>
      <c r="AV286" s="13">
        <f t="shared" si="95"/>
        <v>0</v>
      </c>
      <c r="AW286" s="12"/>
      <c r="AX286" s="12"/>
      <c r="AY286" s="12"/>
      <c r="AZ286" s="12">
        <f t="shared" si="107"/>
        <v>0</v>
      </c>
      <c r="BA286" s="11">
        <f t="shared" si="96"/>
        <v>0</v>
      </c>
      <c r="BB286" s="12"/>
      <c r="BC286" s="12"/>
      <c r="BD286" s="12"/>
      <c r="BE286" s="12">
        <f t="shared" si="108"/>
        <v>0</v>
      </c>
      <c r="BF286" s="11">
        <f t="shared" si="97"/>
        <v>0</v>
      </c>
      <c r="BG286" s="12"/>
      <c r="BH286" s="12"/>
      <c r="BI286" s="12"/>
      <c r="BJ286" s="15">
        <f t="shared" si="109"/>
        <v>0</v>
      </c>
      <c r="BK286" s="16">
        <f t="shared" si="98"/>
        <v>0</v>
      </c>
    </row>
    <row r="287" spans="1:63" ht="15.75" x14ac:dyDescent="0.25">
      <c r="A287" s="30">
        <v>101023201</v>
      </c>
      <c r="B287" s="27" t="s">
        <v>333</v>
      </c>
      <c r="C287" s="35">
        <v>0.23</v>
      </c>
      <c r="D287" s="32">
        <f>VLOOKUP(A287,[31]DATA!$C$3:$AP$1697,38,0)</f>
        <v>173700</v>
      </c>
      <c r="E287" s="32">
        <f>VLOOKUP(A287,[31]DATA!$C$3:$AP$1697,39,0)</f>
        <v>0</v>
      </c>
      <c r="F287" s="32">
        <f>VLOOKUP(A287,[31]DATA!$C$3:$AP$1697,40,0)</f>
        <v>0</v>
      </c>
      <c r="G287" s="32">
        <f t="shared" si="99"/>
        <v>173700</v>
      </c>
      <c r="H287" s="32">
        <f t="shared" si="100"/>
        <v>39951</v>
      </c>
      <c r="I287" s="32">
        <f>VLOOKUP(A287,[32]DATA!$C$3:$AQ$559,38,0)</f>
        <v>307500</v>
      </c>
      <c r="J287" s="32">
        <f>VLOOKUP(A287,[32]DATA!$C$3:$AQ$559,39,0)</f>
        <v>149610</v>
      </c>
      <c r="K287" s="32">
        <f>VLOOKUP(A287,[32]DATA!$C$3:$AQ$559,40,0)</f>
        <v>138600</v>
      </c>
      <c r="L287" s="32">
        <f>VLOOKUP(A287,[32]DATA!$C$3:$AQ$559,41,0)</f>
        <v>595710</v>
      </c>
      <c r="M287" s="41">
        <f t="shared" si="101"/>
        <v>137013.30000000002</v>
      </c>
      <c r="N287" s="32">
        <f>VLOOKUP(A287,[33]DATA!$C$3:$AQ$558,38,0)</f>
        <v>254100</v>
      </c>
      <c r="O287" s="32">
        <f>VLOOKUP(A287,[33]DATA!$C$3:$AQ$558,39,0)</f>
        <v>113010</v>
      </c>
      <c r="P287" s="32">
        <f>VLOOKUP(A287,[33]DATA!$C$3:$AQ$558,40,0)</f>
        <v>129840</v>
      </c>
      <c r="Q287" s="42">
        <f>VLOOKUP(A287,[33]DATA!$C$3:$AQ$558,41,0)</f>
        <v>496950</v>
      </c>
      <c r="R287" s="43">
        <f t="shared" si="102"/>
        <v>114298.5</v>
      </c>
      <c r="S287" s="8"/>
      <c r="T287" s="9"/>
      <c r="U287" s="9"/>
      <c r="V287" s="10">
        <f t="shared" si="103"/>
        <v>0</v>
      </c>
      <c r="W287" s="11">
        <f t="shared" si="89"/>
        <v>0</v>
      </c>
      <c r="X287" s="9"/>
      <c r="Y287" s="9"/>
      <c r="Z287" s="9"/>
      <c r="AA287" s="12">
        <f t="shared" si="90"/>
        <v>0</v>
      </c>
      <c r="AB287" s="13">
        <f t="shared" si="91"/>
        <v>0</v>
      </c>
      <c r="AC287" s="9"/>
      <c r="AD287" s="14"/>
      <c r="AE287" s="14"/>
      <c r="AF287" s="12">
        <f t="shared" si="88"/>
        <v>0</v>
      </c>
      <c r="AG287" s="13">
        <f t="shared" si="92"/>
        <v>0</v>
      </c>
      <c r="AH287" s="12"/>
      <c r="AI287" s="12"/>
      <c r="AJ287" s="12"/>
      <c r="AK287" s="12">
        <f t="shared" si="104"/>
        <v>0</v>
      </c>
      <c r="AL287" s="13">
        <f t="shared" si="93"/>
        <v>0</v>
      </c>
      <c r="AM287" s="12"/>
      <c r="AN287" s="12"/>
      <c r="AO287" s="12"/>
      <c r="AP287" s="12">
        <f t="shared" si="105"/>
        <v>0</v>
      </c>
      <c r="AQ287" s="13">
        <f t="shared" si="94"/>
        <v>0</v>
      </c>
      <c r="AR287" s="12"/>
      <c r="AS287" s="12"/>
      <c r="AT287" s="12"/>
      <c r="AU287" s="12">
        <f t="shared" si="106"/>
        <v>0</v>
      </c>
      <c r="AV287" s="13">
        <f t="shared" si="95"/>
        <v>0</v>
      </c>
      <c r="AW287" s="12"/>
      <c r="AX287" s="12"/>
      <c r="AY287" s="12"/>
      <c r="AZ287" s="12">
        <f t="shared" si="107"/>
        <v>0</v>
      </c>
      <c r="BA287" s="11">
        <f t="shared" si="96"/>
        <v>0</v>
      </c>
      <c r="BB287" s="12"/>
      <c r="BC287" s="12"/>
      <c r="BD287" s="12"/>
      <c r="BE287" s="12">
        <f t="shared" si="108"/>
        <v>0</v>
      </c>
      <c r="BF287" s="11">
        <f t="shared" si="97"/>
        <v>0</v>
      </c>
      <c r="BG287" s="12"/>
      <c r="BH287" s="12"/>
      <c r="BI287" s="12"/>
      <c r="BJ287" s="15">
        <f t="shared" si="109"/>
        <v>0</v>
      </c>
      <c r="BK287" s="16">
        <f t="shared" si="98"/>
        <v>0</v>
      </c>
    </row>
    <row r="288" spans="1:63" ht="38.25" x14ac:dyDescent="0.25">
      <c r="A288" s="30">
        <v>103018801</v>
      </c>
      <c r="B288" s="27" t="s">
        <v>334</v>
      </c>
      <c r="C288" s="35">
        <v>4.8899999999999997</v>
      </c>
      <c r="D288" s="32">
        <f>VLOOKUP(A288,[31]DATA!$C$3:$AP$1697,38,0)</f>
        <v>818</v>
      </c>
      <c r="E288" s="32">
        <f>VLOOKUP(A288,[31]DATA!$C$3:$AP$1697,39,0)</f>
        <v>1993</v>
      </c>
      <c r="F288" s="32">
        <f>VLOOKUP(A288,[31]DATA!$C$3:$AP$1697,40,0)</f>
        <v>0</v>
      </c>
      <c r="G288" s="32">
        <f t="shared" si="99"/>
        <v>2811</v>
      </c>
      <c r="H288" s="32">
        <f t="shared" si="100"/>
        <v>13745.789999999999</v>
      </c>
      <c r="I288" s="32">
        <f>VLOOKUP(A288,[32]DATA!$C$3:$AQ$559,38,0)</f>
        <v>1907</v>
      </c>
      <c r="J288" s="32">
        <f>VLOOKUP(A288,[32]DATA!$C$3:$AQ$559,39,0)</f>
        <v>1373</v>
      </c>
      <c r="K288" s="32">
        <f>VLOOKUP(A288,[32]DATA!$C$3:$AQ$559,40,0)</f>
        <v>0</v>
      </c>
      <c r="L288" s="32">
        <f>VLOOKUP(A288,[32]DATA!$C$3:$AQ$559,41,0)</f>
        <v>3280</v>
      </c>
      <c r="M288" s="41">
        <f t="shared" si="101"/>
        <v>16039.199999999999</v>
      </c>
      <c r="N288" s="32">
        <f>VLOOKUP(A288,[33]DATA!$C$3:$AQ$558,38,0)</f>
        <v>1133</v>
      </c>
      <c r="O288" s="32">
        <f>VLOOKUP(A288,[33]DATA!$C$3:$AQ$558,39,0)</f>
        <v>1331</v>
      </c>
      <c r="P288" s="32">
        <f>VLOOKUP(A288,[33]DATA!$C$3:$AQ$558,40,0)</f>
        <v>512</v>
      </c>
      <c r="Q288" s="42">
        <f>VLOOKUP(A288,[33]DATA!$C$3:$AQ$558,41,0)</f>
        <v>2976</v>
      </c>
      <c r="R288" s="43">
        <f t="shared" si="102"/>
        <v>14552.64</v>
      </c>
      <c r="S288" s="8"/>
      <c r="T288" s="9"/>
      <c r="U288" s="9"/>
      <c r="V288" s="10">
        <f t="shared" si="103"/>
        <v>0</v>
      </c>
      <c r="W288" s="11">
        <f t="shared" si="89"/>
        <v>0</v>
      </c>
      <c r="X288" s="9"/>
      <c r="Y288" s="9"/>
      <c r="Z288" s="9"/>
      <c r="AA288" s="12">
        <f t="shared" si="90"/>
        <v>0</v>
      </c>
      <c r="AB288" s="13">
        <f t="shared" si="91"/>
        <v>0</v>
      </c>
      <c r="AC288" s="9"/>
      <c r="AD288" s="14"/>
      <c r="AE288" s="14"/>
      <c r="AF288" s="12">
        <f t="shared" si="88"/>
        <v>0</v>
      </c>
      <c r="AG288" s="13">
        <f t="shared" si="92"/>
        <v>0</v>
      </c>
      <c r="AH288" s="12"/>
      <c r="AI288" s="12"/>
      <c r="AJ288" s="12"/>
      <c r="AK288" s="12">
        <f t="shared" si="104"/>
        <v>0</v>
      </c>
      <c r="AL288" s="13">
        <f t="shared" si="93"/>
        <v>0</v>
      </c>
      <c r="AM288" s="12"/>
      <c r="AN288" s="12"/>
      <c r="AO288" s="12"/>
      <c r="AP288" s="12">
        <f t="shared" si="105"/>
        <v>0</v>
      </c>
      <c r="AQ288" s="13">
        <f t="shared" si="94"/>
        <v>0</v>
      </c>
      <c r="AR288" s="12"/>
      <c r="AS288" s="12"/>
      <c r="AT288" s="12"/>
      <c r="AU288" s="12">
        <f t="shared" si="106"/>
        <v>0</v>
      </c>
      <c r="AV288" s="13">
        <f t="shared" si="95"/>
        <v>0</v>
      </c>
      <c r="AW288" s="12"/>
      <c r="AX288" s="12"/>
      <c r="AY288" s="12"/>
      <c r="AZ288" s="12">
        <f t="shared" si="107"/>
        <v>0</v>
      </c>
      <c r="BA288" s="11">
        <f t="shared" si="96"/>
        <v>0</v>
      </c>
      <c r="BB288" s="12"/>
      <c r="BC288" s="12"/>
      <c r="BD288" s="12"/>
      <c r="BE288" s="12">
        <f t="shared" si="108"/>
        <v>0</v>
      </c>
      <c r="BF288" s="11">
        <f t="shared" si="97"/>
        <v>0</v>
      </c>
      <c r="BG288" s="12"/>
      <c r="BH288" s="12"/>
      <c r="BI288" s="12"/>
      <c r="BJ288" s="15">
        <f t="shared" si="109"/>
        <v>0</v>
      </c>
      <c r="BK288" s="16">
        <f t="shared" si="98"/>
        <v>0</v>
      </c>
    </row>
    <row r="289" spans="1:63" ht="25.5" x14ac:dyDescent="0.25">
      <c r="A289" s="30">
        <v>101036301</v>
      </c>
      <c r="B289" s="27" t="s">
        <v>335</v>
      </c>
      <c r="C289" s="35">
        <v>7.3999999999999996E-2</v>
      </c>
      <c r="D289" s="32">
        <f>VLOOKUP(A289,[31]DATA!$C$3:$AP$1697,38,0)</f>
        <v>0</v>
      </c>
      <c r="E289" s="32">
        <f>VLOOKUP(A289,[31]DATA!$C$3:$AP$1697,39,0)</f>
        <v>82400</v>
      </c>
      <c r="F289" s="32">
        <f>VLOOKUP(A289,[31]DATA!$C$3:$AP$1697,40,0)</f>
        <v>173400</v>
      </c>
      <c r="G289" s="32">
        <f t="shared" si="99"/>
        <v>255800</v>
      </c>
      <c r="H289" s="32">
        <f t="shared" si="100"/>
        <v>18929.2</v>
      </c>
      <c r="I289" s="32">
        <f>VLOOKUP(A289,[32]DATA!$C$3:$AQ$559,38,0)</f>
        <v>861600</v>
      </c>
      <c r="J289" s="32">
        <f>VLOOKUP(A289,[32]DATA!$C$3:$AQ$559,39,0)</f>
        <v>269500</v>
      </c>
      <c r="K289" s="32">
        <f>VLOOKUP(A289,[32]DATA!$C$3:$AQ$559,40,0)</f>
        <v>299300</v>
      </c>
      <c r="L289" s="32">
        <f>VLOOKUP(A289,[32]DATA!$C$3:$AQ$559,41,0)</f>
        <v>1430400</v>
      </c>
      <c r="M289" s="41">
        <f t="shared" si="101"/>
        <v>105849.59999999999</v>
      </c>
      <c r="N289" s="32">
        <f>VLOOKUP(A289,[33]DATA!$C$3:$AQ$558,38,0)</f>
        <v>671900</v>
      </c>
      <c r="O289" s="32">
        <f>VLOOKUP(A289,[33]DATA!$C$3:$AQ$558,39,0)</f>
        <v>220500</v>
      </c>
      <c r="P289" s="32">
        <f>VLOOKUP(A289,[33]DATA!$C$3:$AQ$558,40,0)</f>
        <v>251900</v>
      </c>
      <c r="Q289" s="42">
        <f>VLOOKUP(A289,[33]DATA!$C$3:$AQ$558,41,0)</f>
        <v>1144300</v>
      </c>
      <c r="R289" s="43">
        <f t="shared" si="102"/>
        <v>84678.2</v>
      </c>
      <c r="S289" s="8"/>
      <c r="T289" s="9"/>
      <c r="U289" s="9"/>
      <c r="V289" s="10">
        <f t="shared" si="103"/>
        <v>0</v>
      </c>
      <c r="W289" s="11">
        <f t="shared" si="89"/>
        <v>0</v>
      </c>
      <c r="X289" s="9"/>
      <c r="Y289" s="9"/>
      <c r="Z289" s="9"/>
      <c r="AA289" s="12">
        <f t="shared" si="90"/>
        <v>0</v>
      </c>
      <c r="AB289" s="13">
        <f t="shared" si="91"/>
        <v>0</v>
      </c>
      <c r="AC289" s="9"/>
      <c r="AD289" s="14"/>
      <c r="AE289" s="14"/>
      <c r="AF289" s="12">
        <f t="shared" si="88"/>
        <v>0</v>
      </c>
      <c r="AG289" s="13">
        <f t="shared" si="92"/>
        <v>0</v>
      </c>
      <c r="AH289" s="12"/>
      <c r="AI289" s="12"/>
      <c r="AJ289" s="12"/>
      <c r="AK289" s="12">
        <f t="shared" si="104"/>
        <v>0</v>
      </c>
      <c r="AL289" s="13">
        <f t="shared" si="93"/>
        <v>0</v>
      </c>
      <c r="AM289" s="12"/>
      <c r="AN289" s="12"/>
      <c r="AO289" s="12"/>
      <c r="AP289" s="12">
        <f t="shared" si="105"/>
        <v>0</v>
      </c>
      <c r="AQ289" s="13">
        <f t="shared" si="94"/>
        <v>0</v>
      </c>
      <c r="AR289" s="12"/>
      <c r="AS289" s="12"/>
      <c r="AT289" s="12"/>
      <c r="AU289" s="12">
        <f t="shared" si="106"/>
        <v>0</v>
      </c>
      <c r="AV289" s="13">
        <f t="shared" si="95"/>
        <v>0</v>
      </c>
      <c r="AW289" s="12"/>
      <c r="AX289" s="12"/>
      <c r="AY289" s="12"/>
      <c r="AZ289" s="12">
        <f t="shared" si="107"/>
        <v>0</v>
      </c>
      <c r="BA289" s="11">
        <f t="shared" si="96"/>
        <v>0</v>
      </c>
      <c r="BB289" s="12"/>
      <c r="BC289" s="12"/>
      <c r="BD289" s="12"/>
      <c r="BE289" s="12">
        <f t="shared" si="108"/>
        <v>0</v>
      </c>
      <c r="BF289" s="11">
        <f t="shared" si="97"/>
        <v>0</v>
      </c>
      <c r="BG289" s="12"/>
      <c r="BH289" s="12"/>
      <c r="BI289" s="12"/>
      <c r="BJ289" s="15">
        <f t="shared" si="109"/>
        <v>0</v>
      </c>
      <c r="BK289" s="16">
        <f t="shared" si="98"/>
        <v>0</v>
      </c>
    </row>
    <row r="290" spans="1:63" ht="15.75" x14ac:dyDescent="0.25">
      <c r="A290" s="30">
        <v>102079001</v>
      </c>
      <c r="B290" s="27" t="s">
        <v>336</v>
      </c>
      <c r="C290" s="35">
        <v>1.27</v>
      </c>
      <c r="D290" s="32">
        <f>VLOOKUP(A290,[31]DATA!$C$3:$AP$1697,38,0)</f>
        <v>5</v>
      </c>
      <c r="E290" s="32">
        <f>VLOOKUP(A290,[31]DATA!$C$3:$AP$1697,39,0)</f>
        <v>2660</v>
      </c>
      <c r="F290" s="32">
        <f>VLOOKUP(A290,[31]DATA!$C$3:$AP$1697,40,0)</f>
        <v>2450</v>
      </c>
      <c r="G290" s="32">
        <f t="shared" si="99"/>
        <v>5115</v>
      </c>
      <c r="H290" s="32">
        <f t="shared" si="100"/>
        <v>6496.05</v>
      </c>
      <c r="I290" s="32">
        <f>VLOOKUP(A290,[32]DATA!$C$3:$AQ$559,38,0)</f>
        <v>13500</v>
      </c>
      <c r="J290" s="32">
        <f>VLOOKUP(A290,[32]DATA!$C$3:$AQ$559,39,0)</f>
        <v>260</v>
      </c>
      <c r="K290" s="32">
        <f>VLOOKUP(A290,[32]DATA!$C$3:$AQ$559,40,0)</f>
        <v>2020</v>
      </c>
      <c r="L290" s="32">
        <f>VLOOKUP(A290,[32]DATA!$C$3:$AQ$559,41,0)</f>
        <v>15780</v>
      </c>
      <c r="M290" s="41">
        <f t="shared" si="101"/>
        <v>20040.599999999999</v>
      </c>
      <c r="N290" s="32">
        <f>VLOOKUP(A290,[33]DATA!$C$3:$AQ$558,38,0)</f>
        <v>0</v>
      </c>
      <c r="O290" s="32">
        <f>VLOOKUP(A290,[33]DATA!$C$3:$AQ$558,39,0)</f>
        <v>0</v>
      </c>
      <c r="P290" s="32">
        <f>VLOOKUP(A290,[33]DATA!$C$3:$AQ$558,40,0)</f>
        <v>2000</v>
      </c>
      <c r="Q290" s="42">
        <f>VLOOKUP(A290,[33]DATA!$C$3:$AQ$558,41,0)</f>
        <v>2000</v>
      </c>
      <c r="R290" s="43">
        <f t="shared" si="102"/>
        <v>2540</v>
      </c>
      <c r="S290" s="8"/>
      <c r="T290" s="9"/>
      <c r="U290" s="9"/>
      <c r="V290" s="10">
        <f t="shared" si="103"/>
        <v>0</v>
      </c>
      <c r="W290" s="11">
        <f t="shared" si="89"/>
        <v>0</v>
      </c>
      <c r="X290" s="9"/>
      <c r="Y290" s="9"/>
      <c r="Z290" s="9"/>
      <c r="AA290" s="12">
        <f t="shared" si="90"/>
        <v>0</v>
      </c>
      <c r="AB290" s="13">
        <f t="shared" si="91"/>
        <v>0</v>
      </c>
      <c r="AC290" s="9"/>
      <c r="AD290" s="14"/>
      <c r="AE290" s="14"/>
      <c r="AF290" s="12">
        <f t="shared" si="88"/>
        <v>0</v>
      </c>
      <c r="AG290" s="13">
        <f t="shared" si="92"/>
        <v>0</v>
      </c>
      <c r="AH290" s="12"/>
      <c r="AI290" s="12"/>
      <c r="AJ290" s="12"/>
      <c r="AK290" s="12">
        <f t="shared" si="104"/>
        <v>0</v>
      </c>
      <c r="AL290" s="13">
        <f t="shared" si="93"/>
        <v>0</v>
      </c>
      <c r="AM290" s="12"/>
      <c r="AN290" s="12"/>
      <c r="AO290" s="12"/>
      <c r="AP290" s="12">
        <f t="shared" si="105"/>
        <v>0</v>
      </c>
      <c r="AQ290" s="13">
        <f t="shared" si="94"/>
        <v>0</v>
      </c>
      <c r="AR290" s="12"/>
      <c r="AS290" s="12"/>
      <c r="AT290" s="12"/>
      <c r="AU290" s="12">
        <f t="shared" si="106"/>
        <v>0</v>
      </c>
      <c r="AV290" s="13">
        <f t="shared" si="95"/>
        <v>0</v>
      </c>
      <c r="AW290" s="12"/>
      <c r="AX290" s="12"/>
      <c r="AY290" s="12"/>
      <c r="AZ290" s="12">
        <f t="shared" si="107"/>
        <v>0</v>
      </c>
      <c r="BA290" s="11">
        <f t="shared" si="96"/>
        <v>0</v>
      </c>
      <c r="BB290" s="12"/>
      <c r="BC290" s="12"/>
      <c r="BD290" s="12"/>
      <c r="BE290" s="12">
        <f t="shared" si="108"/>
        <v>0</v>
      </c>
      <c r="BF290" s="11">
        <f t="shared" si="97"/>
        <v>0</v>
      </c>
      <c r="BG290" s="12"/>
      <c r="BH290" s="12"/>
      <c r="BI290" s="12"/>
      <c r="BJ290" s="15">
        <f t="shared" si="109"/>
        <v>0</v>
      </c>
      <c r="BK290" s="16">
        <f t="shared" si="98"/>
        <v>0</v>
      </c>
    </row>
    <row r="291" spans="1:63" ht="15.75" x14ac:dyDescent="0.25">
      <c r="A291" s="30">
        <v>103005802</v>
      </c>
      <c r="B291" s="27" t="s">
        <v>337</v>
      </c>
      <c r="C291" s="35">
        <v>1.04</v>
      </c>
      <c r="D291" s="32">
        <f>VLOOKUP(A291,[31]DATA!$C$3:$AP$1697,38,0)</f>
        <v>11706</v>
      </c>
      <c r="E291" s="32">
        <f>VLOOKUP(A291,[31]DATA!$C$3:$AP$1697,39,0)</f>
        <v>0</v>
      </c>
      <c r="F291" s="32">
        <f>VLOOKUP(A291,[31]DATA!$C$3:$AP$1697,40,0)</f>
        <v>608</v>
      </c>
      <c r="G291" s="32">
        <f t="shared" si="99"/>
        <v>12314</v>
      </c>
      <c r="H291" s="32">
        <f t="shared" si="100"/>
        <v>12806.560000000001</v>
      </c>
      <c r="I291" s="32">
        <f>VLOOKUP(A291,[32]DATA!$C$3:$AQ$559,38,0)</f>
        <v>5702</v>
      </c>
      <c r="J291" s="32">
        <f>VLOOKUP(A291,[32]DATA!$C$3:$AQ$559,39,0)</f>
        <v>360</v>
      </c>
      <c r="K291" s="32">
        <f>VLOOKUP(A291,[32]DATA!$C$3:$AQ$559,40,0)</f>
        <v>1446</v>
      </c>
      <c r="L291" s="32">
        <f>VLOOKUP(A291,[32]DATA!$C$3:$AQ$559,41,0)</f>
        <v>7508</v>
      </c>
      <c r="M291" s="41">
        <f t="shared" si="101"/>
        <v>7808.3200000000006</v>
      </c>
      <c r="N291" s="32">
        <f>VLOOKUP(A291,[33]DATA!$C$3:$AQ$558,38,0)</f>
        <v>7746</v>
      </c>
      <c r="O291" s="32">
        <f>VLOOKUP(A291,[33]DATA!$C$3:$AQ$558,39,0)</f>
        <v>4142</v>
      </c>
      <c r="P291" s="32">
        <f>VLOOKUP(A291,[33]DATA!$C$3:$AQ$558,40,0)</f>
        <v>7882</v>
      </c>
      <c r="Q291" s="42">
        <f>VLOOKUP(A291,[33]DATA!$C$3:$AQ$558,41,0)</f>
        <v>19770</v>
      </c>
      <c r="R291" s="43">
        <f t="shared" si="102"/>
        <v>20560.8</v>
      </c>
      <c r="S291" s="8"/>
      <c r="T291" s="9"/>
      <c r="U291" s="9"/>
      <c r="V291" s="10">
        <f t="shared" si="103"/>
        <v>0</v>
      </c>
      <c r="W291" s="11">
        <f t="shared" si="89"/>
        <v>0</v>
      </c>
      <c r="X291" s="9"/>
      <c r="Y291" s="9"/>
      <c r="Z291" s="9"/>
      <c r="AA291" s="12">
        <f t="shared" si="90"/>
        <v>0</v>
      </c>
      <c r="AB291" s="13">
        <f t="shared" si="91"/>
        <v>0</v>
      </c>
      <c r="AC291" s="9"/>
      <c r="AD291" s="14"/>
      <c r="AE291" s="14"/>
      <c r="AF291" s="12">
        <f t="shared" si="88"/>
        <v>0</v>
      </c>
      <c r="AG291" s="13">
        <f t="shared" si="92"/>
        <v>0</v>
      </c>
      <c r="AH291" s="12"/>
      <c r="AI291" s="12"/>
      <c r="AJ291" s="12"/>
      <c r="AK291" s="12">
        <f t="shared" si="104"/>
        <v>0</v>
      </c>
      <c r="AL291" s="13">
        <f t="shared" si="93"/>
        <v>0</v>
      </c>
      <c r="AM291" s="12"/>
      <c r="AN291" s="12"/>
      <c r="AO291" s="12"/>
      <c r="AP291" s="12">
        <f t="shared" si="105"/>
        <v>0</v>
      </c>
      <c r="AQ291" s="13">
        <f t="shared" si="94"/>
        <v>0</v>
      </c>
      <c r="AR291" s="12"/>
      <c r="AS291" s="12"/>
      <c r="AT291" s="12"/>
      <c r="AU291" s="12">
        <f t="shared" si="106"/>
        <v>0</v>
      </c>
      <c r="AV291" s="13">
        <f t="shared" si="95"/>
        <v>0</v>
      </c>
      <c r="AW291" s="12"/>
      <c r="AX291" s="12"/>
      <c r="AY291" s="12"/>
      <c r="AZ291" s="12">
        <f t="shared" si="107"/>
        <v>0</v>
      </c>
      <c r="BA291" s="11">
        <f t="shared" si="96"/>
        <v>0</v>
      </c>
      <c r="BB291" s="12"/>
      <c r="BC291" s="12"/>
      <c r="BD291" s="12"/>
      <c r="BE291" s="12">
        <f t="shared" si="108"/>
        <v>0</v>
      </c>
      <c r="BF291" s="11">
        <f t="shared" si="97"/>
        <v>0</v>
      </c>
      <c r="BG291" s="12"/>
      <c r="BH291" s="12"/>
      <c r="BI291" s="12"/>
      <c r="BJ291" s="15">
        <f t="shared" si="109"/>
        <v>0</v>
      </c>
      <c r="BK291" s="16">
        <f t="shared" si="98"/>
        <v>0</v>
      </c>
    </row>
    <row r="292" spans="1:63" ht="25.5" x14ac:dyDescent="0.25">
      <c r="A292" s="30">
        <v>102095601</v>
      </c>
      <c r="B292" s="27" t="s">
        <v>338</v>
      </c>
      <c r="C292" s="35">
        <v>55.35</v>
      </c>
      <c r="D292" s="32">
        <f>VLOOKUP(A292,[31]DATA!$C$3:$AP$1697,38,0)</f>
        <v>632</v>
      </c>
      <c r="E292" s="32">
        <f>VLOOKUP(A292,[31]DATA!$C$3:$AP$1697,39,0)</f>
        <v>30</v>
      </c>
      <c r="F292" s="32">
        <f>VLOOKUP(A292,[31]DATA!$C$3:$AP$1697,40,0)</f>
        <v>75</v>
      </c>
      <c r="G292" s="32">
        <f t="shared" si="99"/>
        <v>737</v>
      </c>
      <c r="H292" s="32">
        <f t="shared" si="100"/>
        <v>40792.950000000004</v>
      </c>
      <c r="I292" s="32">
        <f>VLOOKUP(A292,[32]DATA!$C$3:$AQ$559,38,0)</f>
        <v>157</v>
      </c>
      <c r="J292" s="32">
        <f>VLOOKUP(A292,[32]DATA!$C$3:$AQ$559,39,0)</f>
        <v>21</v>
      </c>
      <c r="K292" s="32">
        <f>VLOOKUP(A292,[32]DATA!$C$3:$AQ$559,40,0)</f>
        <v>95</v>
      </c>
      <c r="L292" s="32">
        <f>VLOOKUP(A292,[32]DATA!$C$3:$AQ$559,41,0)</f>
        <v>273</v>
      </c>
      <c r="M292" s="41">
        <f t="shared" si="101"/>
        <v>15110.550000000001</v>
      </c>
      <c r="N292" s="32">
        <f>VLOOKUP(A292,[33]DATA!$C$3:$AQ$558,38,0)</f>
        <v>157</v>
      </c>
      <c r="O292" s="32">
        <f>VLOOKUP(A292,[33]DATA!$C$3:$AQ$558,39,0)</f>
        <v>15</v>
      </c>
      <c r="P292" s="32">
        <f>VLOOKUP(A292,[33]DATA!$C$3:$AQ$558,40,0)</f>
        <v>95</v>
      </c>
      <c r="Q292" s="42">
        <f>VLOOKUP(A292,[33]DATA!$C$3:$AQ$558,41,0)</f>
        <v>267</v>
      </c>
      <c r="R292" s="43">
        <f t="shared" si="102"/>
        <v>14778.45</v>
      </c>
      <c r="S292" s="8"/>
      <c r="T292" s="9"/>
      <c r="U292" s="9"/>
      <c r="V292" s="10">
        <f t="shared" si="103"/>
        <v>0</v>
      </c>
      <c r="W292" s="11">
        <f t="shared" si="89"/>
        <v>0</v>
      </c>
      <c r="X292" s="9"/>
      <c r="Y292" s="9"/>
      <c r="Z292" s="9"/>
      <c r="AA292" s="12">
        <f t="shared" si="90"/>
        <v>0</v>
      </c>
      <c r="AB292" s="13">
        <f t="shared" si="91"/>
        <v>0</v>
      </c>
      <c r="AC292" s="9"/>
      <c r="AD292" s="14"/>
      <c r="AE292" s="14"/>
      <c r="AF292" s="12">
        <f t="shared" si="88"/>
        <v>0</v>
      </c>
      <c r="AG292" s="13">
        <f t="shared" si="92"/>
        <v>0</v>
      </c>
      <c r="AH292" s="12"/>
      <c r="AI292" s="12"/>
      <c r="AJ292" s="12"/>
      <c r="AK292" s="12">
        <f t="shared" si="104"/>
        <v>0</v>
      </c>
      <c r="AL292" s="13">
        <f t="shared" si="93"/>
        <v>0</v>
      </c>
      <c r="AM292" s="12"/>
      <c r="AN292" s="12"/>
      <c r="AO292" s="12"/>
      <c r="AP292" s="12">
        <f t="shared" si="105"/>
        <v>0</v>
      </c>
      <c r="AQ292" s="13">
        <f t="shared" si="94"/>
        <v>0</v>
      </c>
      <c r="AR292" s="12"/>
      <c r="AS292" s="12"/>
      <c r="AT292" s="12"/>
      <c r="AU292" s="12">
        <f t="shared" si="106"/>
        <v>0</v>
      </c>
      <c r="AV292" s="13">
        <f t="shared" si="95"/>
        <v>0</v>
      </c>
      <c r="AW292" s="12"/>
      <c r="AX292" s="12"/>
      <c r="AY292" s="12"/>
      <c r="AZ292" s="12">
        <f t="shared" si="107"/>
        <v>0</v>
      </c>
      <c r="BA292" s="11">
        <f t="shared" si="96"/>
        <v>0</v>
      </c>
      <c r="BB292" s="12"/>
      <c r="BC292" s="12"/>
      <c r="BD292" s="12"/>
      <c r="BE292" s="12">
        <f t="shared" si="108"/>
        <v>0</v>
      </c>
      <c r="BF292" s="11">
        <f t="shared" si="97"/>
        <v>0</v>
      </c>
      <c r="BG292" s="12"/>
      <c r="BH292" s="12"/>
      <c r="BI292" s="12"/>
      <c r="BJ292" s="15">
        <f t="shared" si="109"/>
        <v>0</v>
      </c>
      <c r="BK292" s="16">
        <f t="shared" si="98"/>
        <v>0</v>
      </c>
    </row>
    <row r="293" spans="1:63" ht="15.75" x14ac:dyDescent="0.25">
      <c r="A293" s="30">
        <v>101068201</v>
      </c>
      <c r="B293" s="27" t="s">
        <v>339</v>
      </c>
      <c r="C293" s="35">
        <v>0.02</v>
      </c>
      <c r="D293" s="32">
        <f>VLOOKUP(A293,[31]DATA!$C$3:$AP$1697,38,0)</f>
        <v>108300</v>
      </c>
      <c r="E293" s="32">
        <f>VLOOKUP(A293,[31]DATA!$C$3:$AP$1697,39,0)</f>
        <v>0</v>
      </c>
      <c r="F293" s="32">
        <f>VLOOKUP(A293,[31]DATA!$C$3:$AP$1697,40,0)</f>
        <v>0</v>
      </c>
      <c r="G293" s="32">
        <f t="shared" si="99"/>
        <v>108300</v>
      </c>
      <c r="H293" s="32">
        <f t="shared" si="100"/>
        <v>2166</v>
      </c>
      <c r="I293" s="32">
        <f>VLOOKUP(A293,[32]DATA!$C$3:$AQ$559,38,0)</f>
        <v>0</v>
      </c>
      <c r="J293" s="32">
        <f>VLOOKUP(A293,[32]DATA!$C$3:$AQ$559,39,0)</f>
        <v>50800</v>
      </c>
      <c r="K293" s="32">
        <f>VLOOKUP(A293,[32]DATA!$C$3:$AQ$559,40,0)</f>
        <v>0</v>
      </c>
      <c r="L293" s="32">
        <f>VLOOKUP(A293,[32]DATA!$C$3:$AQ$559,41,0)</f>
        <v>50800</v>
      </c>
      <c r="M293" s="41">
        <f t="shared" si="101"/>
        <v>1016</v>
      </c>
      <c r="N293" s="32">
        <f>VLOOKUP(A293,[33]DATA!$C$3:$AQ$558,38,0)</f>
        <v>0</v>
      </c>
      <c r="O293" s="32">
        <f>VLOOKUP(A293,[33]DATA!$C$3:$AQ$558,39,0)</f>
        <v>14500</v>
      </c>
      <c r="P293" s="32">
        <f>VLOOKUP(A293,[33]DATA!$C$3:$AQ$558,40,0)</f>
        <v>0</v>
      </c>
      <c r="Q293" s="42">
        <f>VLOOKUP(A293,[33]DATA!$C$3:$AQ$558,41,0)</f>
        <v>14500</v>
      </c>
      <c r="R293" s="43">
        <f t="shared" si="102"/>
        <v>290</v>
      </c>
      <c r="S293" s="8"/>
      <c r="T293" s="9"/>
      <c r="U293" s="9"/>
      <c r="V293" s="10">
        <f t="shared" si="103"/>
        <v>0</v>
      </c>
      <c r="W293" s="11">
        <f t="shared" si="89"/>
        <v>0</v>
      </c>
      <c r="X293" s="9"/>
      <c r="Y293" s="9"/>
      <c r="Z293" s="9"/>
      <c r="AA293" s="12">
        <f t="shared" si="90"/>
        <v>0</v>
      </c>
      <c r="AB293" s="13">
        <f t="shared" si="91"/>
        <v>0</v>
      </c>
      <c r="AC293" s="9"/>
      <c r="AD293" s="14"/>
      <c r="AE293" s="14"/>
      <c r="AF293" s="12">
        <f t="shared" si="88"/>
        <v>0</v>
      </c>
      <c r="AG293" s="13">
        <f t="shared" si="92"/>
        <v>0</v>
      </c>
      <c r="AH293" s="12"/>
      <c r="AI293" s="12"/>
      <c r="AJ293" s="12"/>
      <c r="AK293" s="12">
        <f t="shared" si="104"/>
        <v>0</v>
      </c>
      <c r="AL293" s="13">
        <f t="shared" si="93"/>
        <v>0</v>
      </c>
      <c r="AM293" s="12"/>
      <c r="AN293" s="12"/>
      <c r="AO293" s="12"/>
      <c r="AP293" s="12">
        <f t="shared" si="105"/>
        <v>0</v>
      </c>
      <c r="AQ293" s="13">
        <f t="shared" si="94"/>
        <v>0</v>
      </c>
      <c r="AR293" s="12"/>
      <c r="AS293" s="12"/>
      <c r="AT293" s="12"/>
      <c r="AU293" s="12">
        <f t="shared" si="106"/>
        <v>0</v>
      </c>
      <c r="AV293" s="13">
        <f t="shared" si="95"/>
        <v>0</v>
      </c>
      <c r="AW293" s="12"/>
      <c r="AX293" s="12"/>
      <c r="AY293" s="12"/>
      <c r="AZ293" s="12">
        <f t="shared" si="107"/>
        <v>0</v>
      </c>
      <c r="BA293" s="11">
        <f t="shared" si="96"/>
        <v>0</v>
      </c>
      <c r="BB293" s="12"/>
      <c r="BC293" s="12"/>
      <c r="BD293" s="12"/>
      <c r="BE293" s="12">
        <f t="shared" si="108"/>
        <v>0</v>
      </c>
      <c r="BF293" s="11">
        <f t="shared" si="97"/>
        <v>0</v>
      </c>
      <c r="BG293" s="12"/>
      <c r="BH293" s="12"/>
      <c r="BI293" s="12"/>
      <c r="BJ293" s="15">
        <f t="shared" si="109"/>
        <v>0</v>
      </c>
      <c r="BK293" s="16">
        <f t="shared" si="98"/>
        <v>0</v>
      </c>
    </row>
    <row r="294" spans="1:63" ht="15.75" x14ac:dyDescent="0.25">
      <c r="A294" s="30">
        <v>102095301</v>
      </c>
      <c r="B294" s="27" t="s">
        <v>340</v>
      </c>
      <c r="C294" s="35">
        <v>22.58</v>
      </c>
      <c r="D294" s="32">
        <f>VLOOKUP(A294,[31]DATA!$C$3:$AP$1697,38,0)</f>
        <v>7511</v>
      </c>
      <c r="E294" s="32">
        <f>VLOOKUP(A294,[31]DATA!$C$3:$AP$1697,39,0)</f>
        <v>6534</v>
      </c>
      <c r="F294" s="32">
        <f>VLOOKUP(A294,[31]DATA!$C$3:$AP$1697,40,0)</f>
        <v>632</v>
      </c>
      <c r="G294" s="32">
        <f t="shared" si="99"/>
        <v>14677</v>
      </c>
      <c r="H294" s="32">
        <f t="shared" si="100"/>
        <v>331406.65999999997</v>
      </c>
      <c r="I294" s="32">
        <f>VLOOKUP(A294,[32]DATA!$C$3:$AQ$559,38,0)</f>
        <v>10571</v>
      </c>
      <c r="J294" s="32">
        <f>VLOOKUP(A294,[32]DATA!$C$3:$AQ$559,39,0)</f>
        <v>4534</v>
      </c>
      <c r="K294" s="32">
        <f>VLOOKUP(A294,[32]DATA!$C$3:$AQ$559,40,0)</f>
        <v>3384</v>
      </c>
      <c r="L294" s="32">
        <f>VLOOKUP(A294,[32]DATA!$C$3:$AQ$559,41,0)</f>
        <v>18489</v>
      </c>
      <c r="M294" s="41">
        <f t="shared" si="101"/>
        <v>417481.62</v>
      </c>
      <c r="N294" s="32">
        <f>VLOOKUP(A294,[33]DATA!$C$3:$AQ$558,38,0)</f>
        <v>12491</v>
      </c>
      <c r="O294" s="32">
        <f>VLOOKUP(A294,[33]DATA!$C$3:$AQ$558,39,0)</f>
        <v>9204</v>
      </c>
      <c r="P294" s="32">
        <f>VLOOKUP(A294,[33]DATA!$C$3:$AQ$558,40,0)</f>
        <v>6384</v>
      </c>
      <c r="Q294" s="42">
        <f>VLOOKUP(A294,[33]DATA!$C$3:$AQ$558,41,0)</f>
        <v>28079</v>
      </c>
      <c r="R294" s="43">
        <f t="shared" si="102"/>
        <v>634023.81999999995</v>
      </c>
      <c r="S294" s="8"/>
      <c r="T294" s="9"/>
      <c r="U294" s="9"/>
      <c r="V294" s="10">
        <f t="shared" si="103"/>
        <v>0</v>
      </c>
      <c r="W294" s="11">
        <f t="shared" si="89"/>
        <v>0</v>
      </c>
      <c r="X294" s="9"/>
      <c r="Y294" s="9"/>
      <c r="Z294" s="9"/>
      <c r="AA294" s="12">
        <f t="shared" si="90"/>
        <v>0</v>
      </c>
      <c r="AB294" s="13">
        <f t="shared" si="91"/>
        <v>0</v>
      </c>
      <c r="AC294" s="9"/>
      <c r="AD294" s="14"/>
      <c r="AE294" s="14"/>
      <c r="AF294" s="12">
        <f t="shared" si="88"/>
        <v>0</v>
      </c>
      <c r="AG294" s="13">
        <f t="shared" si="92"/>
        <v>0</v>
      </c>
      <c r="AH294" s="12"/>
      <c r="AI294" s="12"/>
      <c r="AJ294" s="12"/>
      <c r="AK294" s="12">
        <f t="shared" si="104"/>
        <v>0</v>
      </c>
      <c r="AL294" s="13">
        <f t="shared" si="93"/>
        <v>0</v>
      </c>
      <c r="AM294" s="12"/>
      <c r="AN294" s="12"/>
      <c r="AO294" s="12"/>
      <c r="AP294" s="12">
        <f t="shared" si="105"/>
        <v>0</v>
      </c>
      <c r="AQ294" s="13">
        <f t="shared" si="94"/>
        <v>0</v>
      </c>
      <c r="AR294" s="12"/>
      <c r="AS294" s="12"/>
      <c r="AT294" s="12"/>
      <c r="AU294" s="12">
        <f t="shared" si="106"/>
        <v>0</v>
      </c>
      <c r="AV294" s="13">
        <f t="shared" si="95"/>
        <v>0</v>
      </c>
      <c r="AW294" s="12"/>
      <c r="AX294" s="12"/>
      <c r="AY294" s="12"/>
      <c r="AZ294" s="12">
        <f t="shared" si="107"/>
        <v>0</v>
      </c>
      <c r="BA294" s="11">
        <f t="shared" si="96"/>
        <v>0</v>
      </c>
      <c r="BB294" s="12"/>
      <c r="BC294" s="12"/>
      <c r="BD294" s="12"/>
      <c r="BE294" s="12">
        <f t="shared" si="108"/>
        <v>0</v>
      </c>
      <c r="BF294" s="11">
        <f t="shared" si="97"/>
        <v>0</v>
      </c>
      <c r="BG294" s="12"/>
      <c r="BH294" s="12"/>
      <c r="BI294" s="12"/>
      <c r="BJ294" s="15">
        <f t="shared" si="109"/>
        <v>0</v>
      </c>
      <c r="BK294" s="16">
        <f t="shared" si="98"/>
        <v>0</v>
      </c>
    </row>
    <row r="295" spans="1:63" ht="15.75" x14ac:dyDescent="0.25">
      <c r="A295" s="30">
        <v>102073501</v>
      </c>
      <c r="B295" s="27" t="s">
        <v>341</v>
      </c>
      <c r="C295" s="35">
        <v>13.134</v>
      </c>
      <c r="D295" s="32">
        <f>VLOOKUP(A295,[31]DATA!$C$3:$AP$1697,38,0)</f>
        <v>0</v>
      </c>
      <c r="E295" s="32">
        <f>VLOOKUP(A295,[31]DATA!$C$3:$AP$1697,39,0)</f>
        <v>0</v>
      </c>
      <c r="F295" s="32">
        <f>VLOOKUP(A295,[31]DATA!$C$3:$AP$1697,40,0)</f>
        <v>0</v>
      </c>
      <c r="G295" s="32">
        <f t="shared" si="99"/>
        <v>0</v>
      </c>
      <c r="H295" s="32">
        <f t="shared" si="100"/>
        <v>0</v>
      </c>
      <c r="I295" s="32">
        <f>VLOOKUP(A295,[32]DATA!$C$3:$AQ$559,38,0)</f>
        <v>3</v>
      </c>
      <c r="J295" s="32">
        <f>VLOOKUP(A295,[32]DATA!$C$3:$AQ$559,39,0)</f>
        <v>0</v>
      </c>
      <c r="K295" s="32">
        <f>VLOOKUP(A295,[32]DATA!$C$3:$AQ$559,40,0)</f>
        <v>0</v>
      </c>
      <c r="L295" s="32">
        <f>VLOOKUP(A295,[32]DATA!$C$3:$AQ$559,41,0)</f>
        <v>3</v>
      </c>
      <c r="M295" s="41">
        <f t="shared" si="101"/>
        <v>39.402000000000001</v>
      </c>
      <c r="N295" s="32">
        <f>VLOOKUP(A295,[33]DATA!$C$3:$AQ$558,38,0)</f>
        <v>2</v>
      </c>
      <c r="O295" s="32">
        <f>VLOOKUP(A295,[33]DATA!$C$3:$AQ$558,39,0)</f>
        <v>0</v>
      </c>
      <c r="P295" s="32">
        <f>VLOOKUP(A295,[33]DATA!$C$3:$AQ$558,40,0)</f>
        <v>7</v>
      </c>
      <c r="Q295" s="42">
        <f>VLOOKUP(A295,[33]DATA!$C$3:$AQ$558,41,0)</f>
        <v>9</v>
      </c>
      <c r="R295" s="43">
        <f t="shared" si="102"/>
        <v>118.206</v>
      </c>
      <c r="S295" s="8"/>
      <c r="T295" s="9"/>
      <c r="U295" s="9"/>
      <c r="V295" s="10">
        <f t="shared" si="103"/>
        <v>0</v>
      </c>
      <c r="W295" s="11">
        <f t="shared" si="89"/>
        <v>0</v>
      </c>
      <c r="X295" s="9"/>
      <c r="Y295" s="9"/>
      <c r="Z295" s="9"/>
      <c r="AA295" s="12">
        <f t="shared" si="90"/>
        <v>0</v>
      </c>
      <c r="AB295" s="13">
        <f t="shared" si="91"/>
        <v>0</v>
      </c>
      <c r="AC295" s="9"/>
      <c r="AD295" s="14"/>
      <c r="AE295" s="14"/>
      <c r="AF295" s="12">
        <f t="shared" si="88"/>
        <v>0</v>
      </c>
      <c r="AG295" s="13">
        <f t="shared" si="92"/>
        <v>0</v>
      </c>
      <c r="AH295" s="12"/>
      <c r="AI295" s="12"/>
      <c r="AJ295" s="12"/>
      <c r="AK295" s="12">
        <f t="shared" si="104"/>
        <v>0</v>
      </c>
      <c r="AL295" s="13">
        <f t="shared" si="93"/>
        <v>0</v>
      </c>
      <c r="AM295" s="12"/>
      <c r="AN295" s="12"/>
      <c r="AO295" s="12"/>
      <c r="AP295" s="12">
        <f t="shared" si="105"/>
        <v>0</v>
      </c>
      <c r="AQ295" s="13">
        <f t="shared" si="94"/>
        <v>0</v>
      </c>
      <c r="AR295" s="12"/>
      <c r="AS295" s="12"/>
      <c r="AT295" s="12"/>
      <c r="AU295" s="12">
        <f t="shared" si="106"/>
        <v>0</v>
      </c>
      <c r="AV295" s="13">
        <f t="shared" si="95"/>
        <v>0</v>
      </c>
      <c r="AW295" s="12"/>
      <c r="AX295" s="12"/>
      <c r="AY295" s="12"/>
      <c r="AZ295" s="12">
        <f t="shared" si="107"/>
        <v>0</v>
      </c>
      <c r="BA295" s="11">
        <f t="shared" si="96"/>
        <v>0</v>
      </c>
      <c r="BB295" s="12"/>
      <c r="BC295" s="12"/>
      <c r="BD295" s="12"/>
      <c r="BE295" s="12">
        <f t="shared" si="108"/>
        <v>0</v>
      </c>
      <c r="BF295" s="11">
        <f t="shared" si="97"/>
        <v>0</v>
      </c>
      <c r="BG295" s="12"/>
      <c r="BH295" s="12"/>
      <c r="BI295" s="12"/>
      <c r="BJ295" s="15">
        <f t="shared" si="109"/>
        <v>0</v>
      </c>
      <c r="BK295" s="16">
        <f t="shared" si="98"/>
        <v>0</v>
      </c>
    </row>
    <row r="296" spans="1:63" ht="15.75" x14ac:dyDescent="0.25">
      <c r="A296" s="30">
        <v>101091601</v>
      </c>
      <c r="B296" s="27" t="s">
        <v>342</v>
      </c>
      <c r="C296" s="35">
        <v>2</v>
      </c>
      <c r="D296" s="32">
        <f>VLOOKUP(A296,[31]DATA!$C$3:$AP$1697,38,0)</f>
        <v>0</v>
      </c>
      <c r="E296" s="32">
        <f>VLOOKUP(A296,[31]DATA!$C$3:$AP$1697,39,0)</f>
        <v>0</v>
      </c>
      <c r="F296" s="32">
        <f>VLOOKUP(A296,[31]DATA!$C$3:$AP$1697,40,0)</f>
        <v>0</v>
      </c>
      <c r="G296" s="32">
        <f t="shared" si="99"/>
        <v>0</v>
      </c>
      <c r="H296" s="32">
        <f t="shared" si="100"/>
        <v>0</v>
      </c>
      <c r="I296" s="32">
        <f>VLOOKUP(A296,[32]DATA!$C$3:$AQ$559,38,0)</f>
        <v>0</v>
      </c>
      <c r="J296" s="32">
        <f>VLOOKUP(A296,[32]DATA!$C$3:$AQ$559,39,0)</f>
        <v>0</v>
      </c>
      <c r="K296" s="32">
        <f>VLOOKUP(A296,[32]DATA!$C$3:$AQ$559,40,0)</f>
        <v>0</v>
      </c>
      <c r="L296" s="32">
        <f>VLOOKUP(A296,[32]DATA!$C$3:$AQ$559,41,0)</f>
        <v>0</v>
      </c>
      <c r="M296" s="41">
        <f t="shared" si="101"/>
        <v>0</v>
      </c>
      <c r="N296" s="32">
        <f>VLOOKUP(A296,[33]DATA!$C$3:$AQ$558,38,0)</f>
        <v>0</v>
      </c>
      <c r="O296" s="32">
        <f>VLOOKUP(A296,[33]DATA!$C$3:$AQ$558,39,0)</f>
        <v>0</v>
      </c>
      <c r="P296" s="32">
        <f>VLOOKUP(A296,[33]DATA!$C$3:$AQ$558,40,0)</f>
        <v>0</v>
      </c>
      <c r="Q296" s="42">
        <f>VLOOKUP(A296,[33]DATA!$C$3:$AQ$558,41,0)</f>
        <v>0</v>
      </c>
      <c r="R296" s="43">
        <f t="shared" si="102"/>
        <v>0</v>
      </c>
      <c r="S296" s="8"/>
      <c r="T296" s="9"/>
      <c r="U296" s="9"/>
      <c r="V296" s="10">
        <f t="shared" si="103"/>
        <v>0</v>
      </c>
      <c r="W296" s="11">
        <f t="shared" si="89"/>
        <v>0</v>
      </c>
      <c r="X296" s="9"/>
      <c r="Y296" s="9"/>
      <c r="Z296" s="9"/>
      <c r="AA296" s="12">
        <f t="shared" si="90"/>
        <v>0</v>
      </c>
      <c r="AB296" s="13">
        <f t="shared" si="91"/>
        <v>0</v>
      </c>
      <c r="AC296" s="9"/>
      <c r="AD296" s="14"/>
      <c r="AE296" s="14"/>
      <c r="AF296" s="12">
        <f t="shared" si="88"/>
        <v>0</v>
      </c>
      <c r="AG296" s="13">
        <f t="shared" si="92"/>
        <v>0</v>
      </c>
      <c r="AH296" s="12"/>
      <c r="AI296" s="12"/>
      <c r="AJ296" s="12"/>
      <c r="AK296" s="12">
        <f t="shared" si="104"/>
        <v>0</v>
      </c>
      <c r="AL296" s="13">
        <f t="shared" si="93"/>
        <v>0</v>
      </c>
      <c r="AM296" s="12"/>
      <c r="AN296" s="12"/>
      <c r="AO296" s="12"/>
      <c r="AP296" s="12">
        <f t="shared" si="105"/>
        <v>0</v>
      </c>
      <c r="AQ296" s="13">
        <f t="shared" si="94"/>
        <v>0</v>
      </c>
      <c r="AR296" s="12"/>
      <c r="AS296" s="12"/>
      <c r="AT296" s="12"/>
      <c r="AU296" s="12">
        <f t="shared" si="106"/>
        <v>0</v>
      </c>
      <c r="AV296" s="13">
        <f t="shared" si="95"/>
        <v>0</v>
      </c>
      <c r="AW296" s="12"/>
      <c r="AX296" s="12"/>
      <c r="AY296" s="12"/>
      <c r="AZ296" s="12">
        <f t="shared" si="107"/>
        <v>0</v>
      </c>
      <c r="BA296" s="11">
        <f t="shared" si="96"/>
        <v>0</v>
      </c>
      <c r="BB296" s="12"/>
      <c r="BC296" s="12"/>
      <c r="BD296" s="12"/>
      <c r="BE296" s="12">
        <f t="shared" si="108"/>
        <v>0</v>
      </c>
      <c r="BF296" s="11">
        <f t="shared" si="97"/>
        <v>0</v>
      </c>
      <c r="BG296" s="12"/>
      <c r="BH296" s="12"/>
      <c r="BI296" s="12"/>
      <c r="BJ296" s="15">
        <f t="shared" si="109"/>
        <v>0</v>
      </c>
      <c r="BK296" s="16">
        <f t="shared" si="98"/>
        <v>0</v>
      </c>
    </row>
    <row r="297" spans="1:63" ht="15.75" x14ac:dyDescent="0.25">
      <c r="A297" s="30">
        <v>101092301</v>
      </c>
      <c r="B297" s="27" t="s">
        <v>343</v>
      </c>
      <c r="C297" s="35">
        <v>1.5</v>
      </c>
      <c r="D297" s="32">
        <f>VLOOKUP(A297,[31]DATA!$C$3:$AP$1697,38,0)</f>
        <v>0</v>
      </c>
      <c r="E297" s="32">
        <f>VLOOKUP(A297,[31]DATA!$C$3:$AP$1697,39,0)</f>
        <v>0</v>
      </c>
      <c r="F297" s="32">
        <f>VLOOKUP(A297,[31]DATA!$C$3:$AP$1697,40,0)</f>
        <v>0</v>
      </c>
      <c r="G297" s="32">
        <f t="shared" si="99"/>
        <v>0</v>
      </c>
      <c r="H297" s="32">
        <f t="shared" si="100"/>
        <v>0</v>
      </c>
      <c r="I297" s="32">
        <f>VLOOKUP(A297,[32]DATA!$C$3:$AQ$559,38,0)</f>
        <v>4620</v>
      </c>
      <c r="J297" s="32">
        <f>VLOOKUP(A297,[32]DATA!$C$3:$AQ$559,39,0)</f>
        <v>0</v>
      </c>
      <c r="K297" s="32">
        <f>VLOOKUP(A297,[32]DATA!$C$3:$AQ$559,40,0)</f>
        <v>0</v>
      </c>
      <c r="L297" s="32">
        <f>VLOOKUP(A297,[32]DATA!$C$3:$AQ$559,41,0)</f>
        <v>4620</v>
      </c>
      <c r="M297" s="41">
        <f t="shared" si="101"/>
        <v>6930</v>
      </c>
      <c r="N297" s="32">
        <f>VLOOKUP(A297,[33]DATA!$C$3:$AQ$558,38,0)</f>
        <v>0</v>
      </c>
      <c r="O297" s="32">
        <f>VLOOKUP(A297,[33]DATA!$C$3:$AQ$558,39,0)</f>
        <v>0</v>
      </c>
      <c r="P297" s="32">
        <f>VLOOKUP(A297,[33]DATA!$C$3:$AQ$558,40,0)</f>
        <v>1410</v>
      </c>
      <c r="Q297" s="42">
        <f>VLOOKUP(A297,[33]DATA!$C$3:$AQ$558,41,0)</f>
        <v>1410</v>
      </c>
      <c r="R297" s="43">
        <f t="shared" si="102"/>
        <v>2115</v>
      </c>
      <c r="S297" s="8"/>
      <c r="T297" s="9"/>
      <c r="U297" s="9"/>
      <c r="V297" s="10">
        <f t="shared" si="103"/>
        <v>0</v>
      </c>
      <c r="W297" s="11">
        <f t="shared" si="89"/>
        <v>0</v>
      </c>
      <c r="X297" s="9"/>
      <c r="Y297" s="9"/>
      <c r="Z297" s="9"/>
      <c r="AA297" s="12">
        <f t="shared" si="90"/>
        <v>0</v>
      </c>
      <c r="AB297" s="13">
        <f t="shared" si="91"/>
        <v>0</v>
      </c>
      <c r="AC297" s="9"/>
      <c r="AD297" s="14"/>
      <c r="AE297" s="14"/>
      <c r="AF297" s="12">
        <f t="shared" si="88"/>
        <v>0</v>
      </c>
      <c r="AG297" s="13">
        <f t="shared" si="92"/>
        <v>0</v>
      </c>
      <c r="AH297" s="12"/>
      <c r="AI297" s="12"/>
      <c r="AJ297" s="12"/>
      <c r="AK297" s="12">
        <f t="shared" si="104"/>
        <v>0</v>
      </c>
      <c r="AL297" s="13">
        <f t="shared" si="93"/>
        <v>0</v>
      </c>
      <c r="AM297" s="12"/>
      <c r="AN297" s="12"/>
      <c r="AO297" s="12"/>
      <c r="AP297" s="12">
        <f t="shared" si="105"/>
        <v>0</v>
      </c>
      <c r="AQ297" s="13">
        <f t="shared" si="94"/>
        <v>0</v>
      </c>
      <c r="AR297" s="12"/>
      <c r="AS297" s="12"/>
      <c r="AT297" s="12"/>
      <c r="AU297" s="12">
        <f t="shared" si="106"/>
        <v>0</v>
      </c>
      <c r="AV297" s="13">
        <f t="shared" si="95"/>
        <v>0</v>
      </c>
      <c r="AW297" s="12"/>
      <c r="AX297" s="12"/>
      <c r="AY297" s="12"/>
      <c r="AZ297" s="12">
        <f t="shared" si="107"/>
        <v>0</v>
      </c>
      <c r="BA297" s="11">
        <f t="shared" si="96"/>
        <v>0</v>
      </c>
      <c r="BB297" s="12"/>
      <c r="BC297" s="12"/>
      <c r="BD297" s="12"/>
      <c r="BE297" s="12">
        <f t="shared" si="108"/>
        <v>0</v>
      </c>
      <c r="BF297" s="11">
        <f t="shared" si="97"/>
        <v>0</v>
      </c>
      <c r="BG297" s="12"/>
      <c r="BH297" s="12"/>
      <c r="BI297" s="12"/>
      <c r="BJ297" s="15">
        <f t="shared" si="109"/>
        <v>0</v>
      </c>
      <c r="BK297" s="16">
        <f t="shared" si="98"/>
        <v>0</v>
      </c>
    </row>
    <row r="298" spans="1:63" ht="25.5" x14ac:dyDescent="0.25">
      <c r="A298" s="37">
        <v>105007701</v>
      </c>
      <c r="B298" s="29" t="s">
        <v>344</v>
      </c>
      <c r="C298" s="38">
        <v>0.7</v>
      </c>
      <c r="D298" s="32">
        <f>VLOOKUP(A298,[31]DATA!$C$3:$AP$1697,38,0)</f>
        <v>35637</v>
      </c>
      <c r="E298" s="32">
        <f>VLOOKUP(A298,[31]DATA!$C$3:$AP$1697,39,0)</f>
        <v>817</v>
      </c>
      <c r="F298" s="32">
        <f>VLOOKUP(A298,[31]DATA!$C$3:$AP$1697,40,0)</f>
        <v>4848</v>
      </c>
      <c r="G298" s="32">
        <f t="shared" si="99"/>
        <v>41302</v>
      </c>
      <c r="H298" s="32">
        <f t="shared" si="100"/>
        <v>28911.399999999998</v>
      </c>
      <c r="I298" s="32">
        <f>VLOOKUP(A298,[32]DATA!$C$3:$AQ$559,38,0)</f>
        <v>46263</v>
      </c>
      <c r="J298" s="32">
        <f>VLOOKUP(A298,[32]DATA!$C$3:$AQ$559,39,0)</f>
        <v>5085</v>
      </c>
      <c r="K298" s="32">
        <f>VLOOKUP(A298,[32]DATA!$C$3:$AQ$559,40,0)</f>
        <v>16729</v>
      </c>
      <c r="L298" s="32">
        <f>VLOOKUP(A298,[32]DATA!$C$3:$AQ$559,41,0)</f>
        <v>68077</v>
      </c>
      <c r="M298" s="41">
        <f t="shared" si="101"/>
        <v>47653.899999999994</v>
      </c>
      <c r="N298" s="32">
        <f>VLOOKUP(A298,[33]DATA!$C$3:$AQ$558,38,0)</f>
        <v>42887</v>
      </c>
      <c r="O298" s="32">
        <f>VLOOKUP(A298,[33]DATA!$C$3:$AQ$558,39,0)</f>
        <v>4141</v>
      </c>
      <c r="P298" s="32">
        <f>VLOOKUP(A298,[33]DATA!$C$3:$AQ$558,40,0)</f>
        <v>16065</v>
      </c>
      <c r="Q298" s="42">
        <f>VLOOKUP(A298,[33]DATA!$C$3:$AQ$558,41,0)</f>
        <v>63093</v>
      </c>
      <c r="R298" s="43">
        <f t="shared" si="102"/>
        <v>44165.1</v>
      </c>
      <c r="S298" s="8"/>
      <c r="T298" s="9"/>
      <c r="U298" s="9"/>
      <c r="V298" s="10">
        <f t="shared" si="103"/>
        <v>0</v>
      </c>
      <c r="W298" s="11">
        <f t="shared" si="89"/>
        <v>0</v>
      </c>
      <c r="X298" s="9"/>
      <c r="Y298" s="9"/>
      <c r="Z298" s="9"/>
      <c r="AA298" s="12">
        <f t="shared" si="90"/>
        <v>0</v>
      </c>
      <c r="AB298" s="13">
        <f t="shared" si="91"/>
        <v>0</v>
      </c>
      <c r="AC298" s="9"/>
      <c r="AD298" s="14"/>
      <c r="AE298" s="14"/>
      <c r="AF298" s="12">
        <f t="shared" si="88"/>
        <v>0</v>
      </c>
      <c r="AG298" s="13">
        <f t="shared" si="92"/>
        <v>0</v>
      </c>
      <c r="AH298" s="12"/>
      <c r="AI298" s="12"/>
      <c r="AJ298" s="12"/>
      <c r="AK298" s="12">
        <f t="shared" si="104"/>
        <v>0</v>
      </c>
      <c r="AL298" s="13">
        <f t="shared" si="93"/>
        <v>0</v>
      </c>
      <c r="AM298" s="12"/>
      <c r="AN298" s="12"/>
      <c r="AO298" s="12"/>
      <c r="AP298" s="12">
        <f t="shared" si="105"/>
        <v>0</v>
      </c>
      <c r="AQ298" s="13">
        <f t="shared" si="94"/>
        <v>0</v>
      </c>
      <c r="AR298" s="12"/>
      <c r="AS298" s="12"/>
      <c r="AT298" s="12"/>
      <c r="AU298" s="12">
        <f t="shared" si="106"/>
        <v>0</v>
      </c>
      <c r="AV298" s="13">
        <f t="shared" si="95"/>
        <v>0</v>
      </c>
      <c r="AW298" s="12"/>
      <c r="AX298" s="12"/>
      <c r="AY298" s="12"/>
      <c r="AZ298" s="12">
        <f t="shared" si="107"/>
        <v>0</v>
      </c>
      <c r="BA298" s="11">
        <f t="shared" si="96"/>
        <v>0</v>
      </c>
      <c r="BB298" s="12"/>
      <c r="BC298" s="12"/>
      <c r="BD298" s="12"/>
      <c r="BE298" s="12">
        <f t="shared" si="108"/>
        <v>0</v>
      </c>
      <c r="BF298" s="11">
        <f t="shared" si="97"/>
        <v>0</v>
      </c>
      <c r="BG298" s="12"/>
      <c r="BH298" s="12"/>
      <c r="BI298" s="12"/>
      <c r="BJ298" s="15">
        <f t="shared" si="109"/>
        <v>0</v>
      </c>
      <c r="BK298" s="16">
        <f t="shared" si="98"/>
        <v>0</v>
      </c>
    </row>
    <row r="299" spans="1:63" ht="15.75" x14ac:dyDescent="0.25">
      <c r="A299" s="30">
        <v>101031601</v>
      </c>
      <c r="B299" s="27" t="s">
        <v>345</v>
      </c>
      <c r="C299" s="35">
        <v>0.11</v>
      </c>
      <c r="D299" s="32">
        <f>VLOOKUP(A299,[31]DATA!$C$3:$AP$1697,38,0)</f>
        <v>117900</v>
      </c>
      <c r="E299" s="32">
        <f>VLOOKUP(A299,[31]DATA!$C$3:$AP$1697,39,0)</f>
        <v>3100</v>
      </c>
      <c r="F299" s="32">
        <f>VLOOKUP(A299,[31]DATA!$C$3:$AP$1697,40,0)</f>
        <v>28500</v>
      </c>
      <c r="G299" s="32">
        <f t="shared" si="99"/>
        <v>149500</v>
      </c>
      <c r="H299" s="32">
        <f t="shared" si="100"/>
        <v>16445</v>
      </c>
      <c r="I299" s="32">
        <f>VLOOKUP(A299,[32]DATA!$C$3:$AQ$559,38,0)</f>
        <v>113700</v>
      </c>
      <c r="J299" s="32">
        <f>VLOOKUP(A299,[32]DATA!$C$3:$AQ$559,39,0)</f>
        <v>0</v>
      </c>
      <c r="K299" s="32">
        <f>VLOOKUP(A299,[32]DATA!$C$3:$AQ$559,40,0)</f>
        <v>25900</v>
      </c>
      <c r="L299" s="32">
        <f>VLOOKUP(A299,[32]DATA!$C$3:$AQ$559,41,0)</f>
        <v>139600</v>
      </c>
      <c r="M299" s="41">
        <f t="shared" si="101"/>
        <v>15356</v>
      </c>
      <c r="N299" s="32">
        <f>VLOOKUP(A299,[33]DATA!$C$3:$AQ$558,38,0)</f>
        <v>113700</v>
      </c>
      <c r="O299" s="32">
        <f>VLOOKUP(A299,[33]DATA!$C$3:$AQ$558,39,0)</f>
        <v>0</v>
      </c>
      <c r="P299" s="32">
        <f>VLOOKUP(A299,[33]DATA!$C$3:$AQ$558,40,0)</f>
        <v>24000</v>
      </c>
      <c r="Q299" s="42">
        <f>VLOOKUP(A299,[33]DATA!$C$3:$AQ$558,41,0)</f>
        <v>137700</v>
      </c>
      <c r="R299" s="43">
        <f t="shared" si="102"/>
        <v>15147</v>
      </c>
      <c r="S299" s="8"/>
      <c r="T299" s="9"/>
      <c r="U299" s="9"/>
      <c r="V299" s="10">
        <f t="shared" si="103"/>
        <v>0</v>
      </c>
      <c r="W299" s="11">
        <f t="shared" si="89"/>
        <v>0</v>
      </c>
      <c r="X299" s="9"/>
      <c r="Y299" s="9"/>
      <c r="Z299" s="9"/>
      <c r="AA299" s="12">
        <f t="shared" si="90"/>
        <v>0</v>
      </c>
      <c r="AB299" s="13">
        <f t="shared" si="91"/>
        <v>0</v>
      </c>
      <c r="AC299" s="9"/>
      <c r="AD299" s="14"/>
      <c r="AE299" s="14"/>
      <c r="AF299" s="12">
        <f t="shared" si="88"/>
        <v>0</v>
      </c>
      <c r="AG299" s="13">
        <f t="shared" si="92"/>
        <v>0</v>
      </c>
      <c r="AH299" s="12"/>
      <c r="AI299" s="12"/>
      <c r="AJ299" s="12"/>
      <c r="AK299" s="12">
        <f t="shared" si="104"/>
        <v>0</v>
      </c>
      <c r="AL299" s="13">
        <f t="shared" si="93"/>
        <v>0</v>
      </c>
      <c r="AM299" s="12"/>
      <c r="AN299" s="12"/>
      <c r="AO299" s="12"/>
      <c r="AP299" s="12">
        <f t="shared" si="105"/>
        <v>0</v>
      </c>
      <c r="AQ299" s="13">
        <f t="shared" si="94"/>
        <v>0</v>
      </c>
      <c r="AR299" s="12"/>
      <c r="AS299" s="12"/>
      <c r="AT299" s="12"/>
      <c r="AU299" s="12">
        <f t="shared" si="106"/>
        <v>0</v>
      </c>
      <c r="AV299" s="13">
        <f t="shared" si="95"/>
        <v>0</v>
      </c>
      <c r="AW299" s="12"/>
      <c r="AX299" s="12"/>
      <c r="AY299" s="12"/>
      <c r="AZ299" s="12">
        <f t="shared" si="107"/>
        <v>0</v>
      </c>
      <c r="BA299" s="11">
        <f t="shared" si="96"/>
        <v>0</v>
      </c>
      <c r="BB299" s="12"/>
      <c r="BC299" s="12"/>
      <c r="BD299" s="12"/>
      <c r="BE299" s="12">
        <f t="shared" si="108"/>
        <v>0</v>
      </c>
      <c r="BF299" s="11">
        <f t="shared" si="97"/>
        <v>0</v>
      </c>
      <c r="BG299" s="12"/>
      <c r="BH299" s="12"/>
      <c r="BI299" s="12"/>
      <c r="BJ299" s="15">
        <f t="shared" si="109"/>
        <v>0</v>
      </c>
      <c r="BK299" s="16">
        <f t="shared" si="98"/>
        <v>0</v>
      </c>
    </row>
    <row r="300" spans="1:63" ht="15.75" x14ac:dyDescent="0.25">
      <c r="A300" s="30">
        <v>101091001</v>
      </c>
      <c r="B300" s="27" t="s">
        <v>346</v>
      </c>
      <c r="C300" s="35">
        <v>2.9000000000000001E-2</v>
      </c>
      <c r="D300" s="32">
        <f>VLOOKUP(A300,[31]DATA!$C$3:$AP$1697,38,0)</f>
        <v>3475200</v>
      </c>
      <c r="E300" s="32">
        <f>VLOOKUP(A300,[31]DATA!$C$3:$AP$1697,39,0)</f>
        <v>0</v>
      </c>
      <c r="F300" s="32">
        <f>VLOOKUP(A300,[31]DATA!$C$3:$AP$1697,40,0)</f>
        <v>0</v>
      </c>
      <c r="G300" s="32">
        <f t="shared" si="99"/>
        <v>3475200</v>
      </c>
      <c r="H300" s="32">
        <f t="shared" si="100"/>
        <v>100780.8</v>
      </c>
      <c r="I300" s="32">
        <f>VLOOKUP(A300,[32]DATA!$C$3:$AQ$559,38,0)</f>
        <v>242910</v>
      </c>
      <c r="J300" s="32">
        <f>VLOOKUP(A300,[32]DATA!$C$3:$AQ$559,39,0)</f>
        <v>0</v>
      </c>
      <c r="K300" s="32">
        <f>VLOOKUP(A300,[32]DATA!$C$3:$AQ$559,40,0)</f>
        <v>113520</v>
      </c>
      <c r="L300" s="32">
        <f>VLOOKUP(A300,[32]DATA!$C$3:$AQ$559,41,0)</f>
        <v>356430</v>
      </c>
      <c r="M300" s="41">
        <f t="shared" si="101"/>
        <v>10336.470000000001</v>
      </c>
      <c r="N300" s="32">
        <f>VLOOKUP(A300,[33]DATA!$C$3:$AQ$558,38,0)</f>
        <v>3209370</v>
      </c>
      <c r="O300" s="32">
        <f>VLOOKUP(A300,[33]DATA!$C$3:$AQ$558,39,0)</f>
        <v>1053660</v>
      </c>
      <c r="P300" s="32">
        <f>VLOOKUP(A300,[33]DATA!$C$3:$AQ$558,40,0)</f>
        <v>738420</v>
      </c>
      <c r="Q300" s="42">
        <f>VLOOKUP(A300,[33]DATA!$C$3:$AQ$558,41,0)</f>
        <v>5001450</v>
      </c>
      <c r="R300" s="43">
        <f t="shared" si="102"/>
        <v>145042.05000000002</v>
      </c>
      <c r="S300" s="8"/>
      <c r="T300" s="9"/>
      <c r="U300" s="9"/>
      <c r="V300" s="10">
        <f t="shared" si="103"/>
        <v>0</v>
      </c>
      <c r="W300" s="11">
        <f t="shared" si="89"/>
        <v>0</v>
      </c>
      <c r="X300" s="9"/>
      <c r="Y300" s="9"/>
      <c r="Z300" s="9"/>
      <c r="AA300" s="12">
        <f t="shared" si="90"/>
        <v>0</v>
      </c>
      <c r="AB300" s="13">
        <f t="shared" si="91"/>
        <v>0</v>
      </c>
      <c r="AC300" s="9"/>
      <c r="AD300" s="14"/>
      <c r="AE300" s="14"/>
      <c r="AF300" s="12">
        <f t="shared" si="88"/>
        <v>0</v>
      </c>
      <c r="AG300" s="13">
        <f t="shared" si="92"/>
        <v>0</v>
      </c>
      <c r="AH300" s="12"/>
      <c r="AI300" s="12"/>
      <c r="AJ300" s="12"/>
      <c r="AK300" s="12">
        <f t="shared" si="104"/>
        <v>0</v>
      </c>
      <c r="AL300" s="13">
        <f t="shared" si="93"/>
        <v>0</v>
      </c>
      <c r="AM300" s="12"/>
      <c r="AN300" s="12"/>
      <c r="AO300" s="12"/>
      <c r="AP300" s="12">
        <f t="shared" si="105"/>
        <v>0</v>
      </c>
      <c r="AQ300" s="13">
        <f t="shared" si="94"/>
        <v>0</v>
      </c>
      <c r="AR300" s="12"/>
      <c r="AS300" s="12"/>
      <c r="AT300" s="12"/>
      <c r="AU300" s="12">
        <f t="shared" si="106"/>
        <v>0</v>
      </c>
      <c r="AV300" s="13">
        <f t="shared" si="95"/>
        <v>0</v>
      </c>
      <c r="AW300" s="12"/>
      <c r="AX300" s="12"/>
      <c r="AY300" s="12"/>
      <c r="AZ300" s="12">
        <f t="shared" si="107"/>
        <v>0</v>
      </c>
      <c r="BA300" s="11">
        <f t="shared" si="96"/>
        <v>0</v>
      </c>
      <c r="BB300" s="12"/>
      <c r="BC300" s="12"/>
      <c r="BD300" s="12"/>
      <c r="BE300" s="12">
        <f t="shared" si="108"/>
        <v>0</v>
      </c>
      <c r="BF300" s="11">
        <f t="shared" si="97"/>
        <v>0</v>
      </c>
      <c r="BG300" s="12"/>
      <c r="BH300" s="12"/>
      <c r="BI300" s="12"/>
      <c r="BJ300" s="15">
        <f t="shared" si="109"/>
        <v>0</v>
      </c>
      <c r="BK300" s="16">
        <f t="shared" si="98"/>
        <v>0</v>
      </c>
    </row>
    <row r="301" spans="1:63" ht="15.75" x14ac:dyDescent="0.25">
      <c r="A301" s="30">
        <v>102069501</v>
      </c>
      <c r="B301" s="28" t="s">
        <v>347</v>
      </c>
      <c r="C301" s="35">
        <v>280</v>
      </c>
      <c r="D301" s="32">
        <f>VLOOKUP(A301,[31]DATA!$C$3:$AP$1697,38,0)</f>
        <v>1</v>
      </c>
      <c r="E301" s="32">
        <f>VLOOKUP(A301,[31]DATA!$C$3:$AP$1697,39,0)</f>
        <v>0</v>
      </c>
      <c r="F301" s="32">
        <f>VLOOKUP(A301,[31]DATA!$C$3:$AP$1697,40,0)</f>
        <v>0</v>
      </c>
      <c r="G301" s="32">
        <f t="shared" si="99"/>
        <v>1</v>
      </c>
      <c r="H301" s="32">
        <f t="shared" si="100"/>
        <v>280</v>
      </c>
      <c r="I301" s="32">
        <f>VLOOKUP(A301,[32]DATA!$C$3:$AQ$559,38,0)</f>
        <v>1</v>
      </c>
      <c r="J301" s="32">
        <f>VLOOKUP(A301,[32]DATA!$C$3:$AQ$559,39,0)</f>
        <v>0</v>
      </c>
      <c r="K301" s="32">
        <f>VLOOKUP(A301,[32]DATA!$C$3:$AQ$559,40,0)</f>
        <v>0</v>
      </c>
      <c r="L301" s="32">
        <f>VLOOKUP(A301,[32]DATA!$C$3:$AQ$559,41,0)</f>
        <v>1</v>
      </c>
      <c r="M301" s="41">
        <f t="shared" si="101"/>
        <v>280</v>
      </c>
      <c r="N301" s="32">
        <f>VLOOKUP(A301,[33]DATA!$C$3:$AQ$558,38,0)</f>
        <v>1</v>
      </c>
      <c r="O301" s="32">
        <f>VLOOKUP(A301,[33]DATA!$C$3:$AQ$558,39,0)</f>
        <v>0</v>
      </c>
      <c r="P301" s="32">
        <f>VLOOKUP(A301,[33]DATA!$C$3:$AQ$558,40,0)</f>
        <v>0</v>
      </c>
      <c r="Q301" s="42">
        <f>VLOOKUP(A301,[33]DATA!$C$3:$AQ$558,41,0)</f>
        <v>1</v>
      </c>
      <c r="R301" s="43">
        <f t="shared" si="102"/>
        <v>280</v>
      </c>
      <c r="S301" s="8"/>
      <c r="T301" s="9"/>
      <c r="U301" s="9"/>
      <c r="V301" s="10">
        <f t="shared" si="103"/>
        <v>0</v>
      </c>
      <c r="W301" s="11">
        <f t="shared" si="89"/>
        <v>0</v>
      </c>
      <c r="X301" s="9"/>
      <c r="Y301" s="9"/>
      <c r="Z301" s="9"/>
      <c r="AA301" s="12">
        <f t="shared" si="90"/>
        <v>0</v>
      </c>
      <c r="AB301" s="13">
        <f t="shared" si="91"/>
        <v>0</v>
      </c>
      <c r="AC301" s="9"/>
      <c r="AD301" s="14"/>
      <c r="AE301" s="14"/>
      <c r="AF301" s="12">
        <f t="shared" si="88"/>
        <v>0</v>
      </c>
      <c r="AG301" s="13">
        <f t="shared" si="92"/>
        <v>0</v>
      </c>
      <c r="AH301" s="12"/>
      <c r="AI301" s="12"/>
      <c r="AJ301" s="12"/>
      <c r="AK301" s="12">
        <f t="shared" si="104"/>
        <v>0</v>
      </c>
      <c r="AL301" s="13">
        <f t="shared" si="93"/>
        <v>0</v>
      </c>
      <c r="AM301" s="12"/>
      <c r="AN301" s="12"/>
      <c r="AO301" s="12"/>
      <c r="AP301" s="12">
        <f t="shared" si="105"/>
        <v>0</v>
      </c>
      <c r="AQ301" s="13">
        <f t="shared" si="94"/>
        <v>0</v>
      </c>
      <c r="AR301" s="12"/>
      <c r="AS301" s="12"/>
      <c r="AT301" s="12"/>
      <c r="AU301" s="12">
        <f t="shared" si="106"/>
        <v>0</v>
      </c>
      <c r="AV301" s="13">
        <f t="shared" si="95"/>
        <v>0</v>
      </c>
      <c r="AW301" s="12"/>
      <c r="AX301" s="12"/>
      <c r="AY301" s="12"/>
      <c r="AZ301" s="12">
        <f t="shared" si="107"/>
        <v>0</v>
      </c>
      <c r="BA301" s="11">
        <f t="shared" si="96"/>
        <v>0</v>
      </c>
      <c r="BB301" s="12"/>
      <c r="BC301" s="12"/>
      <c r="BD301" s="12"/>
      <c r="BE301" s="12">
        <f t="shared" si="108"/>
        <v>0</v>
      </c>
      <c r="BF301" s="11">
        <f t="shared" si="97"/>
        <v>0</v>
      </c>
      <c r="BG301" s="12"/>
      <c r="BH301" s="12"/>
      <c r="BI301" s="12"/>
      <c r="BJ301" s="15">
        <f t="shared" si="109"/>
        <v>0</v>
      </c>
      <c r="BK301" s="16">
        <f t="shared" si="98"/>
        <v>0</v>
      </c>
    </row>
    <row r="302" spans="1:63" ht="15.75" x14ac:dyDescent="0.25">
      <c r="A302" s="30">
        <v>102092301</v>
      </c>
      <c r="B302" s="27" t="s">
        <v>348</v>
      </c>
      <c r="C302" s="35">
        <v>103.47</v>
      </c>
      <c r="D302" s="32">
        <f>VLOOKUP(A302,[31]DATA!$C$3:$AP$1697,38,0)</f>
        <v>20</v>
      </c>
      <c r="E302" s="32">
        <f>VLOOKUP(A302,[31]DATA!$C$3:$AP$1697,39,0)</f>
        <v>302</v>
      </c>
      <c r="F302" s="32">
        <f>VLOOKUP(A302,[31]DATA!$C$3:$AP$1697,40,0)</f>
        <v>188</v>
      </c>
      <c r="G302" s="32">
        <f t="shared" si="99"/>
        <v>510</v>
      </c>
      <c r="H302" s="32">
        <f t="shared" si="100"/>
        <v>52769.7</v>
      </c>
      <c r="I302" s="32">
        <f>VLOOKUP(A302,[32]DATA!$C$3:$AQ$559,38,0)</f>
        <v>0</v>
      </c>
      <c r="J302" s="32">
        <f>VLOOKUP(A302,[32]DATA!$C$3:$AQ$559,39,0)</f>
        <v>202</v>
      </c>
      <c r="K302" s="32">
        <f>VLOOKUP(A302,[32]DATA!$C$3:$AQ$559,40,0)</f>
        <v>158</v>
      </c>
      <c r="L302" s="32">
        <f>VLOOKUP(A302,[32]DATA!$C$3:$AQ$559,41,0)</f>
        <v>360</v>
      </c>
      <c r="M302" s="41">
        <f t="shared" si="101"/>
        <v>37249.199999999997</v>
      </c>
      <c r="N302" s="32">
        <f>VLOOKUP(A302,[33]DATA!$C$3:$AQ$558,38,0)</f>
        <v>899</v>
      </c>
      <c r="O302" s="32">
        <f>VLOOKUP(A302,[33]DATA!$C$3:$AQ$558,39,0)</f>
        <v>132</v>
      </c>
      <c r="P302" s="32">
        <f>VLOOKUP(A302,[33]DATA!$C$3:$AQ$558,40,0)</f>
        <v>158</v>
      </c>
      <c r="Q302" s="42">
        <f>VLOOKUP(A302,[33]DATA!$C$3:$AQ$558,41,0)</f>
        <v>1189</v>
      </c>
      <c r="R302" s="43">
        <f t="shared" si="102"/>
        <v>123025.83</v>
      </c>
      <c r="S302" s="8"/>
      <c r="T302" s="9"/>
      <c r="U302" s="9"/>
      <c r="V302" s="10">
        <f t="shared" si="103"/>
        <v>0</v>
      </c>
      <c r="W302" s="11">
        <f t="shared" si="89"/>
        <v>0</v>
      </c>
      <c r="X302" s="9"/>
      <c r="Y302" s="9"/>
      <c r="Z302" s="9"/>
      <c r="AA302" s="12">
        <f t="shared" si="90"/>
        <v>0</v>
      </c>
      <c r="AB302" s="13">
        <f t="shared" si="91"/>
        <v>0</v>
      </c>
      <c r="AC302" s="9"/>
      <c r="AD302" s="14"/>
      <c r="AE302" s="14"/>
      <c r="AF302" s="12">
        <f t="shared" si="88"/>
        <v>0</v>
      </c>
      <c r="AG302" s="13">
        <f t="shared" si="92"/>
        <v>0</v>
      </c>
      <c r="AH302" s="12"/>
      <c r="AI302" s="12"/>
      <c r="AJ302" s="12"/>
      <c r="AK302" s="12">
        <f t="shared" si="104"/>
        <v>0</v>
      </c>
      <c r="AL302" s="13">
        <f t="shared" si="93"/>
        <v>0</v>
      </c>
      <c r="AM302" s="12"/>
      <c r="AN302" s="12"/>
      <c r="AO302" s="12"/>
      <c r="AP302" s="12">
        <f t="shared" si="105"/>
        <v>0</v>
      </c>
      <c r="AQ302" s="13">
        <f t="shared" si="94"/>
        <v>0</v>
      </c>
      <c r="AR302" s="12"/>
      <c r="AS302" s="12"/>
      <c r="AT302" s="12"/>
      <c r="AU302" s="12">
        <f t="shared" si="106"/>
        <v>0</v>
      </c>
      <c r="AV302" s="13">
        <f t="shared" si="95"/>
        <v>0</v>
      </c>
      <c r="AW302" s="12"/>
      <c r="AX302" s="12"/>
      <c r="AY302" s="12"/>
      <c r="AZ302" s="12">
        <f t="shared" si="107"/>
        <v>0</v>
      </c>
      <c r="BA302" s="11">
        <f t="shared" si="96"/>
        <v>0</v>
      </c>
      <c r="BB302" s="12"/>
      <c r="BC302" s="12"/>
      <c r="BD302" s="12"/>
      <c r="BE302" s="12">
        <f t="shared" si="108"/>
        <v>0</v>
      </c>
      <c r="BF302" s="11">
        <f t="shared" si="97"/>
        <v>0</v>
      </c>
      <c r="BG302" s="12"/>
      <c r="BH302" s="12"/>
      <c r="BI302" s="12"/>
      <c r="BJ302" s="15">
        <f t="shared" si="109"/>
        <v>0</v>
      </c>
      <c r="BK302" s="16">
        <f t="shared" si="98"/>
        <v>0</v>
      </c>
    </row>
    <row r="303" spans="1:63" ht="15.75" x14ac:dyDescent="0.25">
      <c r="A303" s="30">
        <v>102076401</v>
      </c>
      <c r="B303" s="28" t="s">
        <v>349</v>
      </c>
      <c r="C303" s="35">
        <v>183.5</v>
      </c>
      <c r="D303" s="32">
        <f>VLOOKUP(A303,[31]DATA!$C$3:$AP$1697,38,0)</f>
        <v>30</v>
      </c>
      <c r="E303" s="32">
        <f>VLOOKUP(A303,[31]DATA!$C$3:$AP$1697,39,0)</f>
        <v>4</v>
      </c>
      <c r="F303" s="32">
        <f>VLOOKUP(A303,[31]DATA!$C$3:$AP$1697,40,0)</f>
        <v>0</v>
      </c>
      <c r="G303" s="32">
        <f t="shared" si="99"/>
        <v>34</v>
      </c>
      <c r="H303" s="32">
        <f t="shared" si="100"/>
        <v>6239</v>
      </c>
      <c r="I303" s="32">
        <f>VLOOKUP(A303,[32]DATA!$C$3:$AQ$559,38,0)</f>
        <v>30</v>
      </c>
      <c r="J303" s="32">
        <f>VLOOKUP(A303,[32]DATA!$C$3:$AQ$559,39,0)</f>
        <v>4</v>
      </c>
      <c r="K303" s="32">
        <f>VLOOKUP(A303,[32]DATA!$C$3:$AQ$559,40,0)</f>
        <v>0</v>
      </c>
      <c r="L303" s="32">
        <f>VLOOKUP(A303,[32]DATA!$C$3:$AQ$559,41,0)</f>
        <v>34</v>
      </c>
      <c r="M303" s="41">
        <f t="shared" si="101"/>
        <v>6239</v>
      </c>
      <c r="N303" s="32">
        <f>VLOOKUP(A303,[33]DATA!$C$3:$AQ$558,38,0)</f>
        <v>30</v>
      </c>
      <c r="O303" s="32">
        <f>VLOOKUP(A303,[33]DATA!$C$3:$AQ$558,39,0)</f>
        <v>4</v>
      </c>
      <c r="P303" s="32">
        <f>VLOOKUP(A303,[33]DATA!$C$3:$AQ$558,40,0)</f>
        <v>0</v>
      </c>
      <c r="Q303" s="42">
        <f>VLOOKUP(A303,[33]DATA!$C$3:$AQ$558,41,0)</f>
        <v>34</v>
      </c>
      <c r="R303" s="43">
        <f t="shared" si="102"/>
        <v>6239</v>
      </c>
      <c r="S303" s="8"/>
      <c r="T303" s="9"/>
      <c r="U303" s="9"/>
      <c r="V303" s="10">
        <f t="shared" si="103"/>
        <v>0</v>
      </c>
      <c r="W303" s="11">
        <f t="shared" si="89"/>
        <v>0</v>
      </c>
      <c r="X303" s="9"/>
      <c r="Y303" s="9"/>
      <c r="Z303" s="9"/>
      <c r="AA303" s="12">
        <f t="shared" si="90"/>
        <v>0</v>
      </c>
      <c r="AB303" s="13">
        <f t="shared" si="91"/>
        <v>0</v>
      </c>
      <c r="AC303" s="9"/>
      <c r="AD303" s="14"/>
      <c r="AE303" s="14"/>
      <c r="AF303" s="12">
        <f t="shared" si="88"/>
        <v>0</v>
      </c>
      <c r="AG303" s="13">
        <f t="shared" si="92"/>
        <v>0</v>
      </c>
      <c r="AH303" s="12"/>
      <c r="AI303" s="12"/>
      <c r="AJ303" s="12"/>
      <c r="AK303" s="12">
        <f t="shared" si="104"/>
        <v>0</v>
      </c>
      <c r="AL303" s="13">
        <f t="shared" si="93"/>
        <v>0</v>
      </c>
      <c r="AM303" s="12"/>
      <c r="AN303" s="12"/>
      <c r="AO303" s="12"/>
      <c r="AP303" s="12">
        <f t="shared" si="105"/>
        <v>0</v>
      </c>
      <c r="AQ303" s="13">
        <f t="shared" si="94"/>
        <v>0</v>
      </c>
      <c r="AR303" s="12"/>
      <c r="AS303" s="12"/>
      <c r="AT303" s="12"/>
      <c r="AU303" s="12">
        <f t="shared" si="106"/>
        <v>0</v>
      </c>
      <c r="AV303" s="13">
        <f t="shared" si="95"/>
        <v>0</v>
      </c>
      <c r="AW303" s="12"/>
      <c r="AX303" s="12"/>
      <c r="AY303" s="12"/>
      <c r="AZ303" s="12">
        <f t="shared" si="107"/>
        <v>0</v>
      </c>
      <c r="BA303" s="11">
        <f t="shared" si="96"/>
        <v>0</v>
      </c>
      <c r="BB303" s="12"/>
      <c r="BC303" s="12"/>
      <c r="BD303" s="12"/>
      <c r="BE303" s="12">
        <f t="shared" si="108"/>
        <v>0</v>
      </c>
      <c r="BF303" s="11">
        <f t="shared" si="97"/>
        <v>0</v>
      </c>
      <c r="BG303" s="12"/>
      <c r="BH303" s="12"/>
      <c r="BI303" s="12"/>
      <c r="BJ303" s="15">
        <f t="shared" si="109"/>
        <v>0</v>
      </c>
      <c r="BK303" s="16">
        <f t="shared" si="98"/>
        <v>0</v>
      </c>
    </row>
    <row r="304" spans="1:63" ht="15.75" x14ac:dyDescent="0.25">
      <c r="A304" s="30">
        <v>102072601</v>
      </c>
      <c r="B304" s="28" t="s">
        <v>350</v>
      </c>
      <c r="C304" s="35">
        <v>249</v>
      </c>
      <c r="D304" s="32">
        <f>VLOOKUP(A304,[31]DATA!$C$3:$AP$1697,38,0)</f>
        <v>1794</v>
      </c>
      <c r="E304" s="32">
        <f>VLOOKUP(A304,[31]DATA!$C$3:$AP$1697,39,0)</f>
        <v>60</v>
      </c>
      <c r="F304" s="32">
        <f>VLOOKUP(A304,[31]DATA!$C$3:$AP$1697,40,0)</f>
        <v>50</v>
      </c>
      <c r="G304" s="32">
        <f t="shared" si="99"/>
        <v>1904</v>
      </c>
      <c r="H304" s="32">
        <f t="shared" si="100"/>
        <v>474096</v>
      </c>
      <c r="I304" s="32">
        <f>VLOOKUP(A304,[32]DATA!$C$3:$AQ$559,38,0)</f>
        <v>5000</v>
      </c>
      <c r="J304" s="32">
        <f>VLOOKUP(A304,[32]DATA!$C$3:$AQ$559,39,0)</f>
        <v>115</v>
      </c>
      <c r="K304" s="32">
        <f>VLOOKUP(A304,[32]DATA!$C$3:$AQ$559,40,0)</f>
        <v>150</v>
      </c>
      <c r="L304" s="32">
        <f>VLOOKUP(A304,[32]DATA!$C$3:$AQ$559,41,0)</f>
        <v>5265</v>
      </c>
      <c r="M304" s="41">
        <f t="shared" si="101"/>
        <v>1310985</v>
      </c>
      <c r="N304" s="32">
        <f>VLOOKUP(A304,[33]DATA!$C$3:$AQ$558,38,0)</f>
        <v>5000</v>
      </c>
      <c r="O304" s="32">
        <f>VLOOKUP(A304,[33]DATA!$C$3:$AQ$558,39,0)</f>
        <v>1485</v>
      </c>
      <c r="P304" s="32">
        <f>VLOOKUP(A304,[33]DATA!$C$3:$AQ$558,40,0)</f>
        <v>1576</v>
      </c>
      <c r="Q304" s="42">
        <f>VLOOKUP(A304,[33]DATA!$C$3:$AQ$558,41,0)</f>
        <v>8061</v>
      </c>
      <c r="R304" s="43">
        <f t="shared" si="102"/>
        <v>2007189</v>
      </c>
      <c r="S304" s="8"/>
      <c r="T304" s="9"/>
      <c r="U304" s="9"/>
      <c r="V304" s="10">
        <f t="shared" si="103"/>
        <v>0</v>
      </c>
      <c r="W304" s="11">
        <f t="shared" si="89"/>
        <v>0</v>
      </c>
      <c r="X304" s="9"/>
      <c r="Y304" s="9"/>
      <c r="Z304" s="9"/>
      <c r="AA304" s="12">
        <f t="shared" si="90"/>
        <v>0</v>
      </c>
      <c r="AB304" s="13">
        <f t="shared" si="91"/>
        <v>0</v>
      </c>
      <c r="AC304" s="9"/>
      <c r="AD304" s="14"/>
      <c r="AE304" s="14"/>
      <c r="AF304" s="12">
        <f t="shared" si="88"/>
        <v>0</v>
      </c>
      <c r="AG304" s="13">
        <f t="shared" si="92"/>
        <v>0</v>
      </c>
      <c r="AH304" s="12"/>
      <c r="AI304" s="12"/>
      <c r="AJ304" s="12"/>
      <c r="AK304" s="12">
        <f t="shared" si="104"/>
        <v>0</v>
      </c>
      <c r="AL304" s="13">
        <f t="shared" si="93"/>
        <v>0</v>
      </c>
      <c r="AM304" s="12"/>
      <c r="AN304" s="12"/>
      <c r="AO304" s="12"/>
      <c r="AP304" s="12">
        <f t="shared" si="105"/>
        <v>0</v>
      </c>
      <c r="AQ304" s="13">
        <f t="shared" si="94"/>
        <v>0</v>
      </c>
      <c r="AR304" s="12"/>
      <c r="AS304" s="12"/>
      <c r="AT304" s="12"/>
      <c r="AU304" s="12">
        <f t="shared" si="106"/>
        <v>0</v>
      </c>
      <c r="AV304" s="13">
        <f t="shared" si="95"/>
        <v>0</v>
      </c>
      <c r="AW304" s="12"/>
      <c r="AX304" s="12"/>
      <c r="AY304" s="12"/>
      <c r="AZ304" s="12">
        <f t="shared" si="107"/>
        <v>0</v>
      </c>
      <c r="BA304" s="11">
        <f t="shared" si="96"/>
        <v>0</v>
      </c>
      <c r="BB304" s="12"/>
      <c r="BC304" s="12"/>
      <c r="BD304" s="12"/>
      <c r="BE304" s="12">
        <f t="shared" si="108"/>
        <v>0</v>
      </c>
      <c r="BF304" s="11">
        <f t="shared" si="97"/>
        <v>0</v>
      </c>
      <c r="BG304" s="12"/>
      <c r="BH304" s="12"/>
      <c r="BI304" s="12"/>
      <c r="BJ304" s="15">
        <f t="shared" si="109"/>
        <v>0</v>
      </c>
      <c r="BK304" s="16">
        <f t="shared" si="98"/>
        <v>0</v>
      </c>
    </row>
    <row r="305" spans="1:63" ht="25.5" x14ac:dyDescent="0.25">
      <c r="A305" s="30">
        <v>102001901</v>
      </c>
      <c r="B305" s="27" t="s">
        <v>351</v>
      </c>
      <c r="C305" s="35">
        <v>59.45</v>
      </c>
      <c r="D305" s="32">
        <f>VLOOKUP(A305,[31]DATA!$C$3:$AP$1697,38,0)</f>
        <v>0</v>
      </c>
      <c r="E305" s="32">
        <f>VLOOKUP(A305,[31]DATA!$C$3:$AP$1697,39,0)</f>
        <v>0</v>
      </c>
      <c r="F305" s="32">
        <f>VLOOKUP(A305,[31]DATA!$C$3:$AP$1697,40,0)</f>
        <v>0</v>
      </c>
      <c r="G305" s="32">
        <f t="shared" si="99"/>
        <v>0</v>
      </c>
      <c r="H305" s="32">
        <f t="shared" si="100"/>
        <v>0</v>
      </c>
      <c r="I305" s="32">
        <f>VLOOKUP(A305,[32]DATA!$C$3:$AQ$559,38,0)</f>
        <v>10</v>
      </c>
      <c r="J305" s="32">
        <f>VLOOKUP(A305,[32]DATA!$C$3:$AQ$559,39,0)</f>
        <v>0</v>
      </c>
      <c r="K305" s="32">
        <f>VLOOKUP(A305,[32]DATA!$C$3:$AQ$559,40,0)</f>
        <v>0</v>
      </c>
      <c r="L305" s="32">
        <f>VLOOKUP(A305,[32]DATA!$C$3:$AQ$559,41,0)</f>
        <v>10</v>
      </c>
      <c r="M305" s="41">
        <f t="shared" si="101"/>
        <v>594.5</v>
      </c>
      <c r="N305" s="32">
        <f>VLOOKUP(A305,[33]DATA!$C$3:$AQ$558,38,0)</f>
        <v>0</v>
      </c>
      <c r="O305" s="32">
        <f>VLOOKUP(A305,[33]DATA!$C$3:$AQ$558,39,0)</f>
        <v>0</v>
      </c>
      <c r="P305" s="32">
        <f>VLOOKUP(A305,[33]DATA!$C$3:$AQ$558,40,0)</f>
        <v>0</v>
      </c>
      <c r="Q305" s="42">
        <f>VLOOKUP(A305,[33]DATA!$C$3:$AQ$558,41,0)</f>
        <v>0</v>
      </c>
      <c r="R305" s="43">
        <f t="shared" si="102"/>
        <v>0</v>
      </c>
      <c r="S305" s="8"/>
      <c r="T305" s="9"/>
      <c r="U305" s="9"/>
      <c r="V305" s="10">
        <f t="shared" si="103"/>
        <v>0</v>
      </c>
      <c r="W305" s="11">
        <f t="shared" si="89"/>
        <v>0</v>
      </c>
      <c r="X305" s="9"/>
      <c r="Y305" s="9"/>
      <c r="Z305" s="9"/>
      <c r="AA305" s="12">
        <f t="shared" si="90"/>
        <v>0</v>
      </c>
      <c r="AB305" s="13">
        <f t="shared" si="91"/>
        <v>0</v>
      </c>
      <c r="AC305" s="9"/>
      <c r="AD305" s="14"/>
      <c r="AE305" s="14"/>
      <c r="AF305" s="12">
        <f t="shared" si="88"/>
        <v>0</v>
      </c>
      <c r="AG305" s="13">
        <f t="shared" si="92"/>
        <v>0</v>
      </c>
      <c r="AH305" s="12"/>
      <c r="AI305" s="12"/>
      <c r="AJ305" s="12"/>
      <c r="AK305" s="12">
        <f t="shared" si="104"/>
        <v>0</v>
      </c>
      <c r="AL305" s="13">
        <f t="shared" si="93"/>
        <v>0</v>
      </c>
      <c r="AM305" s="12"/>
      <c r="AN305" s="12"/>
      <c r="AO305" s="12"/>
      <c r="AP305" s="12">
        <f t="shared" si="105"/>
        <v>0</v>
      </c>
      <c r="AQ305" s="13">
        <f t="shared" si="94"/>
        <v>0</v>
      </c>
      <c r="AR305" s="12"/>
      <c r="AS305" s="12"/>
      <c r="AT305" s="12"/>
      <c r="AU305" s="12">
        <f t="shared" si="106"/>
        <v>0</v>
      </c>
      <c r="AV305" s="13">
        <f t="shared" si="95"/>
        <v>0</v>
      </c>
      <c r="AW305" s="12"/>
      <c r="AX305" s="12"/>
      <c r="AY305" s="12"/>
      <c r="AZ305" s="12">
        <f t="shared" si="107"/>
        <v>0</v>
      </c>
      <c r="BA305" s="11">
        <f t="shared" si="96"/>
        <v>0</v>
      </c>
      <c r="BB305" s="12"/>
      <c r="BC305" s="12"/>
      <c r="BD305" s="12"/>
      <c r="BE305" s="12">
        <f t="shared" si="108"/>
        <v>0</v>
      </c>
      <c r="BF305" s="11">
        <f t="shared" si="97"/>
        <v>0</v>
      </c>
      <c r="BG305" s="12"/>
      <c r="BH305" s="12"/>
      <c r="BI305" s="12"/>
      <c r="BJ305" s="15">
        <f t="shared" si="109"/>
        <v>0</v>
      </c>
      <c r="BK305" s="16">
        <f t="shared" si="98"/>
        <v>0</v>
      </c>
    </row>
    <row r="306" spans="1:63" ht="25.5" x14ac:dyDescent="0.25">
      <c r="A306" s="30">
        <v>102082101</v>
      </c>
      <c r="B306" s="27" t="s">
        <v>352</v>
      </c>
      <c r="C306" s="35">
        <v>23.87</v>
      </c>
      <c r="D306" s="32">
        <f>VLOOKUP(A306,[31]DATA!$C$3:$AP$1697,38,0)</f>
        <v>0</v>
      </c>
      <c r="E306" s="32">
        <f>VLOOKUP(A306,[31]DATA!$C$3:$AP$1697,39,0)</f>
        <v>3392</v>
      </c>
      <c r="F306" s="32">
        <f>VLOOKUP(A306,[31]DATA!$C$3:$AP$1697,40,0)</f>
        <v>110</v>
      </c>
      <c r="G306" s="32">
        <f t="shared" si="99"/>
        <v>3502</v>
      </c>
      <c r="H306" s="32">
        <f t="shared" si="100"/>
        <v>83592.740000000005</v>
      </c>
      <c r="I306" s="32">
        <f>VLOOKUP(A306,[32]DATA!$C$3:$AQ$559,38,0)</f>
        <v>0</v>
      </c>
      <c r="J306" s="32">
        <f>VLOOKUP(A306,[32]DATA!$C$3:$AQ$559,39,0)</f>
        <v>0</v>
      </c>
      <c r="K306" s="32">
        <f>VLOOKUP(A306,[32]DATA!$C$3:$AQ$559,40,0)</f>
        <v>0</v>
      </c>
      <c r="L306" s="32">
        <f>VLOOKUP(A306,[32]DATA!$C$3:$AQ$559,41,0)</f>
        <v>0</v>
      </c>
      <c r="M306" s="41">
        <f t="shared" si="101"/>
        <v>0</v>
      </c>
      <c r="N306" s="32">
        <f>VLOOKUP(A306,[33]DATA!$C$3:$AQ$558,38,0)</f>
        <v>1365</v>
      </c>
      <c r="O306" s="32">
        <f>VLOOKUP(A306,[33]DATA!$C$3:$AQ$558,39,0)</f>
        <v>0</v>
      </c>
      <c r="P306" s="32">
        <f>VLOOKUP(A306,[33]DATA!$C$3:$AQ$558,40,0)</f>
        <v>0</v>
      </c>
      <c r="Q306" s="42">
        <f>VLOOKUP(A306,[33]DATA!$C$3:$AQ$558,41,0)</f>
        <v>1365</v>
      </c>
      <c r="R306" s="43">
        <f t="shared" si="102"/>
        <v>32582.550000000003</v>
      </c>
      <c r="S306" s="8"/>
      <c r="T306" s="9"/>
      <c r="U306" s="9"/>
      <c r="V306" s="10">
        <f t="shared" si="103"/>
        <v>0</v>
      </c>
      <c r="W306" s="11">
        <f t="shared" si="89"/>
        <v>0</v>
      </c>
      <c r="X306" s="9"/>
      <c r="Y306" s="9"/>
      <c r="Z306" s="9"/>
      <c r="AA306" s="12">
        <f t="shared" si="90"/>
        <v>0</v>
      </c>
      <c r="AB306" s="13">
        <f t="shared" si="91"/>
        <v>0</v>
      </c>
      <c r="AC306" s="9"/>
      <c r="AD306" s="14"/>
      <c r="AE306" s="14"/>
      <c r="AF306" s="12">
        <f t="shared" si="88"/>
        <v>0</v>
      </c>
      <c r="AG306" s="13">
        <f t="shared" si="92"/>
        <v>0</v>
      </c>
      <c r="AH306" s="12"/>
      <c r="AI306" s="12"/>
      <c r="AJ306" s="12"/>
      <c r="AK306" s="12">
        <f t="shared" si="104"/>
        <v>0</v>
      </c>
      <c r="AL306" s="13">
        <f t="shared" si="93"/>
        <v>0</v>
      </c>
      <c r="AM306" s="12"/>
      <c r="AN306" s="12"/>
      <c r="AO306" s="12"/>
      <c r="AP306" s="12">
        <f t="shared" si="105"/>
        <v>0</v>
      </c>
      <c r="AQ306" s="13">
        <f t="shared" si="94"/>
        <v>0</v>
      </c>
      <c r="AR306" s="12"/>
      <c r="AS306" s="12"/>
      <c r="AT306" s="12"/>
      <c r="AU306" s="12">
        <f t="shared" si="106"/>
        <v>0</v>
      </c>
      <c r="AV306" s="13">
        <f t="shared" si="95"/>
        <v>0</v>
      </c>
      <c r="AW306" s="12"/>
      <c r="AX306" s="12"/>
      <c r="AY306" s="12"/>
      <c r="AZ306" s="12">
        <f t="shared" si="107"/>
        <v>0</v>
      </c>
      <c r="BA306" s="11">
        <f t="shared" si="96"/>
        <v>0</v>
      </c>
      <c r="BB306" s="12"/>
      <c r="BC306" s="12"/>
      <c r="BD306" s="12"/>
      <c r="BE306" s="12">
        <f t="shared" si="108"/>
        <v>0</v>
      </c>
      <c r="BF306" s="11">
        <f t="shared" si="97"/>
        <v>0</v>
      </c>
      <c r="BG306" s="12"/>
      <c r="BH306" s="12"/>
      <c r="BI306" s="12"/>
      <c r="BJ306" s="15">
        <f t="shared" si="109"/>
        <v>0</v>
      </c>
      <c r="BK306" s="16">
        <f t="shared" si="98"/>
        <v>0</v>
      </c>
    </row>
    <row r="307" spans="1:63" ht="15.75" x14ac:dyDescent="0.25">
      <c r="A307" s="30">
        <v>102095101</v>
      </c>
      <c r="B307" s="27" t="s">
        <v>353</v>
      </c>
      <c r="C307" s="35">
        <v>32.4</v>
      </c>
      <c r="D307" s="32">
        <f>VLOOKUP(A307,[31]DATA!$C$3:$AP$1697,38,0)</f>
        <v>2960</v>
      </c>
      <c r="E307" s="32">
        <f>VLOOKUP(A307,[31]DATA!$C$3:$AP$1697,39,0)</f>
        <v>0</v>
      </c>
      <c r="F307" s="32">
        <f>VLOOKUP(A307,[31]DATA!$C$3:$AP$1697,40,0)</f>
        <v>200</v>
      </c>
      <c r="G307" s="32">
        <f t="shared" si="99"/>
        <v>3160</v>
      </c>
      <c r="H307" s="32">
        <f t="shared" si="100"/>
        <v>102384</v>
      </c>
      <c r="I307" s="32">
        <f>VLOOKUP(A307,[32]DATA!$C$3:$AQ$559,38,0)</f>
        <v>915</v>
      </c>
      <c r="J307" s="32">
        <f>VLOOKUP(A307,[32]DATA!$C$3:$AQ$559,39,0)</f>
        <v>0</v>
      </c>
      <c r="K307" s="32">
        <f>VLOOKUP(A307,[32]DATA!$C$3:$AQ$559,40,0)</f>
        <v>699</v>
      </c>
      <c r="L307" s="32">
        <f>VLOOKUP(A307,[32]DATA!$C$3:$AQ$559,41,0)</f>
        <v>1614</v>
      </c>
      <c r="M307" s="41">
        <f t="shared" si="101"/>
        <v>52293.599999999999</v>
      </c>
      <c r="N307" s="32">
        <f>VLOOKUP(A307,[33]DATA!$C$3:$AQ$558,38,0)</f>
        <v>1973</v>
      </c>
      <c r="O307" s="32">
        <f>VLOOKUP(A307,[33]DATA!$C$3:$AQ$558,39,0)</f>
        <v>160</v>
      </c>
      <c r="P307" s="32">
        <f>VLOOKUP(A307,[33]DATA!$C$3:$AQ$558,40,0)</f>
        <v>629</v>
      </c>
      <c r="Q307" s="42">
        <f>VLOOKUP(A307,[33]DATA!$C$3:$AQ$558,41,0)</f>
        <v>2762</v>
      </c>
      <c r="R307" s="43">
        <f t="shared" si="102"/>
        <v>89488.8</v>
      </c>
      <c r="S307" s="8"/>
      <c r="T307" s="9"/>
      <c r="U307" s="9"/>
      <c r="V307" s="10">
        <f t="shared" si="103"/>
        <v>0</v>
      </c>
      <c r="W307" s="11">
        <f t="shared" si="89"/>
        <v>0</v>
      </c>
      <c r="X307" s="9"/>
      <c r="Y307" s="9"/>
      <c r="Z307" s="9"/>
      <c r="AA307" s="12">
        <f t="shared" si="90"/>
        <v>0</v>
      </c>
      <c r="AB307" s="13">
        <f t="shared" si="91"/>
        <v>0</v>
      </c>
      <c r="AC307" s="9"/>
      <c r="AD307" s="14"/>
      <c r="AE307" s="14"/>
      <c r="AF307" s="12">
        <f t="shared" si="88"/>
        <v>0</v>
      </c>
      <c r="AG307" s="13">
        <f t="shared" si="92"/>
        <v>0</v>
      </c>
      <c r="AH307" s="12"/>
      <c r="AI307" s="12"/>
      <c r="AJ307" s="12"/>
      <c r="AK307" s="12">
        <f t="shared" si="104"/>
        <v>0</v>
      </c>
      <c r="AL307" s="13">
        <f t="shared" si="93"/>
        <v>0</v>
      </c>
      <c r="AM307" s="12"/>
      <c r="AN307" s="12"/>
      <c r="AO307" s="12"/>
      <c r="AP307" s="12">
        <f t="shared" si="105"/>
        <v>0</v>
      </c>
      <c r="AQ307" s="13">
        <f t="shared" si="94"/>
        <v>0</v>
      </c>
      <c r="AR307" s="12"/>
      <c r="AS307" s="12"/>
      <c r="AT307" s="12"/>
      <c r="AU307" s="12">
        <f t="shared" si="106"/>
        <v>0</v>
      </c>
      <c r="AV307" s="13">
        <f t="shared" si="95"/>
        <v>0</v>
      </c>
      <c r="AW307" s="12"/>
      <c r="AX307" s="12"/>
      <c r="AY307" s="12"/>
      <c r="AZ307" s="12">
        <f t="shared" si="107"/>
        <v>0</v>
      </c>
      <c r="BA307" s="11">
        <f t="shared" si="96"/>
        <v>0</v>
      </c>
      <c r="BB307" s="12"/>
      <c r="BC307" s="12"/>
      <c r="BD307" s="12"/>
      <c r="BE307" s="12">
        <f t="shared" si="108"/>
        <v>0</v>
      </c>
      <c r="BF307" s="11">
        <f t="shared" si="97"/>
        <v>0</v>
      </c>
      <c r="BG307" s="12"/>
      <c r="BH307" s="12"/>
      <c r="BI307" s="12"/>
      <c r="BJ307" s="15">
        <f t="shared" si="109"/>
        <v>0</v>
      </c>
      <c r="BK307" s="16">
        <f t="shared" si="98"/>
        <v>0</v>
      </c>
    </row>
    <row r="308" spans="1:63" ht="15.75" x14ac:dyDescent="0.25">
      <c r="A308" s="30">
        <v>102072301</v>
      </c>
      <c r="B308" s="28" t="s">
        <v>354</v>
      </c>
      <c r="C308" s="35">
        <v>4.3</v>
      </c>
      <c r="D308" s="32">
        <f>VLOOKUP(A308,[31]DATA!$C$3:$AP$1697,38,0)</f>
        <v>26621</v>
      </c>
      <c r="E308" s="32">
        <f>VLOOKUP(A308,[31]DATA!$C$3:$AP$1697,39,0)</f>
        <v>1839</v>
      </c>
      <c r="F308" s="32">
        <f>VLOOKUP(A308,[31]DATA!$C$3:$AP$1697,40,0)</f>
        <v>2560</v>
      </c>
      <c r="G308" s="32">
        <f t="shared" si="99"/>
        <v>31020</v>
      </c>
      <c r="H308" s="32">
        <f t="shared" si="100"/>
        <v>133386</v>
      </c>
      <c r="I308" s="32">
        <f>VLOOKUP(A308,[32]DATA!$C$3:$AQ$559,38,0)</f>
        <v>33841</v>
      </c>
      <c r="J308" s="32">
        <f>VLOOKUP(A308,[32]DATA!$C$3:$AQ$559,39,0)</f>
        <v>0</v>
      </c>
      <c r="K308" s="32">
        <f>VLOOKUP(A308,[32]DATA!$C$3:$AQ$559,40,0)</f>
        <v>1940</v>
      </c>
      <c r="L308" s="32">
        <f>VLOOKUP(A308,[32]DATA!$C$3:$AQ$559,41,0)</f>
        <v>35781</v>
      </c>
      <c r="M308" s="41">
        <f t="shared" si="101"/>
        <v>153858.29999999999</v>
      </c>
      <c r="N308" s="32">
        <f>VLOOKUP(A308,[33]DATA!$C$3:$AQ$558,38,0)</f>
        <v>44188</v>
      </c>
      <c r="O308" s="32">
        <f>VLOOKUP(A308,[33]DATA!$C$3:$AQ$558,39,0)</f>
        <v>2820</v>
      </c>
      <c r="P308" s="32">
        <f>VLOOKUP(A308,[33]DATA!$C$3:$AQ$558,40,0)</f>
        <v>1150</v>
      </c>
      <c r="Q308" s="42">
        <f>VLOOKUP(A308,[33]DATA!$C$3:$AQ$558,41,0)</f>
        <v>48158</v>
      </c>
      <c r="R308" s="43">
        <f t="shared" si="102"/>
        <v>207079.4</v>
      </c>
      <c r="S308" s="8"/>
      <c r="T308" s="9"/>
      <c r="U308" s="9"/>
      <c r="V308" s="10">
        <f t="shared" si="103"/>
        <v>0</v>
      </c>
      <c r="W308" s="11">
        <f t="shared" si="89"/>
        <v>0</v>
      </c>
      <c r="X308" s="9"/>
      <c r="Y308" s="9"/>
      <c r="Z308" s="9"/>
      <c r="AA308" s="12">
        <f t="shared" si="90"/>
        <v>0</v>
      </c>
      <c r="AB308" s="13">
        <f t="shared" si="91"/>
        <v>0</v>
      </c>
      <c r="AC308" s="9"/>
      <c r="AD308" s="14"/>
      <c r="AE308" s="14"/>
      <c r="AF308" s="12">
        <f t="shared" si="88"/>
        <v>0</v>
      </c>
      <c r="AG308" s="13">
        <f t="shared" si="92"/>
        <v>0</v>
      </c>
      <c r="AH308" s="12"/>
      <c r="AI308" s="12"/>
      <c r="AJ308" s="12"/>
      <c r="AK308" s="12">
        <f t="shared" si="104"/>
        <v>0</v>
      </c>
      <c r="AL308" s="13">
        <f t="shared" si="93"/>
        <v>0</v>
      </c>
      <c r="AM308" s="12"/>
      <c r="AN308" s="12"/>
      <c r="AO308" s="12"/>
      <c r="AP308" s="12">
        <f t="shared" si="105"/>
        <v>0</v>
      </c>
      <c r="AQ308" s="13">
        <f t="shared" si="94"/>
        <v>0</v>
      </c>
      <c r="AR308" s="12"/>
      <c r="AS308" s="12"/>
      <c r="AT308" s="12"/>
      <c r="AU308" s="12">
        <f t="shared" si="106"/>
        <v>0</v>
      </c>
      <c r="AV308" s="13">
        <f t="shared" si="95"/>
        <v>0</v>
      </c>
      <c r="AW308" s="12"/>
      <c r="AX308" s="12"/>
      <c r="AY308" s="12"/>
      <c r="AZ308" s="12">
        <f t="shared" si="107"/>
        <v>0</v>
      </c>
      <c r="BA308" s="11">
        <f t="shared" si="96"/>
        <v>0</v>
      </c>
      <c r="BB308" s="12"/>
      <c r="BC308" s="12"/>
      <c r="BD308" s="12"/>
      <c r="BE308" s="12">
        <f t="shared" si="108"/>
        <v>0</v>
      </c>
      <c r="BF308" s="11">
        <f t="shared" si="97"/>
        <v>0</v>
      </c>
      <c r="BG308" s="12"/>
      <c r="BH308" s="12"/>
      <c r="BI308" s="12"/>
      <c r="BJ308" s="15">
        <f t="shared" si="109"/>
        <v>0</v>
      </c>
      <c r="BK308" s="16">
        <f t="shared" si="98"/>
        <v>0</v>
      </c>
    </row>
    <row r="309" spans="1:63" ht="15.75" x14ac:dyDescent="0.25">
      <c r="A309" s="30">
        <v>102072401</v>
      </c>
      <c r="B309" s="28" t="s">
        <v>355</v>
      </c>
      <c r="C309" s="35">
        <v>4.3</v>
      </c>
      <c r="D309" s="32">
        <f>VLOOKUP(A309,[31]DATA!$C$3:$AP$1697,38,0)</f>
        <v>16455</v>
      </c>
      <c r="E309" s="32">
        <f>VLOOKUP(A309,[31]DATA!$C$3:$AP$1697,39,0)</f>
        <v>0</v>
      </c>
      <c r="F309" s="32">
        <f>VLOOKUP(A309,[31]DATA!$C$3:$AP$1697,40,0)</f>
        <v>760</v>
      </c>
      <c r="G309" s="32">
        <f t="shared" si="99"/>
        <v>17215</v>
      </c>
      <c r="H309" s="32">
        <f t="shared" si="100"/>
        <v>74024.5</v>
      </c>
      <c r="I309" s="32">
        <f>VLOOKUP(A309,[32]DATA!$C$3:$AQ$559,38,0)</f>
        <v>2365</v>
      </c>
      <c r="J309" s="32">
        <f>VLOOKUP(A309,[32]DATA!$C$3:$AQ$559,39,0)</f>
        <v>0</v>
      </c>
      <c r="K309" s="32">
        <f>VLOOKUP(A309,[32]DATA!$C$3:$AQ$559,40,0)</f>
        <v>2390</v>
      </c>
      <c r="L309" s="32">
        <f>VLOOKUP(A309,[32]DATA!$C$3:$AQ$559,41,0)</f>
        <v>4755</v>
      </c>
      <c r="M309" s="41">
        <f t="shared" si="101"/>
        <v>20446.5</v>
      </c>
      <c r="N309" s="32">
        <f>VLOOKUP(A309,[33]DATA!$C$3:$AQ$558,38,0)</f>
        <v>6376</v>
      </c>
      <c r="O309" s="32">
        <f>VLOOKUP(A309,[33]DATA!$C$3:$AQ$558,39,0)</f>
        <v>2590</v>
      </c>
      <c r="P309" s="32">
        <f>VLOOKUP(A309,[33]DATA!$C$3:$AQ$558,40,0)</f>
        <v>1610</v>
      </c>
      <c r="Q309" s="42">
        <f>VLOOKUP(A309,[33]DATA!$C$3:$AQ$558,41,0)</f>
        <v>10576</v>
      </c>
      <c r="R309" s="43">
        <f t="shared" si="102"/>
        <v>45476.799999999996</v>
      </c>
      <c r="S309" s="8"/>
      <c r="T309" s="9"/>
      <c r="U309" s="9"/>
      <c r="V309" s="10">
        <f t="shared" si="103"/>
        <v>0</v>
      </c>
      <c r="W309" s="11">
        <f t="shared" si="89"/>
        <v>0</v>
      </c>
      <c r="X309" s="9"/>
      <c r="Y309" s="9"/>
      <c r="Z309" s="9"/>
      <c r="AA309" s="12">
        <f t="shared" si="90"/>
        <v>0</v>
      </c>
      <c r="AB309" s="13">
        <f t="shared" si="91"/>
        <v>0</v>
      </c>
      <c r="AC309" s="9"/>
      <c r="AD309" s="14"/>
      <c r="AE309" s="14"/>
      <c r="AF309" s="12">
        <f t="shared" si="88"/>
        <v>0</v>
      </c>
      <c r="AG309" s="13">
        <f t="shared" si="92"/>
        <v>0</v>
      </c>
      <c r="AH309" s="12"/>
      <c r="AI309" s="12"/>
      <c r="AJ309" s="12"/>
      <c r="AK309" s="12">
        <f t="shared" si="104"/>
        <v>0</v>
      </c>
      <c r="AL309" s="13">
        <f t="shared" si="93"/>
        <v>0</v>
      </c>
      <c r="AM309" s="12"/>
      <c r="AN309" s="12"/>
      <c r="AO309" s="12"/>
      <c r="AP309" s="12">
        <f t="shared" si="105"/>
        <v>0</v>
      </c>
      <c r="AQ309" s="13">
        <f t="shared" si="94"/>
        <v>0</v>
      </c>
      <c r="AR309" s="12"/>
      <c r="AS309" s="12"/>
      <c r="AT309" s="12"/>
      <c r="AU309" s="12">
        <f t="shared" si="106"/>
        <v>0</v>
      </c>
      <c r="AV309" s="13">
        <f t="shared" si="95"/>
        <v>0</v>
      </c>
      <c r="AW309" s="12"/>
      <c r="AX309" s="12"/>
      <c r="AY309" s="12"/>
      <c r="AZ309" s="12">
        <f t="shared" si="107"/>
        <v>0</v>
      </c>
      <c r="BA309" s="11">
        <f t="shared" si="96"/>
        <v>0</v>
      </c>
      <c r="BB309" s="12"/>
      <c r="BC309" s="12"/>
      <c r="BD309" s="12"/>
      <c r="BE309" s="12">
        <f t="shared" si="108"/>
        <v>0</v>
      </c>
      <c r="BF309" s="11">
        <f t="shared" si="97"/>
        <v>0</v>
      </c>
      <c r="BG309" s="12"/>
      <c r="BH309" s="12"/>
      <c r="BI309" s="12"/>
      <c r="BJ309" s="15">
        <f t="shared" si="109"/>
        <v>0</v>
      </c>
      <c r="BK309" s="16">
        <f t="shared" si="98"/>
        <v>0</v>
      </c>
    </row>
    <row r="310" spans="1:63" ht="15.75" x14ac:dyDescent="0.25">
      <c r="A310" s="30">
        <v>102081501</v>
      </c>
      <c r="B310" s="27" t="s">
        <v>356</v>
      </c>
      <c r="C310" s="35">
        <v>286</v>
      </c>
      <c r="D310" s="32">
        <f>VLOOKUP(A310,[31]DATA!$C$3:$AP$1697,38,0)</f>
        <v>92</v>
      </c>
      <c r="E310" s="32">
        <f>VLOOKUP(A310,[31]DATA!$C$3:$AP$1697,39,0)</f>
        <v>24</v>
      </c>
      <c r="F310" s="32">
        <f>VLOOKUP(A310,[31]DATA!$C$3:$AP$1697,40,0)</f>
        <v>0</v>
      </c>
      <c r="G310" s="32">
        <f t="shared" si="99"/>
        <v>116</v>
      </c>
      <c r="H310" s="32">
        <f t="shared" si="100"/>
        <v>33176</v>
      </c>
      <c r="I310" s="32">
        <f>VLOOKUP(A310,[32]DATA!$C$3:$AQ$559,38,0)</f>
        <v>76</v>
      </c>
      <c r="J310" s="32">
        <f>VLOOKUP(A310,[32]DATA!$C$3:$AQ$559,39,0)</f>
        <v>20</v>
      </c>
      <c r="K310" s="32">
        <f>VLOOKUP(A310,[32]DATA!$C$3:$AQ$559,40,0)</f>
        <v>0</v>
      </c>
      <c r="L310" s="32">
        <f>VLOOKUP(A310,[32]DATA!$C$3:$AQ$559,41,0)</f>
        <v>96</v>
      </c>
      <c r="M310" s="41">
        <f t="shared" si="101"/>
        <v>27456</v>
      </c>
      <c r="N310" s="32">
        <f>VLOOKUP(A310,[33]DATA!$C$3:$AQ$558,38,0)</f>
        <v>76</v>
      </c>
      <c r="O310" s="32">
        <f>VLOOKUP(A310,[33]DATA!$C$3:$AQ$558,39,0)</f>
        <v>0</v>
      </c>
      <c r="P310" s="32">
        <f>VLOOKUP(A310,[33]DATA!$C$3:$AQ$558,40,0)</f>
        <v>0</v>
      </c>
      <c r="Q310" s="42">
        <f>VLOOKUP(A310,[33]DATA!$C$3:$AQ$558,41,0)</f>
        <v>76</v>
      </c>
      <c r="R310" s="43">
        <f t="shared" si="102"/>
        <v>21736</v>
      </c>
      <c r="S310" s="8"/>
      <c r="T310" s="9"/>
      <c r="U310" s="9"/>
      <c r="V310" s="10">
        <f t="shared" si="103"/>
        <v>0</v>
      </c>
      <c r="W310" s="11">
        <f t="shared" si="89"/>
        <v>0</v>
      </c>
      <c r="X310" s="9"/>
      <c r="Y310" s="9"/>
      <c r="Z310" s="9"/>
      <c r="AA310" s="12">
        <f t="shared" si="90"/>
        <v>0</v>
      </c>
      <c r="AB310" s="13">
        <f t="shared" si="91"/>
        <v>0</v>
      </c>
      <c r="AC310" s="9"/>
      <c r="AD310" s="14"/>
      <c r="AE310" s="14"/>
      <c r="AF310" s="12">
        <f t="shared" si="88"/>
        <v>0</v>
      </c>
      <c r="AG310" s="13">
        <f t="shared" si="92"/>
        <v>0</v>
      </c>
      <c r="AH310" s="12"/>
      <c r="AI310" s="12"/>
      <c r="AJ310" s="12"/>
      <c r="AK310" s="12">
        <f t="shared" si="104"/>
        <v>0</v>
      </c>
      <c r="AL310" s="13">
        <f t="shared" si="93"/>
        <v>0</v>
      </c>
      <c r="AM310" s="12"/>
      <c r="AN310" s="12"/>
      <c r="AO310" s="12"/>
      <c r="AP310" s="12">
        <f t="shared" si="105"/>
        <v>0</v>
      </c>
      <c r="AQ310" s="13">
        <f t="shared" si="94"/>
        <v>0</v>
      </c>
      <c r="AR310" s="12"/>
      <c r="AS310" s="12"/>
      <c r="AT310" s="12"/>
      <c r="AU310" s="12">
        <f t="shared" si="106"/>
        <v>0</v>
      </c>
      <c r="AV310" s="13">
        <f t="shared" si="95"/>
        <v>0</v>
      </c>
      <c r="AW310" s="12"/>
      <c r="AX310" s="12"/>
      <c r="AY310" s="12"/>
      <c r="AZ310" s="12">
        <f t="shared" si="107"/>
        <v>0</v>
      </c>
      <c r="BA310" s="11">
        <f t="shared" si="96"/>
        <v>0</v>
      </c>
      <c r="BB310" s="12"/>
      <c r="BC310" s="12"/>
      <c r="BD310" s="12"/>
      <c r="BE310" s="12">
        <f t="shared" si="108"/>
        <v>0</v>
      </c>
      <c r="BF310" s="11">
        <f t="shared" si="97"/>
        <v>0</v>
      </c>
      <c r="BG310" s="12"/>
      <c r="BH310" s="12"/>
      <c r="BI310" s="12"/>
      <c r="BJ310" s="15">
        <f t="shared" si="109"/>
        <v>0</v>
      </c>
      <c r="BK310" s="16">
        <f t="shared" si="98"/>
        <v>0</v>
      </c>
    </row>
    <row r="311" spans="1:63" ht="15.75" x14ac:dyDescent="0.25">
      <c r="A311" s="37">
        <v>102081401</v>
      </c>
      <c r="B311" s="29" t="s">
        <v>357</v>
      </c>
      <c r="C311" s="38">
        <v>115.17</v>
      </c>
      <c r="D311" s="32">
        <f>VLOOKUP(A311,[31]DATA!$C$3:$AP$1697,38,0)</f>
        <v>300</v>
      </c>
      <c r="E311" s="32">
        <f>VLOOKUP(A311,[31]DATA!$C$3:$AP$1697,39,0)</f>
        <v>96</v>
      </c>
      <c r="F311" s="32">
        <f>VLOOKUP(A311,[31]DATA!$C$3:$AP$1697,40,0)</f>
        <v>0</v>
      </c>
      <c r="G311" s="32">
        <f t="shared" si="99"/>
        <v>396</v>
      </c>
      <c r="H311" s="32">
        <f t="shared" si="100"/>
        <v>45607.32</v>
      </c>
      <c r="I311" s="32">
        <f>VLOOKUP(A311,[32]DATA!$C$3:$AQ$559,38,0)</f>
        <v>0</v>
      </c>
      <c r="J311" s="32">
        <f>VLOOKUP(A311,[32]DATA!$C$3:$AQ$559,39,0)</f>
        <v>12</v>
      </c>
      <c r="K311" s="32">
        <f>VLOOKUP(A311,[32]DATA!$C$3:$AQ$559,40,0)</f>
        <v>276</v>
      </c>
      <c r="L311" s="32">
        <f>VLOOKUP(A311,[32]DATA!$C$3:$AQ$559,41,0)</f>
        <v>288</v>
      </c>
      <c r="M311" s="41">
        <f t="shared" si="101"/>
        <v>33168.959999999999</v>
      </c>
      <c r="N311" s="32">
        <f>VLOOKUP(A311,[33]DATA!$C$3:$AQ$558,38,0)</f>
        <v>0</v>
      </c>
      <c r="O311" s="32">
        <f>VLOOKUP(A311,[33]DATA!$C$3:$AQ$558,39,0)</f>
        <v>372</v>
      </c>
      <c r="P311" s="32">
        <f>VLOOKUP(A311,[33]DATA!$C$3:$AQ$558,40,0)</f>
        <v>240</v>
      </c>
      <c r="Q311" s="42">
        <f>VLOOKUP(A311,[33]DATA!$C$3:$AQ$558,41,0)</f>
        <v>612</v>
      </c>
      <c r="R311" s="43">
        <f t="shared" si="102"/>
        <v>70484.040000000008</v>
      </c>
      <c r="S311" s="8"/>
      <c r="T311" s="9"/>
      <c r="U311" s="9"/>
      <c r="V311" s="10">
        <f t="shared" si="103"/>
        <v>0</v>
      </c>
      <c r="W311" s="11">
        <f t="shared" si="89"/>
        <v>0</v>
      </c>
      <c r="X311" s="9"/>
      <c r="Y311" s="9"/>
      <c r="Z311" s="9"/>
      <c r="AA311" s="12">
        <f t="shared" si="90"/>
        <v>0</v>
      </c>
      <c r="AB311" s="13">
        <f t="shared" si="91"/>
        <v>0</v>
      </c>
      <c r="AC311" s="9"/>
      <c r="AD311" s="14"/>
      <c r="AE311" s="14"/>
      <c r="AF311" s="12">
        <f t="shared" si="88"/>
        <v>0</v>
      </c>
      <c r="AG311" s="13">
        <f t="shared" si="92"/>
        <v>0</v>
      </c>
      <c r="AH311" s="12"/>
      <c r="AI311" s="12"/>
      <c r="AJ311" s="12"/>
      <c r="AK311" s="12">
        <f t="shared" si="104"/>
        <v>0</v>
      </c>
      <c r="AL311" s="13">
        <f t="shared" si="93"/>
        <v>0</v>
      </c>
      <c r="AM311" s="12"/>
      <c r="AN311" s="12"/>
      <c r="AO311" s="12"/>
      <c r="AP311" s="12">
        <f t="shared" si="105"/>
        <v>0</v>
      </c>
      <c r="AQ311" s="13">
        <f t="shared" si="94"/>
        <v>0</v>
      </c>
      <c r="AR311" s="12"/>
      <c r="AS311" s="12"/>
      <c r="AT311" s="12"/>
      <c r="AU311" s="12">
        <f t="shared" si="106"/>
        <v>0</v>
      </c>
      <c r="AV311" s="13">
        <f t="shared" si="95"/>
        <v>0</v>
      </c>
      <c r="AW311" s="12"/>
      <c r="AX311" s="12"/>
      <c r="AY311" s="12"/>
      <c r="AZ311" s="12">
        <f t="shared" si="107"/>
        <v>0</v>
      </c>
      <c r="BA311" s="11">
        <f t="shared" si="96"/>
        <v>0</v>
      </c>
      <c r="BB311" s="12"/>
      <c r="BC311" s="12"/>
      <c r="BD311" s="12"/>
      <c r="BE311" s="12">
        <f t="shared" si="108"/>
        <v>0</v>
      </c>
      <c r="BF311" s="11">
        <f t="shared" si="97"/>
        <v>0</v>
      </c>
      <c r="BG311" s="12"/>
      <c r="BH311" s="12"/>
      <c r="BI311" s="12"/>
      <c r="BJ311" s="15">
        <f t="shared" si="109"/>
        <v>0</v>
      </c>
      <c r="BK311" s="16">
        <f t="shared" si="98"/>
        <v>0</v>
      </c>
    </row>
    <row r="312" spans="1:63" ht="25.5" x14ac:dyDescent="0.25">
      <c r="A312" s="30">
        <v>103054701</v>
      </c>
      <c r="B312" s="27" t="s">
        <v>358</v>
      </c>
      <c r="C312" s="35">
        <v>1.476</v>
      </c>
      <c r="D312" s="32">
        <f>VLOOKUP(A312,[31]DATA!$C$3:$AP$1697,38,0)</f>
        <v>0</v>
      </c>
      <c r="E312" s="32">
        <f>VLOOKUP(A312,[31]DATA!$C$3:$AP$1697,39,0)</f>
        <v>0</v>
      </c>
      <c r="F312" s="32">
        <f>VLOOKUP(A312,[31]DATA!$C$3:$AP$1697,40,0)</f>
        <v>0</v>
      </c>
      <c r="G312" s="32">
        <f t="shared" si="99"/>
        <v>0</v>
      </c>
      <c r="H312" s="32">
        <f t="shared" si="100"/>
        <v>0</v>
      </c>
      <c r="I312" s="32">
        <f>VLOOKUP(A312,[32]DATA!$C$3:$AQ$559,38,0)</f>
        <v>0</v>
      </c>
      <c r="J312" s="32">
        <f>VLOOKUP(A312,[32]DATA!$C$3:$AQ$559,39,0)</f>
        <v>0</v>
      </c>
      <c r="K312" s="32">
        <f>VLOOKUP(A312,[32]DATA!$C$3:$AQ$559,40,0)</f>
        <v>78</v>
      </c>
      <c r="L312" s="32">
        <f>VLOOKUP(A312,[32]DATA!$C$3:$AQ$559,41,0)</f>
        <v>78</v>
      </c>
      <c r="M312" s="41">
        <f t="shared" si="101"/>
        <v>115.128</v>
      </c>
      <c r="N312" s="32">
        <f>VLOOKUP(A312,[33]DATA!$C$3:$AQ$558,38,0)</f>
        <v>0</v>
      </c>
      <c r="O312" s="32">
        <f>VLOOKUP(A312,[33]DATA!$C$3:$AQ$558,39,0)</f>
        <v>0</v>
      </c>
      <c r="P312" s="32">
        <f>VLOOKUP(A312,[33]DATA!$C$3:$AQ$558,40,0)</f>
        <v>0</v>
      </c>
      <c r="Q312" s="42">
        <f>VLOOKUP(A312,[33]DATA!$C$3:$AQ$558,41,0)</f>
        <v>0</v>
      </c>
      <c r="R312" s="43">
        <f t="shared" si="102"/>
        <v>0</v>
      </c>
      <c r="S312" s="8"/>
      <c r="T312" s="9"/>
      <c r="U312" s="9"/>
      <c r="V312" s="10">
        <f t="shared" si="103"/>
        <v>0</v>
      </c>
      <c r="W312" s="11">
        <f t="shared" si="89"/>
        <v>0</v>
      </c>
      <c r="X312" s="9"/>
      <c r="Y312" s="9"/>
      <c r="Z312" s="9"/>
      <c r="AA312" s="12">
        <f t="shared" si="90"/>
        <v>0</v>
      </c>
      <c r="AB312" s="13">
        <f t="shared" si="91"/>
        <v>0</v>
      </c>
      <c r="AC312" s="9"/>
      <c r="AD312" s="14"/>
      <c r="AE312" s="14"/>
      <c r="AF312" s="12">
        <f t="shared" si="88"/>
        <v>0</v>
      </c>
      <c r="AG312" s="13">
        <f t="shared" si="92"/>
        <v>0</v>
      </c>
      <c r="AH312" s="12"/>
      <c r="AI312" s="12"/>
      <c r="AJ312" s="12"/>
      <c r="AK312" s="12">
        <f t="shared" si="104"/>
        <v>0</v>
      </c>
      <c r="AL312" s="13">
        <f t="shared" si="93"/>
        <v>0</v>
      </c>
      <c r="AM312" s="12"/>
      <c r="AN312" s="12"/>
      <c r="AO312" s="12"/>
      <c r="AP312" s="12">
        <f t="shared" si="105"/>
        <v>0</v>
      </c>
      <c r="AQ312" s="13">
        <f t="shared" si="94"/>
        <v>0</v>
      </c>
      <c r="AR312" s="12"/>
      <c r="AS312" s="12"/>
      <c r="AT312" s="12"/>
      <c r="AU312" s="12">
        <f t="shared" si="106"/>
        <v>0</v>
      </c>
      <c r="AV312" s="13">
        <f t="shared" si="95"/>
        <v>0</v>
      </c>
      <c r="AW312" s="12"/>
      <c r="AX312" s="12"/>
      <c r="AY312" s="12"/>
      <c r="AZ312" s="12">
        <f t="shared" si="107"/>
        <v>0</v>
      </c>
      <c r="BA312" s="11">
        <f t="shared" si="96"/>
        <v>0</v>
      </c>
      <c r="BB312" s="12"/>
      <c r="BC312" s="12"/>
      <c r="BD312" s="12"/>
      <c r="BE312" s="12">
        <f t="shared" si="108"/>
        <v>0</v>
      </c>
      <c r="BF312" s="11">
        <f t="shared" si="97"/>
        <v>0</v>
      </c>
      <c r="BG312" s="12"/>
      <c r="BH312" s="12"/>
      <c r="BI312" s="12"/>
      <c r="BJ312" s="15">
        <f t="shared" si="109"/>
        <v>0</v>
      </c>
      <c r="BK312" s="16">
        <f t="shared" si="98"/>
        <v>0</v>
      </c>
    </row>
    <row r="313" spans="1:63" ht="25.5" x14ac:dyDescent="0.25">
      <c r="A313" s="30">
        <v>103057101</v>
      </c>
      <c r="B313" s="27" t="s">
        <v>359</v>
      </c>
      <c r="C313" s="35">
        <v>1.59</v>
      </c>
      <c r="D313" s="32">
        <f>VLOOKUP(A313,[31]DATA!$C$3:$AP$1697,38,0)</f>
        <v>4704</v>
      </c>
      <c r="E313" s="32">
        <f>VLOOKUP(A313,[31]DATA!$C$3:$AP$1697,39,0)</f>
        <v>988</v>
      </c>
      <c r="F313" s="32">
        <f>VLOOKUP(A313,[31]DATA!$C$3:$AP$1697,40,0)</f>
        <v>555</v>
      </c>
      <c r="G313" s="32">
        <f t="shared" si="99"/>
        <v>6247</v>
      </c>
      <c r="H313" s="32">
        <f t="shared" si="100"/>
        <v>9932.7300000000014</v>
      </c>
      <c r="I313" s="32">
        <f>VLOOKUP(A313,[32]DATA!$C$3:$AQ$559,38,0)</f>
        <v>10974</v>
      </c>
      <c r="J313" s="32">
        <f>VLOOKUP(A313,[32]DATA!$C$3:$AQ$559,39,0)</f>
        <v>743</v>
      </c>
      <c r="K313" s="32">
        <f>VLOOKUP(A313,[32]DATA!$C$3:$AQ$559,40,0)</f>
        <v>24</v>
      </c>
      <c r="L313" s="32">
        <f>VLOOKUP(A313,[32]DATA!$C$3:$AQ$559,41,0)</f>
        <v>11741</v>
      </c>
      <c r="M313" s="41">
        <f t="shared" si="101"/>
        <v>18668.190000000002</v>
      </c>
      <c r="N313" s="32">
        <f>VLOOKUP(A313,[33]DATA!$C$3:$AQ$558,38,0)</f>
        <v>8346</v>
      </c>
      <c r="O313" s="32">
        <f>VLOOKUP(A313,[33]DATA!$C$3:$AQ$558,39,0)</f>
        <v>259</v>
      </c>
      <c r="P313" s="32">
        <f>VLOOKUP(A313,[33]DATA!$C$3:$AQ$558,40,0)</f>
        <v>0</v>
      </c>
      <c r="Q313" s="42">
        <f>VLOOKUP(A313,[33]DATA!$C$3:$AQ$558,41,0)</f>
        <v>8605</v>
      </c>
      <c r="R313" s="43">
        <f t="shared" si="102"/>
        <v>13681.95</v>
      </c>
      <c r="S313" s="8"/>
      <c r="T313" s="9"/>
      <c r="U313" s="9"/>
      <c r="V313" s="10">
        <f t="shared" si="103"/>
        <v>0</v>
      </c>
      <c r="W313" s="11">
        <f t="shared" si="89"/>
        <v>0</v>
      </c>
      <c r="X313" s="9"/>
      <c r="Y313" s="9"/>
      <c r="Z313" s="9"/>
      <c r="AA313" s="12">
        <f t="shared" si="90"/>
        <v>0</v>
      </c>
      <c r="AB313" s="13">
        <f t="shared" si="91"/>
        <v>0</v>
      </c>
      <c r="AC313" s="9"/>
      <c r="AD313" s="14"/>
      <c r="AE313" s="14"/>
      <c r="AF313" s="12">
        <f t="shared" si="88"/>
        <v>0</v>
      </c>
      <c r="AG313" s="13">
        <f t="shared" si="92"/>
        <v>0</v>
      </c>
      <c r="AH313" s="12"/>
      <c r="AI313" s="12"/>
      <c r="AJ313" s="12"/>
      <c r="AK313" s="12">
        <f t="shared" si="104"/>
        <v>0</v>
      </c>
      <c r="AL313" s="13">
        <f t="shared" si="93"/>
        <v>0</v>
      </c>
      <c r="AM313" s="12"/>
      <c r="AN313" s="12"/>
      <c r="AO313" s="12"/>
      <c r="AP313" s="12">
        <f t="shared" si="105"/>
        <v>0</v>
      </c>
      <c r="AQ313" s="13">
        <f t="shared" si="94"/>
        <v>0</v>
      </c>
      <c r="AR313" s="12"/>
      <c r="AS313" s="12"/>
      <c r="AT313" s="12"/>
      <c r="AU313" s="12">
        <f t="shared" si="106"/>
        <v>0</v>
      </c>
      <c r="AV313" s="13">
        <f t="shared" si="95"/>
        <v>0</v>
      </c>
      <c r="AW313" s="12"/>
      <c r="AX313" s="12"/>
      <c r="AY313" s="12"/>
      <c r="AZ313" s="12">
        <f t="shared" si="107"/>
        <v>0</v>
      </c>
      <c r="BA313" s="11">
        <f t="shared" si="96"/>
        <v>0</v>
      </c>
      <c r="BB313" s="12"/>
      <c r="BC313" s="12"/>
      <c r="BD313" s="12"/>
      <c r="BE313" s="12">
        <f t="shared" si="108"/>
        <v>0</v>
      </c>
      <c r="BF313" s="11">
        <f t="shared" si="97"/>
        <v>0</v>
      </c>
      <c r="BG313" s="12"/>
      <c r="BH313" s="12"/>
      <c r="BI313" s="12"/>
      <c r="BJ313" s="15">
        <f t="shared" si="109"/>
        <v>0</v>
      </c>
      <c r="BK313" s="16">
        <f t="shared" si="98"/>
        <v>0</v>
      </c>
    </row>
    <row r="314" spans="1:63" ht="15.75" x14ac:dyDescent="0.25">
      <c r="A314" s="30">
        <v>101093401</v>
      </c>
      <c r="B314" s="27" t="s">
        <v>360</v>
      </c>
      <c r="C314" s="35">
        <v>4.4999999999999998E-2</v>
      </c>
      <c r="D314" s="32">
        <f>VLOOKUP(A314,[31]DATA!$C$3:$AP$1697,38,0)</f>
        <v>0</v>
      </c>
      <c r="E314" s="32">
        <f>VLOOKUP(A314,[31]DATA!$C$3:$AP$1697,39,0)</f>
        <v>0</v>
      </c>
      <c r="F314" s="32">
        <f>VLOOKUP(A314,[31]DATA!$C$3:$AP$1697,40,0)</f>
        <v>0</v>
      </c>
      <c r="G314" s="32">
        <f t="shared" si="99"/>
        <v>0</v>
      </c>
      <c r="H314" s="32">
        <f t="shared" si="100"/>
        <v>0</v>
      </c>
      <c r="I314" s="32">
        <f>VLOOKUP(A314,[32]DATA!$C$3:$AQ$559,38,0)</f>
        <v>0</v>
      </c>
      <c r="J314" s="32">
        <f>VLOOKUP(A314,[32]DATA!$C$3:$AQ$559,39,0)</f>
        <v>0</v>
      </c>
      <c r="K314" s="32">
        <f>VLOOKUP(A314,[32]DATA!$C$3:$AQ$559,40,0)</f>
        <v>0</v>
      </c>
      <c r="L314" s="32">
        <f>VLOOKUP(A314,[32]DATA!$C$3:$AQ$559,41,0)</f>
        <v>0</v>
      </c>
      <c r="M314" s="41">
        <f t="shared" si="101"/>
        <v>0</v>
      </c>
      <c r="N314" s="32">
        <f>VLOOKUP(A314,[33]DATA!$C$3:$AQ$558,38,0)</f>
        <v>0</v>
      </c>
      <c r="O314" s="32">
        <f>VLOOKUP(A314,[33]DATA!$C$3:$AQ$558,39,0)</f>
        <v>0</v>
      </c>
      <c r="P314" s="32">
        <f>VLOOKUP(A314,[33]DATA!$C$3:$AQ$558,40,0)</f>
        <v>0</v>
      </c>
      <c r="Q314" s="42">
        <f>VLOOKUP(A314,[33]DATA!$C$3:$AQ$558,41,0)</f>
        <v>0</v>
      </c>
      <c r="R314" s="43">
        <f t="shared" si="102"/>
        <v>0</v>
      </c>
      <c r="S314" s="8"/>
      <c r="T314" s="9"/>
      <c r="U314" s="9"/>
      <c r="V314" s="10">
        <f t="shared" si="103"/>
        <v>0</v>
      </c>
      <c r="W314" s="11">
        <f t="shared" si="89"/>
        <v>0</v>
      </c>
      <c r="X314" s="9"/>
      <c r="Y314" s="9"/>
      <c r="Z314" s="9"/>
      <c r="AA314" s="12">
        <f t="shared" si="90"/>
        <v>0</v>
      </c>
      <c r="AB314" s="13">
        <f t="shared" si="91"/>
        <v>0</v>
      </c>
      <c r="AC314" s="9"/>
      <c r="AD314" s="14"/>
      <c r="AE314" s="14"/>
      <c r="AF314" s="12">
        <f t="shared" si="88"/>
        <v>0</v>
      </c>
      <c r="AG314" s="13">
        <f t="shared" si="92"/>
        <v>0</v>
      </c>
      <c r="AH314" s="12"/>
      <c r="AI314" s="12"/>
      <c r="AJ314" s="12"/>
      <c r="AK314" s="12">
        <f t="shared" si="104"/>
        <v>0</v>
      </c>
      <c r="AL314" s="13">
        <f t="shared" si="93"/>
        <v>0</v>
      </c>
      <c r="AM314" s="12"/>
      <c r="AN314" s="12"/>
      <c r="AO314" s="12"/>
      <c r="AP314" s="12">
        <f t="shared" si="105"/>
        <v>0</v>
      </c>
      <c r="AQ314" s="13">
        <f t="shared" si="94"/>
        <v>0</v>
      </c>
      <c r="AR314" s="12"/>
      <c r="AS314" s="12"/>
      <c r="AT314" s="12"/>
      <c r="AU314" s="12">
        <f t="shared" si="106"/>
        <v>0</v>
      </c>
      <c r="AV314" s="13">
        <f t="shared" si="95"/>
        <v>0</v>
      </c>
      <c r="AW314" s="12"/>
      <c r="AX314" s="12"/>
      <c r="AY314" s="12"/>
      <c r="AZ314" s="12">
        <f t="shared" si="107"/>
        <v>0</v>
      </c>
      <c r="BA314" s="11">
        <f t="shared" si="96"/>
        <v>0</v>
      </c>
      <c r="BB314" s="12"/>
      <c r="BC314" s="12"/>
      <c r="BD314" s="12"/>
      <c r="BE314" s="12">
        <f t="shared" si="108"/>
        <v>0</v>
      </c>
      <c r="BF314" s="11">
        <f t="shared" si="97"/>
        <v>0</v>
      </c>
      <c r="BG314" s="12"/>
      <c r="BH314" s="12"/>
      <c r="BI314" s="12"/>
      <c r="BJ314" s="15">
        <f t="shared" si="109"/>
        <v>0</v>
      </c>
      <c r="BK314" s="16">
        <f t="shared" si="98"/>
        <v>0</v>
      </c>
    </row>
    <row r="315" spans="1:63" ht="15.75" x14ac:dyDescent="0.25">
      <c r="A315" s="30">
        <v>102081601</v>
      </c>
      <c r="B315" s="27" t="s">
        <v>361</v>
      </c>
      <c r="C315" s="35">
        <v>10.33</v>
      </c>
      <c r="D315" s="32">
        <f>VLOOKUP(A315,[31]DATA!$C$3:$AP$1697,38,0)</f>
        <v>170</v>
      </c>
      <c r="E315" s="32">
        <f>VLOOKUP(A315,[31]DATA!$C$3:$AP$1697,39,0)</f>
        <v>0</v>
      </c>
      <c r="F315" s="32">
        <f>VLOOKUP(A315,[31]DATA!$C$3:$AP$1697,40,0)</f>
        <v>0</v>
      </c>
      <c r="G315" s="32">
        <f t="shared" si="99"/>
        <v>170</v>
      </c>
      <c r="H315" s="32">
        <f t="shared" si="100"/>
        <v>1756.1</v>
      </c>
      <c r="I315" s="32">
        <f>VLOOKUP(A315,[32]DATA!$C$3:$AQ$559,38,0)</f>
        <v>134</v>
      </c>
      <c r="J315" s="32">
        <f>VLOOKUP(A315,[32]DATA!$C$3:$AQ$559,39,0)</f>
        <v>0</v>
      </c>
      <c r="K315" s="32">
        <f>VLOOKUP(A315,[32]DATA!$C$3:$AQ$559,40,0)</f>
        <v>0</v>
      </c>
      <c r="L315" s="32">
        <f>VLOOKUP(A315,[32]DATA!$C$3:$AQ$559,41,0)</f>
        <v>134</v>
      </c>
      <c r="M315" s="41">
        <f t="shared" si="101"/>
        <v>1384.22</v>
      </c>
      <c r="N315" s="32">
        <f>VLOOKUP(A315,[33]DATA!$C$3:$AQ$558,38,0)</f>
        <v>134</v>
      </c>
      <c r="O315" s="32">
        <f>VLOOKUP(A315,[33]DATA!$C$3:$AQ$558,39,0)</f>
        <v>0</v>
      </c>
      <c r="P315" s="32">
        <f>VLOOKUP(A315,[33]DATA!$C$3:$AQ$558,40,0)</f>
        <v>0</v>
      </c>
      <c r="Q315" s="42">
        <f>VLOOKUP(A315,[33]DATA!$C$3:$AQ$558,41,0)</f>
        <v>134</v>
      </c>
      <c r="R315" s="43">
        <f t="shared" si="102"/>
        <v>1384.22</v>
      </c>
      <c r="S315" s="8"/>
      <c r="T315" s="9"/>
      <c r="U315" s="9"/>
      <c r="V315" s="10">
        <f t="shared" si="103"/>
        <v>0</v>
      </c>
      <c r="W315" s="11">
        <f t="shared" si="89"/>
        <v>0</v>
      </c>
      <c r="X315" s="9"/>
      <c r="Y315" s="9"/>
      <c r="Z315" s="9"/>
      <c r="AA315" s="12">
        <f t="shared" si="90"/>
        <v>0</v>
      </c>
      <c r="AB315" s="13">
        <f t="shared" si="91"/>
        <v>0</v>
      </c>
      <c r="AC315" s="9"/>
      <c r="AD315" s="14"/>
      <c r="AE315" s="14"/>
      <c r="AF315" s="12">
        <f t="shared" si="88"/>
        <v>0</v>
      </c>
      <c r="AG315" s="13">
        <f t="shared" si="92"/>
        <v>0</v>
      </c>
      <c r="AH315" s="12"/>
      <c r="AI315" s="12"/>
      <c r="AJ315" s="12"/>
      <c r="AK315" s="12">
        <f t="shared" si="104"/>
        <v>0</v>
      </c>
      <c r="AL315" s="13">
        <f t="shared" si="93"/>
        <v>0</v>
      </c>
      <c r="AM315" s="12"/>
      <c r="AN315" s="12"/>
      <c r="AO315" s="12"/>
      <c r="AP315" s="12">
        <f t="shared" si="105"/>
        <v>0</v>
      </c>
      <c r="AQ315" s="13">
        <f t="shared" si="94"/>
        <v>0</v>
      </c>
      <c r="AR315" s="12"/>
      <c r="AS315" s="12"/>
      <c r="AT315" s="12"/>
      <c r="AU315" s="12">
        <f t="shared" si="106"/>
        <v>0</v>
      </c>
      <c r="AV315" s="13">
        <f t="shared" si="95"/>
        <v>0</v>
      </c>
      <c r="AW315" s="12"/>
      <c r="AX315" s="12"/>
      <c r="AY315" s="12"/>
      <c r="AZ315" s="12">
        <f t="shared" si="107"/>
        <v>0</v>
      </c>
      <c r="BA315" s="11">
        <f t="shared" si="96"/>
        <v>0</v>
      </c>
      <c r="BB315" s="12"/>
      <c r="BC315" s="12"/>
      <c r="BD315" s="12"/>
      <c r="BE315" s="12">
        <f t="shared" si="108"/>
        <v>0</v>
      </c>
      <c r="BF315" s="11">
        <f t="shared" si="97"/>
        <v>0</v>
      </c>
      <c r="BG315" s="12"/>
      <c r="BH315" s="12"/>
      <c r="BI315" s="12"/>
      <c r="BJ315" s="15">
        <f t="shared" si="109"/>
        <v>0</v>
      </c>
      <c r="BK315" s="16">
        <f t="shared" si="98"/>
        <v>0</v>
      </c>
    </row>
    <row r="316" spans="1:63" ht="15.75" x14ac:dyDescent="0.25">
      <c r="A316" s="30">
        <v>101010801</v>
      </c>
      <c r="B316" s="27" t="s">
        <v>362</v>
      </c>
      <c r="C316" s="35">
        <v>0.02</v>
      </c>
      <c r="D316" s="32">
        <f>VLOOKUP(A316,[31]DATA!$C$3:$AP$1697,38,0)</f>
        <v>788760</v>
      </c>
      <c r="E316" s="32">
        <f>VLOOKUP(A316,[31]DATA!$C$3:$AP$1697,39,0)</f>
        <v>210720</v>
      </c>
      <c r="F316" s="32">
        <f>VLOOKUP(A316,[31]DATA!$C$3:$AP$1697,40,0)</f>
        <v>153120</v>
      </c>
      <c r="G316" s="32">
        <f t="shared" si="99"/>
        <v>1152600</v>
      </c>
      <c r="H316" s="32">
        <f t="shared" si="100"/>
        <v>23052</v>
      </c>
      <c r="I316" s="32">
        <f>VLOOKUP(A316,[32]DATA!$C$3:$AQ$559,38,0)</f>
        <v>684180</v>
      </c>
      <c r="J316" s="32">
        <f>VLOOKUP(A316,[32]DATA!$C$3:$AQ$559,39,0)</f>
        <v>144180</v>
      </c>
      <c r="K316" s="32">
        <f>VLOOKUP(A316,[32]DATA!$C$3:$AQ$559,40,0)</f>
        <v>97140</v>
      </c>
      <c r="L316" s="32">
        <f>VLOOKUP(A316,[32]DATA!$C$3:$AQ$559,41,0)</f>
        <v>925500</v>
      </c>
      <c r="M316" s="41">
        <f t="shared" si="101"/>
        <v>18510</v>
      </c>
      <c r="N316" s="32">
        <f>VLOOKUP(A316,[33]DATA!$C$3:$AQ$558,38,0)</f>
        <v>650340</v>
      </c>
      <c r="O316" s="32">
        <f>VLOOKUP(A316,[33]DATA!$C$3:$AQ$558,39,0)</f>
        <v>133380</v>
      </c>
      <c r="P316" s="32">
        <f>VLOOKUP(A316,[33]DATA!$C$3:$AQ$558,40,0)</f>
        <v>76140</v>
      </c>
      <c r="Q316" s="42">
        <f>VLOOKUP(A316,[33]DATA!$C$3:$AQ$558,41,0)</f>
        <v>859860</v>
      </c>
      <c r="R316" s="43">
        <f t="shared" si="102"/>
        <v>17197.2</v>
      </c>
      <c r="S316" s="8"/>
      <c r="T316" s="9"/>
      <c r="U316" s="9"/>
      <c r="V316" s="10">
        <f t="shared" si="103"/>
        <v>0</v>
      </c>
      <c r="W316" s="11">
        <f t="shared" si="89"/>
        <v>0</v>
      </c>
      <c r="X316" s="9"/>
      <c r="Y316" s="9"/>
      <c r="Z316" s="9"/>
      <c r="AA316" s="12">
        <f t="shared" si="90"/>
        <v>0</v>
      </c>
      <c r="AB316" s="13">
        <f t="shared" si="91"/>
        <v>0</v>
      </c>
      <c r="AC316" s="9"/>
      <c r="AD316" s="14"/>
      <c r="AE316" s="14"/>
      <c r="AF316" s="12">
        <f t="shared" si="88"/>
        <v>0</v>
      </c>
      <c r="AG316" s="13">
        <f t="shared" si="92"/>
        <v>0</v>
      </c>
      <c r="AH316" s="12"/>
      <c r="AI316" s="12"/>
      <c r="AJ316" s="12"/>
      <c r="AK316" s="12">
        <f t="shared" si="104"/>
        <v>0</v>
      </c>
      <c r="AL316" s="13">
        <f t="shared" si="93"/>
        <v>0</v>
      </c>
      <c r="AM316" s="12"/>
      <c r="AN316" s="12"/>
      <c r="AO316" s="12"/>
      <c r="AP316" s="12">
        <f t="shared" si="105"/>
        <v>0</v>
      </c>
      <c r="AQ316" s="13">
        <f t="shared" si="94"/>
        <v>0</v>
      </c>
      <c r="AR316" s="12"/>
      <c r="AS316" s="12"/>
      <c r="AT316" s="12"/>
      <c r="AU316" s="12">
        <f t="shared" si="106"/>
        <v>0</v>
      </c>
      <c r="AV316" s="13">
        <f t="shared" si="95"/>
        <v>0</v>
      </c>
      <c r="AW316" s="12"/>
      <c r="AX316" s="12"/>
      <c r="AY316" s="12"/>
      <c r="AZ316" s="12">
        <f t="shared" si="107"/>
        <v>0</v>
      </c>
      <c r="BA316" s="11">
        <f t="shared" si="96"/>
        <v>0</v>
      </c>
      <c r="BB316" s="12"/>
      <c r="BC316" s="12"/>
      <c r="BD316" s="12"/>
      <c r="BE316" s="12">
        <f t="shared" si="108"/>
        <v>0</v>
      </c>
      <c r="BF316" s="11">
        <f t="shared" si="97"/>
        <v>0</v>
      </c>
      <c r="BG316" s="12"/>
      <c r="BH316" s="12"/>
      <c r="BI316" s="12"/>
      <c r="BJ316" s="15">
        <f t="shared" si="109"/>
        <v>0</v>
      </c>
      <c r="BK316" s="16">
        <f t="shared" si="98"/>
        <v>0</v>
      </c>
    </row>
    <row r="317" spans="1:63" ht="15.75" x14ac:dyDescent="0.25">
      <c r="A317" s="30">
        <v>101010601</v>
      </c>
      <c r="B317" s="27" t="s">
        <v>363</v>
      </c>
      <c r="C317" s="35">
        <v>0.4</v>
      </c>
      <c r="D317" s="32">
        <f>VLOOKUP(A317,[31]DATA!$C$3:$AP$1697,38,0)</f>
        <v>39600</v>
      </c>
      <c r="E317" s="32">
        <f>VLOOKUP(A317,[31]DATA!$C$3:$AP$1697,39,0)</f>
        <v>2800</v>
      </c>
      <c r="F317" s="32">
        <f>VLOOKUP(A317,[31]DATA!$C$3:$AP$1697,40,0)</f>
        <v>5500</v>
      </c>
      <c r="G317" s="32">
        <f t="shared" si="99"/>
        <v>47900</v>
      </c>
      <c r="H317" s="32">
        <f t="shared" si="100"/>
        <v>19160</v>
      </c>
      <c r="I317" s="32">
        <f>VLOOKUP(A317,[32]DATA!$C$3:$AQ$559,38,0)</f>
        <v>35900</v>
      </c>
      <c r="J317" s="32">
        <f>VLOOKUP(A317,[32]DATA!$C$3:$AQ$559,39,0)</f>
        <v>1500</v>
      </c>
      <c r="K317" s="32">
        <f>VLOOKUP(A317,[32]DATA!$C$3:$AQ$559,40,0)</f>
        <v>2200</v>
      </c>
      <c r="L317" s="32">
        <f>VLOOKUP(A317,[32]DATA!$C$3:$AQ$559,41,0)</f>
        <v>39600</v>
      </c>
      <c r="M317" s="41">
        <f t="shared" si="101"/>
        <v>15840</v>
      </c>
      <c r="N317" s="32">
        <f>VLOOKUP(A317,[33]DATA!$C$3:$AQ$558,38,0)</f>
        <v>23300</v>
      </c>
      <c r="O317" s="32">
        <f>VLOOKUP(A317,[33]DATA!$C$3:$AQ$558,39,0)</f>
        <v>800</v>
      </c>
      <c r="P317" s="32">
        <f>VLOOKUP(A317,[33]DATA!$C$3:$AQ$558,40,0)</f>
        <v>920</v>
      </c>
      <c r="Q317" s="42">
        <f>VLOOKUP(A317,[33]DATA!$C$3:$AQ$558,41,0)</f>
        <v>25020</v>
      </c>
      <c r="R317" s="43">
        <f t="shared" si="102"/>
        <v>10008</v>
      </c>
      <c r="S317" s="8"/>
      <c r="T317" s="9"/>
      <c r="U317" s="9"/>
      <c r="V317" s="10">
        <f t="shared" si="103"/>
        <v>0</v>
      </c>
      <c r="W317" s="11">
        <f t="shared" si="89"/>
        <v>0</v>
      </c>
      <c r="X317" s="9"/>
      <c r="Y317" s="9"/>
      <c r="Z317" s="9"/>
      <c r="AA317" s="12">
        <f t="shared" si="90"/>
        <v>0</v>
      </c>
      <c r="AB317" s="13">
        <f t="shared" si="91"/>
        <v>0</v>
      </c>
      <c r="AC317" s="9"/>
      <c r="AD317" s="14"/>
      <c r="AE317" s="14"/>
      <c r="AF317" s="12">
        <f t="shared" si="88"/>
        <v>0</v>
      </c>
      <c r="AG317" s="13">
        <f t="shared" si="92"/>
        <v>0</v>
      </c>
      <c r="AH317" s="12"/>
      <c r="AI317" s="12"/>
      <c r="AJ317" s="12"/>
      <c r="AK317" s="12">
        <f t="shared" si="104"/>
        <v>0</v>
      </c>
      <c r="AL317" s="13">
        <f t="shared" si="93"/>
        <v>0</v>
      </c>
      <c r="AM317" s="12"/>
      <c r="AN317" s="12"/>
      <c r="AO317" s="12"/>
      <c r="AP317" s="12">
        <f t="shared" si="105"/>
        <v>0</v>
      </c>
      <c r="AQ317" s="13">
        <f t="shared" si="94"/>
        <v>0</v>
      </c>
      <c r="AR317" s="12"/>
      <c r="AS317" s="12"/>
      <c r="AT317" s="12"/>
      <c r="AU317" s="12">
        <f t="shared" si="106"/>
        <v>0</v>
      </c>
      <c r="AV317" s="13">
        <f t="shared" si="95"/>
        <v>0</v>
      </c>
      <c r="AW317" s="12"/>
      <c r="AX317" s="12"/>
      <c r="AY317" s="12"/>
      <c r="AZ317" s="12">
        <f t="shared" si="107"/>
        <v>0</v>
      </c>
      <c r="BA317" s="11">
        <f t="shared" si="96"/>
        <v>0</v>
      </c>
      <c r="BB317" s="12"/>
      <c r="BC317" s="12"/>
      <c r="BD317" s="12"/>
      <c r="BE317" s="12">
        <f t="shared" si="108"/>
        <v>0</v>
      </c>
      <c r="BF317" s="11">
        <f t="shared" si="97"/>
        <v>0</v>
      </c>
      <c r="BG317" s="12"/>
      <c r="BH317" s="12"/>
      <c r="BI317" s="12"/>
      <c r="BJ317" s="15">
        <f t="shared" si="109"/>
        <v>0</v>
      </c>
      <c r="BK317" s="16">
        <f t="shared" si="98"/>
        <v>0</v>
      </c>
    </row>
    <row r="318" spans="1:63" ht="15.75" x14ac:dyDescent="0.25">
      <c r="A318" s="30">
        <v>101090501</v>
      </c>
      <c r="B318" s="27" t="s">
        <v>364</v>
      </c>
      <c r="C318" s="35">
        <v>1.097</v>
      </c>
      <c r="D318" s="32">
        <f>VLOOKUP(A318,[31]DATA!$C$3:$AP$1697,38,0)</f>
        <v>77040</v>
      </c>
      <c r="E318" s="32">
        <f>VLOOKUP(A318,[31]DATA!$C$3:$AP$1697,39,0)</f>
        <v>8865</v>
      </c>
      <c r="F318" s="32">
        <f>VLOOKUP(A318,[31]DATA!$C$3:$AP$1697,40,0)</f>
        <v>10185</v>
      </c>
      <c r="G318" s="32">
        <f t="shared" si="99"/>
        <v>96090</v>
      </c>
      <c r="H318" s="32">
        <f t="shared" si="100"/>
        <v>105410.73</v>
      </c>
      <c r="I318" s="32">
        <f>VLOOKUP(A318,[32]DATA!$C$3:$AQ$559,38,0)</f>
        <v>63240</v>
      </c>
      <c r="J318" s="32">
        <f>VLOOKUP(A318,[32]DATA!$C$3:$AQ$559,39,0)</f>
        <v>7365</v>
      </c>
      <c r="K318" s="32">
        <f>VLOOKUP(A318,[32]DATA!$C$3:$AQ$559,40,0)</f>
        <v>1290</v>
      </c>
      <c r="L318" s="32">
        <f>VLOOKUP(A318,[32]DATA!$C$3:$AQ$559,41,0)</f>
        <v>71895</v>
      </c>
      <c r="M318" s="41">
        <f t="shared" si="101"/>
        <v>78868.815000000002</v>
      </c>
      <c r="N318" s="32">
        <f>VLOOKUP(A318,[33]DATA!$C$3:$AQ$558,38,0)</f>
        <v>40140</v>
      </c>
      <c r="O318" s="32">
        <f>VLOOKUP(A318,[33]DATA!$C$3:$AQ$558,39,0)</f>
        <v>6585</v>
      </c>
      <c r="P318" s="32">
        <f>VLOOKUP(A318,[33]DATA!$C$3:$AQ$558,40,0)</f>
        <v>390</v>
      </c>
      <c r="Q318" s="42">
        <f>VLOOKUP(A318,[33]DATA!$C$3:$AQ$558,41,0)</f>
        <v>47115</v>
      </c>
      <c r="R318" s="43">
        <f t="shared" si="102"/>
        <v>51685.154999999999</v>
      </c>
      <c r="S318" s="8"/>
      <c r="T318" s="9"/>
      <c r="U318" s="9"/>
      <c r="V318" s="10">
        <f t="shared" si="103"/>
        <v>0</v>
      </c>
      <c r="W318" s="11">
        <f t="shared" si="89"/>
        <v>0</v>
      </c>
      <c r="X318" s="9"/>
      <c r="Y318" s="9"/>
      <c r="Z318" s="9"/>
      <c r="AA318" s="12">
        <f t="shared" si="90"/>
        <v>0</v>
      </c>
      <c r="AB318" s="13">
        <f t="shared" si="91"/>
        <v>0</v>
      </c>
      <c r="AC318" s="9"/>
      <c r="AD318" s="14"/>
      <c r="AE318" s="14"/>
      <c r="AF318" s="12">
        <f t="shared" si="88"/>
        <v>0</v>
      </c>
      <c r="AG318" s="13">
        <f t="shared" si="92"/>
        <v>0</v>
      </c>
      <c r="AH318" s="12"/>
      <c r="AI318" s="12"/>
      <c r="AJ318" s="12"/>
      <c r="AK318" s="12">
        <f t="shared" si="104"/>
        <v>0</v>
      </c>
      <c r="AL318" s="13">
        <f t="shared" si="93"/>
        <v>0</v>
      </c>
      <c r="AM318" s="12"/>
      <c r="AN318" s="12"/>
      <c r="AO318" s="12"/>
      <c r="AP318" s="12">
        <f t="shared" si="105"/>
        <v>0</v>
      </c>
      <c r="AQ318" s="13">
        <f t="shared" si="94"/>
        <v>0</v>
      </c>
      <c r="AR318" s="12"/>
      <c r="AS318" s="12"/>
      <c r="AT318" s="12"/>
      <c r="AU318" s="12">
        <f t="shared" si="106"/>
        <v>0</v>
      </c>
      <c r="AV318" s="13">
        <f t="shared" si="95"/>
        <v>0</v>
      </c>
      <c r="AW318" s="12"/>
      <c r="AX318" s="12"/>
      <c r="AY318" s="12"/>
      <c r="AZ318" s="12">
        <f t="shared" si="107"/>
        <v>0</v>
      </c>
      <c r="BA318" s="11">
        <f t="shared" si="96"/>
        <v>0</v>
      </c>
      <c r="BB318" s="12"/>
      <c r="BC318" s="12"/>
      <c r="BD318" s="12"/>
      <c r="BE318" s="12">
        <f t="shared" si="108"/>
        <v>0</v>
      </c>
      <c r="BF318" s="11">
        <f t="shared" si="97"/>
        <v>0</v>
      </c>
      <c r="BG318" s="12"/>
      <c r="BH318" s="12"/>
      <c r="BI318" s="12"/>
      <c r="BJ318" s="15">
        <f t="shared" si="109"/>
        <v>0</v>
      </c>
      <c r="BK318" s="16">
        <f t="shared" si="98"/>
        <v>0</v>
      </c>
    </row>
    <row r="319" spans="1:63" ht="15.75" x14ac:dyDescent="0.25">
      <c r="A319" s="30">
        <v>101096602</v>
      </c>
      <c r="B319" s="27" t="s">
        <v>365</v>
      </c>
      <c r="C319" s="35">
        <v>0.18</v>
      </c>
      <c r="D319" s="32">
        <f>VLOOKUP(A319,[31]DATA!$C$3:$AP$1697,38,0)</f>
        <v>13992</v>
      </c>
      <c r="E319" s="32">
        <f>VLOOKUP(A319,[31]DATA!$C$3:$AP$1697,39,0)</f>
        <v>5520</v>
      </c>
      <c r="F319" s="32">
        <f>VLOOKUP(A319,[31]DATA!$C$3:$AP$1697,40,0)</f>
        <v>6288</v>
      </c>
      <c r="G319" s="32">
        <f t="shared" si="99"/>
        <v>25800</v>
      </c>
      <c r="H319" s="32">
        <f t="shared" si="100"/>
        <v>4644</v>
      </c>
      <c r="I319" s="32">
        <f>VLOOKUP(A319,[32]DATA!$C$3:$AQ$559,38,0)</f>
        <v>5376</v>
      </c>
      <c r="J319" s="32">
        <f>VLOOKUP(A319,[32]DATA!$C$3:$AQ$559,39,0)</f>
        <v>3936</v>
      </c>
      <c r="K319" s="32">
        <f>VLOOKUP(A319,[32]DATA!$C$3:$AQ$559,40,0)</f>
        <v>3168</v>
      </c>
      <c r="L319" s="32">
        <f>VLOOKUP(A319,[32]DATA!$C$3:$AQ$559,41,0)</f>
        <v>12480</v>
      </c>
      <c r="M319" s="41">
        <f t="shared" si="101"/>
        <v>2246.4</v>
      </c>
      <c r="N319" s="32">
        <f>VLOOKUP(A319,[33]DATA!$C$3:$AQ$558,38,0)</f>
        <v>360</v>
      </c>
      <c r="O319" s="32">
        <f>VLOOKUP(A319,[33]DATA!$C$3:$AQ$558,39,0)</f>
        <v>3336</v>
      </c>
      <c r="P319" s="32">
        <f>VLOOKUP(A319,[33]DATA!$C$3:$AQ$558,40,0)</f>
        <v>3024</v>
      </c>
      <c r="Q319" s="42">
        <f>VLOOKUP(A319,[33]DATA!$C$3:$AQ$558,41,0)</f>
        <v>6720</v>
      </c>
      <c r="R319" s="43">
        <f t="shared" si="102"/>
        <v>1209.5999999999999</v>
      </c>
      <c r="S319" s="8"/>
      <c r="T319" s="9"/>
      <c r="U319" s="9"/>
      <c r="V319" s="10">
        <f t="shared" si="103"/>
        <v>0</v>
      </c>
      <c r="W319" s="11">
        <f t="shared" si="89"/>
        <v>0</v>
      </c>
      <c r="X319" s="9"/>
      <c r="Y319" s="9"/>
      <c r="Z319" s="9"/>
      <c r="AA319" s="12">
        <f t="shared" si="90"/>
        <v>0</v>
      </c>
      <c r="AB319" s="13">
        <f t="shared" si="91"/>
        <v>0</v>
      </c>
      <c r="AC319" s="9"/>
      <c r="AD319" s="14"/>
      <c r="AE319" s="14"/>
      <c r="AF319" s="12">
        <f t="shared" si="88"/>
        <v>0</v>
      </c>
      <c r="AG319" s="13">
        <f t="shared" si="92"/>
        <v>0</v>
      </c>
      <c r="AH319" s="12"/>
      <c r="AI319" s="12"/>
      <c r="AJ319" s="12"/>
      <c r="AK319" s="12">
        <f t="shared" si="104"/>
        <v>0</v>
      </c>
      <c r="AL319" s="13">
        <f t="shared" si="93"/>
        <v>0</v>
      </c>
      <c r="AM319" s="12"/>
      <c r="AN319" s="12"/>
      <c r="AO319" s="12"/>
      <c r="AP319" s="12">
        <f t="shared" si="105"/>
        <v>0</v>
      </c>
      <c r="AQ319" s="13">
        <f t="shared" si="94"/>
        <v>0</v>
      </c>
      <c r="AR319" s="12"/>
      <c r="AS319" s="12"/>
      <c r="AT319" s="12"/>
      <c r="AU319" s="12">
        <f t="shared" si="106"/>
        <v>0</v>
      </c>
      <c r="AV319" s="13">
        <f t="shared" si="95"/>
        <v>0</v>
      </c>
      <c r="AW319" s="12"/>
      <c r="AX319" s="12"/>
      <c r="AY319" s="12"/>
      <c r="AZ319" s="12">
        <f t="shared" si="107"/>
        <v>0</v>
      </c>
      <c r="BA319" s="11">
        <f t="shared" si="96"/>
        <v>0</v>
      </c>
      <c r="BB319" s="12"/>
      <c r="BC319" s="12"/>
      <c r="BD319" s="12"/>
      <c r="BE319" s="12">
        <f t="shared" si="108"/>
        <v>0</v>
      </c>
      <c r="BF319" s="11">
        <f t="shared" si="97"/>
        <v>0</v>
      </c>
      <c r="BG319" s="12"/>
      <c r="BH319" s="12"/>
      <c r="BI319" s="12"/>
      <c r="BJ319" s="15">
        <f t="shared" si="109"/>
        <v>0</v>
      </c>
      <c r="BK319" s="16">
        <f t="shared" si="98"/>
        <v>0</v>
      </c>
    </row>
    <row r="320" spans="1:63" ht="15.75" x14ac:dyDescent="0.25">
      <c r="A320" s="30">
        <v>102037201</v>
      </c>
      <c r="B320" s="27" t="s">
        <v>366</v>
      </c>
      <c r="C320" s="35">
        <v>3.14</v>
      </c>
      <c r="D320" s="32">
        <f>VLOOKUP(A320,[31]DATA!$C$3:$AP$1697,38,0)</f>
        <v>0</v>
      </c>
      <c r="E320" s="32">
        <f>VLOOKUP(A320,[31]DATA!$C$3:$AP$1697,39,0)</f>
        <v>0</v>
      </c>
      <c r="F320" s="32">
        <f>VLOOKUP(A320,[31]DATA!$C$3:$AP$1697,40,0)</f>
        <v>0</v>
      </c>
      <c r="G320" s="32">
        <f t="shared" si="99"/>
        <v>0</v>
      </c>
      <c r="H320" s="32">
        <f t="shared" si="100"/>
        <v>0</v>
      </c>
      <c r="I320" s="32">
        <f>VLOOKUP(A320,[32]DATA!$C$3:$AQ$559,38,0)</f>
        <v>0</v>
      </c>
      <c r="J320" s="32">
        <f>VLOOKUP(A320,[32]DATA!$C$3:$AQ$559,39,0)</f>
        <v>0</v>
      </c>
      <c r="K320" s="32">
        <f>VLOOKUP(A320,[32]DATA!$C$3:$AQ$559,40,0)</f>
        <v>0</v>
      </c>
      <c r="L320" s="32">
        <f>VLOOKUP(A320,[32]DATA!$C$3:$AQ$559,41,0)</f>
        <v>0</v>
      </c>
      <c r="M320" s="41">
        <f t="shared" si="101"/>
        <v>0</v>
      </c>
      <c r="N320" s="32">
        <f>VLOOKUP(A320,[33]DATA!$C$3:$AQ$558,38,0)</f>
        <v>0</v>
      </c>
      <c r="O320" s="32">
        <f>VLOOKUP(A320,[33]DATA!$C$3:$AQ$558,39,0)</f>
        <v>0</v>
      </c>
      <c r="P320" s="32">
        <f>VLOOKUP(A320,[33]DATA!$C$3:$AQ$558,40,0)</f>
        <v>0</v>
      </c>
      <c r="Q320" s="42">
        <f>VLOOKUP(A320,[33]DATA!$C$3:$AQ$558,41,0)</f>
        <v>0</v>
      </c>
      <c r="R320" s="43">
        <f t="shared" si="102"/>
        <v>0</v>
      </c>
      <c r="S320" s="8"/>
      <c r="T320" s="9"/>
      <c r="U320" s="9"/>
      <c r="V320" s="10">
        <f t="shared" si="103"/>
        <v>0</v>
      </c>
      <c r="W320" s="11">
        <f t="shared" si="89"/>
        <v>0</v>
      </c>
      <c r="X320" s="9"/>
      <c r="Y320" s="9"/>
      <c r="Z320" s="9"/>
      <c r="AA320" s="12">
        <f t="shared" si="90"/>
        <v>0</v>
      </c>
      <c r="AB320" s="13">
        <f t="shared" si="91"/>
        <v>0</v>
      </c>
      <c r="AC320" s="9"/>
      <c r="AD320" s="14"/>
      <c r="AE320" s="14"/>
      <c r="AF320" s="12">
        <f t="shared" ref="AF320:AF382" si="110">SUM(AC320:AE320)</f>
        <v>0</v>
      </c>
      <c r="AG320" s="13">
        <f t="shared" si="92"/>
        <v>0</v>
      </c>
      <c r="AH320" s="12"/>
      <c r="AI320" s="12"/>
      <c r="AJ320" s="12"/>
      <c r="AK320" s="12">
        <f t="shared" si="104"/>
        <v>0</v>
      </c>
      <c r="AL320" s="13">
        <f t="shared" si="93"/>
        <v>0</v>
      </c>
      <c r="AM320" s="12"/>
      <c r="AN320" s="12"/>
      <c r="AO320" s="12"/>
      <c r="AP320" s="12">
        <f t="shared" si="105"/>
        <v>0</v>
      </c>
      <c r="AQ320" s="13">
        <f t="shared" si="94"/>
        <v>0</v>
      </c>
      <c r="AR320" s="12"/>
      <c r="AS320" s="12"/>
      <c r="AT320" s="12"/>
      <c r="AU320" s="12">
        <f t="shared" si="106"/>
        <v>0</v>
      </c>
      <c r="AV320" s="13">
        <f t="shared" si="95"/>
        <v>0</v>
      </c>
      <c r="AW320" s="12"/>
      <c r="AX320" s="12"/>
      <c r="AY320" s="12"/>
      <c r="AZ320" s="12">
        <f t="shared" si="107"/>
        <v>0</v>
      </c>
      <c r="BA320" s="11">
        <f t="shared" si="96"/>
        <v>0</v>
      </c>
      <c r="BB320" s="12"/>
      <c r="BC320" s="12"/>
      <c r="BD320" s="12"/>
      <c r="BE320" s="12">
        <f t="shared" si="108"/>
        <v>0</v>
      </c>
      <c r="BF320" s="11">
        <f t="shared" si="97"/>
        <v>0</v>
      </c>
      <c r="BG320" s="12"/>
      <c r="BH320" s="12"/>
      <c r="BI320" s="12"/>
      <c r="BJ320" s="15">
        <f t="shared" si="109"/>
        <v>0</v>
      </c>
      <c r="BK320" s="16">
        <f t="shared" si="98"/>
        <v>0</v>
      </c>
    </row>
    <row r="321" spans="1:63" ht="15.75" x14ac:dyDescent="0.25">
      <c r="A321" s="30">
        <v>104013601</v>
      </c>
      <c r="B321" s="27" t="s">
        <v>367</v>
      </c>
      <c r="C321" s="35">
        <v>0.374</v>
      </c>
      <c r="D321" s="32">
        <f>VLOOKUP(A321,[31]DATA!$C$3:$AP$1697,38,0)</f>
        <v>132184</v>
      </c>
      <c r="E321" s="32">
        <f>VLOOKUP(A321,[31]DATA!$C$3:$AP$1697,39,0)</f>
        <v>33242</v>
      </c>
      <c r="F321" s="32">
        <f>VLOOKUP(A321,[31]DATA!$C$3:$AP$1697,40,0)</f>
        <v>10731</v>
      </c>
      <c r="G321" s="32">
        <f t="shared" si="99"/>
        <v>176157</v>
      </c>
      <c r="H321" s="32">
        <f t="shared" si="100"/>
        <v>65882.717999999993</v>
      </c>
      <c r="I321" s="32">
        <f>VLOOKUP(A321,[32]DATA!$C$3:$AQ$559,38,0)</f>
        <v>94394</v>
      </c>
      <c r="J321" s="32">
        <f>VLOOKUP(A321,[32]DATA!$C$3:$AQ$559,39,0)</f>
        <v>25932</v>
      </c>
      <c r="K321" s="32">
        <f>VLOOKUP(A321,[32]DATA!$C$3:$AQ$559,40,0)</f>
        <v>10010</v>
      </c>
      <c r="L321" s="32">
        <f>VLOOKUP(A321,[32]DATA!$C$3:$AQ$559,41,0)</f>
        <v>130336</v>
      </c>
      <c r="M321" s="41">
        <f t="shared" si="101"/>
        <v>48745.663999999997</v>
      </c>
      <c r="N321" s="32">
        <f>VLOOKUP(A321,[33]DATA!$C$3:$AQ$558,38,0)</f>
        <v>84204</v>
      </c>
      <c r="O321" s="32">
        <f>VLOOKUP(A321,[33]DATA!$C$3:$AQ$558,39,0)</f>
        <v>22307</v>
      </c>
      <c r="P321" s="32">
        <f>VLOOKUP(A321,[33]DATA!$C$3:$AQ$558,40,0)</f>
        <v>8670</v>
      </c>
      <c r="Q321" s="42">
        <f>VLOOKUP(A321,[33]DATA!$C$3:$AQ$558,41,0)</f>
        <v>115181</v>
      </c>
      <c r="R321" s="43">
        <f t="shared" si="102"/>
        <v>43077.694000000003</v>
      </c>
      <c r="S321" s="8"/>
      <c r="T321" s="9"/>
      <c r="U321" s="9"/>
      <c r="V321" s="10">
        <f t="shared" si="103"/>
        <v>0</v>
      </c>
      <c r="W321" s="11">
        <f t="shared" ref="W321:W383" si="111">V321*C321</f>
        <v>0</v>
      </c>
      <c r="X321" s="9"/>
      <c r="Y321" s="9"/>
      <c r="Z321" s="9"/>
      <c r="AA321" s="12">
        <f t="shared" ref="AA321:AA383" si="112">SUM(X321:Z321)</f>
        <v>0</v>
      </c>
      <c r="AB321" s="13">
        <f t="shared" ref="AB321:AB383" si="113">C321*AA321</f>
        <v>0</v>
      </c>
      <c r="AC321" s="9"/>
      <c r="AD321" s="14"/>
      <c r="AE321" s="14"/>
      <c r="AF321" s="12">
        <f t="shared" si="110"/>
        <v>0</v>
      </c>
      <c r="AG321" s="13">
        <f t="shared" ref="AG321:AG383" si="114">C321*AF321</f>
        <v>0</v>
      </c>
      <c r="AH321" s="12"/>
      <c r="AI321" s="12"/>
      <c r="AJ321" s="12"/>
      <c r="AK321" s="12">
        <f t="shared" si="104"/>
        <v>0</v>
      </c>
      <c r="AL321" s="13">
        <f t="shared" ref="AL321:AL383" si="115">C321*AK321</f>
        <v>0</v>
      </c>
      <c r="AM321" s="12"/>
      <c r="AN321" s="12"/>
      <c r="AO321" s="12"/>
      <c r="AP321" s="12">
        <f t="shared" si="105"/>
        <v>0</v>
      </c>
      <c r="AQ321" s="13">
        <f t="shared" ref="AQ321:AQ383" si="116">C321*AP321</f>
        <v>0</v>
      </c>
      <c r="AR321" s="12"/>
      <c r="AS321" s="12"/>
      <c r="AT321" s="12"/>
      <c r="AU321" s="12">
        <f t="shared" si="106"/>
        <v>0</v>
      </c>
      <c r="AV321" s="13">
        <f t="shared" ref="AV321:AV383" si="117">C321*AU321</f>
        <v>0</v>
      </c>
      <c r="AW321" s="12"/>
      <c r="AX321" s="12"/>
      <c r="AY321" s="12"/>
      <c r="AZ321" s="12">
        <f t="shared" si="107"/>
        <v>0</v>
      </c>
      <c r="BA321" s="11">
        <f t="shared" ref="BA321:BA383" si="118">AZ321*C321</f>
        <v>0</v>
      </c>
      <c r="BB321" s="12"/>
      <c r="BC321" s="12"/>
      <c r="BD321" s="12"/>
      <c r="BE321" s="12">
        <f t="shared" si="108"/>
        <v>0</v>
      </c>
      <c r="BF321" s="11">
        <f t="shared" ref="BF321:BF383" si="119">BE321*C321</f>
        <v>0</v>
      </c>
      <c r="BG321" s="12"/>
      <c r="BH321" s="12"/>
      <c r="BI321" s="12"/>
      <c r="BJ321" s="15">
        <f t="shared" si="109"/>
        <v>0</v>
      </c>
      <c r="BK321" s="16">
        <f t="shared" ref="BK321:BK383" si="120">BJ321*C321</f>
        <v>0</v>
      </c>
    </row>
    <row r="322" spans="1:63" ht="15.75" x14ac:dyDescent="0.25">
      <c r="A322" s="30">
        <v>102090801</v>
      </c>
      <c r="B322" s="27" t="s">
        <v>368</v>
      </c>
      <c r="C322" s="35">
        <v>2.95</v>
      </c>
      <c r="D322" s="32">
        <f>VLOOKUP(A322,[31]DATA!$C$3:$AP$1697,38,0)</f>
        <v>0</v>
      </c>
      <c r="E322" s="32">
        <f>VLOOKUP(A322,[31]DATA!$C$3:$AP$1697,39,0)</f>
        <v>1379</v>
      </c>
      <c r="F322" s="32">
        <f>VLOOKUP(A322,[31]DATA!$C$3:$AP$1697,40,0)</f>
        <v>220</v>
      </c>
      <c r="G322" s="32">
        <f t="shared" si="99"/>
        <v>1599</v>
      </c>
      <c r="H322" s="32">
        <f t="shared" si="100"/>
        <v>4717.05</v>
      </c>
      <c r="I322" s="32">
        <f>VLOOKUP(A322,[32]DATA!$C$3:$AQ$559,38,0)</f>
        <v>1835</v>
      </c>
      <c r="J322" s="32">
        <f>VLOOKUP(A322,[32]DATA!$C$3:$AQ$559,39,0)</f>
        <v>1909</v>
      </c>
      <c r="K322" s="32">
        <f>VLOOKUP(A322,[32]DATA!$C$3:$AQ$559,40,0)</f>
        <v>770</v>
      </c>
      <c r="L322" s="32">
        <f>VLOOKUP(A322,[32]DATA!$C$3:$AQ$559,41,0)</f>
        <v>4514</v>
      </c>
      <c r="M322" s="41">
        <f t="shared" si="101"/>
        <v>13316.300000000001</v>
      </c>
      <c r="N322" s="32">
        <f>VLOOKUP(A322,[33]DATA!$C$3:$AQ$558,38,0)</f>
        <v>1380</v>
      </c>
      <c r="O322" s="32">
        <f>VLOOKUP(A322,[33]DATA!$C$3:$AQ$558,39,0)</f>
        <v>2439</v>
      </c>
      <c r="P322" s="32">
        <f>VLOOKUP(A322,[33]DATA!$C$3:$AQ$558,40,0)</f>
        <v>680</v>
      </c>
      <c r="Q322" s="42">
        <f>VLOOKUP(A322,[33]DATA!$C$3:$AQ$558,41,0)</f>
        <v>4499</v>
      </c>
      <c r="R322" s="43">
        <f t="shared" si="102"/>
        <v>13272.050000000001</v>
      </c>
      <c r="S322" s="8"/>
      <c r="T322" s="9"/>
      <c r="U322" s="9"/>
      <c r="V322" s="10">
        <f t="shared" si="103"/>
        <v>0</v>
      </c>
      <c r="W322" s="11">
        <f t="shared" si="111"/>
        <v>0</v>
      </c>
      <c r="X322" s="9"/>
      <c r="Y322" s="9"/>
      <c r="Z322" s="9"/>
      <c r="AA322" s="12">
        <f t="shared" si="112"/>
        <v>0</v>
      </c>
      <c r="AB322" s="13">
        <f t="shared" si="113"/>
        <v>0</v>
      </c>
      <c r="AC322" s="9"/>
      <c r="AD322" s="14"/>
      <c r="AE322" s="14"/>
      <c r="AF322" s="12">
        <f t="shared" si="110"/>
        <v>0</v>
      </c>
      <c r="AG322" s="13">
        <f t="shared" si="114"/>
        <v>0</v>
      </c>
      <c r="AH322" s="12"/>
      <c r="AI322" s="12"/>
      <c r="AJ322" s="12"/>
      <c r="AK322" s="12">
        <f t="shared" si="104"/>
        <v>0</v>
      </c>
      <c r="AL322" s="13">
        <f t="shared" si="115"/>
        <v>0</v>
      </c>
      <c r="AM322" s="12"/>
      <c r="AN322" s="12"/>
      <c r="AO322" s="12"/>
      <c r="AP322" s="12">
        <f t="shared" si="105"/>
        <v>0</v>
      </c>
      <c r="AQ322" s="13">
        <f t="shared" si="116"/>
        <v>0</v>
      </c>
      <c r="AR322" s="12"/>
      <c r="AS322" s="12"/>
      <c r="AT322" s="12"/>
      <c r="AU322" s="12">
        <f t="shared" si="106"/>
        <v>0</v>
      </c>
      <c r="AV322" s="13">
        <f t="shared" si="117"/>
        <v>0</v>
      </c>
      <c r="AW322" s="12"/>
      <c r="AX322" s="12"/>
      <c r="AY322" s="12"/>
      <c r="AZ322" s="12">
        <f t="shared" si="107"/>
        <v>0</v>
      </c>
      <c r="BA322" s="11">
        <f t="shared" si="118"/>
        <v>0</v>
      </c>
      <c r="BB322" s="12"/>
      <c r="BC322" s="12"/>
      <c r="BD322" s="12"/>
      <c r="BE322" s="12">
        <f t="shared" si="108"/>
        <v>0</v>
      </c>
      <c r="BF322" s="11">
        <f t="shared" si="119"/>
        <v>0</v>
      </c>
      <c r="BG322" s="12"/>
      <c r="BH322" s="12"/>
      <c r="BI322" s="12"/>
      <c r="BJ322" s="15">
        <f t="shared" si="109"/>
        <v>0</v>
      </c>
      <c r="BK322" s="16">
        <f t="shared" si="120"/>
        <v>0</v>
      </c>
    </row>
    <row r="323" spans="1:63" ht="15.75" x14ac:dyDescent="0.25">
      <c r="A323" s="30">
        <v>103049101</v>
      </c>
      <c r="B323" s="27" t="s">
        <v>369</v>
      </c>
      <c r="C323" s="35">
        <v>6.99</v>
      </c>
      <c r="D323" s="32">
        <f>VLOOKUP(A323,[31]DATA!$C$3:$AP$1697,38,0)</f>
        <v>0</v>
      </c>
      <c r="E323" s="32">
        <f>VLOOKUP(A323,[31]DATA!$C$3:$AP$1697,39,0)</f>
        <v>1850</v>
      </c>
      <c r="F323" s="32">
        <f>VLOOKUP(A323,[31]DATA!$C$3:$AP$1697,40,0)</f>
        <v>0</v>
      </c>
      <c r="G323" s="32">
        <f t="shared" ref="G323:G385" si="121">+D323+E323+F323</f>
        <v>1850</v>
      </c>
      <c r="H323" s="32">
        <f t="shared" ref="H323:H385" si="122">+G323*C323</f>
        <v>12931.5</v>
      </c>
      <c r="I323" s="32">
        <f>VLOOKUP(A323,[32]DATA!$C$3:$AQ$559,38,0)</f>
        <v>0</v>
      </c>
      <c r="J323" s="32">
        <f>VLOOKUP(A323,[32]DATA!$C$3:$AQ$559,39,0)</f>
        <v>0</v>
      </c>
      <c r="K323" s="32">
        <f>VLOOKUP(A323,[32]DATA!$C$3:$AQ$559,40,0)</f>
        <v>0</v>
      </c>
      <c r="L323" s="32">
        <f>VLOOKUP(A323,[32]DATA!$C$3:$AQ$559,41,0)</f>
        <v>0</v>
      </c>
      <c r="M323" s="41">
        <f t="shared" ref="M323:M385" si="123">+L323*C323</f>
        <v>0</v>
      </c>
      <c r="N323" s="32">
        <f>VLOOKUP(A323,[33]DATA!$C$3:$AQ$558,38,0)</f>
        <v>0</v>
      </c>
      <c r="O323" s="32">
        <f>VLOOKUP(A323,[33]DATA!$C$3:$AQ$558,39,0)</f>
        <v>0</v>
      </c>
      <c r="P323" s="32">
        <f>VLOOKUP(A323,[33]DATA!$C$3:$AQ$558,40,0)</f>
        <v>0</v>
      </c>
      <c r="Q323" s="42">
        <f>VLOOKUP(A323,[33]DATA!$C$3:$AQ$558,41,0)</f>
        <v>0</v>
      </c>
      <c r="R323" s="43">
        <f t="shared" ref="R323:R385" si="124">+Q323*C323</f>
        <v>0</v>
      </c>
      <c r="S323" s="8"/>
      <c r="T323" s="9"/>
      <c r="U323" s="9"/>
      <c r="V323" s="10">
        <f t="shared" ref="V323:V385" si="125">+S323+T323+U323</f>
        <v>0</v>
      </c>
      <c r="W323" s="11">
        <f t="shared" si="111"/>
        <v>0</v>
      </c>
      <c r="X323" s="9"/>
      <c r="Y323" s="9"/>
      <c r="Z323" s="9"/>
      <c r="AA323" s="12">
        <f t="shared" si="112"/>
        <v>0</v>
      </c>
      <c r="AB323" s="13">
        <f t="shared" si="113"/>
        <v>0</v>
      </c>
      <c r="AC323" s="9"/>
      <c r="AD323" s="14"/>
      <c r="AE323" s="14"/>
      <c r="AF323" s="12">
        <f t="shared" si="110"/>
        <v>0</v>
      </c>
      <c r="AG323" s="13">
        <f t="shared" si="114"/>
        <v>0</v>
      </c>
      <c r="AH323" s="12"/>
      <c r="AI323" s="12"/>
      <c r="AJ323" s="12"/>
      <c r="AK323" s="12">
        <f t="shared" ref="AK323:AK385" si="126">SUM(AH323:AJ323)</f>
        <v>0</v>
      </c>
      <c r="AL323" s="13">
        <f t="shared" si="115"/>
        <v>0</v>
      </c>
      <c r="AM323" s="12"/>
      <c r="AN323" s="12"/>
      <c r="AO323" s="12"/>
      <c r="AP323" s="12">
        <f t="shared" ref="AP323:AP385" si="127">SUM(AM323:AO323)</f>
        <v>0</v>
      </c>
      <c r="AQ323" s="13">
        <f t="shared" si="116"/>
        <v>0</v>
      </c>
      <c r="AR323" s="12"/>
      <c r="AS323" s="12"/>
      <c r="AT323" s="12"/>
      <c r="AU323" s="12">
        <f t="shared" ref="AU323:AU385" si="128">SUM(AR323:AT323)</f>
        <v>0</v>
      </c>
      <c r="AV323" s="13">
        <f t="shared" si="117"/>
        <v>0</v>
      </c>
      <c r="AW323" s="12"/>
      <c r="AX323" s="12"/>
      <c r="AY323" s="12"/>
      <c r="AZ323" s="12">
        <f t="shared" ref="AZ323:AZ385" si="129">SUM(AW323:AY323)</f>
        <v>0</v>
      </c>
      <c r="BA323" s="11">
        <f t="shared" si="118"/>
        <v>0</v>
      </c>
      <c r="BB323" s="12"/>
      <c r="BC323" s="12"/>
      <c r="BD323" s="12"/>
      <c r="BE323" s="12">
        <f t="shared" ref="BE323:BE385" si="130">SUM(BB323:BD323)</f>
        <v>0</v>
      </c>
      <c r="BF323" s="11">
        <f t="shared" si="119"/>
        <v>0</v>
      </c>
      <c r="BG323" s="12"/>
      <c r="BH323" s="12"/>
      <c r="BI323" s="12"/>
      <c r="BJ323" s="15">
        <f t="shared" ref="BJ323:BJ385" si="131">SUM(BG323:BI323)</f>
        <v>0</v>
      </c>
      <c r="BK323" s="16">
        <f t="shared" si="120"/>
        <v>0</v>
      </c>
    </row>
    <row r="324" spans="1:63" ht="38.25" x14ac:dyDescent="0.25">
      <c r="A324" s="30">
        <v>103025201</v>
      </c>
      <c r="B324" s="27" t="s">
        <v>370</v>
      </c>
      <c r="C324" s="35">
        <v>0.85</v>
      </c>
      <c r="D324" s="32">
        <f>VLOOKUP(A324,[31]DATA!$C$3:$AP$1697,38,0)</f>
        <v>103615</v>
      </c>
      <c r="E324" s="32">
        <f>VLOOKUP(A324,[31]DATA!$C$3:$AP$1697,39,0)</f>
        <v>14073</v>
      </c>
      <c r="F324" s="32">
        <f>VLOOKUP(A324,[31]DATA!$C$3:$AP$1697,40,0)</f>
        <v>16100</v>
      </c>
      <c r="G324" s="32">
        <f t="shared" si="121"/>
        <v>133788</v>
      </c>
      <c r="H324" s="32">
        <f t="shared" si="122"/>
        <v>113719.8</v>
      </c>
      <c r="I324" s="32">
        <f>VLOOKUP(A324,[32]DATA!$C$3:$AQ$559,38,0)</f>
        <v>64341</v>
      </c>
      <c r="J324" s="32">
        <f>VLOOKUP(A324,[32]DATA!$C$3:$AQ$559,39,0)</f>
        <v>3103</v>
      </c>
      <c r="K324" s="32">
        <f>VLOOKUP(A324,[32]DATA!$C$3:$AQ$559,40,0)</f>
        <v>10246</v>
      </c>
      <c r="L324" s="32">
        <f>VLOOKUP(A324,[32]DATA!$C$3:$AQ$559,41,0)</f>
        <v>77690</v>
      </c>
      <c r="M324" s="41">
        <f t="shared" si="123"/>
        <v>66036.5</v>
      </c>
      <c r="N324" s="32">
        <f>VLOOKUP(A324,[33]DATA!$C$3:$AQ$558,38,0)</f>
        <v>71999</v>
      </c>
      <c r="O324" s="32">
        <f>VLOOKUP(A324,[33]DATA!$C$3:$AQ$558,39,0)</f>
        <v>663</v>
      </c>
      <c r="P324" s="32">
        <f>VLOOKUP(A324,[33]DATA!$C$3:$AQ$558,40,0)</f>
        <v>8166</v>
      </c>
      <c r="Q324" s="42">
        <f>VLOOKUP(A324,[33]DATA!$C$3:$AQ$558,41,0)</f>
        <v>80828</v>
      </c>
      <c r="R324" s="43">
        <f t="shared" si="124"/>
        <v>68703.8</v>
      </c>
      <c r="S324" s="8"/>
      <c r="T324" s="9"/>
      <c r="U324" s="9"/>
      <c r="V324" s="10">
        <f t="shared" si="125"/>
        <v>0</v>
      </c>
      <c r="W324" s="11">
        <f t="shared" si="111"/>
        <v>0</v>
      </c>
      <c r="X324" s="9"/>
      <c r="Y324" s="9"/>
      <c r="Z324" s="9"/>
      <c r="AA324" s="12">
        <f t="shared" si="112"/>
        <v>0</v>
      </c>
      <c r="AB324" s="13">
        <f t="shared" si="113"/>
        <v>0</v>
      </c>
      <c r="AC324" s="9"/>
      <c r="AD324" s="14"/>
      <c r="AE324" s="14"/>
      <c r="AF324" s="12">
        <f t="shared" si="110"/>
        <v>0</v>
      </c>
      <c r="AG324" s="13">
        <f t="shared" si="114"/>
        <v>0</v>
      </c>
      <c r="AH324" s="12"/>
      <c r="AI324" s="12"/>
      <c r="AJ324" s="12"/>
      <c r="AK324" s="12">
        <f t="shared" si="126"/>
        <v>0</v>
      </c>
      <c r="AL324" s="13">
        <f t="shared" si="115"/>
        <v>0</v>
      </c>
      <c r="AM324" s="12"/>
      <c r="AN324" s="12"/>
      <c r="AO324" s="12"/>
      <c r="AP324" s="12">
        <f t="shared" si="127"/>
        <v>0</v>
      </c>
      <c r="AQ324" s="13">
        <f t="shared" si="116"/>
        <v>0</v>
      </c>
      <c r="AR324" s="12"/>
      <c r="AS324" s="12"/>
      <c r="AT324" s="12"/>
      <c r="AU324" s="12">
        <f t="shared" si="128"/>
        <v>0</v>
      </c>
      <c r="AV324" s="13">
        <f t="shared" si="117"/>
        <v>0</v>
      </c>
      <c r="AW324" s="12"/>
      <c r="AX324" s="12"/>
      <c r="AY324" s="12"/>
      <c r="AZ324" s="12">
        <f t="shared" si="129"/>
        <v>0</v>
      </c>
      <c r="BA324" s="11">
        <f t="shared" si="118"/>
        <v>0</v>
      </c>
      <c r="BB324" s="12"/>
      <c r="BC324" s="12"/>
      <c r="BD324" s="12"/>
      <c r="BE324" s="12">
        <f t="shared" si="130"/>
        <v>0</v>
      </c>
      <c r="BF324" s="11">
        <f t="shared" si="119"/>
        <v>0</v>
      </c>
      <c r="BG324" s="12"/>
      <c r="BH324" s="12"/>
      <c r="BI324" s="12"/>
      <c r="BJ324" s="15">
        <f t="shared" si="131"/>
        <v>0</v>
      </c>
      <c r="BK324" s="16">
        <f t="shared" si="120"/>
        <v>0</v>
      </c>
    </row>
    <row r="325" spans="1:63" ht="15.75" x14ac:dyDescent="0.25">
      <c r="A325" s="30">
        <v>103060401</v>
      </c>
      <c r="B325" s="27" t="s">
        <v>371</v>
      </c>
      <c r="C325" s="35">
        <v>30</v>
      </c>
      <c r="D325" s="32">
        <f>VLOOKUP(A325,[31]DATA!$C$3:$AP$1697,38,0)</f>
        <v>0</v>
      </c>
      <c r="E325" s="32">
        <f>VLOOKUP(A325,[31]DATA!$C$3:$AP$1697,39,0)</f>
        <v>0</v>
      </c>
      <c r="F325" s="32">
        <f>VLOOKUP(A325,[31]DATA!$C$3:$AP$1697,40,0)</f>
        <v>0</v>
      </c>
      <c r="G325" s="32">
        <f t="shared" si="121"/>
        <v>0</v>
      </c>
      <c r="H325" s="32">
        <f t="shared" si="122"/>
        <v>0</v>
      </c>
      <c r="I325" s="32">
        <f>VLOOKUP(A325,[32]DATA!$C$3:$AQ$559,38,0)</f>
        <v>0</v>
      </c>
      <c r="J325" s="32">
        <f>VLOOKUP(A325,[32]DATA!$C$3:$AQ$559,39,0)</f>
        <v>0</v>
      </c>
      <c r="K325" s="32">
        <f>VLOOKUP(A325,[32]DATA!$C$3:$AQ$559,40,0)</f>
        <v>0</v>
      </c>
      <c r="L325" s="32">
        <f>VLOOKUP(A325,[32]DATA!$C$3:$AQ$559,41,0)</f>
        <v>0</v>
      </c>
      <c r="M325" s="41">
        <f t="shared" si="123"/>
        <v>0</v>
      </c>
      <c r="N325" s="32">
        <f>VLOOKUP(A325,[33]DATA!$C$3:$AQ$558,38,0)</f>
        <v>0</v>
      </c>
      <c r="O325" s="32">
        <f>VLOOKUP(A325,[33]DATA!$C$3:$AQ$558,39,0)</f>
        <v>0</v>
      </c>
      <c r="P325" s="32">
        <f>VLOOKUP(A325,[33]DATA!$C$3:$AQ$558,40,0)</f>
        <v>0</v>
      </c>
      <c r="Q325" s="42">
        <f>VLOOKUP(A325,[33]DATA!$C$3:$AQ$558,41,0)</f>
        <v>0</v>
      </c>
      <c r="R325" s="43">
        <f t="shared" si="124"/>
        <v>0</v>
      </c>
      <c r="S325" s="8"/>
      <c r="T325" s="9"/>
      <c r="U325" s="9"/>
      <c r="V325" s="10">
        <f t="shared" si="125"/>
        <v>0</v>
      </c>
      <c r="W325" s="11">
        <f t="shared" si="111"/>
        <v>0</v>
      </c>
      <c r="X325" s="9"/>
      <c r="Y325" s="9"/>
      <c r="Z325" s="9"/>
      <c r="AA325" s="12">
        <f t="shared" si="112"/>
        <v>0</v>
      </c>
      <c r="AB325" s="13">
        <f t="shared" si="113"/>
        <v>0</v>
      </c>
      <c r="AC325" s="9"/>
      <c r="AD325" s="14"/>
      <c r="AE325" s="14"/>
      <c r="AF325" s="12">
        <f t="shared" si="110"/>
        <v>0</v>
      </c>
      <c r="AG325" s="13">
        <f t="shared" si="114"/>
        <v>0</v>
      </c>
      <c r="AH325" s="12"/>
      <c r="AI325" s="12"/>
      <c r="AJ325" s="12"/>
      <c r="AK325" s="12">
        <f t="shared" si="126"/>
        <v>0</v>
      </c>
      <c r="AL325" s="13">
        <f t="shared" si="115"/>
        <v>0</v>
      </c>
      <c r="AM325" s="12"/>
      <c r="AN325" s="12"/>
      <c r="AO325" s="12"/>
      <c r="AP325" s="12">
        <f t="shared" si="127"/>
        <v>0</v>
      </c>
      <c r="AQ325" s="13">
        <f t="shared" si="116"/>
        <v>0</v>
      </c>
      <c r="AR325" s="12"/>
      <c r="AS325" s="12"/>
      <c r="AT325" s="12"/>
      <c r="AU325" s="12">
        <f t="shared" si="128"/>
        <v>0</v>
      </c>
      <c r="AV325" s="13">
        <f t="shared" si="117"/>
        <v>0</v>
      </c>
      <c r="AW325" s="12"/>
      <c r="AX325" s="12"/>
      <c r="AY325" s="12"/>
      <c r="AZ325" s="12">
        <f t="shared" si="129"/>
        <v>0</v>
      </c>
      <c r="BA325" s="11">
        <f t="shared" si="118"/>
        <v>0</v>
      </c>
      <c r="BB325" s="12"/>
      <c r="BC325" s="12"/>
      <c r="BD325" s="12"/>
      <c r="BE325" s="12">
        <f t="shared" si="130"/>
        <v>0</v>
      </c>
      <c r="BF325" s="11">
        <f t="shared" si="119"/>
        <v>0</v>
      </c>
      <c r="BG325" s="12"/>
      <c r="BH325" s="12"/>
      <c r="BI325" s="12"/>
      <c r="BJ325" s="15">
        <f t="shared" si="131"/>
        <v>0</v>
      </c>
      <c r="BK325" s="16">
        <f t="shared" si="120"/>
        <v>0</v>
      </c>
    </row>
    <row r="326" spans="1:63" ht="15.75" x14ac:dyDescent="0.25">
      <c r="A326" s="30">
        <v>101090101</v>
      </c>
      <c r="B326" s="27" t="s">
        <v>372</v>
      </c>
      <c r="C326" s="35">
        <v>0.18</v>
      </c>
      <c r="D326" s="32">
        <f>VLOOKUP(A326,[31]DATA!$C$3:$AP$1697,38,0)</f>
        <v>1</v>
      </c>
      <c r="E326" s="32">
        <f>VLOOKUP(A326,[31]DATA!$C$3:$AP$1697,39,0)</f>
        <v>480</v>
      </c>
      <c r="F326" s="32">
        <f>VLOOKUP(A326,[31]DATA!$C$3:$AP$1697,40,0)</f>
        <v>0</v>
      </c>
      <c r="G326" s="32">
        <f t="shared" si="121"/>
        <v>481</v>
      </c>
      <c r="H326" s="32">
        <f t="shared" si="122"/>
        <v>86.58</v>
      </c>
      <c r="I326" s="32">
        <f>VLOOKUP(A326,[32]DATA!$C$3:$AQ$559,38,0)</f>
        <v>1</v>
      </c>
      <c r="J326" s="32">
        <f>VLOOKUP(A326,[32]DATA!$C$3:$AQ$559,39,0)</f>
        <v>120</v>
      </c>
      <c r="K326" s="32">
        <f>VLOOKUP(A326,[32]DATA!$C$3:$AQ$559,40,0)</f>
        <v>0</v>
      </c>
      <c r="L326" s="32">
        <f>VLOOKUP(A326,[32]DATA!$C$3:$AQ$559,41,0)</f>
        <v>121</v>
      </c>
      <c r="M326" s="41">
        <f t="shared" si="123"/>
        <v>21.779999999999998</v>
      </c>
      <c r="N326" s="32">
        <f>VLOOKUP(A326,[33]DATA!$C$3:$AQ$558,38,0)</f>
        <v>1</v>
      </c>
      <c r="O326" s="32">
        <f>VLOOKUP(A326,[33]DATA!$C$3:$AQ$558,39,0)</f>
        <v>120</v>
      </c>
      <c r="P326" s="32">
        <f>VLOOKUP(A326,[33]DATA!$C$3:$AQ$558,40,0)</f>
        <v>0</v>
      </c>
      <c r="Q326" s="42">
        <f>VLOOKUP(A326,[33]DATA!$C$3:$AQ$558,41,0)</f>
        <v>121</v>
      </c>
      <c r="R326" s="43">
        <f t="shared" si="124"/>
        <v>21.779999999999998</v>
      </c>
      <c r="S326" s="8"/>
      <c r="T326" s="9"/>
      <c r="U326" s="9"/>
      <c r="V326" s="10">
        <f t="shared" si="125"/>
        <v>0</v>
      </c>
      <c r="W326" s="11">
        <f t="shared" si="111"/>
        <v>0</v>
      </c>
      <c r="X326" s="9"/>
      <c r="Y326" s="9"/>
      <c r="Z326" s="9"/>
      <c r="AA326" s="12">
        <f t="shared" si="112"/>
        <v>0</v>
      </c>
      <c r="AB326" s="13">
        <f t="shared" si="113"/>
        <v>0</v>
      </c>
      <c r="AC326" s="9"/>
      <c r="AD326" s="14"/>
      <c r="AE326" s="14"/>
      <c r="AF326" s="12">
        <f t="shared" si="110"/>
        <v>0</v>
      </c>
      <c r="AG326" s="13">
        <f t="shared" si="114"/>
        <v>0</v>
      </c>
      <c r="AH326" s="12"/>
      <c r="AI326" s="12"/>
      <c r="AJ326" s="12"/>
      <c r="AK326" s="12">
        <f t="shared" si="126"/>
        <v>0</v>
      </c>
      <c r="AL326" s="13">
        <f t="shared" si="115"/>
        <v>0</v>
      </c>
      <c r="AM326" s="12"/>
      <c r="AN326" s="12"/>
      <c r="AO326" s="12"/>
      <c r="AP326" s="12">
        <f t="shared" si="127"/>
        <v>0</v>
      </c>
      <c r="AQ326" s="13">
        <f t="shared" si="116"/>
        <v>0</v>
      </c>
      <c r="AR326" s="12"/>
      <c r="AS326" s="12"/>
      <c r="AT326" s="12"/>
      <c r="AU326" s="12">
        <f t="shared" si="128"/>
        <v>0</v>
      </c>
      <c r="AV326" s="13">
        <f t="shared" si="117"/>
        <v>0</v>
      </c>
      <c r="AW326" s="12"/>
      <c r="AX326" s="12"/>
      <c r="AY326" s="12"/>
      <c r="AZ326" s="12">
        <f t="shared" si="129"/>
        <v>0</v>
      </c>
      <c r="BA326" s="11">
        <f t="shared" si="118"/>
        <v>0</v>
      </c>
      <c r="BB326" s="12"/>
      <c r="BC326" s="12"/>
      <c r="BD326" s="12"/>
      <c r="BE326" s="12">
        <f t="shared" si="130"/>
        <v>0</v>
      </c>
      <c r="BF326" s="11">
        <f t="shared" si="119"/>
        <v>0</v>
      </c>
      <c r="BG326" s="12"/>
      <c r="BH326" s="12"/>
      <c r="BI326" s="12"/>
      <c r="BJ326" s="15">
        <f t="shared" si="131"/>
        <v>0</v>
      </c>
      <c r="BK326" s="16">
        <f t="shared" si="120"/>
        <v>0</v>
      </c>
    </row>
    <row r="327" spans="1:63" ht="25.5" x14ac:dyDescent="0.25">
      <c r="A327" s="30">
        <v>101079901</v>
      </c>
      <c r="B327" s="27" t="s">
        <v>373</v>
      </c>
      <c r="C327" s="35">
        <v>3.7999999999999999E-2</v>
      </c>
      <c r="D327" s="32">
        <f>VLOOKUP(A327,[31]DATA!$C$3:$AP$1697,38,0)</f>
        <v>706980</v>
      </c>
      <c r="E327" s="32">
        <f>VLOOKUP(A327,[31]DATA!$C$3:$AP$1697,39,0)</f>
        <v>7110</v>
      </c>
      <c r="F327" s="32">
        <f>VLOOKUP(A327,[31]DATA!$C$3:$AP$1697,40,0)</f>
        <v>72660</v>
      </c>
      <c r="G327" s="32">
        <f t="shared" si="121"/>
        <v>786750</v>
      </c>
      <c r="H327" s="32">
        <f t="shared" si="122"/>
        <v>29896.5</v>
      </c>
      <c r="I327" s="32">
        <f>VLOOKUP(A327,[32]DATA!$C$3:$AQ$559,38,0)</f>
        <v>454080</v>
      </c>
      <c r="J327" s="32">
        <f>VLOOKUP(A327,[32]DATA!$C$3:$AQ$559,39,0)</f>
        <v>0</v>
      </c>
      <c r="K327" s="32">
        <f>VLOOKUP(A327,[32]DATA!$C$3:$AQ$559,40,0)</f>
        <v>28560</v>
      </c>
      <c r="L327" s="32">
        <f>VLOOKUP(A327,[32]DATA!$C$3:$AQ$559,41,0)</f>
        <v>482640</v>
      </c>
      <c r="M327" s="41">
        <f t="shared" si="123"/>
        <v>18340.32</v>
      </c>
      <c r="N327" s="32">
        <f>VLOOKUP(A327,[33]DATA!$C$3:$AQ$558,38,0)</f>
        <v>797500</v>
      </c>
      <c r="O327" s="32">
        <f>VLOOKUP(A327,[33]DATA!$C$3:$AQ$558,39,0)</f>
        <v>0</v>
      </c>
      <c r="P327" s="32">
        <f>VLOOKUP(A327,[33]DATA!$C$3:$AQ$558,40,0)</f>
        <v>27840</v>
      </c>
      <c r="Q327" s="42">
        <f>VLOOKUP(A327,[33]DATA!$C$3:$AQ$558,41,0)</f>
        <v>825340</v>
      </c>
      <c r="R327" s="43">
        <f t="shared" si="124"/>
        <v>31362.92</v>
      </c>
      <c r="S327" s="8"/>
      <c r="T327" s="9"/>
      <c r="U327" s="9"/>
      <c r="V327" s="10">
        <f t="shared" si="125"/>
        <v>0</v>
      </c>
      <c r="W327" s="11">
        <f t="shared" si="111"/>
        <v>0</v>
      </c>
      <c r="X327" s="9"/>
      <c r="Y327" s="9"/>
      <c r="Z327" s="9"/>
      <c r="AA327" s="12">
        <f t="shared" si="112"/>
        <v>0</v>
      </c>
      <c r="AB327" s="13">
        <f t="shared" si="113"/>
        <v>0</v>
      </c>
      <c r="AC327" s="9"/>
      <c r="AD327" s="14"/>
      <c r="AE327" s="14"/>
      <c r="AF327" s="12">
        <f t="shared" si="110"/>
        <v>0</v>
      </c>
      <c r="AG327" s="13">
        <f t="shared" si="114"/>
        <v>0</v>
      </c>
      <c r="AH327" s="12"/>
      <c r="AI327" s="12"/>
      <c r="AJ327" s="12"/>
      <c r="AK327" s="12">
        <f t="shared" si="126"/>
        <v>0</v>
      </c>
      <c r="AL327" s="13">
        <f t="shared" si="115"/>
        <v>0</v>
      </c>
      <c r="AM327" s="12"/>
      <c r="AN327" s="12"/>
      <c r="AO327" s="12"/>
      <c r="AP327" s="12">
        <f t="shared" si="127"/>
        <v>0</v>
      </c>
      <c r="AQ327" s="13">
        <f t="shared" si="116"/>
        <v>0</v>
      </c>
      <c r="AR327" s="12"/>
      <c r="AS327" s="12"/>
      <c r="AT327" s="12"/>
      <c r="AU327" s="12">
        <f t="shared" si="128"/>
        <v>0</v>
      </c>
      <c r="AV327" s="13">
        <f t="shared" si="117"/>
        <v>0</v>
      </c>
      <c r="AW327" s="12"/>
      <c r="AX327" s="12"/>
      <c r="AY327" s="12"/>
      <c r="AZ327" s="12">
        <f t="shared" si="129"/>
        <v>0</v>
      </c>
      <c r="BA327" s="11">
        <f t="shared" si="118"/>
        <v>0</v>
      </c>
      <c r="BB327" s="12"/>
      <c r="BC327" s="12"/>
      <c r="BD327" s="12"/>
      <c r="BE327" s="12">
        <f t="shared" si="130"/>
        <v>0</v>
      </c>
      <c r="BF327" s="11">
        <f t="shared" si="119"/>
        <v>0</v>
      </c>
      <c r="BG327" s="12"/>
      <c r="BH327" s="12"/>
      <c r="BI327" s="12"/>
      <c r="BJ327" s="15">
        <f t="shared" si="131"/>
        <v>0</v>
      </c>
      <c r="BK327" s="16">
        <f t="shared" si="120"/>
        <v>0</v>
      </c>
    </row>
    <row r="328" spans="1:63" ht="25.5" x14ac:dyDescent="0.25">
      <c r="A328" s="30">
        <v>103057301</v>
      </c>
      <c r="B328" s="27" t="s">
        <v>374</v>
      </c>
      <c r="C328" s="35">
        <v>1.4890000000000001</v>
      </c>
      <c r="D328" s="32">
        <f>VLOOKUP(A328,[31]DATA!$C$3:$AP$1697,38,0)</f>
        <v>43291</v>
      </c>
      <c r="E328" s="32">
        <f>VLOOKUP(A328,[31]DATA!$C$3:$AP$1697,39,0)</f>
        <v>8747</v>
      </c>
      <c r="F328" s="32">
        <f>VLOOKUP(A328,[31]DATA!$C$3:$AP$1697,40,0)</f>
        <v>9820</v>
      </c>
      <c r="G328" s="32">
        <f t="shared" si="121"/>
        <v>61858</v>
      </c>
      <c r="H328" s="32">
        <f t="shared" si="122"/>
        <v>92106.562000000005</v>
      </c>
      <c r="I328" s="32">
        <f>VLOOKUP(A328,[32]DATA!$C$3:$AQ$559,38,0)</f>
        <v>38506</v>
      </c>
      <c r="J328" s="32">
        <f>VLOOKUP(A328,[32]DATA!$C$3:$AQ$559,39,0)</f>
        <v>4447</v>
      </c>
      <c r="K328" s="32">
        <f>VLOOKUP(A328,[32]DATA!$C$3:$AQ$559,40,0)</f>
        <v>6125</v>
      </c>
      <c r="L328" s="32">
        <f>VLOOKUP(A328,[32]DATA!$C$3:$AQ$559,41,0)</f>
        <v>49078</v>
      </c>
      <c r="M328" s="41">
        <f t="shared" si="123"/>
        <v>73077.142000000007</v>
      </c>
      <c r="N328" s="32">
        <f>VLOOKUP(A328,[33]DATA!$C$3:$AQ$558,38,0)</f>
        <v>49616</v>
      </c>
      <c r="O328" s="32">
        <f>VLOOKUP(A328,[33]DATA!$C$3:$AQ$558,39,0)</f>
        <v>2947</v>
      </c>
      <c r="P328" s="32">
        <f>VLOOKUP(A328,[33]DATA!$C$3:$AQ$558,40,0)</f>
        <v>5800</v>
      </c>
      <c r="Q328" s="42">
        <f>VLOOKUP(A328,[33]DATA!$C$3:$AQ$558,41,0)</f>
        <v>58363</v>
      </c>
      <c r="R328" s="43">
        <f t="shared" si="124"/>
        <v>86902.507000000012</v>
      </c>
      <c r="S328" s="8"/>
      <c r="T328" s="9"/>
      <c r="U328" s="9"/>
      <c r="V328" s="10">
        <f t="shared" si="125"/>
        <v>0</v>
      </c>
      <c r="W328" s="11">
        <f t="shared" si="111"/>
        <v>0</v>
      </c>
      <c r="X328" s="9"/>
      <c r="Y328" s="9"/>
      <c r="Z328" s="9"/>
      <c r="AA328" s="12">
        <f t="shared" si="112"/>
        <v>0</v>
      </c>
      <c r="AB328" s="13">
        <f t="shared" si="113"/>
        <v>0</v>
      </c>
      <c r="AC328" s="9"/>
      <c r="AD328" s="14"/>
      <c r="AE328" s="14"/>
      <c r="AF328" s="12">
        <f t="shared" si="110"/>
        <v>0</v>
      </c>
      <c r="AG328" s="13">
        <f t="shared" si="114"/>
        <v>0</v>
      </c>
      <c r="AH328" s="12"/>
      <c r="AI328" s="12"/>
      <c r="AJ328" s="12"/>
      <c r="AK328" s="12">
        <f t="shared" si="126"/>
        <v>0</v>
      </c>
      <c r="AL328" s="13">
        <f t="shared" si="115"/>
        <v>0</v>
      </c>
      <c r="AM328" s="12"/>
      <c r="AN328" s="12"/>
      <c r="AO328" s="12"/>
      <c r="AP328" s="12">
        <f t="shared" si="127"/>
        <v>0</v>
      </c>
      <c r="AQ328" s="13">
        <f t="shared" si="116"/>
        <v>0</v>
      </c>
      <c r="AR328" s="12"/>
      <c r="AS328" s="12"/>
      <c r="AT328" s="12"/>
      <c r="AU328" s="12">
        <f t="shared" si="128"/>
        <v>0</v>
      </c>
      <c r="AV328" s="13">
        <f t="shared" si="117"/>
        <v>0</v>
      </c>
      <c r="AW328" s="12"/>
      <c r="AX328" s="12"/>
      <c r="AY328" s="12"/>
      <c r="AZ328" s="12">
        <f t="shared" si="129"/>
        <v>0</v>
      </c>
      <c r="BA328" s="11">
        <f t="shared" si="118"/>
        <v>0</v>
      </c>
      <c r="BB328" s="12"/>
      <c r="BC328" s="12"/>
      <c r="BD328" s="12"/>
      <c r="BE328" s="12">
        <f t="shared" si="130"/>
        <v>0</v>
      </c>
      <c r="BF328" s="11">
        <f t="shared" si="119"/>
        <v>0</v>
      </c>
      <c r="BG328" s="12"/>
      <c r="BH328" s="12"/>
      <c r="BI328" s="12"/>
      <c r="BJ328" s="15">
        <f t="shared" si="131"/>
        <v>0</v>
      </c>
      <c r="BK328" s="16">
        <f t="shared" si="120"/>
        <v>0</v>
      </c>
    </row>
    <row r="329" spans="1:63" ht="15.75" x14ac:dyDescent="0.25">
      <c r="A329" s="30">
        <v>101083801</v>
      </c>
      <c r="B329" s="27" t="s">
        <v>375</v>
      </c>
      <c r="C329" s="35">
        <v>0.14000000000000001</v>
      </c>
      <c r="D329" s="32">
        <f>VLOOKUP(A329,[31]DATA!$C$3:$AP$1697,38,0)</f>
        <v>146610</v>
      </c>
      <c r="E329" s="32">
        <f>VLOOKUP(A329,[31]DATA!$C$3:$AP$1697,39,0)</f>
        <v>0</v>
      </c>
      <c r="F329" s="32">
        <f>VLOOKUP(A329,[31]DATA!$C$3:$AP$1697,40,0)</f>
        <v>0</v>
      </c>
      <c r="G329" s="32">
        <f t="shared" si="121"/>
        <v>146610</v>
      </c>
      <c r="H329" s="32">
        <f t="shared" si="122"/>
        <v>20525.400000000001</v>
      </c>
      <c r="I329" s="32">
        <f>VLOOKUP(A329,[32]DATA!$C$3:$AQ$559,38,0)</f>
        <v>0</v>
      </c>
      <c r="J329" s="32">
        <f>VLOOKUP(A329,[32]DATA!$C$3:$AQ$559,39,0)</f>
        <v>0</v>
      </c>
      <c r="K329" s="32">
        <f>VLOOKUP(A329,[32]DATA!$C$3:$AQ$559,40,0)</f>
        <v>450</v>
      </c>
      <c r="L329" s="32">
        <f>VLOOKUP(A329,[32]DATA!$C$3:$AQ$559,41,0)</f>
        <v>450</v>
      </c>
      <c r="M329" s="41">
        <f t="shared" si="123"/>
        <v>63.000000000000007</v>
      </c>
      <c r="N329" s="32">
        <f>VLOOKUP(A329,[33]DATA!$C$3:$AQ$558,38,0)</f>
        <v>0</v>
      </c>
      <c r="O329" s="32">
        <f>VLOOKUP(A329,[33]DATA!$C$3:$AQ$558,39,0)</f>
        <v>0</v>
      </c>
      <c r="P329" s="32">
        <f>VLOOKUP(A329,[33]DATA!$C$3:$AQ$558,40,0)</f>
        <v>0</v>
      </c>
      <c r="Q329" s="42">
        <f>VLOOKUP(A329,[33]DATA!$C$3:$AQ$558,41,0)</f>
        <v>0</v>
      </c>
      <c r="R329" s="43">
        <f t="shared" si="124"/>
        <v>0</v>
      </c>
      <c r="S329" s="8"/>
      <c r="T329" s="9"/>
      <c r="U329" s="9"/>
      <c r="V329" s="10">
        <f t="shared" si="125"/>
        <v>0</v>
      </c>
      <c r="W329" s="11">
        <f t="shared" si="111"/>
        <v>0</v>
      </c>
      <c r="X329" s="9"/>
      <c r="Y329" s="9"/>
      <c r="Z329" s="9"/>
      <c r="AA329" s="12">
        <f t="shared" si="112"/>
        <v>0</v>
      </c>
      <c r="AB329" s="13">
        <f t="shared" si="113"/>
        <v>0</v>
      </c>
      <c r="AC329" s="9"/>
      <c r="AD329" s="14"/>
      <c r="AE329" s="14"/>
      <c r="AF329" s="12">
        <f t="shared" si="110"/>
        <v>0</v>
      </c>
      <c r="AG329" s="13">
        <f t="shared" si="114"/>
        <v>0</v>
      </c>
      <c r="AH329" s="12"/>
      <c r="AI329" s="12"/>
      <c r="AJ329" s="12"/>
      <c r="AK329" s="12">
        <f t="shared" si="126"/>
        <v>0</v>
      </c>
      <c r="AL329" s="13">
        <f t="shared" si="115"/>
        <v>0</v>
      </c>
      <c r="AM329" s="12"/>
      <c r="AN329" s="12"/>
      <c r="AO329" s="12"/>
      <c r="AP329" s="12">
        <f t="shared" si="127"/>
        <v>0</v>
      </c>
      <c r="AQ329" s="13">
        <f t="shared" si="116"/>
        <v>0</v>
      </c>
      <c r="AR329" s="12"/>
      <c r="AS329" s="12"/>
      <c r="AT329" s="12"/>
      <c r="AU329" s="12">
        <f t="shared" si="128"/>
        <v>0</v>
      </c>
      <c r="AV329" s="13">
        <f t="shared" si="117"/>
        <v>0</v>
      </c>
      <c r="AW329" s="12"/>
      <c r="AX329" s="12"/>
      <c r="AY329" s="12"/>
      <c r="AZ329" s="12">
        <f t="shared" si="129"/>
        <v>0</v>
      </c>
      <c r="BA329" s="11">
        <f t="shared" si="118"/>
        <v>0</v>
      </c>
      <c r="BB329" s="12"/>
      <c r="BC329" s="12"/>
      <c r="BD329" s="12"/>
      <c r="BE329" s="12">
        <f t="shared" si="130"/>
        <v>0</v>
      </c>
      <c r="BF329" s="11">
        <f t="shared" si="119"/>
        <v>0</v>
      </c>
      <c r="BG329" s="12"/>
      <c r="BH329" s="12"/>
      <c r="BI329" s="12"/>
      <c r="BJ329" s="15">
        <f t="shared" si="131"/>
        <v>0</v>
      </c>
      <c r="BK329" s="16">
        <f t="shared" si="120"/>
        <v>0</v>
      </c>
    </row>
    <row r="330" spans="1:63" ht="15.75" x14ac:dyDescent="0.25">
      <c r="A330" s="30">
        <v>101100001</v>
      </c>
      <c r="B330" s="27" t="s">
        <v>376</v>
      </c>
      <c r="C330" s="35">
        <v>5.6390000000000002</v>
      </c>
      <c r="D330" s="32">
        <f>VLOOKUP(A330,[31]DATA!$C$3:$AP$1697,38,0)</f>
        <v>6377</v>
      </c>
      <c r="E330" s="32">
        <f>VLOOKUP(A330,[31]DATA!$C$3:$AP$1697,39,0)</f>
        <v>0</v>
      </c>
      <c r="F330" s="32">
        <f>VLOOKUP(A330,[31]DATA!$C$3:$AP$1697,40,0)</f>
        <v>56</v>
      </c>
      <c r="G330" s="32">
        <f t="shared" si="121"/>
        <v>6433</v>
      </c>
      <c r="H330" s="32">
        <f t="shared" si="122"/>
        <v>36275.686999999998</v>
      </c>
      <c r="I330" s="32">
        <f>VLOOKUP(A330,[32]DATA!$C$3:$AQ$559,38,0)</f>
        <v>3052</v>
      </c>
      <c r="J330" s="32">
        <f>VLOOKUP(A330,[32]DATA!$C$3:$AQ$559,39,0)</f>
        <v>672</v>
      </c>
      <c r="K330" s="32">
        <f>VLOOKUP(A330,[32]DATA!$C$3:$AQ$559,40,0)</f>
        <v>4473</v>
      </c>
      <c r="L330" s="32">
        <f>VLOOKUP(A330,[32]DATA!$C$3:$AQ$559,41,0)</f>
        <v>8197</v>
      </c>
      <c r="M330" s="41">
        <f t="shared" si="123"/>
        <v>46222.883000000002</v>
      </c>
      <c r="N330" s="32">
        <f>VLOOKUP(A330,[33]DATA!$C$3:$AQ$558,38,0)</f>
        <v>3052</v>
      </c>
      <c r="O330" s="32">
        <f>VLOOKUP(A330,[33]DATA!$C$3:$AQ$558,39,0)</f>
        <v>672</v>
      </c>
      <c r="P330" s="32">
        <f>VLOOKUP(A330,[33]DATA!$C$3:$AQ$558,40,0)</f>
        <v>4473</v>
      </c>
      <c r="Q330" s="42">
        <f>VLOOKUP(A330,[33]DATA!$C$3:$AQ$558,41,0)</f>
        <v>8197</v>
      </c>
      <c r="R330" s="43">
        <f t="shared" si="124"/>
        <v>46222.883000000002</v>
      </c>
      <c r="S330" s="8"/>
      <c r="T330" s="9"/>
      <c r="U330" s="9"/>
      <c r="V330" s="10">
        <f t="shared" si="125"/>
        <v>0</v>
      </c>
      <c r="W330" s="11">
        <f t="shared" si="111"/>
        <v>0</v>
      </c>
      <c r="X330" s="9"/>
      <c r="Y330" s="9"/>
      <c r="Z330" s="9"/>
      <c r="AA330" s="12">
        <f t="shared" si="112"/>
        <v>0</v>
      </c>
      <c r="AB330" s="13">
        <f t="shared" si="113"/>
        <v>0</v>
      </c>
      <c r="AC330" s="9"/>
      <c r="AD330" s="14"/>
      <c r="AE330" s="14"/>
      <c r="AF330" s="12">
        <f t="shared" si="110"/>
        <v>0</v>
      </c>
      <c r="AG330" s="13">
        <f t="shared" si="114"/>
        <v>0</v>
      </c>
      <c r="AH330" s="12"/>
      <c r="AI330" s="12"/>
      <c r="AJ330" s="12"/>
      <c r="AK330" s="12">
        <f t="shared" si="126"/>
        <v>0</v>
      </c>
      <c r="AL330" s="13">
        <f t="shared" si="115"/>
        <v>0</v>
      </c>
      <c r="AM330" s="12"/>
      <c r="AN330" s="12"/>
      <c r="AO330" s="12"/>
      <c r="AP330" s="12">
        <f t="shared" si="127"/>
        <v>0</v>
      </c>
      <c r="AQ330" s="13">
        <f t="shared" si="116"/>
        <v>0</v>
      </c>
      <c r="AR330" s="12"/>
      <c r="AS330" s="12"/>
      <c r="AT330" s="12"/>
      <c r="AU330" s="12">
        <f t="shared" si="128"/>
        <v>0</v>
      </c>
      <c r="AV330" s="13">
        <f t="shared" si="117"/>
        <v>0</v>
      </c>
      <c r="AW330" s="12"/>
      <c r="AX330" s="12"/>
      <c r="AY330" s="12"/>
      <c r="AZ330" s="12">
        <f t="shared" si="129"/>
        <v>0</v>
      </c>
      <c r="BA330" s="11">
        <f t="shared" si="118"/>
        <v>0</v>
      </c>
      <c r="BB330" s="12"/>
      <c r="BC330" s="12"/>
      <c r="BD330" s="12"/>
      <c r="BE330" s="12">
        <f t="shared" si="130"/>
        <v>0</v>
      </c>
      <c r="BF330" s="11">
        <f t="shared" si="119"/>
        <v>0</v>
      </c>
      <c r="BG330" s="12"/>
      <c r="BH330" s="12"/>
      <c r="BI330" s="12"/>
      <c r="BJ330" s="15">
        <f t="shared" si="131"/>
        <v>0</v>
      </c>
      <c r="BK330" s="16">
        <f t="shared" si="120"/>
        <v>0</v>
      </c>
    </row>
    <row r="331" spans="1:63" ht="15.75" x14ac:dyDescent="0.25">
      <c r="A331" s="30">
        <v>101100101</v>
      </c>
      <c r="B331" s="27" t="s">
        <v>377</v>
      </c>
      <c r="C331" s="35">
        <v>5.6289999999999996</v>
      </c>
      <c r="D331" s="32">
        <f>VLOOKUP(A331,[31]DATA!$C$3:$AP$1697,38,0)</f>
        <v>5670</v>
      </c>
      <c r="E331" s="32">
        <f>VLOOKUP(A331,[31]DATA!$C$3:$AP$1697,39,0)</f>
        <v>504</v>
      </c>
      <c r="F331" s="32">
        <f>VLOOKUP(A331,[31]DATA!$C$3:$AP$1697,40,0)</f>
        <v>0</v>
      </c>
      <c r="G331" s="32">
        <f t="shared" si="121"/>
        <v>6174</v>
      </c>
      <c r="H331" s="32">
        <f t="shared" si="122"/>
        <v>34753.445999999996</v>
      </c>
      <c r="I331" s="32">
        <f>VLOOKUP(A331,[32]DATA!$C$3:$AQ$559,38,0)</f>
        <v>5019</v>
      </c>
      <c r="J331" s="32">
        <f>VLOOKUP(A331,[32]DATA!$C$3:$AQ$559,39,0)</f>
        <v>525</v>
      </c>
      <c r="K331" s="32">
        <f>VLOOKUP(A331,[32]DATA!$C$3:$AQ$559,40,0)</f>
        <v>3276</v>
      </c>
      <c r="L331" s="32">
        <f>VLOOKUP(A331,[32]DATA!$C$3:$AQ$559,41,0)</f>
        <v>8820</v>
      </c>
      <c r="M331" s="41">
        <f t="shared" si="123"/>
        <v>49647.78</v>
      </c>
      <c r="N331" s="32">
        <f>VLOOKUP(A331,[33]DATA!$C$3:$AQ$558,38,0)</f>
        <v>5019</v>
      </c>
      <c r="O331" s="32">
        <f>VLOOKUP(A331,[33]DATA!$C$3:$AQ$558,39,0)</f>
        <v>525</v>
      </c>
      <c r="P331" s="32">
        <f>VLOOKUP(A331,[33]DATA!$C$3:$AQ$558,40,0)</f>
        <v>3276</v>
      </c>
      <c r="Q331" s="42">
        <f>VLOOKUP(A331,[33]DATA!$C$3:$AQ$558,41,0)</f>
        <v>8820</v>
      </c>
      <c r="R331" s="43">
        <f t="shared" si="124"/>
        <v>49647.78</v>
      </c>
      <c r="S331" s="8"/>
      <c r="T331" s="9"/>
      <c r="U331" s="9"/>
      <c r="V331" s="10">
        <f t="shared" si="125"/>
        <v>0</v>
      </c>
      <c r="W331" s="11">
        <f t="shared" si="111"/>
        <v>0</v>
      </c>
      <c r="X331" s="9"/>
      <c r="Y331" s="9"/>
      <c r="Z331" s="9"/>
      <c r="AA331" s="12">
        <f t="shared" si="112"/>
        <v>0</v>
      </c>
      <c r="AB331" s="13">
        <f t="shared" si="113"/>
        <v>0</v>
      </c>
      <c r="AC331" s="9"/>
      <c r="AD331" s="14"/>
      <c r="AE331" s="14"/>
      <c r="AF331" s="12">
        <f t="shared" si="110"/>
        <v>0</v>
      </c>
      <c r="AG331" s="13">
        <f t="shared" si="114"/>
        <v>0</v>
      </c>
      <c r="AH331" s="12"/>
      <c r="AI331" s="12"/>
      <c r="AJ331" s="12"/>
      <c r="AK331" s="12">
        <f t="shared" si="126"/>
        <v>0</v>
      </c>
      <c r="AL331" s="13">
        <f t="shared" si="115"/>
        <v>0</v>
      </c>
      <c r="AM331" s="12"/>
      <c r="AN331" s="12"/>
      <c r="AO331" s="12"/>
      <c r="AP331" s="12">
        <f t="shared" si="127"/>
        <v>0</v>
      </c>
      <c r="AQ331" s="13">
        <f t="shared" si="116"/>
        <v>0</v>
      </c>
      <c r="AR331" s="12"/>
      <c r="AS331" s="12"/>
      <c r="AT331" s="12"/>
      <c r="AU331" s="12">
        <f t="shared" si="128"/>
        <v>0</v>
      </c>
      <c r="AV331" s="13">
        <f t="shared" si="117"/>
        <v>0</v>
      </c>
      <c r="AW331" s="12"/>
      <c r="AX331" s="12"/>
      <c r="AY331" s="12"/>
      <c r="AZ331" s="12">
        <f t="shared" si="129"/>
        <v>0</v>
      </c>
      <c r="BA331" s="11">
        <f t="shared" si="118"/>
        <v>0</v>
      </c>
      <c r="BB331" s="12"/>
      <c r="BC331" s="12"/>
      <c r="BD331" s="12"/>
      <c r="BE331" s="12">
        <f t="shared" si="130"/>
        <v>0</v>
      </c>
      <c r="BF331" s="11">
        <f t="shared" si="119"/>
        <v>0</v>
      </c>
      <c r="BG331" s="12"/>
      <c r="BH331" s="12"/>
      <c r="BI331" s="12"/>
      <c r="BJ331" s="15">
        <f t="shared" si="131"/>
        <v>0</v>
      </c>
      <c r="BK331" s="16">
        <f t="shared" si="120"/>
        <v>0</v>
      </c>
    </row>
    <row r="332" spans="1:63" ht="15.75" x14ac:dyDescent="0.25">
      <c r="A332" s="30">
        <v>101092001</v>
      </c>
      <c r="B332" s="27" t="s">
        <v>378</v>
      </c>
      <c r="C332" s="35">
        <v>0.37</v>
      </c>
      <c r="D332" s="32">
        <f>VLOOKUP(A332,[31]DATA!$C$3:$AP$1697,38,0)</f>
        <v>2610</v>
      </c>
      <c r="E332" s="32">
        <f>VLOOKUP(A332,[31]DATA!$C$3:$AP$1697,39,0)</f>
        <v>600</v>
      </c>
      <c r="F332" s="32">
        <f>VLOOKUP(A332,[31]DATA!$C$3:$AP$1697,40,0)</f>
        <v>0</v>
      </c>
      <c r="G332" s="32">
        <f t="shared" si="121"/>
        <v>3210</v>
      </c>
      <c r="H332" s="32">
        <f t="shared" si="122"/>
        <v>1187.7</v>
      </c>
      <c r="I332" s="32">
        <f>VLOOKUP(A332,[32]DATA!$C$3:$AQ$559,38,0)</f>
        <v>0</v>
      </c>
      <c r="J332" s="32">
        <f>VLOOKUP(A332,[32]DATA!$C$3:$AQ$559,39,0)</f>
        <v>0</v>
      </c>
      <c r="K332" s="32">
        <f>VLOOKUP(A332,[32]DATA!$C$3:$AQ$559,40,0)</f>
        <v>600</v>
      </c>
      <c r="L332" s="32">
        <f>VLOOKUP(A332,[32]DATA!$C$3:$AQ$559,41,0)</f>
        <v>600</v>
      </c>
      <c r="M332" s="41">
        <f t="shared" si="123"/>
        <v>222</v>
      </c>
      <c r="N332" s="32">
        <f>VLOOKUP(A332,[33]DATA!$C$3:$AQ$558,38,0)</f>
        <v>0</v>
      </c>
      <c r="O332" s="32">
        <f>VLOOKUP(A332,[33]DATA!$C$3:$AQ$558,39,0)</f>
        <v>0</v>
      </c>
      <c r="P332" s="32">
        <f>VLOOKUP(A332,[33]DATA!$C$3:$AQ$558,40,0)</f>
        <v>600</v>
      </c>
      <c r="Q332" s="42">
        <f>VLOOKUP(A332,[33]DATA!$C$3:$AQ$558,41,0)</f>
        <v>600</v>
      </c>
      <c r="R332" s="43">
        <f t="shared" si="124"/>
        <v>222</v>
      </c>
      <c r="S332" s="8"/>
      <c r="T332" s="9"/>
      <c r="U332" s="9"/>
      <c r="V332" s="10">
        <f t="shared" si="125"/>
        <v>0</v>
      </c>
      <c r="W332" s="11">
        <f t="shared" si="111"/>
        <v>0</v>
      </c>
      <c r="X332" s="9"/>
      <c r="Y332" s="9"/>
      <c r="Z332" s="9"/>
      <c r="AA332" s="12">
        <f t="shared" si="112"/>
        <v>0</v>
      </c>
      <c r="AB332" s="13">
        <f t="shared" si="113"/>
        <v>0</v>
      </c>
      <c r="AC332" s="9"/>
      <c r="AD332" s="14"/>
      <c r="AE332" s="14"/>
      <c r="AF332" s="12">
        <f t="shared" si="110"/>
        <v>0</v>
      </c>
      <c r="AG332" s="13">
        <f t="shared" si="114"/>
        <v>0</v>
      </c>
      <c r="AH332" s="12"/>
      <c r="AI332" s="12"/>
      <c r="AJ332" s="12"/>
      <c r="AK332" s="12">
        <f t="shared" si="126"/>
        <v>0</v>
      </c>
      <c r="AL332" s="13">
        <f t="shared" si="115"/>
        <v>0</v>
      </c>
      <c r="AM332" s="12"/>
      <c r="AN332" s="12"/>
      <c r="AO332" s="12"/>
      <c r="AP332" s="12">
        <f t="shared" si="127"/>
        <v>0</v>
      </c>
      <c r="AQ332" s="13">
        <f t="shared" si="116"/>
        <v>0</v>
      </c>
      <c r="AR332" s="12"/>
      <c r="AS332" s="12"/>
      <c r="AT332" s="12"/>
      <c r="AU332" s="12">
        <f t="shared" si="128"/>
        <v>0</v>
      </c>
      <c r="AV332" s="13">
        <f t="shared" si="117"/>
        <v>0</v>
      </c>
      <c r="AW332" s="12"/>
      <c r="AX332" s="12"/>
      <c r="AY332" s="12"/>
      <c r="AZ332" s="12">
        <f t="shared" si="129"/>
        <v>0</v>
      </c>
      <c r="BA332" s="11">
        <f t="shared" si="118"/>
        <v>0</v>
      </c>
      <c r="BB332" s="12"/>
      <c r="BC332" s="12"/>
      <c r="BD332" s="12"/>
      <c r="BE332" s="12">
        <f t="shared" si="130"/>
        <v>0</v>
      </c>
      <c r="BF332" s="11">
        <f t="shared" si="119"/>
        <v>0</v>
      </c>
      <c r="BG332" s="12"/>
      <c r="BH332" s="12"/>
      <c r="BI332" s="12"/>
      <c r="BJ332" s="15">
        <f t="shared" si="131"/>
        <v>0</v>
      </c>
      <c r="BK332" s="16">
        <f t="shared" si="120"/>
        <v>0</v>
      </c>
    </row>
    <row r="333" spans="1:63" ht="25.5" x14ac:dyDescent="0.25">
      <c r="A333" s="30">
        <v>102074001</v>
      </c>
      <c r="B333" s="28" t="s">
        <v>379</v>
      </c>
      <c r="C333" s="35">
        <v>3.3</v>
      </c>
      <c r="D333" s="32">
        <f>VLOOKUP(A333,[31]DATA!$C$3:$AP$1697,38,0)</f>
        <v>0</v>
      </c>
      <c r="E333" s="32">
        <f>VLOOKUP(A333,[31]DATA!$C$3:$AP$1697,39,0)</f>
        <v>0</v>
      </c>
      <c r="F333" s="32">
        <f>VLOOKUP(A333,[31]DATA!$C$3:$AP$1697,40,0)</f>
        <v>0</v>
      </c>
      <c r="G333" s="32">
        <f t="shared" si="121"/>
        <v>0</v>
      </c>
      <c r="H333" s="32">
        <f t="shared" si="122"/>
        <v>0</v>
      </c>
      <c r="I333" s="32">
        <f>VLOOKUP(A333,[32]DATA!$C$3:$AQ$559,38,0)</f>
        <v>1380</v>
      </c>
      <c r="J333" s="32">
        <f>VLOOKUP(A333,[32]DATA!$C$3:$AQ$559,39,0)</f>
        <v>0</v>
      </c>
      <c r="K333" s="32">
        <f>VLOOKUP(A333,[32]DATA!$C$3:$AQ$559,40,0)</f>
        <v>0</v>
      </c>
      <c r="L333" s="32">
        <f>VLOOKUP(A333,[32]DATA!$C$3:$AQ$559,41,0)</f>
        <v>1380</v>
      </c>
      <c r="M333" s="41">
        <f t="shared" si="123"/>
        <v>4554</v>
      </c>
      <c r="N333" s="32">
        <f>VLOOKUP(A333,[33]DATA!$C$3:$AQ$558,38,0)</f>
        <v>672</v>
      </c>
      <c r="O333" s="32">
        <f>VLOOKUP(A333,[33]DATA!$C$3:$AQ$558,39,0)</f>
        <v>0</v>
      </c>
      <c r="P333" s="32">
        <f>VLOOKUP(A333,[33]DATA!$C$3:$AQ$558,40,0)</f>
        <v>0</v>
      </c>
      <c r="Q333" s="42">
        <f>VLOOKUP(A333,[33]DATA!$C$3:$AQ$558,41,0)</f>
        <v>672</v>
      </c>
      <c r="R333" s="43">
        <f t="shared" si="124"/>
        <v>2217.6</v>
      </c>
      <c r="S333" s="8"/>
      <c r="T333" s="9"/>
      <c r="U333" s="9"/>
      <c r="V333" s="10">
        <f t="shared" si="125"/>
        <v>0</v>
      </c>
      <c r="W333" s="11">
        <f t="shared" si="111"/>
        <v>0</v>
      </c>
      <c r="X333" s="9"/>
      <c r="Y333" s="9"/>
      <c r="Z333" s="9"/>
      <c r="AA333" s="12">
        <f t="shared" si="112"/>
        <v>0</v>
      </c>
      <c r="AB333" s="13">
        <f t="shared" si="113"/>
        <v>0</v>
      </c>
      <c r="AC333" s="9"/>
      <c r="AD333" s="14"/>
      <c r="AE333" s="14"/>
      <c r="AF333" s="12">
        <f t="shared" si="110"/>
        <v>0</v>
      </c>
      <c r="AG333" s="13">
        <f t="shared" si="114"/>
        <v>0</v>
      </c>
      <c r="AH333" s="12"/>
      <c r="AI333" s="12"/>
      <c r="AJ333" s="12"/>
      <c r="AK333" s="12">
        <f t="shared" si="126"/>
        <v>0</v>
      </c>
      <c r="AL333" s="13">
        <f t="shared" si="115"/>
        <v>0</v>
      </c>
      <c r="AM333" s="12"/>
      <c r="AN333" s="12"/>
      <c r="AO333" s="12"/>
      <c r="AP333" s="12">
        <f t="shared" si="127"/>
        <v>0</v>
      </c>
      <c r="AQ333" s="13">
        <f t="shared" si="116"/>
        <v>0</v>
      </c>
      <c r="AR333" s="12"/>
      <c r="AS333" s="12"/>
      <c r="AT333" s="12"/>
      <c r="AU333" s="12">
        <f t="shared" si="128"/>
        <v>0</v>
      </c>
      <c r="AV333" s="13">
        <f t="shared" si="117"/>
        <v>0</v>
      </c>
      <c r="AW333" s="12"/>
      <c r="AX333" s="12"/>
      <c r="AY333" s="12"/>
      <c r="AZ333" s="12">
        <f t="shared" si="129"/>
        <v>0</v>
      </c>
      <c r="BA333" s="11">
        <f t="shared" si="118"/>
        <v>0</v>
      </c>
      <c r="BB333" s="12"/>
      <c r="BC333" s="12"/>
      <c r="BD333" s="12"/>
      <c r="BE333" s="12">
        <f t="shared" si="130"/>
        <v>0</v>
      </c>
      <c r="BF333" s="11">
        <f t="shared" si="119"/>
        <v>0</v>
      </c>
      <c r="BG333" s="12"/>
      <c r="BH333" s="12"/>
      <c r="BI333" s="12"/>
      <c r="BJ333" s="15">
        <f t="shared" si="131"/>
        <v>0</v>
      </c>
      <c r="BK333" s="16">
        <f t="shared" si="120"/>
        <v>0</v>
      </c>
    </row>
    <row r="334" spans="1:63" ht="25.5" x14ac:dyDescent="0.25">
      <c r="A334" s="30">
        <v>102080401</v>
      </c>
      <c r="B334" s="27" t="s">
        <v>380</v>
      </c>
      <c r="C334" s="35">
        <v>104</v>
      </c>
      <c r="D334" s="32">
        <f>VLOOKUP(A334,[31]DATA!$C$3:$AP$1697,38,0)</f>
        <v>4399</v>
      </c>
      <c r="E334" s="32">
        <f>VLOOKUP(A334,[31]DATA!$C$3:$AP$1697,39,0)</f>
        <v>0</v>
      </c>
      <c r="F334" s="32">
        <f>VLOOKUP(A334,[31]DATA!$C$3:$AP$1697,40,0)</f>
        <v>5</v>
      </c>
      <c r="G334" s="32">
        <f t="shared" si="121"/>
        <v>4404</v>
      </c>
      <c r="H334" s="32">
        <f t="shared" si="122"/>
        <v>458016</v>
      </c>
      <c r="I334" s="32">
        <f>VLOOKUP(A334,[32]DATA!$C$3:$AQ$559,38,0)</f>
        <v>676</v>
      </c>
      <c r="J334" s="32">
        <f>VLOOKUP(A334,[32]DATA!$C$3:$AQ$559,39,0)</f>
        <v>2744</v>
      </c>
      <c r="K334" s="32">
        <f>VLOOKUP(A334,[32]DATA!$C$3:$AQ$559,40,0)</f>
        <v>168</v>
      </c>
      <c r="L334" s="32">
        <f>VLOOKUP(A334,[32]DATA!$C$3:$AQ$559,41,0)</f>
        <v>3588</v>
      </c>
      <c r="M334" s="41">
        <f t="shared" si="123"/>
        <v>373152</v>
      </c>
      <c r="N334" s="32">
        <f>VLOOKUP(A334,[33]DATA!$C$3:$AQ$558,38,0)</f>
        <v>430</v>
      </c>
      <c r="O334" s="32">
        <f>VLOOKUP(A334,[33]DATA!$C$3:$AQ$558,39,0)</f>
        <v>2574</v>
      </c>
      <c r="P334" s="32">
        <f>VLOOKUP(A334,[33]DATA!$C$3:$AQ$558,40,0)</f>
        <v>168</v>
      </c>
      <c r="Q334" s="42">
        <f>VLOOKUP(A334,[33]DATA!$C$3:$AQ$558,41,0)</f>
        <v>3172</v>
      </c>
      <c r="R334" s="43">
        <f t="shared" si="124"/>
        <v>329888</v>
      </c>
      <c r="S334" s="8"/>
      <c r="T334" s="9"/>
      <c r="U334" s="9"/>
      <c r="V334" s="10">
        <f t="shared" si="125"/>
        <v>0</v>
      </c>
      <c r="W334" s="11">
        <f t="shared" si="111"/>
        <v>0</v>
      </c>
      <c r="X334" s="9"/>
      <c r="Y334" s="9"/>
      <c r="Z334" s="9"/>
      <c r="AA334" s="12">
        <f t="shared" si="112"/>
        <v>0</v>
      </c>
      <c r="AB334" s="13">
        <f t="shared" si="113"/>
        <v>0</v>
      </c>
      <c r="AC334" s="9"/>
      <c r="AD334" s="14"/>
      <c r="AE334" s="14"/>
      <c r="AF334" s="12">
        <f t="shared" si="110"/>
        <v>0</v>
      </c>
      <c r="AG334" s="13">
        <f t="shared" si="114"/>
        <v>0</v>
      </c>
      <c r="AH334" s="12"/>
      <c r="AI334" s="12"/>
      <c r="AJ334" s="12"/>
      <c r="AK334" s="12">
        <f t="shared" si="126"/>
        <v>0</v>
      </c>
      <c r="AL334" s="13">
        <f t="shared" si="115"/>
        <v>0</v>
      </c>
      <c r="AM334" s="12"/>
      <c r="AN334" s="12"/>
      <c r="AO334" s="12"/>
      <c r="AP334" s="12">
        <f t="shared" si="127"/>
        <v>0</v>
      </c>
      <c r="AQ334" s="13">
        <f t="shared" si="116"/>
        <v>0</v>
      </c>
      <c r="AR334" s="12"/>
      <c r="AS334" s="12"/>
      <c r="AT334" s="12"/>
      <c r="AU334" s="12">
        <f t="shared" si="128"/>
        <v>0</v>
      </c>
      <c r="AV334" s="13">
        <f t="shared" si="117"/>
        <v>0</v>
      </c>
      <c r="AW334" s="12"/>
      <c r="AX334" s="12"/>
      <c r="AY334" s="12"/>
      <c r="AZ334" s="12">
        <f t="shared" si="129"/>
        <v>0</v>
      </c>
      <c r="BA334" s="11">
        <f t="shared" si="118"/>
        <v>0</v>
      </c>
      <c r="BB334" s="12"/>
      <c r="BC334" s="12"/>
      <c r="BD334" s="12"/>
      <c r="BE334" s="12">
        <f t="shared" si="130"/>
        <v>0</v>
      </c>
      <c r="BF334" s="11">
        <f t="shared" si="119"/>
        <v>0</v>
      </c>
      <c r="BG334" s="12"/>
      <c r="BH334" s="12"/>
      <c r="BI334" s="12"/>
      <c r="BJ334" s="15">
        <f t="shared" si="131"/>
        <v>0</v>
      </c>
      <c r="BK334" s="16">
        <f t="shared" si="120"/>
        <v>0</v>
      </c>
    </row>
    <row r="335" spans="1:63" ht="15.75" x14ac:dyDescent="0.25">
      <c r="A335" s="30">
        <v>101000501</v>
      </c>
      <c r="B335" s="27" t="s">
        <v>381</v>
      </c>
      <c r="C335" s="35">
        <v>0.28000000000000003</v>
      </c>
      <c r="D335" s="32">
        <f>VLOOKUP(A335,[31]DATA!$C$3:$AP$1697,38,0)</f>
        <v>0</v>
      </c>
      <c r="E335" s="32">
        <f>VLOOKUP(A335,[31]DATA!$C$3:$AP$1697,39,0)</f>
        <v>0</v>
      </c>
      <c r="F335" s="32">
        <f>VLOOKUP(A335,[31]DATA!$C$3:$AP$1697,40,0)</f>
        <v>0</v>
      </c>
      <c r="G335" s="32">
        <f t="shared" si="121"/>
        <v>0</v>
      </c>
      <c r="H335" s="32">
        <f t="shared" si="122"/>
        <v>0</v>
      </c>
      <c r="I335" s="32">
        <f>VLOOKUP(A335,[32]DATA!$C$3:$AQ$559,38,0)</f>
        <v>0</v>
      </c>
      <c r="J335" s="32">
        <f>VLOOKUP(A335,[32]DATA!$C$3:$AQ$559,39,0)</f>
        <v>0</v>
      </c>
      <c r="K335" s="32">
        <f>VLOOKUP(A335,[32]DATA!$C$3:$AQ$559,40,0)</f>
        <v>0</v>
      </c>
      <c r="L335" s="32">
        <f>VLOOKUP(A335,[32]DATA!$C$3:$AQ$559,41,0)</f>
        <v>0</v>
      </c>
      <c r="M335" s="41">
        <f t="shared" si="123"/>
        <v>0</v>
      </c>
      <c r="N335" s="32">
        <f>VLOOKUP(A335,[33]DATA!$C$3:$AQ$558,38,0)</f>
        <v>0</v>
      </c>
      <c r="O335" s="32">
        <f>VLOOKUP(A335,[33]DATA!$C$3:$AQ$558,39,0)</f>
        <v>0</v>
      </c>
      <c r="P335" s="32">
        <f>VLOOKUP(A335,[33]DATA!$C$3:$AQ$558,40,0)</f>
        <v>0</v>
      </c>
      <c r="Q335" s="42">
        <f>VLOOKUP(A335,[33]DATA!$C$3:$AQ$558,41,0)</f>
        <v>0</v>
      </c>
      <c r="R335" s="43">
        <f t="shared" si="124"/>
        <v>0</v>
      </c>
      <c r="S335" s="8"/>
      <c r="T335" s="9"/>
      <c r="U335" s="9"/>
      <c r="V335" s="10">
        <f t="shared" si="125"/>
        <v>0</v>
      </c>
      <c r="W335" s="11">
        <f t="shared" si="111"/>
        <v>0</v>
      </c>
      <c r="X335" s="9"/>
      <c r="Y335" s="9"/>
      <c r="Z335" s="9"/>
      <c r="AA335" s="12">
        <f t="shared" si="112"/>
        <v>0</v>
      </c>
      <c r="AB335" s="13">
        <f t="shared" si="113"/>
        <v>0</v>
      </c>
      <c r="AC335" s="9"/>
      <c r="AD335" s="14"/>
      <c r="AE335" s="14"/>
      <c r="AF335" s="12">
        <f t="shared" si="110"/>
        <v>0</v>
      </c>
      <c r="AG335" s="13">
        <f t="shared" si="114"/>
        <v>0</v>
      </c>
      <c r="AH335" s="12"/>
      <c r="AI335" s="12"/>
      <c r="AJ335" s="12"/>
      <c r="AK335" s="12">
        <f t="shared" si="126"/>
        <v>0</v>
      </c>
      <c r="AL335" s="13">
        <f t="shared" si="115"/>
        <v>0</v>
      </c>
      <c r="AM335" s="12"/>
      <c r="AN335" s="12"/>
      <c r="AO335" s="12"/>
      <c r="AP335" s="12">
        <f t="shared" si="127"/>
        <v>0</v>
      </c>
      <c r="AQ335" s="13">
        <f t="shared" si="116"/>
        <v>0</v>
      </c>
      <c r="AR335" s="12"/>
      <c r="AS335" s="12"/>
      <c r="AT335" s="12"/>
      <c r="AU335" s="12">
        <f t="shared" si="128"/>
        <v>0</v>
      </c>
      <c r="AV335" s="13">
        <f t="shared" si="117"/>
        <v>0</v>
      </c>
      <c r="AW335" s="12"/>
      <c r="AX335" s="12"/>
      <c r="AY335" s="12"/>
      <c r="AZ335" s="12">
        <f t="shared" si="129"/>
        <v>0</v>
      </c>
      <c r="BA335" s="11">
        <f t="shared" si="118"/>
        <v>0</v>
      </c>
      <c r="BB335" s="12"/>
      <c r="BC335" s="12"/>
      <c r="BD335" s="12"/>
      <c r="BE335" s="12">
        <f t="shared" si="130"/>
        <v>0</v>
      </c>
      <c r="BF335" s="11">
        <f t="shared" si="119"/>
        <v>0</v>
      </c>
      <c r="BG335" s="12"/>
      <c r="BH335" s="12"/>
      <c r="BI335" s="12"/>
      <c r="BJ335" s="15">
        <f t="shared" si="131"/>
        <v>0</v>
      </c>
      <c r="BK335" s="16">
        <f t="shared" si="120"/>
        <v>0</v>
      </c>
    </row>
    <row r="336" spans="1:63" ht="15.75" x14ac:dyDescent="0.25">
      <c r="A336" s="30">
        <v>103001301</v>
      </c>
      <c r="B336" s="28" t="s">
        <v>382</v>
      </c>
      <c r="C336" s="35">
        <v>8.0299999999999994</v>
      </c>
      <c r="D336" s="32">
        <f>VLOOKUP(A336,[31]DATA!$C$3:$AP$1697,38,0)</f>
        <v>0</v>
      </c>
      <c r="E336" s="32">
        <f>VLOOKUP(A336,[31]DATA!$C$3:$AP$1697,39,0)</f>
        <v>0</v>
      </c>
      <c r="F336" s="32">
        <f>VLOOKUP(A336,[31]DATA!$C$3:$AP$1697,40,0)</f>
        <v>16</v>
      </c>
      <c r="G336" s="32">
        <f t="shared" si="121"/>
        <v>16</v>
      </c>
      <c r="H336" s="32">
        <f t="shared" si="122"/>
        <v>128.47999999999999</v>
      </c>
      <c r="I336" s="32">
        <f>VLOOKUP(A336,[32]DATA!$C$3:$AQ$559,38,0)</f>
        <v>0</v>
      </c>
      <c r="J336" s="32">
        <f>VLOOKUP(A336,[32]DATA!$C$3:$AQ$559,39,0)</f>
        <v>0</v>
      </c>
      <c r="K336" s="32">
        <f>VLOOKUP(A336,[32]DATA!$C$3:$AQ$559,40,0)</f>
        <v>0</v>
      </c>
      <c r="L336" s="32">
        <f>VLOOKUP(A336,[32]DATA!$C$3:$AQ$559,41,0)</f>
        <v>0</v>
      </c>
      <c r="M336" s="41">
        <f t="shared" si="123"/>
        <v>0</v>
      </c>
      <c r="N336" s="32">
        <f>VLOOKUP(A336,[33]DATA!$C$3:$AQ$558,38,0)</f>
        <v>0</v>
      </c>
      <c r="O336" s="32">
        <f>VLOOKUP(A336,[33]DATA!$C$3:$AQ$558,39,0)</f>
        <v>0</v>
      </c>
      <c r="P336" s="32">
        <f>VLOOKUP(A336,[33]DATA!$C$3:$AQ$558,40,0)</f>
        <v>135</v>
      </c>
      <c r="Q336" s="42">
        <f>VLOOKUP(A336,[33]DATA!$C$3:$AQ$558,41,0)</f>
        <v>135</v>
      </c>
      <c r="R336" s="43">
        <f t="shared" si="124"/>
        <v>1084.05</v>
      </c>
      <c r="S336" s="8"/>
      <c r="T336" s="9"/>
      <c r="U336" s="9"/>
      <c r="V336" s="10">
        <f t="shared" si="125"/>
        <v>0</v>
      </c>
      <c r="W336" s="11">
        <f t="shared" si="111"/>
        <v>0</v>
      </c>
      <c r="X336" s="9"/>
      <c r="Y336" s="9"/>
      <c r="Z336" s="9"/>
      <c r="AA336" s="12">
        <f t="shared" si="112"/>
        <v>0</v>
      </c>
      <c r="AB336" s="13">
        <f t="shared" si="113"/>
        <v>0</v>
      </c>
      <c r="AC336" s="9"/>
      <c r="AD336" s="14"/>
      <c r="AE336" s="14"/>
      <c r="AF336" s="12">
        <f t="shared" si="110"/>
        <v>0</v>
      </c>
      <c r="AG336" s="13">
        <f t="shared" si="114"/>
        <v>0</v>
      </c>
      <c r="AH336" s="12"/>
      <c r="AI336" s="12"/>
      <c r="AJ336" s="12"/>
      <c r="AK336" s="12">
        <f t="shared" si="126"/>
        <v>0</v>
      </c>
      <c r="AL336" s="13">
        <f t="shared" si="115"/>
        <v>0</v>
      </c>
      <c r="AM336" s="12"/>
      <c r="AN336" s="12"/>
      <c r="AO336" s="12"/>
      <c r="AP336" s="12">
        <f t="shared" si="127"/>
        <v>0</v>
      </c>
      <c r="AQ336" s="13">
        <f t="shared" si="116"/>
        <v>0</v>
      </c>
      <c r="AR336" s="12"/>
      <c r="AS336" s="12"/>
      <c r="AT336" s="12"/>
      <c r="AU336" s="12">
        <f t="shared" si="128"/>
        <v>0</v>
      </c>
      <c r="AV336" s="13">
        <f t="shared" si="117"/>
        <v>0</v>
      </c>
      <c r="AW336" s="12"/>
      <c r="AX336" s="12"/>
      <c r="AY336" s="12"/>
      <c r="AZ336" s="12">
        <f t="shared" si="129"/>
        <v>0</v>
      </c>
      <c r="BA336" s="11">
        <f t="shared" si="118"/>
        <v>0</v>
      </c>
      <c r="BB336" s="12"/>
      <c r="BC336" s="12"/>
      <c r="BD336" s="12"/>
      <c r="BE336" s="12">
        <f t="shared" si="130"/>
        <v>0</v>
      </c>
      <c r="BF336" s="11">
        <f t="shared" si="119"/>
        <v>0</v>
      </c>
      <c r="BG336" s="12"/>
      <c r="BH336" s="12"/>
      <c r="BI336" s="12"/>
      <c r="BJ336" s="15">
        <f t="shared" si="131"/>
        <v>0</v>
      </c>
      <c r="BK336" s="16">
        <f t="shared" si="120"/>
        <v>0</v>
      </c>
    </row>
    <row r="337" spans="1:63" ht="15.75" x14ac:dyDescent="0.25">
      <c r="A337" s="30">
        <v>102083101</v>
      </c>
      <c r="B337" s="28" t="s">
        <v>383</v>
      </c>
      <c r="C337" s="35">
        <v>2.33</v>
      </c>
      <c r="D337" s="32">
        <f>VLOOKUP(A337,[31]DATA!$C$3:$AP$1697,38,0)</f>
        <v>0</v>
      </c>
      <c r="E337" s="32">
        <f>VLOOKUP(A337,[31]DATA!$C$3:$AP$1697,39,0)</f>
        <v>0</v>
      </c>
      <c r="F337" s="32">
        <f>VLOOKUP(A337,[31]DATA!$C$3:$AP$1697,40,0)</f>
        <v>0</v>
      </c>
      <c r="G337" s="32">
        <f t="shared" si="121"/>
        <v>0</v>
      </c>
      <c r="H337" s="32">
        <f t="shared" si="122"/>
        <v>0</v>
      </c>
      <c r="I337" s="32">
        <f>VLOOKUP(A337,[32]DATA!$C$3:$AQ$559,38,0)</f>
        <v>2095</v>
      </c>
      <c r="J337" s="32">
        <f>VLOOKUP(A337,[32]DATA!$C$3:$AQ$559,39,0)</f>
        <v>0</v>
      </c>
      <c r="K337" s="32">
        <f>VLOOKUP(A337,[32]DATA!$C$3:$AQ$559,40,0)</f>
        <v>0</v>
      </c>
      <c r="L337" s="32">
        <f>VLOOKUP(A337,[32]DATA!$C$3:$AQ$559,41,0)</f>
        <v>2095</v>
      </c>
      <c r="M337" s="41">
        <f t="shared" si="123"/>
        <v>4881.3500000000004</v>
      </c>
      <c r="N337" s="32">
        <f>VLOOKUP(A337,[33]DATA!$C$3:$AQ$558,38,0)</f>
        <v>0</v>
      </c>
      <c r="O337" s="32">
        <f>VLOOKUP(A337,[33]DATA!$C$3:$AQ$558,39,0)</f>
        <v>0</v>
      </c>
      <c r="P337" s="32">
        <f>VLOOKUP(A337,[33]DATA!$C$3:$AQ$558,40,0)</f>
        <v>200</v>
      </c>
      <c r="Q337" s="42">
        <f>VLOOKUP(A337,[33]DATA!$C$3:$AQ$558,41,0)</f>
        <v>200</v>
      </c>
      <c r="R337" s="43">
        <f t="shared" si="124"/>
        <v>466</v>
      </c>
      <c r="S337" s="8"/>
      <c r="T337" s="9"/>
      <c r="U337" s="9"/>
      <c r="V337" s="10">
        <f t="shared" si="125"/>
        <v>0</v>
      </c>
      <c r="W337" s="11">
        <f t="shared" si="111"/>
        <v>0</v>
      </c>
      <c r="X337" s="9"/>
      <c r="Y337" s="9"/>
      <c r="Z337" s="9"/>
      <c r="AA337" s="12">
        <f t="shared" si="112"/>
        <v>0</v>
      </c>
      <c r="AB337" s="13">
        <f t="shared" si="113"/>
        <v>0</v>
      </c>
      <c r="AC337" s="9"/>
      <c r="AD337" s="14"/>
      <c r="AE337" s="14"/>
      <c r="AF337" s="12">
        <f t="shared" si="110"/>
        <v>0</v>
      </c>
      <c r="AG337" s="13">
        <f t="shared" si="114"/>
        <v>0</v>
      </c>
      <c r="AH337" s="12"/>
      <c r="AI337" s="12"/>
      <c r="AJ337" s="12"/>
      <c r="AK337" s="12">
        <f t="shared" si="126"/>
        <v>0</v>
      </c>
      <c r="AL337" s="13">
        <f t="shared" si="115"/>
        <v>0</v>
      </c>
      <c r="AM337" s="12"/>
      <c r="AN337" s="12"/>
      <c r="AO337" s="12"/>
      <c r="AP337" s="12">
        <f t="shared" si="127"/>
        <v>0</v>
      </c>
      <c r="AQ337" s="13">
        <f t="shared" si="116"/>
        <v>0</v>
      </c>
      <c r="AR337" s="12"/>
      <c r="AS337" s="12"/>
      <c r="AT337" s="12"/>
      <c r="AU337" s="12">
        <f t="shared" si="128"/>
        <v>0</v>
      </c>
      <c r="AV337" s="13">
        <f t="shared" si="117"/>
        <v>0</v>
      </c>
      <c r="AW337" s="12"/>
      <c r="AX337" s="12"/>
      <c r="AY337" s="12"/>
      <c r="AZ337" s="12">
        <f t="shared" si="129"/>
        <v>0</v>
      </c>
      <c r="BA337" s="11">
        <f t="shared" si="118"/>
        <v>0</v>
      </c>
      <c r="BB337" s="12"/>
      <c r="BC337" s="12"/>
      <c r="BD337" s="12"/>
      <c r="BE337" s="12">
        <f t="shared" si="130"/>
        <v>0</v>
      </c>
      <c r="BF337" s="11">
        <f t="shared" si="119"/>
        <v>0</v>
      </c>
      <c r="BG337" s="12"/>
      <c r="BH337" s="12"/>
      <c r="BI337" s="12"/>
      <c r="BJ337" s="15">
        <f t="shared" si="131"/>
        <v>0</v>
      </c>
      <c r="BK337" s="16">
        <f t="shared" si="120"/>
        <v>0</v>
      </c>
    </row>
    <row r="338" spans="1:63" ht="15.75" x14ac:dyDescent="0.25">
      <c r="A338" s="37">
        <v>102092501</v>
      </c>
      <c r="B338" s="29" t="s">
        <v>384</v>
      </c>
      <c r="C338" s="38">
        <v>3.23</v>
      </c>
      <c r="D338" s="32">
        <f>VLOOKUP(A338,[31]DATA!$C$3:$AP$1697,38,0)</f>
        <v>3280</v>
      </c>
      <c r="E338" s="32">
        <f>VLOOKUP(A338,[31]DATA!$C$3:$AP$1697,39,0)</f>
        <v>0</v>
      </c>
      <c r="F338" s="32">
        <f>VLOOKUP(A338,[31]DATA!$C$3:$AP$1697,40,0)</f>
        <v>50</v>
      </c>
      <c r="G338" s="32">
        <f t="shared" si="121"/>
        <v>3330</v>
      </c>
      <c r="H338" s="32">
        <f t="shared" si="122"/>
        <v>10755.9</v>
      </c>
      <c r="I338" s="32">
        <f>VLOOKUP(A338,[32]DATA!$C$3:$AQ$559,38,0)</f>
        <v>2740</v>
      </c>
      <c r="J338" s="32">
        <f>VLOOKUP(A338,[32]DATA!$C$3:$AQ$559,39,0)</f>
        <v>300</v>
      </c>
      <c r="K338" s="32">
        <f>VLOOKUP(A338,[32]DATA!$C$3:$AQ$559,40,0)</f>
        <v>80</v>
      </c>
      <c r="L338" s="32">
        <f>VLOOKUP(A338,[32]DATA!$C$3:$AQ$559,41,0)</f>
        <v>3120</v>
      </c>
      <c r="M338" s="41">
        <f t="shared" si="123"/>
        <v>10077.6</v>
      </c>
      <c r="N338" s="32">
        <f>VLOOKUP(A338,[33]DATA!$C$3:$AQ$558,38,0)</f>
        <v>2560</v>
      </c>
      <c r="O338" s="32">
        <f>VLOOKUP(A338,[33]DATA!$C$3:$AQ$558,39,0)</f>
        <v>300</v>
      </c>
      <c r="P338" s="32">
        <f>VLOOKUP(A338,[33]DATA!$C$3:$AQ$558,40,0)</f>
        <v>0</v>
      </c>
      <c r="Q338" s="42">
        <f>VLOOKUP(A338,[33]DATA!$C$3:$AQ$558,41,0)</f>
        <v>2860</v>
      </c>
      <c r="R338" s="43">
        <f t="shared" si="124"/>
        <v>9237.7999999999993</v>
      </c>
      <c r="S338" s="8"/>
      <c r="T338" s="9"/>
      <c r="U338" s="9"/>
      <c r="V338" s="10">
        <f t="shared" si="125"/>
        <v>0</v>
      </c>
      <c r="W338" s="11">
        <f t="shared" si="111"/>
        <v>0</v>
      </c>
      <c r="X338" s="9"/>
      <c r="Y338" s="9"/>
      <c r="Z338" s="9"/>
      <c r="AA338" s="12">
        <f t="shared" si="112"/>
        <v>0</v>
      </c>
      <c r="AB338" s="13">
        <f t="shared" si="113"/>
        <v>0</v>
      </c>
      <c r="AC338" s="9"/>
      <c r="AD338" s="14"/>
      <c r="AE338" s="14"/>
      <c r="AF338" s="12">
        <f t="shared" si="110"/>
        <v>0</v>
      </c>
      <c r="AG338" s="13">
        <f t="shared" si="114"/>
        <v>0</v>
      </c>
      <c r="AH338" s="12"/>
      <c r="AI338" s="12"/>
      <c r="AJ338" s="12"/>
      <c r="AK338" s="12">
        <f t="shared" si="126"/>
        <v>0</v>
      </c>
      <c r="AL338" s="13">
        <f t="shared" si="115"/>
        <v>0</v>
      </c>
      <c r="AM338" s="12"/>
      <c r="AN338" s="12"/>
      <c r="AO338" s="12"/>
      <c r="AP338" s="12">
        <f t="shared" si="127"/>
        <v>0</v>
      </c>
      <c r="AQ338" s="13">
        <f t="shared" si="116"/>
        <v>0</v>
      </c>
      <c r="AR338" s="12"/>
      <c r="AS338" s="12"/>
      <c r="AT338" s="12"/>
      <c r="AU338" s="12">
        <f t="shared" si="128"/>
        <v>0</v>
      </c>
      <c r="AV338" s="13">
        <f t="shared" si="117"/>
        <v>0</v>
      </c>
      <c r="AW338" s="12"/>
      <c r="AX338" s="12"/>
      <c r="AY338" s="12"/>
      <c r="AZ338" s="12">
        <f t="shared" si="129"/>
        <v>0</v>
      </c>
      <c r="BA338" s="11">
        <f t="shared" si="118"/>
        <v>0</v>
      </c>
      <c r="BB338" s="12"/>
      <c r="BC338" s="12"/>
      <c r="BD338" s="12"/>
      <c r="BE338" s="12">
        <f t="shared" si="130"/>
        <v>0</v>
      </c>
      <c r="BF338" s="11">
        <f t="shared" si="119"/>
        <v>0</v>
      </c>
      <c r="BG338" s="12"/>
      <c r="BH338" s="12"/>
      <c r="BI338" s="12"/>
      <c r="BJ338" s="15">
        <f t="shared" si="131"/>
        <v>0</v>
      </c>
      <c r="BK338" s="16">
        <f t="shared" si="120"/>
        <v>0</v>
      </c>
    </row>
    <row r="339" spans="1:63" ht="25.5" x14ac:dyDescent="0.25">
      <c r="A339" s="30">
        <v>101063301</v>
      </c>
      <c r="B339" s="27" t="s">
        <v>385</v>
      </c>
      <c r="C339" s="35">
        <v>0.11</v>
      </c>
      <c r="D339" s="32">
        <f>VLOOKUP(A339,[31]DATA!$C$3:$AP$1697,38,0)</f>
        <v>0</v>
      </c>
      <c r="E339" s="32">
        <f>VLOOKUP(A339,[31]DATA!$C$3:$AP$1697,39,0)</f>
        <v>10800</v>
      </c>
      <c r="F339" s="32">
        <f>VLOOKUP(A339,[31]DATA!$C$3:$AP$1697,40,0)</f>
        <v>420</v>
      </c>
      <c r="G339" s="32">
        <f t="shared" si="121"/>
        <v>11220</v>
      </c>
      <c r="H339" s="32">
        <f t="shared" si="122"/>
        <v>1234.2</v>
      </c>
      <c r="I339" s="32">
        <f>VLOOKUP(A339,[32]DATA!$C$3:$AQ$559,38,0)</f>
        <v>271770</v>
      </c>
      <c r="J339" s="32">
        <f>VLOOKUP(A339,[32]DATA!$C$3:$AQ$559,39,0)</f>
        <v>243390</v>
      </c>
      <c r="K339" s="32">
        <f>VLOOKUP(A339,[32]DATA!$C$3:$AQ$559,40,0)</f>
        <v>39780</v>
      </c>
      <c r="L339" s="32">
        <f>VLOOKUP(A339,[32]DATA!$C$3:$AQ$559,41,0)</f>
        <v>554940</v>
      </c>
      <c r="M339" s="41">
        <f t="shared" si="123"/>
        <v>61043.4</v>
      </c>
      <c r="N339" s="32">
        <f>VLOOKUP(A339,[33]DATA!$C$3:$AQ$558,38,0)</f>
        <v>156300</v>
      </c>
      <c r="O339" s="32">
        <f>VLOOKUP(A339,[33]DATA!$C$3:$AQ$558,39,0)</f>
        <v>208590</v>
      </c>
      <c r="P339" s="32">
        <f>VLOOKUP(A339,[33]DATA!$C$3:$AQ$558,40,0)</f>
        <v>27480</v>
      </c>
      <c r="Q339" s="42">
        <f>VLOOKUP(A339,[33]DATA!$C$3:$AQ$558,41,0)</f>
        <v>392370</v>
      </c>
      <c r="R339" s="43">
        <f t="shared" si="124"/>
        <v>43160.7</v>
      </c>
      <c r="S339" s="8"/>
      <c r="T339" s="9"/>
      <c r="U339" s="9"/>
      <c r="V339" s="10">
        <f t="shared" si="125"/>
        <v>0</v>
      </c>
      <c r="W339" s="11">
        <f t="shared" si="111"/>
        <v>0</v>
      </c>
      <c r="X339" s="9"/>
      <c r="Y339" s="9"/>
      <c r="Z339" s="9"/>
      <c r="AA339" s="12">
        <f t="shared" si="112"/>
        <v>0</v>
      </c>
      <c r="AB339" s="13">
        <f t="shared" si="113"/>
        <v>0</v>
      </c>
      <c r="AC339" s="9"/>
      <c r="AD339" s="14"/>
      <c r="AE339" s="14"/>
      <c r="AF339" s="12">
        <f t="shared" si="110"/>
        <v>0</v>
      </c>
      <c r="AG339" s="13">
        <f t="shared" si="114"/>
        <v>0</v>
      </c>
      <c r="AH339" s="12"/>
      <c r="AI339" s="12"/>
      <c r="AJ339" s="12"/>
      <c r="AK339" s="12">
        <f t="shared" si="126"/>
        <v>0</v>
      </c>
      <c r="AL339" s="13">
        <f t="shared" si="115"/>
        <v>0</v>
      </c>
      <c r="AM339" s="12"/>
      <c r="AN339" s="12"/>
      <c r="AO339" s="12"/>
      <c r="AP339" s="12">
        <f t="shared" si="127"/>
        <v>0</v>
      </c>
      <c r="AQ339" s="13">
        <f t="shared" si="116"/>
        <v>0</v>
      </c>
      <c r="AR339" s="12"/>
      <c r="AS339" s="12"/>
      <c r="AT339" s="12"/>
      <c r="AU339" s="12">
        <f t="shared" si="128"/>
        <v>0</v>
      </c>
      <c r="AV339" s="13">
        <f t="shared" si="117"/>
        <v>0</v>
      </c>
      <c r="AW339" s="12"/>
      <c r="AX339" s="12"/>
      <c r="AY339" s="12"/>
      <c r="AZ339" s="12">
        <f t="shared" si="129"/>
        <v>0</v>
      </c>
      <c r="BA339" s="11">
        <f t="shared" si="118"/>
        <v>0</v>
      </c>
      <c r="BB339" s="12"/>
      <c r="BC339" s="12"/>
      <c r="BD339" s="12"/>
      <c r="BE339" s="12">
        <f t="shared" si="130"/>
        <v>0</v>
      </c>
      <c r="BF339" s="11">
        <f t="shared" si="119"/>
        <v>0</v>
      </c>
      <c r="BG339" s="12"/>
      <c r="BH339" s="12"/>
      <c r="BI339" s="12"/>
      <c r="BJ339" s="15">
        <f t="shared" si="131"/>
        <v>0</v>
      </c>
      <c r="BK339" s="16">
        <f t="shared" si="120"/>
        <v>0</v>
      </c>
    </row>
    <row r="340" spans="1:63" ht="15.75" x14ac:dyDescent="0.25">
      <c r="A340" s="30">
        <v>101083601</v>
      </c>
      <c r="B340" s="27" t="s">
        <v>386</v>
      </c>
      <c r="C340" s="35">
        <v>0.17</v>
      </c>
      <c r="D340" s="32">
        <f>VLOOKUP(A340,[31]DATA!$C$3:$AP$1697,38,0)</f>
        <v>55840</v>
      </c>
      <c r="E340" s="32">
        <f>VLOOKUP(A340,[31]DATA!$C$3:$AP$1697,39,0)</f>
        <v>1000</v>
      </c>
      <c r="F340" s="32">
        <f>VLOOKUP(A340,[31]DATA!$C$3:$AP$1697,40,0)</f>
        <v>0</v>
      </c>
      <c r="G340" s="32">
        <f t="shared" si="121"/>
        <v>56840</v>
      </c>
      <c r="H340" s="32">
        <f t="shared" si="122"/>
        <v>9662.8000000000011</v>
      </c>
      <c r="I340" s="32">
        <f>VLOOKUP(A340,[32]DATA!$C$3:$AQ$559,38,0)</f>
        <v>30608</v>
      </c>
      <c r="J340" s="32">
        <f>VLOOKUP(A340,[32]DATA!$C$3:$AQ$559,39,0)</f>
        <v>30</v>
      </c>
      <c r="K340" s="32">
        <f>VLOOKUP(A340,[32]DATA!$C$3:$AQ$559,40,0)</f>
        <v>4000</v>
      </c>
      <c r="L340" s="32">
        <f>VLOOKUP(A340,[32]DATA!$C$3:$AQ$559,41,0)</f>
        <v>34638</v>
      </c>
      <c r="M340" s="41">
        <f t="shared" si="123"/>
        <v>5888.46</v>
      </c>
      <c r="N340" s="32">
        <f>VLOOKUP(A340,[33]DATA!$C$3:$AQ$558,38,0)</f>
        <v>29608</v>
      </c>
      <c r="O340" s="32">
        <f>VLOOKUP(A340,[33]DATA!$C$3:$AQ$558,39,0)</f>
        <v>2880</v>
      </c>
      <c r="P340" s="32">
        <f>VLOOKUP(A340,[33]DATA!$C$3:$AQ$558,40,0)</f>
        <v>3000</v>
      </c>
      <c r="Q340" s="42">
        <f>VLOOKUP(A340,[33]DATA!$C$3:$AQ$558,41,0)</f>
        <v>35488</v>
      </c>
      <c r="R340" s="43">
        <f t="shared" si="124"/>
        <v>6032.96</v>
      </c>
      <c r="S340" s="8"/>
      <c r="T340" s="9"/>
      <c r="U340" s="9"/>
      <c r="V340" s="10">
        <f t="shared" si="125"/>
        <v>0</v>
      </c>
      <c r="W340" s="11">
        <f t="shared" si="111"/>
        <v>0</v>
      </c>
      <c r="X340" s="9"/>
      <c r="Y340" s="9"/>
      <c r="Z340" s="9"/>
      <c r="AA340" s="12">
        <f t="shared" si="112"/>
        <v>0</v>
      </c>
      <c r="AB340" s="13">
        <f t="shared" si="113"/>
        <v>0</v>
      </c>
      <c r="AC340" s="9"/>
      <c r="AD340" s="14"/>
      <c r="AE340" s="14"/>
      <c r="AF340" s="12">
        <f t="shared" si="110"/>
        <v>0</v>
      </c>
      <c r="AG340" s="13">
        <f t="shared" si="114"/>
        <v>0</v>
      </c>
      <c r="AH340" s="12"/>
      <c r="AI340" s="12"/>
      <c r="AJ340" s="12"/>
      <c r="AK340" s="12">
        <f t="shared" si="126"/>
        <v>0</v>
      </c>
      <c r="AL340" s="13">
        <f t="shared" si="115"/>
        <v>0</v>
      </c>
      <c r="AM340" s="12"/>
      <c r="AN340" s="12"/>
      <c r="AO340" s="12"/>
      <c r="AP340" s="12">
        <f t="shared" si="127"/>
        <v>0</v>
      </c>
      <c r="AQ340" s="13">
        <f t="shared" si="116"/>
        <v>0</v>
      </c>
      <c r="AR340" s="12"/>
      <c r="AS340" s="12"/>
      <c r="AT340" s="12"/>
      <c r="AU340" s="12">
        <f t="shared" si="128"/>
        <v>0</v>
      </c>
      <c r="AV340" s="13">
        <f t="shared" si="117"/>
        <v>0</v>
      </c>
      <c r="AW340" s="12"/>
      <c r="AX340" s="12"/>
      <c r="AY340" s="12"/>
      <c r="AZ340" s="12">
        <f t="shared" si="129"/>
        <v>0</v>
      </c>
      <c r="BA340" s="11">
        <f t="shared" si="118"/>
        <v>0</v>
      </c>
      <c r="BB340" s="12"/>
      <c r="BC340" s="12"/>
      <c r="BD340" s="12"/>
      <c r="BE340" s="12">
        <f t="shared" si="130"/>
        <v>0</v>
      </c>
      <c r="BF340" s="11">
        <f t="shared" si="119"/>
        <v>0</v>
      </c>
      <c r="BG340" s="12"/>
      <c r="BH340" s="12"/>
      <c r="BI340" s="12"/>
      <c r="BJ340" s="15">
        <f t="shared" si="131"/>
        <v>0</v>
      </c>
      <c r="BK340" s="16">
        <f t="shared" si="120"/>
        <v>0</v>
      </c>
    </row>
    <row r="341" spans="1:63" ht="15.75" x14ac:dyDescent="0.25">
      <c r="A341" s="30">
        <v>102079501</v>
      </c>
      <c r="B341" s="27" t="s">
        <v>387</v>
      </c>
      <c r="C341" s="35">
        <v>0.68</v>
      </c>
      <c r="D341" s="32">
        <f>VLOOKUP(A341,[31]DATA!$C$3:$AP$1697,38,0)</f>
        <v>19430</v>
      </c>
      <c r="E341" s="32">
        <f>VLOOKUP(A341,[31]DATA!$C$3:$AP$1697,39,0)</f>
        <v>301</v>
      </c>
      <c r="F341" s="32">
        <f>VLOOKUP(A341,[31]DATA!$C$3:$AP$1697,40,0)</f>
        <v>14</v>
      </c>
      <c r="G341" s="32">
        <f t="shared" si="121"/>
        <v>19745</v>
      </c>
      <c r="H341" s="32">
        <f t="shared" si="122"/>
        <v>13426.6</v>
      </c>
      <c r="I341" s="32">
        <f>VLOOKUP(A341,[32]DATA!$C$3:$AQ$559,38,0)</f>
        <v>6470</v>
      </c>
      <c r="J341" s="32">
        <f>VLOOKUP(A341,[32]DATA!$C$3:$AQ$559,39,0)</f>
        <v>0</v>
      </c>
      <c r="K341" s="32">
        <f>VLOOKUP(A341,[32]DATA!$C$3:$AQ$559,40,0)</f>
        <v>0</v>
      </c>
      <c r="L341" s="32">
        <f>VLOOKUP(A341,[32]DATA!$C$3:$AQ$559,41,0)</f>
        <v>6470</v>
      </c>
      <c r="M341" s="41">
        <f t="shared" si="123"/>
        <v>4399.6000000000004</v>
      </c>
      <c r="N341" s="32">
        <f>VLOOKUP(A341,[33]DATA!$C$3:$AQ$558,38,0)</f>
        <v>3782</v>
      </c>
      <c r="O341" s="32">
        <f>VLOOKUP(A341,[33]DATA!$C$3:$AQ$558,39,0)</f>
        <v>480</v>
      </c>
      <c r="P341" s="32">
        <f>VLOOKUP(A341,[33]DATA!$C$3:$AQ$558,40,0)</f>
        <v>5300</v>
      </c>
      <c r="Q341" s="42">
        <f>VLOOKUP(A341,[33]DATA!$C$3:$AQ$558,41,0)</f>
        <v>9562</v>
      </c>
      <c r="R341" s="43">
        <f t="shared" si="124"/>
        <v>6502.1600000000008</v>
      </c>
      <c r="S341" s="8"/>
      <c r="T341" s="9"/>
      <c r="U341" s="9"/>
      <c r="V341" s="10">
        <f t="shared" si="125"/>
        <v>0</v>
      </c>
      <c r="W341" s="11">
        <f t="shared" si="111"/>
        <v>0</v>
      </c>
      <c r="X341" s="9"/>
      <c r="Y341" s="9"/>
      <c r="Z341" s="9"/>
      <c r="AA341" s="12">
        <f t="shared" si="112"/>
        <v>0</v>
      </c>
      <c r="AB341" s="13">
        <f t="shared" si="113"/>
        <v>0</v>
      </c>
      <c r="AC341" s="9"/>
      <c r="AD341" s="14"/>
      <c r="AE341" s="14"/>
      <c r="AF341" s="12">
        <f t="shared" si="110"/>
        <v>0</v>
      </c>
      <c r="AG341" s="13">
        <f t="shared" si="114"/>
        <v>0</v>
      </c>
      <c r="AH341" s="12"/>
      <c r="AI341" s="12"/>
      <c r="AJ341" s="12"/>
      <c r="AK341" s="12">
        <f t="shared" si="126"/>
        <v>0</v>
      </c>
      <c r="AL341" s="13">
        <f t="shared" si="115"/>
        <v>0</v>
      </c>
      <c r="AM341" s="12"/>
      <c r="AN341" s="12"/>
      <c r="AO341" s="12"/>
      <c r="AP341" s="12">
        <f t="shared" si="127"/>
        <v>0</v>
      </c>
      <c r="AQ341" s="13">
        <f t="shared" si="116"/>
        <v>0</v>
      </c>
      <c r="AR341" s="12"/>
      <c r="AS341" s="12"/>
      <c r="AT341" s="12"/>
      <c r="AU341" s="12">
        <f t="shared" si="128"/>
        <v>0</v>
      </c>
      <c r="AV341" s="13">
        <f t="shared" si="117"/>
        <v>0</v>
      </c>
      <c r="AW341" s="12"/>
      <c r="AX341" s="12"/>
      <c r="AY341" s="12"/>
      <c r="AZ341" s="12">
        <f t="shared" si="129"/>
        <v>0</v>
      </c>
      <c r="BA341" s="11">
        <f t="shared" si="118"/>
        <v>0</v>
      </c>
      <c r="BB341" s="12"/>
      <c r="BC341" s="12"/>
      <c r="BD341" s="12"/>
      <c r="BE341" s="12">
        <f t="shared" si="130"/>
        <v>0</v>
      </c>
      <c r="BF341" s="11">
        <f t="shared" si="119"/>
        <v>0</v>
      </c>
      <c r="BG341" s="12"/>
      <c r="BH341" s="12"/>
      <c r="BI341" s="12"/>
      <c r="BJ341" s="15">
        <f t="shared" si="131"/>
        <v>0</v>
      </c>
      <c r="BK341" s="16">
        <f t="shared" si="120"/>
        <v>0</v>
      </c>
    </row>
    <row r="342" spans="1:63" ht="15.75" x14ac:dyDescent="0.25">
      <c r="A342" s="30">
        <v>101028501</v>
      </c>
      <c r="B342" s="27" t="s">
        <v>388</v>
      </c>
      <c r="C342" s="35">
        <v>0.61199999999999999</v>
      </c>
      <c r="D342" s="32">
        <f>VLOOKUP(A342,[31]DATA!$C$3:$AP$1697,38,0)</f>
        <v>0</v>
      </c>
      <c r="E342" s="32">
        <f>VLOOKUP(A342,[31]DATA!$C$3:$AP$1697,39,0)</f>
        <v>47000</v>
      </c>
      <c r="F342" s="32">
        <f>VLOOKUP(A342,[31]DATA!$C$3:$AP$1697,40,0)</f>
        <v>8000</v>
      </c>
      <c r="G342" s="32">
        <f t="shared" si="121"/>
        <v>55000</v>
      </c>
      <c r="H342" s="32">
        <f t="shared" si="122"/>
        <v>33660</v>
      </c>
      <c r="I342" s="32">
        <f>VLOOKUP(A342,[32]DATA!$C$3:$AQ$559,38,0)</f>
        <v>0</v>
      </c>
      <c r="J342" s="32">
        <f>VLOOKUP(A342,[32]DATA!$C$3:$AQ$559,39,0)</f>
        <v>29000</v>
      </c>
      <c r="K342" s="32">
        <f>VLOOKUP(A342,[32]DATA!$C$3:$AQ$559,40,0)</f>
        <v>0</v>
      </c>
      <c r="L342" s="32">
        <f>VLOOKUP(A342,[32]DATA!$C$3:$AQ$559,41,0)</f>
        <v>29000</v>
      </c>
      <c r="M342" s="41">
        <f t="shared" si="123"/>
        <v>17748</v>
      </c>
      <c r="N342" s="32">
        <f>VLOOKUP(A342,[33]DATA!$C$3:$AQ$558,38,0)</f>
        <v>0</v>
      </c>
      <c r="O342" s="32">
        <f>VLOOKUP(A342,[33]DATA!$C$3:$AQ$558,39,0)</f>
        <v>21000</v>
      </c>
      <c r="P342" s="32">
        <f>VLOOKUP(A342,[33]DATA!$C$3:$AQ$558,40,0)</f>
        <v>0</v>
      </c>
      <c r="Q342" s="42">
        <f>VLOOKUP(A342,[33]DATA!$C$3:$AQ$558,41,0)</f>
        <v>21000</v>
      </c>
      <c r="R342" s="43">
        <f t="shared" si="124"/>
        <v>12852</v>
      </c>
      <c r="S342" s="8"/>
      <c r="T342" s="9"/>
      <c r="U342" s="14"/>
      <c r="V342" s="10">
        <f t="shared" si="125"/>
        <v>0</v>
      </c>
      <c r="W342" s="11">
        <f t="shared" si="111"/>
        <v>0</v>
      </c>
      <c r="X342" s="9"/>
      <c r="Y342" s="9"/>
      <c r="Z342" s="9"/>
      <c r="AA342" s="12">
        <f t="shared" si="112"/>
        <v>0</v>
      </c>
      <c r="AB342" s="13">
        <f t="shared" si="113"/>
        <v>0</v>
      </c>
      <c r="AC342" s="9"/>
      <c r="AD342" s="14"/>
      <c r="AE342" s="14"/>
      <c r="AF342" s="12">
        <f t="shared" si="110"/>
        <v>0</v>
      </c>
      <c r="AG342" s="13">
        <f t="shared" si="114"/>
        <v>0</v>
      </c>
      <c r="AH342" s="12"/>
      <c r="AI342" s="12"/>
      <c r="AJ342" s="12"/>
      <c r="AK342" s="12">
        <f t="shared" si="126"/>
        <v>0</v>
      </c>
      <c r="AL342" s="13">
        <f t="shared" si="115"/>
        <v>0</v>
      </c>
      <c r="AM342" s="12"/>
      <c r="AN342" s="12"/>
      <c r="AO342" s="12"/>
      <c r="AP342" s="12">
        <f t="shared" si="127"/>
        <v>0</v>
      </c>
      <c r="AQ342" s="13">
        <f t="shared" si="116"/>
        <v>0</v>
      </c>
      <c r="AR342" s="12"/>
      <c r="AS342" s="12"/>
      <c r="AT342" s="12"/>
      <c r="AU342" s="12">
        <f t="shared" si="128"/>
        <v>0</v>
      </c>
      <c r="AV342" s="13">
        <f t="shared" si="117"/>
        <v>0</v>
      </c>
      <c r="AW342" s="12"/>
      <c r="AX342" s="12"/>
      <c r="AY342" s="12"/>
      <c r="AZ342" s="12">
        <f t="shared" si="129"/>
        <v>0</v>
      </c>
      <c r="BA342" s="11">
        <f t="shared" si="118"/>
        <v>0</v>
      </c>
      <c r="BB342" s="12"/>
      <c r="BC342" s="12"/>
      <c r="BD342" s="12"/>
      <c r="BE342" s="12">
        <f t="shared" si="130"/>
        <v>0</v>
      </c>
      <c r="BF342" s="11">
        <f t="shared" si="119"/>
        <v>0</v>
      </c>
      <c r="BG342" s="12"/>
      <c r="BH342" s="12"/>
      <c r="BI342" s="12"/>
      <c r="BJ342" s="15">
        <f t="shared" si="131"/>
        <v>0</v>
      </c>
      <c r="BK342" s="16">
        <f t="shared" si="120"/>
        <v>0</v>
      </c>
    </row>
    <row r="343" spans="1:63" ht="15.75" x14ac:dyDescent="0.25">
      <c r="A343" s="30">
        <v>105008101</v>
      </c>
      <c r="B343" s="27" t="s">
        <v>389</v>
      </c>
      <c r="C343" s="35">
        <v>43.5</v>
      </c>
      <c r="D343" s="32">
        <f>VLOOKUP(A343,[31]DATA!$C$3:$AP$1697,38,0)</f>
        <v>1024</v>
      </c>
      <c r="E343" s="32">
        <f>VLOOKUP(A343,[31]DATA!$C$3:$AP$1697,39,0)</f>
        <v>21</v>
      </c>
      <c r="F343" s="32">
        <f>VLOOKUP(A343,[31]DATA!$C$3:$AP$1697,40,0)</f>
        <v>31</v>
      </c>
      <c r="G343" s="32">
        <f t="shared" si="121"/>
        <v>1076</v>
      </c>
      <c r="H343" s="32">
        <f t="shared" si="122"/>
        <v>46806</v>
      </c>
      <c r="I343" s="32">
        <f>VLOOKUP(A343,[32]DATA!$C$3:$AQ$559,38,0)</f>
        <v>641</v>
      </c>
      <c r="J343" s="32">
        <f>VLOOKUP(A343,[32]DATA!$C$3:$AQ$559,39,0)</f>
        <v>0</v>
      </c>
      <c r="K343" s="32">
        <f>VLOOKUP(A343,[32]DATA!$C$3:$AQ$559,40,0)</f>
        <v>12</v>
      </c>
      <c r="L343" s="32">
        <f>VLOOKUP(A343,[32]DATA!$C$3:$AQ$559,41,0)</f>
        <v>653</v>
      </c>
      <c r="M343" s="41">
        <f t="shared" si="123"/>
        <v>28405.5</v>
      </c>
      <c r="N343" s="32">
        <f>VLOOKUP(A343,[33]DATA!$C$3:$AQ$558,38,0)</f>
        <v>578</v>
      </c>
      <c r="O343" s="32">
        <f>VLOOKUP(A343,[33]DATA!$C$3:$AQ$558,39,0)</f>
        <v>1</v>
      </c>
      <c r="P343" s="32">
        <f>VLOOKUP(A343,[33]DATA!$C$3:$AQ$558,40,0)</f>
        <v>3</v>
      </c>
      <c r="Q343" s="42">
        <f>VLOOKUP(A343,[33]DATA!$C$3:$AQ$558,41,0)</f>
        <v>582</v>
      </c>
      <c r="R343" s="43">
        <f t="shared" si="124"/>
        <v>25317</v>
      </c>
      <c r="S343" s="8"/>
      <c r="T343" s="9"/>
      <c r="U343" s="9"/>
      <c r="V343" s="10">
        <f t="shared" si="125"/>
        <v>0</v>
      </c>
      <c r="W343" s="11">
        <f t="shared" si="111"/>
        <v>0</v>
      </c>
      <c r="X343" s="9"/>
      <c r="Y343" s="9"/>
      <c r="Z343" s="9"/>
      <c r="AA343" s="12">
        <f t="shared" si="112"/>
        <v>0</v>
      </c>
      <c r="AB343" s="13">
        <f t="shared" si="113"/>
        <v>0</v>
      </c>
      <c r="AC343" s="9"/>
      <c r="AD343" s="14"/>
      <c r="AE343" s="14"/>
      <c r="AF343" s="12">
        <f t="shared" si="110"/>
        <v>0</v>
      </c>
      <c r="AG343" s="13">
        <f t="shared" si="114"/>
        <v>0</v>
      </c>
      <c r="AH343" s="12"/>
      <c r="AI343" s="12"/>
      <c r="AJ343" s="12"/>
      <c r="AK343" s="12">
        <f t="shared" si="126"/>
        <v>0</v>
      </c>
      <c r="AL343" s="13">
        <f t="shared" si="115"/>
        <v>0</v>
      </c>
      <c r="AM343" s="12"/>
      <c r="AN343" s="12"/>
      <c r="AO343" s="12"/>
      <c r="AP343" s="12">
        <f t="shared" si="127"/>
        <v>0</v>
      </c>
      <c r="AQ343" s="13">
        <f t="shared" si="116"/>
        <v>0</v>
      </c>
      <c r="AR343" s="12"/>
      <c r="AS343" s="12"/>
      <c r="AT343" s="12"/>
      <c r="AU343" s="12">
        <f t="shared" si="128"/>
        <v>0</v>
      </c>
      <c r="AV343" s="13">
        <f t="shared" si="117"/>
        <v>0</v>
      </c>
      <c r="AW343" s="12"/>
      <c r="AX343" s="12"/>
      <c r="AY343" s="12"/>
      <c r="AZ343" s="12">
        <f t="shared" si="129"/>
        <v>0</v>
      </c>
      <c r="BA343" s="11">
        <f t="shared" si="118"/>
        <v>0</v>
      </c>
      <c r="BB343" s="12"/>
      <c r="BC343" s="12"/>
      <c r="BD343" s="12"/>
      <c r="BE343" s="12">
        <f t="shared" si="130"/>
        <v>0</v>
      </c>
      <c r="BF343" s="11">
        <f t="shared" si="119"/>
        <v>0</v>
      </c>
      <c r="BG343" s="12"/>
      <c r="BH343" s="12"/>
      <c r="BI343" s="12"/>
      <c r="BJ343" s="15">
        <f t="shared" si="131"/>
        <v>0</v>
      </c>
      <c r="BK343" s="16">
        <f t="shared" si="120"/>
        <v>0</v>
      </c>
    </row>
    <row r="344" spans="1:63" ht="15.75" x14ac:dyDescent="0.25">
      <c r="A344" s="30">
        <v>102093601</v>
      </c>
      <c r="B344" s="27" t="s">
        <v>390</v>
      </c>
      <c r="C344" s="35">
        <v>299</v>
      </c>
      <c r="D344" s="32">
        <f>VLOOKUP(A344,[31]DATA!$C$3:$AP$1697,38,0)</f>
        <v>145</v>
      </c>
      <c r="E344" s="32">
        <f>VLOOKUP(A344,[31]DATA!$C$3:$AP$1697,39,0)</f>
        <v>0</v>
      </c>
      <c r="F344" s="32">
        <f>VLOOKUP(A344,[31]DATA!$C$3:$AP$1697,40,0)</f>
        <v>10</v>
      </c>
      <c r="G344" s="32">
        <f t="shared" si="121"/>
        <v>155</v>
      </c>
      <c r="H344" s="32">
        <f t="shared" si="122"/>
        <v>46345</v>
      </c>
      <c r="I344" s="32">
        <f>VLOOKUP(A344,[32]DATA!$C$3:$AQ$559,38,0)</f>
        <v>144</v>
      </c>
      <c r="J344" s="32">
        <f>VLOOKUP(A344,[32]DATA!$C$3:$AQ$559,39,0)</f>
        <v>0</v>
      </c>
      <c r="K344" s="32">
        <f>VLOOKUP(A344,[32]DATA!$C$3:$AQ$559,40,0)</f>
        <v>0</v>
      </c>
      <c r="L344" s="32">
        <f>VLOOKUP(A344,[32]DATA!$C$3:$AQ$559,41,0)</f>
        <v>144</v>
      </c>
      <c r="M344" s="41">
        <f t="shared" si="123"/>
        <v>43056</v>
      </c>
      <c r="N344" s="32">
        <f>VLOOKUP(A344,[33]DATA!$C$3:$AQ$558,38,0)</f>
        <v>104</v>
      </c>
      <c r="O344" s="32">
        <f>VLOOKUP(A344,[33]DATA!$C$3:$AQ$558,39,0)</f>
        <v>0</v>
      </c>
      <c r="P344" s="32">
        <f>VLOOKUP(A344,[33]DATA!$C$3:$AQ$558,40,0)</f>
        <v>0</v>
      </c>
      <c r="Q344" s="42">
        <f>VLOOKUP(A344,[33]DATA!$C$3:$AQ$558,41,0)</f>
        <v>104</v>
      </c>
      <c r="R344" s="43">
        <f t="shared" si="124"/>
        <v>31096</v>
      </c>
      <c r="S344" s="8"/>
      <c r="T344" s="9"/>
      <c r="U344" s="9"/>
      <c r="V344" s="10">
        <f t="shared" si="125"/>
        <v>0</v>
      </c>
      <c r="W344" s="11">
        <f t="shared" si="111"/>
        <v>0</v>
      </c>
      <c r="X344" s="9"/>
      <c r="Y344" s="9"/>
      <c r="Z344" s="9"/>
      <c r="AA344" s="12">
        <f t="shared" si="112"/>
        <v>0</v>
      </c>
      <c r="AB344" s="13">
        <f t="shared" si="113"/>
        <v>0</v>
      </c>
      <c r="AC344" s="9"/>
      <c r="AD344" s="14"/>
      <c r="AE344" s="14"/>
      <c r="AF344" s="12">
        <f t="shared" si="110"/>
        <v>0</v>
      </c>
      <c r="AG344" s="13">
        <f t="shared" si="114"/>
        <v>0</v>
      </c>
      <c r="AH344" s="12"/>
      <c r="AI344" s="12"/>
      <c r="AJ344" s="12"/>
      <c r="AK344" s="12">
        <f t="shared" si="126"/>
        <v>0</v>
      </c>
      <c r="AL344" s="13">
        <f t="shared" si="115"/>
        <v>0</v>
      </c>
      <c r="AM344" s="12"/>
      <c r="AN344" s="12"/>
      <c r="AO344" s="12"/>
      <c r="AP344" s="12">
        <f t="shared" si="127"/>
        <v>0</v>
      </c>
      <c r="AQ344" s="13">
        <f t="shared" si="116"/>
        <v>0</v>
      </c>
      <c r="AR344" s="12"/>
      <c r="AS344" s="12"/>
      <c r="AT344" s="12"/>
      <c r="AU344" s="12">
        <f t="shared" si="128"/>
        <v>0</v>
      </c>
      <c r="AV344" s="13">
        <f t="shared" si="117"/>
        <v>0</v>
      </c>
      <c r="AW344" s="12"/>
      <c r="AX344" s="12"/>
      <c r="AY344" s="12"/>
      <c r="AZ344" s="12">
        <f t="shared" si="129"/>
        <v>0</v>
      </c>
      <c r="BA344" s="11">
        <f t="shared" si="118"/>
        <v>0</v>
      </c>
      <c r="BB344" s="12"/>
      <c r="BC344" s="12"/>
      <c r="BD344" s="12"/>
      <c r="BE344" s="12">
        <f t="shared" si="130"/>
        <v>0</v>
      </c>
      <c r="BF344" s="11">
        <f t="shared" si="119"/>
        <v>0</v>
      </c>
      <c r="BG344" s="12"/>
      <c r="BH344" s="12"/>
      <c r="BI344" s="12"/>
      <c r="BJ344" s="15">
        <f t="shared" si="131"/>
        <v>0</v>
      </c>
      <c r="BK344" s="16">
        <f t="shared" si="120"/>
        <v>0</v>
      </c>
    </row>
    <row r="345" spans="1:63" ht="15.75" x14ac:dyDescent="0.25">
      <c r="A345" s="30">
        <v>101079701</v>
      </c>
      <c r="B345" s="27" t="s">
        <v>391</v>
      </c>
      <c r="C345" s="35">
        <v>0.01</v>
      </c>
      <c r="D345" s="32">
        <f>VLOOKUP(A345,[31]DATA!$C$3:$AP$1697,38,0)</f>
        <v>0</v>
      </c>
      <c r="E345" s="32">
        <f>VLOOKUP(A345,[31]DATA!$C$3:$AP$1697,39,0)</f>
        <v>0</v>
      </c>
      <c r="F345" s="32">
        <f>VLOOKUP(A345,[31]DATA!$C$3:$AP$1697,40,0)</f>
        <v>631000</v>
      </c>
      <c r="G345" s="32">
        <f t="shared" si="121"/>
        <v>631000</v>
      </c>
      <c r="H345" s="32">
        <f t="shared" si="122"/>
        <v>6310</v>
      </c>
      <c r="I345" s="32">
        <f>VLOOKUP(A345,[32]DATA!$C$3:$AQ$559,38,0)</f>
        <v>0</v>
      </c>
      <c r="J345" s="32">
        <f>VLOOKUP(A345,[32]DATA!$C$3:$AQ$559,39,0)</f>
        <v>0</v>
      </c>
      <c r="K345" s="32">
        <f>VLOOKUP(A345,[32]DATA!$C$3:$AQ$559,40,0)</f>
        <v>138000</v>
      </c>
      <c r="L345" s="32">
        <f>VLOOKUP(A345,[32]DATA!$C$3:$AQ$559,41,0)</f>
        <v>138000</v>
      </c>
      <c r="M345" s="41">
        <f t="shared" si="123"/>
        <v>1380</v>
      </c>
      <c r="N345" s="32">
        <f>VLOOKUP(A345,[33]DATA!$C$3:$AQ$558,38,0)</f>
        <v>0</v>
      </c>
      <c r="O345" s="32">
        <f>VLOOKUP(A345,[33]DATA!$C$3:$AQ$558,39,0)</f>
        <v>0</v>
      </c>
      <c r="P345" s="32">
        <f>VLOOKUP(A345,[33]DATA!$C$3:$AQ$558,40,0)</f>
        <v>18000</v>
      </c>
      <c r="Q345" s="42">
        <f>VLOOKUP(A345,[33]DATA!$C$3:$AQ$558,41,0)</f>
        <v>18000</v>
      </c>
      <c r="R345" s="43">
        <f t="shared" si="124"/>
        <v>180</v>
      </c>
      <c r="S345" s="8"/>
      <c r="T345" s="9"/>
      <c r="U345" s="9"/>
      <c r="V345" s="10">
        <f t="shared" si="125"/>
        <v>0</v>
      </c>
      <c r="W345" s="11">
        <f t="shared" si="111"/>
        <v>0</v>
      </c>
      <c r="X345" s="9"/>
      <c r="Y345" s="9"/>
      <c r="Z345" s="9"/>
      <c r="AA345" s="12">
        <f t="shared" si="112"/>
        <v>0</v>
      </c>
      <c r="AB345" s="13">
        <f t="shared" si="113"/>
        <v>0</v>
      </c>
      <c r="AC345" s="9"/>
      <c r="AD345" s="14"/>
      <c r="AE345" s="14"/>
      <c r="AF345" s="12">
        <f t="shared" si="110"/>
        <v>0</v>
      </c>
      <c r="AG345" s="13">
        <f t="shared" si="114"/>
        <v>0</v>
      </c>
      <c r="AH345" s="12"/>
      <c r="AI345" s="12"/>
      <c r="AJ345" s="12"/>
      <c r="AK345" s="12">
        <f t="shared" si="126"/>
        <v>0</v>
      </c>
      <c r="AL345" s="13">
        <f t="shared" si="115"/>
        <v>0</v>
      </c>
      <c r="AM345" s="12"/>
      <c r="AN345" s="12"/>
      <c r="AO345" s="12"/>
      <c r="AP345" s="12">
        <f t="shared" si="127"/>
        <v>0</v>
      </c>
      <c r="AQ345" s="13">
        <f t="shared" si="116"/>
        <v>0</v>
      </c>
      <c r="AR345" s="12"/>
      <c r="AS345" s="12"/>
      <c r="AT345" s="12"/>
      <c r="AU345" s="12">
        <f t="shared" si="128"/>
        <v>0</v>
      </c>
      <c r="AV345" s="13">
        <f t="shared" si="117"/>
        <v>0</v>
      </c>
      <c r="AW345" s="12"/>
      <c r="AX345" s="12"/>
      <c r="AY345" s="12"/>
      <c r="AZ345" s="12">
        <f t="shared" si="129"/>
        <v>0</v>
      </c>
      <c r="BA345" s="11">
        <f t="shared" si="118"/>
        <v>0</v>
      </c>
      <c r="BB345" s="12"/>
      <c r="BC345" s="12"/>
      <c r="BD345" s="12"/>
      <c r="BE345" s="12">
        <f t="shared" si="130"/>
        <v>0</v>
      </c>
      <c r="BF345" s="11">
        <f t="shared" si="119"/>
        <v>0</v>
      </c>
      <c r="BG345" s="12"/>
      <c r="BH345" s="12"/>
      <c r="BI345" s="12"/>
      <c r="BJ345" s="15">
        <f t="shared" si="131"/>
        <v>0</v>
      </c>
      <c r="BK345" s="16">
        <f t="shared" si="120"/>
        <v>0</v>
      </c>
    </row>
    <row r="346" spans="1:63" ht="25.5" x14ac:dyDescent="0.25">
      <c r="A346" s="30">
        <v>102094901</v>
      </c>
      <c r="B346" s="27" t="s">
        <v>392</v>
      </c>
      <c r="C346" s="36">
        <v>2.25</v>
      </c>
      <c r="D346" s="32">
        <f>VLOOKUP(A346,[31]DATA!$C$3:$AP$1697,38,0)</f>
        <v>0</v>
      </c>
      <c r="E346" s="32">
        <f>VLOOKUP(A346,[31]DATA!$C$3:$AP$1697,39,0)</f>
        <v>0</v>
      </c>
      <c r="F346" s="32">
        <f>VLOOKUP(A346,[31]DATA!$C$3:$AP$1697,40,0)</f>
        <v>0</v>
      </c>
      <c r="G346" s="32">
        <f t="shared" si="121"/>
        <v>0</v>
      </c>
      <c r="H346" s="32">
        <f t="shared" si="122"/>
        <v>0</v>
      </c>
      <c r="I346" s="32">
        <f>VLOOKUP(A346,[32]DATA!$C$3:$AQ$559,38,0)</f>
        <v>0</v>
      </c>
      <c r="J346" s="32">
        <f>VLOOKUP(A346,[32]DATA!$C$3:$AQ$559,39,0)</f>
        <v>0</v>
      </c>
      <c r="K346" s="32">
        <f>VLOOKUP(A346,[32]DATA!$C$3:$AQ$559,40,0)</f>
        <v>0</v>
      </c>
      <c r="L346" s="32">
        <f>VLOOKUP(A346,[32]DATA!$C$3:$AQ$559,41,0)</f>
        <v>0</v>
      </c>
      <c r="M346" s="41">
        <f t="shared" si="123"/>
        <v>0</v>
      </c>
      <c r="N346" s="32">
        <f>VLOOKUP(A346,[33]DATA!$C$3:$AQ$558,38,0)</f>
        <v>0</v>
      </c>
      <c r="O346" s="32">
        <f>VLOOKUP(A346,[33]DATA!$C$3:$AQ$558,39,0)</f>
        <v>0</v>
      </c>
      <c r="P346" s="32">
        <f>VLOOKUP(A346,[33]DATA!$C$3:$AQ$558,40,0)</f>
        <v>0</v>
      </c>
      <c r="Q346" s="42">
        <f>VLOOKUP(A346,[33]DATA!$C$3:$AQ$558,41,0)</f>
        <v>0</v>
      </c>
      <c r="R346" s="43">
        <f t="shared" si="124"/>
        <v>0</v>
      </c>
      <c r="S346" s="8"/>
      <c r="T346" s="9"/>
      <c r="U346" s="9"/>
      <c r="V346" s="10">
        <f t="shared" si="125"/>
        <v>0</v>
      </c>
      <c r="W346" s="11">
        <f t="shared" si="111"/>
        <v>0</v>
      </c>
      <c r="X346" s="9"/>
      <c r="Y346" s="9"/>
      <c r="Z346" s="9"/>
      <c r="AA346" s="12">
        <f t="shared" si="112"/>
        <v>0</v>
      </c>
      <c r="AB346" s="13">
        <f t="shared" si="113"/>
        <v>0</v>
      </c>
      <c r="AC346" s="9"/>
      <c r="AD346" s="14"/>
      <c r="AE346" s="14"/>
      <c r="AF346" s="12">
        <f t="shared" si="110"/>
        <v>0</v>
      </c>
      <c r="AG346" s="13">
        <f t="shared" si="114"/>
        <v>0</v>
      </c>
      <c r="AH346" s="12"/>
      <c r="AI346" s="12"/>
      <c r="AJ346" s="12"/>
      <c r="AK346" s="12">
        <f t="shared" si="126"/>
        <v>0</v>
      </c>
      <c r="AL346" s="13">
        <f t="shared" si="115"/>
        <v>0</v>
      </c>
      <c r="AM346" s="12"/>
      <c r="AN346" s="12"/>
      <c r="AO346" s="12"/>
      <c r="AP346" s="12">
        <f t="shared" si="127"/>
        <v>0</v>
      </c>
      <c r="AQ346" s="13">
        <f t="shared" si="116"/>
        <v>0</v>
      </c>
      <c r="AR346" s="12"/>
      <c r="AS346" s="12"/>
      <c r="AT346" s="12"/>
      <c r="AU346" s="12">
        <f t="shared" si="128"/>
        <v>0</v>
      </c>
      <c r="AV346" s="13">
        <f t="shared" si="117"/>
        <v>0</v>
      </c>
      <c r="AW346" s="12"/>
      <c r="AX346" s="12"/>
      <c r="AY346" s="12"/>
      <c r="AZ346" s="12">
        <f t="shared" si="129"/>
        <v>0</v>
      </c>
      <c r="BA346" s="11">
        <f t="shared" si="118"/>
        <v>0</v>
      </c>
      <c r="BB346" s="12"/>
      <c r="BC346" s="12"/>
      <c r="BD346" s="12"/>
      <c r="BE346" s="12">
        <f t="shared" si="130"/>
        <v>0</v>
      </c>
      <c r="BF346" s="11">
        <f t="shared" si="119"/>
        <v>0</v>
      </c>
      <c r="BG346" s="12"/>
      <c r="BH346" s="12"/>
      <c r="BI346" s="12"/>
      <c r="BJ346" s="15">
        <f t="shared" si="131"/>
        <v>0</v>
      </c>
      <c r="BK346" s="16">
        <f t="shared" si="120"/>
        <v>0</v>
      </c>
    </row>
    <row r="347" spans="1:63" ht="15.75" x14ac:dyDescent="0.25">
      <c r="A347" s="30">
        <v>105008201</v>
      </c>
      <c r="B347" s="27" t="s">
        <v>393</v>
      </c>
      <c r="C347" s="35">
        <v>5.64</v>
      </c>
      <c r="D347" s="32">
        <f>VLOOKUP(A347,[31]DATA!$C$3:$AP$1697,38,0)</f>
        <v>115</v>
      </c>
      <c r="E347" s="32">
        <f>VLOOKUP(A347,[31]DATA!$C$3:$AP$1697,39,0)</f>
        <v>0</v>
      </c>
      <c r="F347" s="32">
        <f>VLOOKUP(A347,[31]DATA!$C$3:$AP$1697,40,0)</f>
        <v>0</v>
      </c>
      <c r="G347" s="32">
        <f t="shared" si="121"/>
        <v>115</v>
      </c>
      <c r="H347" s="32">
        <f t="shared" si="122"/>
        <v>648.59999999999991</v>
      </c>
      <c r="I347" s="32">
        <f>VLOOKUP(A347,[32]DATA!$C$3:$AQ$559,38,0)</f>
        <v>46720</v>
      </c>
      <c r="J347" s="32">
        <f>VLOOKUP(A347,[32]DATA!$C$3:$AQ$559,39,0)</f>
        <v>5745</v>
      </c>
      <c r="K347" s="32">
        <f>VLOOKUP(A347,[32]DATA!$C$3:$AQ$559,40,0)</f>
        <v>2305</v>
      </c>
      <c r="L347" s="32">
        <f>VLOOKUP(A347,[32]DATA!$C$3:$AQ$559,41,0)</f>
        <v>54770</v>
      </c>
      <c r="M347" s="41">
        <f t="shared" si="123"/>
        <v>308902.8</v>
      </c>
      <c r="N347" s="32">
        <f>VLOOKUP(A347,[33]DATA!$C$3:$AQ$558,38,0)</f>
        <v>0</v>
      </c>
      <c r="O347" s="32">
        <f>VLOOKUP(A347,[33]DATA!$C$3:$AQ$558,39,0)</f>
        <v>995</v>
      </c>
      <c r="P347" s="32">
        <f>VLOOKUP(A347,[33]DATA!$C$3:$AQ$558,40,0)</f>
        <v>2755</v>
      </c>
      <c r="Q347" s="42">
        <f>VLOOKUP(A347,[33]DATA!$C$3:$AQ$558,41,0)</f>
        <v>3750</v>
      </c>
      <c r="R347" s="43">
        <f t="shared" si="124"/>
        <v>21150</v>
      </c>
      <c r="S347" s="8"/>
      <c r="T347" s="9"/>
      <c r="U347" s="9"/>
      <c r="V347" s="10">
        <f t="shared" si="125"/>
        <v>0</v>
      </c>
      <c r="W347" s="11">
        <f t="shared" si="111"/>
        <v>0</v>
      </c>
      <c r="X347" s="9"/>
      <c r="Y347" s="9"/>
      <c r="Z347" s="9"/>
      <c r="AA347" s="12">
        <f t="shared" si="112"/>
        <v>0</v>
      </c>
      <c r="AB347" s="13">
        <f t="shared" si="113"/>
        <v>0</v>
      </c>
      <c r="AC347" s="9"/>
      <c r="AD347" s="14"/>
      <c r="AE347" s="14"/>
      <c r="AF347" s="12">
        <f t="shared" si="110"/>
        <v>0</v>
      </c>
      <c r="AG347" s="13">
        <f t="shared" si="114"/>
        <v>0</v>
      </c>
      <c r="AH347" s="12"/>
      <c r="AI347" s="12"/>
      <c r="AJ347" s="12"/>
      <c r="AK347" s="12">
        <f t="shared" si="126"/>
        <v>0</v>
      </c>
      <c r="AL347" s="13">
        <f t="shared" si="115"/>
        <v>0</v>
      </c>
      <c r="AM347" s="12"/>
      <c r="AN347" s="12"/>
      <c r="AO347" s="12"/>
      <c r="AP347" s="12">
        <f t="shared" si="127"/>
        <v>0</v>
      </c>
      <c r="AQ347" s="13">
        <f t="shared" si="116"/>
        <v>0</v>
      </c>
      <c r="AR347" s="12"/>
      <c r="AS347" s="12"/>
      <c r="AT347" s="12"/>
      <c r="AU347" s="12">
        <f t="shared" si="128"/>
        <v>0</v>
      </c>
      <c r="AV347" s="13">
        <f t="shared" si="117"/>
        <v>0</v>
      </c>
      <c r="AW347" s="12"/>
      <c r="AX347" s="12"/>
      <c r="AY347" s="12"/>
      <c r="AZ347" s="12">
        <f t="shared" si="129"/>
        <v>0</v>
      </c>
      <c r="BA347" s="11">
        <f t="shared" si="118"/>
        <v>0</v>
      </c>
      <c r="BB347" s="12"/>
      <c r="BC347" s="12"/>
      <c r="BD347" s="12"/>
      <c r="BE347" s="12">
        <f t="shared" si="130"/>
        <v>0</v>
      </c>
      <c r="BF347" s="11">
        <f t="shared" si="119"/>
        <v>0</v>
      </c>
      <c r="BG347" s="12"/>
      <c r="BH347" s="12"/>
      <c r="BI347" s="12"/>
      <c r="BJ347" s="15">
        <f t="shared" si="131"/>
        <v>0</v>
      </c>
      <c r="BK347" s="16">
        <f t="shared" si="120"/>
        <v>0</v>
      </c>
    </row>
    <row r="348" spans="1:63" ht="25.5" x14ac:dyDescent="0.25">
      <c r="A348" s="30">
        <v>102098401</v>
      </c>
      <c r="B348" s="27" t="s">
        <v>394</v>
      </c>
      <c r="C348" s="35">
        <v>0.24</v>
      </c>
      <c r="D348" s="32">
        <f>VLOOKUP(A348,[31]DATA!$C$3:$AP$1697,38,0)</f>
        <v>182750</v>
      </c>
      <c r="E348" s="32">
        <f>VLOOKUP(A348,[31]DATA!$C$3:$AP$1697,39,0)</f>
        <v>8350</v>
      </c>
      <c r="F348" s="32">
        <f>VLOOKUP(A348,[31]DATA!$C$3:$AP$1697,40,0)</f>
        <v>1150</v>
      </c>
      <c r="G348" s="32">
        <f t="shared" si="121"/>
        <v>192250</v>
      </c>
      <c r="H348" s="32">
        <f t="shared" si="122"/>
        <v>46140</v>
      </c>
      <c r="I348" s="32">
        <f>VLOOKUP(A348,[32]DATA!$C$3:$AQ$559,38,0)</f>
        <v>154350</v>
      </c>
      <c r="J348" s="32">
        <f>VLOOKUP(A348,[32]DATA!$C$3:$AQ$559,39,0)</f>
        <v>3650</v>
      </c>
      <c r="K348" s="32">
        <f>VLOOKUP(A348,[32]DATA!$C$3:$AQ$559,40,0)</f>
        <v>3250</v>
      </c>
      <c r="L348" s="32">
        <f>VLOOKUP(A348,[32]DATA!$C$3:$AQ$559,41,0)</f>
        <v>161250</v>
      </c>
      <c r="M348" s="41">
        <f t="shared" si="123"/>
        <v>38700</v>
      </c>
      <c r="N348" s="32">
        <f>VLOOKUP(A348,[33]DATA!$C$3:$AQ$558,38,0)</f>
        <v>136050</v>
      </c>
      <c r="O348" s="32">
        <f>VLOOKUP(A348,[33]DATA!$C$3:$AQ$558,39,0)</f>
        <v>1350</v>
      </c>
      <c r="P348" s="32">
        <f>VLOOKUP(A348,[33]DATA!$C$3:$AQ$558,40,0)</f>
        <v>1450</v>
      </c>
      <c r="Q348" s="42">
        <f>VLOOKUP(A348,[33]DATA!$C$3:$AQ$558,41,0)</f>
        <v>138850</v>
      </c>
      <c r="R348" s="43">
        <f t="shared" si="124"/>
        <v>33324</v>
      </c>
      <c r="S348" s="8"/>
      <c r="T348" s="9"/>
      <c r="U348" s="9"/>
      <c r="V348" s="10">
        <f t="shared" si="125"/>
        <v>0</v>
      </c>
      <c r="W348" s="11">
        <f t="shared" si="111"/>
        <v>0</v>
      </c>
      <c r="X348" s="9"/>
      <c r="Y348" s="9"/>
      <c r="Z348" s="9"/>
      <c r="AA348" s="12">
        <f t="shared" si="112"/>
        <v>0</v>
      </c>
      <c r="AB348" s="13">
        <f t="shared" si="113"/>
        <v>0</v>
      </c>
      <c r="AC348" s="9"/>
      <c r="AD348" s="14"/>
      <c r="AE348" s="14"/>
      <c r="AF348" s="12">
        <f t="shared" si="110"/>
        <v>0</v>
      </c>
      <c r="AG348" s="13">
        <f t="shared" si="114"/>
        <v>0</v>
      </c>
      <c r="AH348" s="12"/>
      <c r="AI348" s="12"/>
      <c r="AJ348" s="12"/>
      <c r="AK348" s="12">
        <f t="shared" si="126"/>
        <v>0</v>
      </c>
      <c r="AL348" s="13">
        <f t="shared" si="115"/>
        <v>0</v>
      </c>
      <c r="AM348" s="12"/>
      <c r="AN348" s="12"/>
      <c r="AO348" s="12"/>
      <c r="AP348" s="12">
        <f t="shared" si="127"/>
        <v>0</v>
      </c>
      <c r="AQ348" s="13">
        <f t="shared" si="116"/>
        <v>0</v>
      </c>
      <c r="AR348" s="12"/>
      <c r="AS348" s="12"/>
      <c r="AT348" s="12"/>
      <c r="AU348" s="12">
        <f t="shared" si="128"/>
        <v>0</v>
      </c>
      <c r="AV348" s="13">
        <f t="shared" si="117"/>
        <v>0</v>
      </c>
      <c r="AW348" s="12"/>
      <c r="AX348" s="12"/>
      <c r="AY348" s="12"/>
      <c r="AZ348" s="12">
        <f t="shared" si="129"/>
        <v>0</v>
      </c>
      <c r="BA348" s="11">
        <f t="shared" si="118"/>
        <v>0</v>
      </c>
      <c r="BB348" s="12"/>
      <c r="BC348" s="12"/>
      <c r="BD348" s="12"/>
      <c r="BE348" s="12">
        <f t="shared" si="130"/>
        <v>0</v>
      </c>
      <c r="BF348" s="11">
        <f t="shared" si="119"/>
        <v>0</v>
      </c>
      <c r="BG348" s="12"/>
      <c r="BH348" s="12"/>
      <c r="BI348" s="12"/>
      <c r="BJ348" s="15">
        <f t="shared" si="131"/>
        <v>0</v>
      </c>
      <c r="BK348" s="16">
        <f t="shared" si="120"/>
        <v>0</v>
      </c>
    </row>
    <row r="349" spans="1:63" ht="15.75" x14ac:dyDescent="0.25">
      <c r="A349" s="30">
        <v>102026801</v>
      </c>
      <c r="B349" s="27" t="s">
        <v>395</v>
      </c>
      <c r="C349" s="35">
        <v>1.929</v>
      </c>
      <c r="D349" s="32">
        <f>VLOOKUP(A349,[31]DATA!$C$3:$AP$1697,38,0)</f>
        <v>66261</v>
      </c>
      <c r="E349" s="32">
        <f>VLOOKUP(A349,[31]DATA!$C$3:$AP$1697,39,0)</f>
        <v>310</v>
      </c>
      <c r="F349" s="32">
        <f>VLOOKUP(A349,[31]DATA!$C$3:$AP$1697,40,0)</f>
        <v>0</v>
      </c>
      <c r="G349" s="32">
        <f t="shared" si="121"/>
        <v>66571</v>
      </c>
      <c r="H349" s="32">
        <f t="shared" si="122"/>
        <v>128415.459</v>
      </c>
      <c r="I349" s="32">
        <f>VLOOKUP(A349,[32]DATA!$C$3:$AQ$559,38,0)</f>
        <v>53909</v>
      </c>
      <c r="J349" s="32">
        <f>VLOOKUP(A349,[32]DATA!$C$3:$AQ$559,39,0)</f>
        <v>0</v>
      </c>
      <c r="K349" s="32">
        <f>VLOOKUP(A349,[32]DATA!$C$3:$AQ$559,40,0)</f>
        <v>1320</v>
      </c>
      <c r="L349" s="32">
        <f>VLOOKUP(A349,[32]DATA!$C$3:$AQ$559,41,0)</f>
        <v>55229</v>
      </c>
      <c r="M349" s="41">
        <f t="shared" si="123"/>
        <v>106536.74100000001</v>
      </c>
      <c r="N349" s="32">
        <f>VLOOKUP(A349,[33]DATA!$C$3:$AQ$558,38,0)</f>
        <v>49401</v>
      </c>
      <c r="O349" s="32">
        <f>VLOOKUP(A349,[33]DATA!$C$3:$AQ$558,39,0)</f>
        <v>900</v>
      </c>
      <c r="P349" s="32">
        <f>VLOOKUP(A349,[33]DATA!$C$3:$AQ$558,40,0)</f>
        <v>920</v>
      </c>
      <c r="Q349" s="42">
        <f>VLOOKUP(A349,[33]DATA!$C$3:$AQ$558,41,0)</f>
        <v>51221</v>
      </c>
      <c r="R349" s="43">
        <f t="shared" si="124"/>
        <v>98805.309000000008</v>
      </c>
      <c r="S349" s="8"/>
      <c r="T349" s="9"/>
      <c r="U349" s="9"/>
      <c r="V349" s="10">
        <f t="shared" si="125"/>
        <v>0</v>
      </c>
      <c r="W349" s="11">
        <f t="shared" si="111"/>
        <v>0</v>
      </c>
      <c r="X349" s="9"/>
      <c r="Y349" s="9"/>
      <c r="Z349" s="9"/>
      <c r="AA349" s="12">
        <f t="shared" si="112"/>
        <v>0</v>
      </c>
      <c r="AB349" s="13">
        <f t="shared" si="113"/>
        <v>0</v>
      </c>
      <c r="AC349" s="9"/>
      <c r="AD349" s="14"/>
      <c r="AE349" s="14"/>
      <c r="AF349" s="12">
        <f t="shared" si="110"/>
        <v>0</v>
      </c>
      <c r="AG349" s="13">
        <f t="shared" si="114"/>
        <v>0</v>
      </c>
      <c r="AH349" s="12"/>
      <c r="AI349" s="12"/>
      <c r="AJ349" s="12"/>
      <c r="AK349" s="12">
        <f t="shared" si="126"/>
        <v>0</v>
      </c>
      <c r="AL349" s="13">
        <f t="shared" si="115"/>
        <v>0</v>
      </c>
      <c r="AM349" s="12"/>
      <c r="AN349" s="12"/>
      <c r="AO349" s="12"/>
      <c r="AP349" s="12">
        <f t="shared" si="127"/>
        <v>0</v>
      </c>
      <c r="AQ349" s="13">
        <f t="shared" si="116"/>
        <v>0</v>
      </c>
      <c r="AR349" s="12"/>
      <c r="AS349" s="12"/>
      <c r="AT349" s="12"/>
      <c r="AU349" s="12">
        <f t="shared" si="128"/>
        <v>0</v>
      </c>
      <c r="AV349" s="13">
        <f t="shared" si="117"/>
        <v>0</v>
      </c>
      <c r="AW349" s="12"/>
      <c r="AX349" s="12"/>
      <c r="AY349" s="12"/>
      <c r="AZ349" s="12">
        <f t="shared" si="129"/>
        <v>0</v>
      </c>
      <c r="BA349" s="11">
        <f t="shared" si="118"/>
        <v>0</v>
      </c>
      <c r="BB349" s="12"/>
      <c r="BC349" s="12"/>
      <c r="BD349" s="12"/>
      <c r="BE349" s="12">
        <f t="shared" si="130"/>
        <v>0</v>
      </c>
      <c r="BF349" s="11">
        <f t="shared" si="119"/>
        <v>0</v>
      </c>
      <c r="BG349" s="12"/>
      <c r="BH349" s="12"/>
      <c r="BI349" s="12"/>
      <c r="BJ349" s="15">
        <f t="shared" si="131"/>
        <v>0</v>
      </c>
      <c r="BK349" s="16">
        <f t="shared" si="120"/>
        <v>0</v>
      </c>
    </row>
    <row r="350" spans="1:63" ht="15.75" x14ac:dyDescent="0.25">
      <c r="A350" s="30">
        <v>105002901</v>
      </c>
      <c r="B350" s="27" t="s">
        <v>396</v>
      </c>
      <c r="C350" s="35">
        <v>14.65</v>
      </c>
      <c r="D350" s="32">
        <f>VLOOKUP(A350,[31]DATA!$C$3:$AP$1697,38,0)</f>
        <v>606</v>
      </c>
      <c r="E350" s="32">
        <f>VLOOKUP(A350,[31]DATA!$C$3:$AP$1697,39,0)</f>
        <v>66</v>
      </c>
      <c r="F350" s="32">
        <f>VLOOKUP(A350,[31]DATA!$C$3:$AP$1697,40,0)</f>
        <v>0</v>
      </c>
      <c r="G350" s="32">
        <f t="shared" si="121"/>
        <v>672</v>
      </c>
      <c r="H350" s="32">
        <f t="shared" si="122"/>
        <v>9844.8000000000011</v>
      </c>
      <c r="I350" s="32">
        <f>VLOOKUP(A350,[32]DATA!$C$3:$AQ$559,38,0)</f>
        <v>1152</v>
      </c>
      <c r="J350" s="32">
        <f>VLOOKUP(A350,[32]DATA!$C$3:$AQ$559,39,0)</f>
        <v>41</v>
      </c>
      <c r="K350" s="32">
        <f>VLOOKUP(A350,[32]DATA!$C$3:$AQ$559,40,0)</f>
        <v>184</v>
      </c>
      <c r="L350" s="32">
        <f>VLOOKUP(A350,[32]DATA!$C$3:$AQ$559,41,0)</f>
        <v>1377</v>
      </c>
      <c r="M350" s="41">
        <f t="shared" si="123"/>
        <v>20173.05</v>
      </c>
      <c r="N350" s="32">
        <f>VLOOKUP(A350,[33]DATA!$C$3:$AQ$558,38,0)</f>
        <v>0</v>
      </c>
      <c r="O350" s="32">
        <f>VLOOKUP(A350,[33]DATA!$C$3:$AQ$558,39,0)</f>
        <v>41</v>
      </c>
      <c r="P350" s="32">
        <f>VLOOKUP(A350,[33]DATA!$C$3:$AQ$558,40,0)</f>
        <v>164</v>
      </c>
      <c r="Q350" s="42">
        <f>VLOOKUP(A350,[33]DATA!$C$3:$AQ$558,41,0)</f>
        <v>205</v>
      </c>
      <c r="R350" s="43">
        <f t="shared" si="124"/>
        <v>3003.25</v>
      </c>
      <c r="S350" s="8"/>
      <c r="T350" s="9"/>
      <c r="U350" s="9"/>
      <c r="V350" s="10">
        <f t="shared" si="125"/>
        <v>0</v>
      </c>
      <c r="W350" s="11">
        <f t="shared" si="111"/>
        <v>0</v>
      </c>
      <c r="X350" s="9"/>
      <c r="Y350" s="9"/>
      <c r="Z350" s="9"/>
      <c r="AA350" s="12">
        <f t="shared" si="112"/>
        <v>0</v>
      </c>
      <c r="AB350" s="13">
        <f t="shared" si="113"/>
        <v>0</v>
      </c>
      <c r="AC350" s="9"/>
      <c r="AD350" s="14"/>
      <c r="AE350" s="14"/>
      <c r="AF350" s="12">
        <f t="shared" si="110"/>
        <v>0</v>
      </c>
      <c r="AG350" s="13">
        <f t="shared" si="114"/>
        <v>0</v>
      </c>
      <c r="AH350" s="12"/>
      <c r="AI350" s="12"/>
      <c r="AJ350" s="12"/>
      <c r="AK350" s="12">
        <f t="shared" si="126"/>
        <v>0</v>
      </c>
      <c r="AL350" s="13">
        <f t="shared" si="115"/>
        <v>0</v>
      </c>
      <c r="AM350" s="12"/>
      <c r="AN350" s="12"/>
      <c r="AO350" s="12"/>
      <c r="AP350" s="12">
        <f t="shared" si="127"/>
        <v>0</v>
      </c>
      <c r="AQ350" s="13">
        <f t="shared" si="116"/>
        <v>0</v>
      </c>
      <c r="AR350" s="12"/>
      <c r="AS350" s="12"/>
      <c r="AT350" s="12"/>
      <c r="AU350" s="12">
        <f t="shared" si="128"/>
        <v>0</v>
      </c>
      <c r="AV350" s="13">
        <f t="shared" si="117"/>
        <v>0</v>
      </c>
      <c r="AW350" s="12"/>
      <c r="AX350" s="12"/>
      <c r="AY350" s="12"/>
      <c r="AZ350" s="12">
        <f t="shared" si="129"/>
        <v>0</v>
      </c>
      <c r="BA350" s="11">
        <f t="shared" si="118"/>
        <v>0</v>
      </c>
      <c r="BB350" s="12"/>
      <c r="BC350" s="12"/>
      <c r="BD350" s="12"/>
      <c r="BE350" s="12">
        <f t="shared" si="130"/>
        <v>0</v>
      </c>
      <c r="BF350" s="11">
        <f t="shared" si="119"/>
        <v>0</v>
      </c>
      <c r="BG350" s="12"/>
      <c r="BH350" s="12"/>
      <c r="BI350" s="12"/>
      <c r="BJ350" s="15">
        <f t="shared" si="131"/>
        <v>0</v>
      </c>
      <c r="BK350" s="16">
        <f t="shared" si="120"/>
        <v>0</v>
      </c>
    </row>
    <row r="351" spans="1:63" ht="15.75" x14ac:dyDescent="0.25">
      <c r="A351" s="30">
        <v>101003501</v>
      </c>
      <c r="B351" s="27" t="s">
        <v>397</v>
      </c>
      <c r="C351" s="35">
        <v>0.65</v>
      </c>
      <c r="D351" s="32">
        <f>VLOOKUP(A351,[31]DATA!$C$3:$AP$1697,38,0)</f>
        <v>27990</v>
      </c>
      <c r="E351" s="32">
        <f>VLOOKUP(A351,[31]DATA!$C$3:$AP$1697,39,0)</f>
        <v>0</v>
      </c>
      <c r="F351" s="32">
        <f>VLOOKUP(A351,[31]DATA!$C$3:$AP$1697,40,0)</f>
        <v>0</v>
      </c>
      <c r="G351" s="32">
        <f t="shared" si="121"/>
        <v>27990</v>
      </c>
      <c r="H351" s="32">
        <f t="shared" si="122"/>
        <v>18193.5</v>
      </c>
      <c r="I351" s="32">
        <f>VLOOKUP(A351,[32]DATA!$C$3:$AQ$559,38,0)</f>
        <v>26280</v>
      </c>
      <c r="J351" s="32">
        <f>VLOOKUP(A351,[32]DATA!$C$3:$AQ$559,39,0)</f>
        <v>0</v>
      </c>
      <c r="K351" s="32">
        <f>VLOOKUP(A351,[32]DATA!$C$3:$AQ$559,40,0)</f>
        <v>0</v>
      </c>
      <c r="L351" s="32">
        <f>VLOOKUP(A351,[32]DATA!$C$3:$AQ$559,41,0)</f>
        <v>26280</v>
      </c>
      <c r="M351" s="41">
        <f t="shared" si="123"/>
        <v>17082</v>
      </c>
      <c r="N351" s="32">
        <f>VLOOKUP(A351,[33]DATA!$C$3:$AQ$558,38,0)</f>
        <v>22920</v>
      </c>
      <c r="O351" s="32">
        <f>VLOOKUP(A351,[33]DATA!$C$3:$AQ$558,39,0)</f>
        <v>4080</v>
      </c>
      <c r="P351" s="32">
        <f>VLOOKUP(A351,[33]DATA!$C$3:$AQ$558,40,0)</f>
        <v>2520</v>
      </c>
      <c r="Q351" s="42">
        <f>VLOOKUP(A351,[33]DATA!$C$3:$AQ$558,41,0)</f>
        <v>29520</v>
      </c>
      <c r="R351" s="43">
        <f t="shared" si="124"/>
        <v>19188</v>
      </c>
      <c r="S351" s="8"/>
      <c r="T351" s="9"/>
      <c r="U351" s="9"/>
      <c r="V351" s="10">
        <f t="shared" si="125"/>
        <v>0</v>
      </c>
      <c r="W351" s="11">
        <f t="shared" si="111"/>
        <v>0</v>
      </c>
      <c r="X351" s="9"/>
      <c r="Y351" s="9"/>
      <c r="Z351" s="9"/>
      <c r="AA351" s="12">
        <f t="shared" si="112"/>
        <v>0</v>
      </c>
      <c r="AB351" s="13">
        <f t="shared" si="113"/>
        <v>0</v>
      </c>
      <c r="AC351" s="9"/>
      <c r="AD351" s="14"/>
      <c r="AE351" s="14"/>
      <c r="AF351" s="12">
        <f t="shared" si="110"/>
        <v>0</v>
      </c>
      <c r="AG351" s="13">
        <f t="shared" si="114"/>
        <v>0</v>
      </c>
      <c r="AH351" s="12"/>
      <c r="AI351" s="12"/>
      <c r="AJ351" s="12"/>
      <c r="AK351" s="12">
        <f t="shared" si="126"/>
        <v>0</v>
      </c>
      <c r="AL351" s="13">
        <f t="shared" si="115"/>
        <v>0</v>
      </c>
      <c r="AM351" s="12"/>
      <c r="AN351" s="12"/>
      <c r="AO351" s="12"/>
      <c r="AP351" s="12">
        <f t="shared" si="127"/>
        <v>0</v>
      </c>
      <c r="AQ351" s="13">
        <f t="shared" si="116"/>
        <v>0</v>
      </c>
      <c r="AR351" s="12"/>
      <c r="AS351" s="12"/>
      <c r="AT351" s="12"/>
      <c r="AU351" s="12">
        <f t="shared" si="128"/>
        <v>0</v>
      </c>
      <c r="AV351" s="13">
        <f t="shared" si="117"/>
        <v>0</v>
      </c>
      <c r="AW351" s="12"/>
      <c r="AX351" s="12"/>
      <c r="AY351" s="12"/>
      <c r="AZ351" s="12">
        <f t="shared" si="129"/>
        <v>0</v>
      </c>
      <c r="BA351" s="11">
        <f t="shared" si="118"/>
        <v>0</v>
      </c>
      <c r="BB351" s="12"/>
      <c r="BC351" s="12"/>
      <c r="BD351" s="12"/>
      <c r="BE351" s="12">
        <f t="shared" si="130"/>
        <v>0</v>
      </c>
      <c r="BF351" s="11">
        <f t="shared" si="119"/>
        <v>0</v>
      </c>
      <c r="BG351" s="12"/>
      <c r="BH351" s="12"/>
      <c r="BI351" s="12"/>
      <c r="BJ351" s="15">
        <f t="shared" si="131"/>
        <v>0</v>
      </c>
      <c r="BK351" s="16">
        <f t="shared" si="120"/>
        <v>0</v>
      </c>
    </row>
    <row r="352" spans="1:63" ht="15.75" x14ac:dyDescent="0.25">
      <c r="A352" s="30">
        <v>101093501</v>
      </c>
      <c r="B352" s="27" t="s">
        <v>398</v>
      </c>
      <c r="C352" s="35">
        <v>2</v>
      </c>
      <c r="D352" s="32">
        <f>VLOOKUP(A352,[31]DATA!$C$3:$AP$1697,38,0)</f>
        <v>1080</v>
      </c>
      <c r="E352" s="32">
        <f>VLOOKUP(A352,[31]DATA!$C$3:$AP$1697,39,0)</f>
        <v>1170</v>
      </c>
      <c r="F352" s="32">
        <f>VLOOKUP(A352,[31]DATA!$C$3:$AP$1697,40,0)</f>
        <v>670</v>
      </c>
      <c r="G352" s="32">
        <f t="shared" si="121"/>
        <v>2920</v>
      </c>
      <c r="H352" s="32">
        <f t="shared" si="122"/>
        <v>5840</v>
      </c>
      <c r="I352" s="32">
        <f>VLOOKUP(A352,[32]DATA!$C$3:$AQ$559,38,0)</f>
        <v>0</v>
      </c>
      <c r="J352" s="32">
        <f>VLOOKUP(A352,[32]DATA!$C$3:$AQ$559,39,0)</f>
        <v>0</v>
      </c>
      <c r="K352" s="32">
        <f>VLOOKUP(A352,[32]DATA!$C$3:$AQ$559,40,0)</f>
        <v>380</v>
      </c>
      <c r="L352" s="32">
        <f>VLOOKUP(A352,[32]DATA!$C$3:$AQ$559,41,0)</f>
        <v>380</v>
      </c>
      <c r="M352" s="41">
        <f t="shared" si="123"/>
        <v>760</v>
      </c>
      <c r="N352" s="32">
        <f>VLOOKUP(A352,[33]DATA!$C$3:$AQ$558,38,0)</f>
        <v>1290</v>
      </c>
      <c r="O352" s="32">
        <f>VLOOKUP(A352,[33]DATA!$C$3:$AQ$558,39,0)</f>
        <v>0</v>
      </c>
      <c r="P352" s="32">
        <f>VLOOKUP(A352,[33]DATA!$C$3:$AQ$558,40,0)</f>
        <v>80</v>
      </c>
      <c r="Q352" s="42">
        <f>VLOOKUP(A352,[33]DATA!$C$3:$AQ$558,41,0)</f>
        <v>1370</v>
      </c>
      <c r="R352" s="43">
        <f t="shared" si="124"/>
        <v>2740</v>
      </c>
      <c r="S352" s="8"/>
      <c r="T352" s="9"/>
      <c r="U352" s="9"/>
      <c r="V352" s="10">
        <f t="shared" si="125"/>
        <v>0</v>
      </c>
      <c r="W352" s="11">
        <f t="shared" si="111"/>
        <v>0</v>
      </c>
      <c r="X352" s="9"/>
      <c r="Y352" s="9"/>
      <c r="Z352" s="9"/>
      <c r="AA352" s="12">
        <f t="shared" si="112"/>
        <v>0</v>
      </c>
      <c r="AB352" s="13">
        <f t="shared" si="113"/>
        <v>0</v>
      </c>
      <c r="AC352" s="9"/>
      <c r="AD352" s="14"/>
      <c r="AE352" s="14"/>
      <c r="AF352" s="12">
        <f t="shared" si="110"/>
        <v>0</v>
      </c>
      <c r="AG352" s="13">
        <f t="shared" si="114"/>
        <v>0</v>
      </c>
      <c r="AH352" s="12"/>
      <c r="AI352" s="12"/>
      <c r="AJ352" s="12"/>
      <c r="AK352" s="12">
        <f t="shared" si="126"/>
        <v>0</v>
      </c>
      <c r="AL352" s="13">
        <f t="shared" si="115"/>
        <v>0</v>
      </c>
      <c r="AM352" s="12"/>
      <c r="AN352" s="12"/>
      <c r="AO352" s="12"/>
      <c r="AP352" s="12">
        <f t="shared" si="127"/>
        <v>0</v>
      </c>
      <c r="AQ352" s="13">
        <f t="shared" si="116"/>
        <v>0</v>
      </c>
      <c r="AR352" s="12"/>
      <c r="AS352" s="12"/>
      <c r="AT352" s="12"/>
      <c r="AU352" s="12">
        <f t="shared" si="128"/>
        <v>0</v>
      </c>
      <c r="AV352" s="13">
        <f t="shared" si="117"/>
        <v>0</v>
      </c>
      <c r="AW352" s="12"/>
      <c r="AX352" s="12"/>
      <c r="AY352" s="12"/>
      <c r="AZ352" s="12">
        <f t="shared" si="129"/>
        <v>0</v>
      </c>
      <c r="BA352" s="11">
        <f t="shared" si="118"/>
        <v>0</v>
      </c>
      <c r="BB352" s="12"/>
      <c r="BC352" s="12"/>
      <c r="BD352" s="12"/>
      <c r="BE352" s="12">
        <f t="shared" si="130"/>
        <v>0</v>
      </c>
      <c r="BF352" s="11">
        <f t="shared" si="119"/>
        <v>0</v>
      </c>
      <c r="BG352" s="12"/>
      <c r="BH352" s="12"/>
      <c r="BI352" s="12"/>
      <c r="BJ352" s="15">
        <f t="shared" si="131"/>
        <v>0</v>
      </c>
      <c r="BK352" s="16">
        <f t="shared" si="120"/>
        <v>0</v>
      </c>
    </row>
    <row r="353" spans="1:63" ht="15.75" x14ac:dyDescent="0.25">
      <c r="A353" s="30">
        <v>102092601</v>
      </c>
      <c r="B353" s="27" t="s">
        <v>399</v>
      </c>
      <c r="C353" s="35">
        <v>4.3479999999999999</v>
      </c>
      <c r="D353" s="32">
        <f>VLOOKUP(A353,[31]DATA!$C$3:$AP$1697,38,0)</f>
        <v>6428</v>
      </c>
      <c r="E353" s="32">
        <f>VLOOKUP(A353,[31]DATA!$C$3:$AP$1697,39,0)</f>
        <v>258</v>
      </c>
      <c r="F353" s="32">
        <f>VLOOKUP(A353,[31]DATA!$C$3:$AP$1697,40,0)</f>
        <v>0</v>
      </c>
      <c r="G353" s="32">
        <f t="shared" si="121"/>
        <v>6686</v>
      </c>
      <c r="H353" s="32">
        <f t="shared" si="122"/>
        <v>29070.727999999999</v>
      </c>
      <c r="I353" s="32">
        <f>VLOOKUP(A353,[32]DATA!$C$3:$AQ$559,38,0)</f>
        <v>1374</v>
      </c>
      <c r="J353" s="32">
        <f>VLOOKUP(A353,[32]DATA!$C$3:$AQ$559,39,0)</f>
        <v>192</v>
      </c>
      <c r="K353" s="32">
        <f>VLOOKUP(A353,[32]DATA!$C$3:$AQ$559,40,0)</f>
        <v>0</v>
      </c>
      <c r="L353" s="32">
        <f>VLOOKUP(A353,[32]DATA!$C$3:$AQ$559,41,0)</f>
        <v>1566</v>
      </c>
      <c r="M353" s="41">
        <f t="shared" si="123"/>
        <v>6808.9679999999998</v>
      </c>
      <c r="N353" s="32">
        <f>VLOOKUP(A353,[33]DATA!$C$3:$AQ$558,38,0)</f>
        <v>30</v>
      </c>
      <c r="O353" s="32">
        <f>VLOOKUP(A353,[33]DATA!$C$3:$AQ$558,39,0)</f>
        <v>182</v>
      </c>
      <c r="P353" s="32">
        <f>VLOOKUP(A353,[33]DATA!$C$3:$AQ$558,40,0)</f>
        <v>22</v>
      </c>
      <c r="Q353" s="42">
        <f>VLOOKUP(A353,[33]DATA!$C$3:$AQ$558,41,0)</f>
        <v>234</v>
      </c>
      <c r="R353" s="43">
        <f t="shared" si="124"/>
        <v>1017.432</v>
      </c>
      <c r="S353" s="8"/>
      <c r="T353" s="9"/>
      <c r="U353" s="9"/>
      <c r="V353" s="10">
        <f t="shared" si="125"/>
        <v>0</v>
      </c>
      <c r="W353" s="11">
        <f t="shared" si="111"/>
        <v>0</v>
      </c>
      <c r="X353" s="9"/>
      <c r="Y353" s="9"/>
      <c r="Z353" s="9"/>
      <c r="AA353" s="12">
        <f t="shared" si="112"/>
        <v>0</v>
      </c>
      <c r="AB353" s="13">
        <f t="shared" si="113"/>
        <v>0</v>
      </c>
      <c r="AC353" s="9"/>
      <c r="AD353" s="14"/>
      <c r="AE353" s="14"/>
      <c r="AF353" s="12">
        <f t="shared" si="110"/>
        <v>0</v>
      </c>
      <c r="AG353" s="13">
        <f t="shared" si="114"/>
        <v>0</v>
      </c>
      <c r="AH353" s="12"/>
      <c r="AI353" s="12"/>
      <c r="AJ353" s="12"/>
      <c r="AK353" s="12">
        <f t="shared" si="126"/>
        <v>0</v>
      </c>
      <c r="AL353" s="13">
        <f t="shared" si="115"/>
        <v>0</v>
      </c>
      <c r="AM353" s="12"/>
      <c r="AN353" s="12"/>
      <c r="AO353" s="12"/>
      <c r="AP353" s="12">
        <f t="shared" si="127"/>
        <v>0</v>
      </c>
      <c r="AQ353" s="13">
        <f t="shared" si="116"/>
        <v>0</v>
      </c>
      <c r="AR353" s="12"/>
      <c r="AS353" s="12"/>
      <c r="AT353" s="12"/>
      <c r="AU353" s="12">
        <f t="shared" si="128"/>
        <v>0</v>
      </c>
      <c r="AV353" s="13">
        <f t="shared" si="117"/>
        <v>0</v>
      </c>
      <c r="AW353" s="12"/>
      <c r="AX353" s="12"/>
      <c r="AY353" s="12"/>
      <c r="AZ353" s="12">
        <f t="shared" si="129"/>
        <v>0</v>
      </c>
      <c r="BA353" s="11">
        <f t="shared" si="118"/>
        <v>0</v>
      </c>
      <c r="BB353" s="12"/>
      <c r="BC353" s="12"/>
      <c r="BD353" s="12"/>
      <c r="BE353" s="12">
        <f t="shared" si="130"/>
        <v>0</v>
      </c>
      <c r="BF353" s="11">
        <f t="shared" si="119"/>
        <v>0</v>
      </c>
      <c r="BG353" s="12"/>
      <c r="BH353" s="12"/>
      <c r="BI353" s="12"/>
      <c r="BJ353" s="15">
        <f t="shared" si="131"/>
        <v>0</v>
      </c>
      <c r="BK353" s="16">
        <f t="shared" si="120"/>
        <v>0</v>
      </c>
    </row>
    <row r="354" spans="1:63" ht="15.75" x14ac:dyDescent="0.25">
      <c r="A354" s="30">
        <v>101092101</v>
      </c>
      <c r="B354" s="27" t="s">
        <v>400</v>
      </c>
      <c r="C354" s="35">
        <v>1.7999999999999999E-2</v>
      </c>
      <c r="D354" s="32">
        <f>VLOOKUP(A354,[31]DATA!$C$3:$AP$1697,38,0)</f>
        <v>5900</v>
      </c>
      <c r="E354" s="32">
        <f>VLOOKUP(A354,[31]DATA!$C$3:$AP$1697,39,0)</f>
        <v>95500</v>
      </c>
      <c r="F354" s="32">
        <f>VLOOKUP(A354,[31]DATA!$C$3:$AP$1697,40,0)</f>
        <v>774500</v>
      </c>
      <c r="G354" s="32">
        <f t="shared" si="121"/>
        <v>875900</v>
      </c>
      <c r="H354" s="32">
        <f t="shared" si="122"/>
        <v>15766.199999999999</v>
      </c>
      <c r="I354" s="32">
        <f>VLOOKUP(A354,[32]DATA!$C$3:$AQ$559,38,0)</f>
        <v>0</v>
      </c>
      <c r="J354" s="32">
        <f>VLOOKUP(A354,[32]DATA!$C$3:$AQ$559,39,0)</f>
        <v>0</v>
      </c>
      <c r="K354" s="32">
        <f>VLOOKUP(A354,[32]DATA!$C$3:$AQ$559,40,0)</f>
        <v>390500</v>
      </c>
      <c r="L354" s="32">
        <f>VLOOKUP(A354,[32]DATA!$C$3:$AQ$559,41,0)</f>
        <v>390500</v>
      </c>
      <c r="M354" s="41">
        <f t="shared" si="123"/>
        <v>7028.9999999999991</v>
      </c>
      <c r="N354" s="32">
        <f>VLOOKUP(A354,[33]DATA!$C$3:$AQ$558,38,0)</f>
        <v>0</v>
      </c>
      <c r="O354" s="32">
        <f>VLOOKUP(A354,[33]DATA!$C$3:$AQ$558,39,0)</f>
        <v>0</v>
      </c>
      <c r="P354" s="32">
        <f>VLOOKUP(A354,[33]DATA!$C$3:$AQ$558,40,0)</f>
        <v>323500</v>
      </c>
      <c r="Q354" s="42">
        <f>VLOOKUP(A354,[33]DATA!$C$3:$AQ$558,41,0)</f>
        <v>323500</v>
      </c>
      <c r="R354" s="43">
        <f t="shared" si="124"/>
        <v>5823</v>
      </c>
      <c r="S354" s="8"/>
      <c r="T354" s="9"/>
      <c r="U354" s="9"/>
      <c r="V354" s="10">
        <f t="shared" si="125"/>
        <v>0</v>
      </c>
      <c r="W354" s="11">
        <f t="shared" si="111"/>
        <v>0</v>
      </c>
      <c r="X354" s="9"/>
      <c r="Y354" s="9"/>
      <c r="Z354" s="9"/>
      <c r="AA354" s="12">
        <f t="shared" si="112"/>
        <v>0</v>
      </c>
      <c r="AB354" s="13">
        <f t="shared" si="113"/>
        <v>0</v>
      </c>
      <c r="AC354" s="9"/>
      <c r="AD354" s="14"/>
      <c r="AE354" s="14"/>
      <c r="AF354" s="12">
        <f t="shared" si="110"/>
        <v>0</v>
      </c>
      <c r="AG354" s="13">
        <f t="shared" si="114"/>
        <v>0</v>
      </c>
      <c r="AH354" s="12"/>
      <c r="AI354" s="12"/>
      <c r="AJ354" s="12"/>
      <c r="AK354" s="12">
        <f t="shared" si="126"/>
        <v>0</v>
      </c>
      <c r="AL354" s="13">
        <f t="shared" si="115"/>
        <v>0</v>
      </c>
      <c r="AM354" s="12"/>
      <c r="AN354" s="12"/>
      <c r="AO354" s="12"/>
      <c r="AP354" s="12">
        <f t="shared" si="127"/>
        <v>0</v>
      </c>
      <c r="AQ354" s="13">
        <f t="shared" si="116"/>
        <v>0</v>
      </c>
      <c r="AR354" s="12"/>
      <c r="AS354" s="12"/>
      <c r="AT354" s="12"/>
      <c r="AU354" s="12">
        <f t="shared" si="128"/>
        <v>0</v>
      </c>
      <c r="AV354" s="13">
        <f t="shared" si="117"/>
        <v>0</v>
      </c>
      <c r="AW354" s="12"/>
      <c r="AX354" s="12"/>
      <c r="AY354" s="12"/>
      <c r="AZ354" s="12">
        <f t="shared" si="129"/>
        <v>0</v>
      </c>
      <c r="BA354" s="11">
        <f t="shared" si="118"/>
        <v>0</v>
      </c>
      <c r="BB354" s="12"/>
      <c r="BC354" s="12"/>
      <c r="BD354" s="12"/>
      <c r="BE354" s="12">
        <f t="shared" si="130"/>
        <v>0</v>
      </c>
      <c r="BF354" s="11">
        <f t="shared" si="119"/>
        <v>0</v>
      </c>
      <c r="BG354" s="12"/>
      <c r="BH354" s="12"/>
      <c r="BI354" s="12"/>
      <c r="BJ354" s="15">
        <f t="shared" si="131"/>
        <v>0</v>
      </c>
      <c r="BK354" s="16">
        <f t="shared" si="120"/>
        <v>0</v>
      </c>
    </row>
    <row r="355" spans="1:63" ht="15.75" x14ac:dyDescent="0.25">
      <c r="A355" s="30">
        <v>101034901</v>
      </c>
      <c r="B355" s="27" t="s">
        <v>401</v>
      </c>
      <c r="C355" s="35">
        <v>0.05</v>
      </c>
      <c r="D355" s="32">
        <f>VLOOKUP(A355,[31]DATA!$C$3:$AP$1697,38,0)</f>
        <v>272000</v>
      </c>
      <c r="E355" s="32">
        <f>VLOOKUP(A355,[31]DATA!$C$3:$AP$1697,39,0)</f>
        <v>45000</v>
      </c>
      <c r="F355" s="32">
        <f>VLOOKUP(A355,[31]DATA!$C$3:$AP$1697,40,0)</f>
        <v>68000</v>
      </c>
      <c r="G355" s="32">
        <f t="shared" si="121"/>
        <v>385000</v>
      </c>
      <c r="H355" s="32">
        <f t="shared" si="122"/>
        <v>19250</v>
      </c>
      <c r="I355" s="32">
        <f>VLOOKUP(A355,[32]DATA!$C$3:$AQ$559,38,0)</f>
        <v>216000</v>
      </c>
      <c r="J355" s="32">
        <f>VLOOKUP(A355,[32]DATA!$C$3:$AQ$559,39,0)</f>
        <v>14000</v>
      </c>
      <c r="K355" s="32">
        <f>VLOOKUP(A355,[32]DATA!$C$3:$AQ$559,40,0)</f>
        <v>49000</v>
      </c>
      <c r="L355" s="32">
        <f>VLOOKUP(A355,[32]DATA!$C$3:$AQ$559,41,0)</f>
        <v>279000</v>
      </c>
      <c r="M355" s="41">
        <f t="shared" si="123"/>
        <v>13950</v>
      </c>
      <c r="N355" s="32">
        <f>VLOOKUP(A355,[33]DATA!$C$3:$AQ$558,38,0)</f>
        <v>181000</v>
      </c>
      <c r="O355" s="32">
        <f>VLOOKUP(A355,[33]DATA!$C$3:$AQ$558,39,0)</f>
        <v>0</v>
      </c>
      <c r="P355" s="32">
        <f>VLOOKUP(A355,[33]DATA!$C$3:$AQ$558,40,0)</f>
        <v>44000</v>
      </c>
      <c r="Q355" s="42">
        <f>VLOOKUP(A355,[33]DATA!$C$3:$AQ$558,41,0)</f>
        <v>225000</v>
      </c>
      <c r="R355" s="43">
        <f t="shared" si="124"/>
        <v>11250</v>
      </c>
      <c r="S355" s="8"/>
      <c r="T355" s="9"/>
      <c r="U355" s="9"/>
      <c r="V355" s="10">
        <f t="shared" si="125"/>
        <v>0</v>
      </c>
      <c r="W355" s="11">
        <f t="shared" si="111"/>
        <v>0</v>
      </c>
      <c r="X355" s="9"/>
      <c r="Y355" s="9"/>
      <c r="Z355" s="9"/>
      <c r="AA355" s="12">
        <f t="shared" si="112"/>
        <v>0</v>
      </c>
      <c r="AB355" s="13">
        <f t="shared" si="113"/>
        <v>0</v>
      </c>
      <c r="AC355" s="9"/>
      <c r="AD355" s="14"/>
      <c r="AE355" s="14"/>
      <c r="AF355" s="12">
        <f t="shared" si="110"/>
        <v>0</v>
      </c>
      <c r="AG355" s="13">
        <f t="shared" si="114"/>
        <v>0</v>
      </c>
      <c r="AH355" s="12"/>
      <c r="AI355" s="12"/>
      <c r="AJ355" s="12"/>
      <c r="AK355" s="12">
        <f t="shared" si="126"/>
        <v>0</v>
      </c>
      <c r="AL355" s="13">
        <f t="shared" si="115"/>
        <v>0</v>
      </c>
      <c r="AM355" s="12"/>
      <c r="AN355" s="12"/>
      <c r="AO355" s="12"/>
      <c r="AP355" s="12">
        <f t="shared" si="127"/>
        <v>0</v>
      </c>
      <c r="AQ355" s="13">
        <f t="shared" si="116"/>
        <v>0</v>
      </c>
      <c r="AR355" s="12"/>
      <c r="AS355" s="12"/>
      <c r="AT355" s="12"/>
      <c r="AU355" s="12">
        <f t="shared" si="128"/>
        <v>0</v>
      </c>
      <c r="AV355" s="13">
        <f t="shared" si="117"/>
        <v>0</v>
      </c>
      <c r="AW355" s="12"/>
      <c r="AX355" s="12"/>
      <c r="AY355" s="12"/>
      <c r="AZ355" s="12">
        <f t="shared" si="129"/>
        <v>0</v>
      </c>
      <c r="BA355" s="11">
        <f t="shared" si="118"/>
        <v>0</v>
      </c>
      <c r="BB355" s="12"/>
      <c r="BC355" s="12"/>
      <c r="BD355" s="12"/>
      <c r="BE355" s="12">
        <f t="shared" si="130"/>
        <v>0</v>
      </c>
      <c r="BF355" s="11">
        <f t="shared" si="119"/>
        <v>0</v>
      </c>
      <c r="BG355" s="12"/>
      <c r="BH355" s="12"/>
      <c r="BI355" s="12"/>
      <c r="BJ355" s="15">
        <f t="shared" si="131"/>
        <v>0</v>
      </c>
      <c r="BK355" s="16">
        <f t="shared" si="120"/>
        <v>0</v>
      </c>
    </row>
    <row r="356" spans="1:63" ht="15.75" x14ac:dyDescent="0.25">
      <c r="A356" s="30">
        <v>101068701</v>
      </c>
      <c r="B356" s="27" t="s">
        <v>402</v>
      </c>
      <c r="C356" s="35">
        <v>0.11</v>
      </c>
      <c r="D356" s="32">
        <f>VLOOKUP(A356,[31]DATA!$C$3:$AP$1697,38,0)</f>
        <v>57000</v>
      </c>
      <c r="E356" s="32">
        <f>VLOOKUP(A356,[31]DATA!$C$3:$AP$1697,39,0)</f>
        <v>23000</v>
      </c>
      <c r="F356" s="32">
        <f>VLOOKUP(A356,[31]DATA!$C$3:$AP$1697,40,0)</f>
        <v>24000</v>
      </c>
      <c r="G356" s="32">
        <f t="shared" si="121"/>
        <v>104000</v>
      </c>
      <c r="H356" s="32">
        <f t="shared" si="122"/>
        <v>11440</v>
      </c>
      <c r="I356" s="32">
        <f>VLOOKUP(A356,[32]DATA!$C$3:$AQ$559,38,0)</f>
        <v>27000</v>
      </c>
      <c r="J356" s="32">
        <f>VLOOKUP(A356,[32]DATA!$C$3:$AQ$559,39,0)</f>
        <v>17000</v>
      </c>
      <c r="K356" s="32">
        <f>VLOOKUP(A356,[32]DATA!$C$3:$AQ$559,40,0)</f>
        <v>18000</v>
      </c>
      <c r="L356" s="32">
        <f>VLOOKUP(A356,[32]DATA!$C$3:$AQ$559,41,0)</f>
        <v>62000</v>
      </c>
      <c r="M356" s="41">
        <f t="shared" si="123"/>
        <v>6820</v>
      </c>
      <c r="N356" s="32">
        <f>VLOOKUP(A356,[33]DATA!$C$3:$AQ$558,38,0)</f>
        <v>16000</v>
      </c>
      <c r="O356" s="32">
        <f>VLOOKUP(A356,[33]DATA!$C$3:$AQ$558,39,0)</f>
        <v>13000</v>
      </c>
      <c r="P356" s="32">
        <f>VLOOKUP(A356,[33]DATA!$C$3:$AQ$558,40,0)</f>
        <v>14000</v>
      </c>
      <c r="Q356" s="42">
        <f>VLOOKUP(A356,[33]DATA!$C$3:$AQ$558,41,0)</f>
        <v>43000</v>
      </c>
      <c r="R356" s="43">
        <f t="shared" si="124"/>
        <v>4730</v>
      </c>
      <c r="S356" s="8"/>
      <c r="T356" s="9"/>
      <c r="U356" s="9"/>
      <c r="V356" s="10">
        <f t="shared" si="125"/>
        <v>0</v>
      </c>
      <c r="W356" s="11">
        <f t="shared" si="111"/>
        <v>0</v>
      </c>
      <c r="X356" s="9"/>
      <c r="Y356" s="9"/>
      <c r="Z356" s="9"/>
      <c r="AA356" s="12">
        <f t="shared" si="112"/>
        <v>0</v>
      </c>
      <c r="AB356" s="13">
        <f t="shared" si="113"/>
        <v>0</v>
      </c>
      <c r="AC356" s="9"/>
      <c r="AD356" s="14"/>
      <c r="AE356" s="14"/>
      <c r="AF356" s="12">
        <f t="shared" si="110"/>
        <v>0</v>
      </c>
      <c r="AG356" s="13">
        <f t="shared" si="114"/>
        <v>0</v>
      </c>
      <c r="AH356" s="12"/>
      <c r="AI356" s="12"/>
      <c r="AJ356" s="12"/>
      <c r="AK356" s="12">
        <f t="shared" si="126"/>
        <v>0</v>
      </c>
      <c r="AL356" s="13">
        <f t="shared" si="115"/>
        <v>0</v>
      </c>
      <c r="AM356" s="12"/>
      <c r="AN356" s="12"/>
      <c r="AO356" s="12"/>
      <c r="AP356" s="12">
        <f t="shared" si="127"/>
        <v>0</v>
      </c>
      <c r="AQ356" s="13">
        <f t="shared" si="116"/>
        <v>0</v>
      </c>
      <c r="AR356" s="12"/>
      <c r="AS356" s="12"/>
      <c r="AT356" s="12"/>
      <c r="AU356" s="12">
        <f t="shared" si="128"/>
        <v>0</v>
      </c>
      <c r="AV356" s="13">
        <f t="shared" si="117"/>
        <v>0</v>
      </c>
      <c r="AW356" s="12"/>
      <c r="AX356" s="12"/>
      <c r="AY356" s="12"/>
      <c r="AZ356" s="12">
        <f t="shared" si="129"/>
        <v>0</v>
      </c>
      <c r="BA356" s="11">
        <f t="shared" si="118"/>
        <v>0</v>
      </c>
      <c r="BB356" s="12"/>
      <c r="BC356" s="12"/>
      <c r="BD356" s="12"/>
      <c r="BE356" s="12">
        <f t="shared" si="130"/>
        <v>0</v>
      </c>
      <c r="BF356" s="11">
        <f t="shared" si="119"/>
        <v>0</v>
      </c>
      <c r="BG356" s="12"/>
      <c r="BH356" s="12"/>
      <c r="BI356" s="12"/>
      <c r="BJ356" s="15">
        <f t="shared" si="131"/>
        <v>0</v>
      </c>
      <c r="BK356" s="16">
        <f t="shared" si="120"/>
        <v>0</v>
      </c>
    </row>
    <row r="357" spans="1:63" ht="25.5" x14ac:dyDescent="0.25">
      <c r="A357" s="30">
        <v>103057501</v>
      </c>
      <c r="B357" s="27" t="s">
        <v>403</v>
      </c>
      <c r="C357" s="35">
        <v>43.2</v>
      </c>
      <c r="D357" s="32">
        <f>VLOOKUP(A357,[31]DATA!$C$3:$AP$1697,38,0)</f>
        <v>0</v>
      </c>
      <c r="E357" s="32">
        <f>VLOOKUP(A357,[31]DATA!$C$3:$AP$1697,39,0)</f>
        <v>0</v>
      </c>
      <c r="F357" s="32">
        <f>VLOOKUP(A357,[31]DATA!$C$3:$AP$1697,40,0)</f>
        <v>0</v>
      </c>
      <c r="G357" s="32">
        <f t="shared" si="121"/>
        <v>0</v>
      </c>
      <c r="H357" s="32">
        <f t="shared" si="122"/>
        <v>0</v>
      </c>
      <c r="I357" s="32">
        <f>VLOOKUP(A357,[32]DATA!$C$3:$AQ$559,38,0)</f>
        <v>0</v>
      </c>
      <c r="J357" s="32">
        <f>VLOOKUP(A357,[32]DATA!$C$3:$AQ$559,39,0)</f>
        <v>0</v>
      </c>
      <c r="K357" s="32">
        <f>VLOOKUP(A357,[32]DATA!$C$3:$AQ$559,40,0)</f>
        <v>0</v>
      </c>
      <c r="L357" s="32">
        <f>VLOOKUP(A357,[32]DATA!$C$3:$AQ$559,41,0)</f>
        <v>0</v>
      </c>
      <c r="M357" s="41">
        <f t="shared" si="123"/>
        <v>0</v>
      </c>
      <c r="N357" s="32">
        <f>VLOOKUP(A357,[33]DATA!$C$3:$AQ$558,38,0)</f>
        <v>0</v>
      </c>
      <c r="O357" s="32">
        <f>VLOOKUP(A357,[33]DATA!$C$3:$AQ$558,39,0)</f>
        <v>0</v>
      </c>
      <c r="P357" s="32">
        <f>VLOOKUP(A357,[33]DATA!$C$3:$AQ$558,40,0)</f>
        <v>0</v>
      </c>
      <c r="Q357" s="42">
        <f>VLOOKUP(A357,[33]DATA!$C$3:$AQ$558,41,0)</f>
        <v>0</v>
      </c>
      <c r="R357" s="43">
        <f t="shared" si="124"/>
        <v>0</v>
      </c>
      <c r="S357" s="8"/>
      <c r="T357" s="9"/>
      <c r="U357" s="9"/>
      <c r="V357" s="10">
        <f t="shared" si="125"/>
        <v>0</v>
      </c>
      <c r="W357" s="11">
        <f t="shared" si="111"/>
        <v>0</v>
      </c>
      <c r="X357" s="9"/>
      <c r="Y357" s="9"/>
      <c r="Z357" s="9"/>
      <c r="AA357" s="12">
        <f t="shared" si="112"/>
        <v>0</v>
      </c>
      <c r="AB357" s="13">
        <f t="shared" si="113"/>
        <v>0</v>
      </c>
      <c r="AC357" s="9"/>
      <c r="AD357" s="14"/>
      <c r="AE357" s="14"/>
      <c r="AF357" s="12">
        <f t="shared" si="110"/>
        <v>0</v>
      </c>
      <c r="AG357" s="13">
        <f t="shared" si="114"/>
        <v>0</v>
      </c>
      <c r="AH357" s="12"/>
      <c r="AI357" s="12"/>
      <c r="AJ357" s="12"/>
      <c r="AK357" s="12">
        <f t="shared" si="126"/>
        <v>0</v>
      </c>
      <c r="AL357" s="13">
        <f t="shared" si="115"/>
        <v>0</v>
      </c>
      <c r="AM357" s="12"/>
      <c r="AN357" s="12"/>
      <c r="AO357" s="12"/>
      <c r="AP357" s="12">
        <f t="shared" si="127"/>
        <v>0</v>
      </c>
      <c r="AQ357" s="13">
        <f t="shared" si="116"/>
        <v>0</v>
      </c>
      <c r="AR357" s="12"/>
      <c r="AS357" s="12"/>
      <c r="AT357" s="12"/>
      <c r="AU357" s="12">
        <f t="shared" si="128"/>
        <v>0</v>
      </c>
      <c r="AV357" s="13">
        <f t="shared" si="117"/>
        <v>0</v>
      </c>
      <c r="AW357" s="12"/>
      <c r="AX357" s="12"/>
      <c r="AY357" s="12"/>
      <c r="AZ357" s="12">
        <f t="shared" si="129"/>
        <v>0</v>
      </c>
      <c r="BA357" s="11">
        <f t="shared" si="118"/>
        <v>0</v>
      </c>
      <c r="BB357" s="12"/>
      <c r="BC357" s="12"/>
      <c r="BD357" s="12"/>
      <c r="BE357" s="12">
        <f t="shared" si="130"/>
        <v>0</v>
      </c>
      <c r="BF357" s="11">
        <f t="shared" si="119"/>
        <v>0</v>
      </c>
      <c r="BG357" s="12"/>
      <c r="BH357" s="12"/>
      <c r="BI357" s="12"/>
      <c r="BJ357" s="15">
        <f t="shared" si="131"/>
        <v>0</v>
      </c>
      <c r="BK357" s="16">
        <f t="shared" si="120"/>
        <v>0</v>
      </c>
    </row>
    <row r="358" spans="1:63" ht="15.75" x14ac:dyDescent="0.25">
      <c r="A358" s="30">
        <v>101059901</v>
      </c>
      <c r="B358" s="27" t="s">
        <v>404</v>
      </c>
      <c r="C358" s="35">
        <v>8.0000000000000002E-3</v>
      </c>
      <c r="D358" s="32">
        <f>VLOOKUP(A358,[31]DATA!$C$3:$AP$1697,38,0)</f>
        <v>2516600</v>
      </c>
      <c r="E358" s="32">
        <f>VLOOKUP(A358,[31]DATA!$C$3:$AP$1697,39,0)</f>
        <v>694700</v>
      </c>
      <c r="F358" s="32">
        <f>VLOOKUP(A358,[31]DATA!$C$3:$AP$1697,40,0)</f>
        <v>568300</v>
      </c>
      <c r="G358" s="32">
        <f t="shared" si="121"/>
        <v>3779600</v>
      </c>
      <c r="H358" s="32">
        <f t="shared" si="122"/>
        <v>30236.799999999999</v>
      </c>
      <c r="I358" s="32">
        <f>VLOOKUP(A358,[32]DATA!$C$3:$AQ$559,38,0)</f>
        <v>2623100</v>
      </c>
      <c r="J358" s="32">
        <f>VLOOKUP(A358,[32]DATA!$C$3:$AQ$559,39,0)</f>
        <v>387100</v>
      </c>
      <c r="K358" s="32">
        <f>VLOOKUP(A358,[32]DATA!$C$3:$AQ$559,40,0)</f>
        <v>385800</v>
      </c>
      <c r="L358" s="32">
        <f>VLOOKUP(A358,[32]DATA!$C$3:$AQ$559,41,0)</f>
        <v>3396000</v>
      </c>
      <c r="M358" s="41">
        <f t="shared" si="123"/>
        <v>27168</v>
      </c>
      <c r="N358" s="32">
        <f>VLOOKUP(A358,[33]DATA!$C$3:$AQ$558,38,0)</f>
        <v>2453500</v>
      </c>
      <c r="O358" s="32">
        <f>VLOOKUP(A358,[33]DATA!$C$3:$AQ$558,39,0)</f>
        <v>279600</v>
      </c>
      <c r="P358" s="32">
        <f>VLOOKUP(A358,[33]DATA!$C$3:$AQ$558,40,0)</f>
        <v>280800</v>
      </c>
      <c r="Q358" s="42">
        <f>VLOOKUP(A358,[33]DATA!$C$3:$AQ$558,41,0)</f>
        <v>3013900</v>
      </c>
      <c r="R358" s="43">
        <f t="shared" si="124"/>
        <v>24111.200000000001</v>
      </c>
      <c r="S358" s="8"/>
      <c r="T358" s="9"/>
      <c r="U358" s="9"/>
      <c r="V358" s="10">
        <f t="shared" si="125"/>
        <v>0</v>
      </c>
      <c r="W358" s="11">
        <f t="shared" si="111"/>
        <v>0</v>
      </c>
      <c r="X358" s="9"/>
      <c r="Y358" s="9"/>
      <c r="Z358" s="9"/>
      <c r="AA358" s="12">
        <f t="shared" si="112"/>
        <v>0</v>
      </c>
      <c r="AB358" s="13">
        <f t="shared" si="113"/>
        <v>0</v>
      </c>
      <c r="AC358" s="9"/>
      <c r="AD358" s="14"/>
      <c r="AE358" s="14"/>
      <c r="AF358" s="12">
        <f t="shared" si="110"/>
        <v>0</v>
      </c>
      <c r="AG358" s="13">
        <f t="shared" si="114"/>
        <v>0</v>
      </c>
      <c r="AH358" s="12"/>
      <c r="AI358" s="12"/>
      <c r="AJ358" s="12"/>
      <c r="AK358" s="12">
        <f t="shared" si="126"/>
        <v>0</v>
      </c>
      <c r="AL358" s="13">
        <f t="shared" si="115"/>
        <v>0</v>
      </c>
      <c r="AM358" s="12"/>
      <c r="AN358" s="12"/>
      <c r="AO358" s="12"/>
      <c r="AP358" s="12">
        <f t="shared" si="127"/>
        <v>0</v>
      </c>
      <c r="AQ358" s="13">
        <f t="shared" si="116"/>
        <v>0</v>
      </c>
      <c r="AR358" s="12"/>
      <c r="AS358" s="12"/>
      <c r="AT358" s="12"/>
      <c r="AU358" s="12">
        <f t="shared" si="128"/>
        <v>0</v>
      </c>
      <c r="AV358" s="13">
        <f t="shared" si="117"/>
        <v>0</v>
      </c>
      <c r="AW358" s="12"/>
      <c r="AX358" s="12"/>
      <c r="AY358" s="12"/>
      <c r="AZ358" s="12">
        <f t="shared" si="129"/>
        <v>0</v>
      </c>
      <c r="BA358" s="11">
        <f t="shared" si="118"/>
        <v>0</v>
      </c>
      <c r="BB358" s="12"/>
      <c r="BC358" s="12"/>
      <c r="BD358" s="12"/>
      <c r="BE358" s="12">
        <f t="shared" si="130"/>
        <v>0</v>
      </c>
      <c r="BF358" s="11">
        <f t="shared" si="119"/>
        <v>0</v>
      </c>
      <c r="BG358" s="12"/>
      <c r="BH358" s="12"/>
      <c r="BI358" s="12"/>
      <c r="BJ358" s="15">
        <f t="shared" si="131"/>
        <v>0</v>
      </c>
      <c r="BK358" s="16">
        <f t="shared" si="120"/>
        <v>0</v>
      </c>
    </row>
    <row r="359" spans="1:63" ht="15.75" x14ac:dyDescent="0.25">
      <c r="A359" s="30">
        <v>102011701</v>
      </c>
      <c r="B359" s="27" t="s">
        <v>405</v>
      </c>
      <c r="C359" s="35">
        <v>0.6</v>
      </c>
      <c r="D359" s="32">
        <f>VLOOKUP(A359,[31]DATA!$C$3:$AP$1697,38,0)</f>
        <v>54714</v>
      </c>
      <c r="E359" s="32">
        <f>VLOOKUP(A359,[31]DATA!$C$3:$AP$1697,39,0)</f>
        <v>11</v>
      </c>
      <c r="F359" s="32">
        <f>VLOOKUP(A359,[31]DATA!$C$3:$AP$1697,40,0)</f>
        <v>301</v>
      </c>
      <c r="G359" s="32">
        <f t="shared" si="121"/>
        <v>55026</v>
      </c>
      <c r="H359" s="32">
        <f t="shared" si="122"/>
        <v>33015.599999999999</v>
      </c>
      <c r="I359" s="32">
        <f>VLOOKUP(A359,[32]DATA!$C$3:$AQ$559,38,0)</f>
        <v>18543</v>
      </c>
      <c r="J359" s="32">
        <f>VLOOKUP(A359,[32]DATA!$C$3:$AQ$559,39,0)</f>
        <v>1694</v>
      </c>
      <c r="K359" s="32">
        <f>VLOOKUP(A359,[32]DATA!$C$3:$AQ$559,40,0)</f>
        <v>0</v>
      </c>
      <c r="L359" s="32">
        <f>VLOOKUP(A359,[32]DATA!$C$3:$AQ$559,41,0)</f>
        <v>20237</v>
      </c>
      <c r="M359" s="41">
        <f t="shared" si="123"/>
        <v>12142.199999999999</v>
      </c>
      <c r="N359" s="32">
        <f>VLOOKUP(A359,[33]DATA!$C$3:$AQ$558,38,0)</f>
        <v>8206</v>
      </c>
      <c r="O359" s="32">
        <f>VLOOKUP(A359,[33]DATA!$C$3:$AQ$558,39,0)</f>
        <v>1255</v>
      </c>
      <c r="P359" s="32">
        <f>VLOOKUP(A359,[33]DATA!$C$3:$AQ$558,40,0)</f>
        <v>0</v>
      </c>
      <c r="Q359" s="42">
        <f>VLOOKUP(A359,[33]DATA!$C$3:$AQ$558,41,0)</f>
        <v>9461</v>
      </c>
      <c r="R359" s="43">
        <f t="shared" si="124"/>
        <v>5676.5999999999995</v>
      </c>
      <c r="S359" s="8"/>
      <c r="T359" s="9"/>
      <c r="U359" s="9"/>
      <c r="V359" s="10">
        <f t="shared" si="125"/>
        <v>0</v>
      </c>
      <c r="W359" s="11">
        <f t="shared" si="111"/>
        <v>0</v>
      </c>
      <c r="X359" s="9"/>
      <c r="Y359" s="9"/>
      <c r="Z359" s="9"/>
      <c r="AA359" s="12">
        <f t="shared" si="112"/>
        <v>0</v>
      </c>
      <c r="AB359" s="13">
        <f t="shared" si="113"/>
        <v>0</v>
      </c>
      <c r="AC359" s="9"/>
      <c r="AD359" s="14"/>
      <c r="AE359" s="14"/>
      <c r="AF359" s="12">
        <f t="shared" si="110"/>
        <v>0</v>
      </c>
      <c r="AG359" s="13">
        <f t="shared" si="114"/>
        <v>0</v>
      </c>
      <c r="AH359" s="12"/>
      <c r="AI359" s="12"/>
      <c r="AJ359" s="12"/>
      <c r="AK359" s="12">
        <f t="shared" si="126"/>
        <v>0</v>
      </c>
      <c r="AL359" s="13">
        <f t="shared" si="115"/>
        <v>0</v>
      </c>
      <c r="AM359" s="12"/>
      <c r="AN359" s="12"/>
      <c r="AO359" s="12"/>
      <c r="AP359" s="12">
        <f t="shared" si="127"/>
        <v>0</v>
      </c>
      <c r="AQ359" s="13">
        <f t="shared" si="116"/>
        <v>0</v>
      </c>
      <c r="AR359" s="12"/>
      <c r="AS359" s="12"/>
      <c r="AT359" s="12"/>
      <c r="AU359" s="12">
        <f t="shared" si="128"/>
        <v>0</v>
      </c>
      <c r="AV359" s="13">
        <f t="shared" si="117"/>
        <v>0</v>
      </c>
      <c r="AW359" s="12"/>
      <c r="AX359" s="12"/>
      <c r="AY359" s="12"/>
      <c r="AZ359" s="12">
        <f t="shared" si="129"/>
        <v>0</v>
      </c>
      <c r="BA359" s="11">
        <f t="shared" si="118"/>
        <v>0</v>
      </c>
      <c r="BB359" s="12"/>
      <c r="BC359" s="12"/>
      <c r="BD359" s="12"/>
      <c r="BE359" s="12">
        <f t="shared" si="130"/>
        <v>0</v>
      </c>
      <c r="BF359" s="11">
        <f t="shared" si="119"/>
        <v>0</v>
      </c>
      <c r="BG359" s="12"/>
      <c r="BH359" s="12"/>
      <c r="BI359" s="12"/>
      <c r="BJ359" s="15">
        <f t="shared" si="131"/>
        <v>0</v>
      </c>
      <c r="BK359" s="16">
        <f t="shared" si="120"/>
        <v>0</v>
      </c>
    </row>
    <row r="360" spans="1:63" ht="25.5" x14ac:dyDescent="0.25">
      <c r="A360" s="30">
        <v>102037601</v>
      </c>
      <c r="B360" s="27" t="s">
        <v>406</v>
      </c>
      <c r="C360" s="35">
        <v>1.48</v>
      </c>
      <c r="D360" s="32">
        <f>VLOOKUP(A360,[31]DATA!$C$3:$AP$1697,38,0)</f>
        <v>0</v>
      </c>
      <c r="E360" s="32">
        <f>VLOOKUP(A360,[31]DATA!$C$3:$AP$1697,39,0)</f>
        <v>0</v>
      </c>
      <c r="F360" s="32">
        <f>VLOOKUP(A360,[31]DATA!$C$3:$AP$1697,40,0)</f>
        <v>0</v>
      </c>
      <c r="G360" s="32">
        <f t="shared" si="121"/>
        <v>0</v>
      </c>
      <c r="H360" s="32">
        <f t="shared" si="122"/>
        <v>0</v>
      </c>
      <c r="I360" s="32">
        <f>VLOOKUP(A360,[32]DATA!$C$3:$AQ$559,38,0)</f>
        <v>6</v>
      </c>
      <c r="J360" s="32">
        <f>VLOOKUP(A360,[32]DATA!$C$3:$AQ$559,39,0)</f>
        <v>168</v>
      </c>
      <c r="K360" s="32">
        <f>VLOOKUP(A360,[32]DATA!$C$3:$AQ$559,40,0)</f>
        <v>76</v>
      </c>
      <c r="L360" s="32">
        <f>VLOOKUP(A360,[32]DATA!$C$3:$AQ$559,41,0)</f>
        <v>250</v>
      </c>
      <c r="M360" s="41">
        <f t="shared" si="123"/>
        <v>370</v>
      </c>
      <c r="N360" s="32">
        <f>VLOOKUP(A360,[33]DATA!$C$3:$AQ$558,38,0)</f>
        <v>0</v>
      </c>
      <c r="O360" s="32">
        <f>VLOOKUP(A360,[33]DATA!$C$3:$AQ$558,39,0)</f>
        <v>134</v>
      </c>
      <c r="P360" s="32">
        <f>VLOOKUP(A360,[33]DATA!$C$3:$AQ$558,40,0)</f>
        <v>0</v>
      </c>
      <c r="Q360" s="42">
        <f>VLOOKUP(A360,[33]DATA!$C$3:$AQ$558,41,0)</f>
        <v>134</v>
      </c>
      <c r="R360" s="43">
        <f t="shared" si="124"/>
        <v>198.32</v>
      </c>
      <c r="S360" s="8"/>
      <c r="T360" s="9"/>
      <c r="U360" s="9"/>
      <c r="V360" s="10">
        <f t="shared" si="125"/>
        <v>0</v>
      </c>
      <c r="W360" s="11">
        <f t="shared" si="111"/>
        <v>0</v>
      </c>
      <c r="X360" s="9"/>
      <c r="Y360" s="9"/>
      <c r="Z360" s="9"/>
      <c r="AA360" s="12">
        <f t="shared" si="112"/>
        <v>0</v>
      </c>
      <c r="AB360" s="13">
        <f t="shared" si="113"/>
        <v>0</v>
      </c>
      <c r="AC360" s="9"/>
      <c r="AD360" s="14"/>
      <c r="AE360" s="14"/>
      <c r="AF360" s="12">
        <f t="shared" si="110"/>
        <v>0</v>
      </c>
      <c r="AG360" s="13">
        <f t="shared" si="114"/>
        <v>0</v>
      </c>
      <c r="AH360" s="12"/>
      <c r="AI360" s="12"/>
      <c r="AJ360" s="12"/>
      <c r="AK360" s="12">
        <f t="shared" si="126"/>
        <v>0</v>
      </c>
      <c r="AL360" s="13">
        <f t="shared" si="115"/>
        <v>0</v>
      </c>
      <c r="AM360" s="12"/>
      <c r="AN360" s="12"/>
      <c r="AO360" s="12"/>
      <c r="AP360" s="12">
        <f t="shared" si="127"/>
        <v>0</v>
      </c>
      <c r="AQ360" s="13">
        <f t="shared" si="116"/>
        <v>0</v>
      </c>
      <c r="AR360" s="12"/>
      <c r="AS360" s="12"/>
      <c r="AT360" s="12"/>
      <c r="AU360" s="12">
        <f t="shared" si="128"/>
        <v>0</v>
      </c>
      <c r="AV360" s="13">
        <f t="shared" si="117"/>
        <v>0</v>
      </c>
      <c r="AW360" s="12"/>
      <c r="AX360" s="12"/>
      <c r="AY360" s="12"/>
      <c r="AZ360" s="12">
        <f t="shared" si="129"/>
        <v>0</v>
      </c>
      <c r="BA360" s="11">
        <f t="shared" si="118"/>
        <v>0</v>
      </c>
      <c r="BB360" s="12"/>
      <c r="BC360" s="12"/>
      <c r="BD360" s="12"/>
      <c r="BE360" s="12">
        <f t="shared" si="130"/>
        <v>0</v>
      </c>
      <c r="BF360" s="11">
        <f t="shared" si="119"/>
        <v>0</v>
      </c>
      <c r="BG360" s="12"/>
      <c r="BH360" s="12"/>
      <c r="BI360" s="12"/>
      <c r="BJ360" s="15">
        <f t="shared" si="131"/>
        <v>0</v>
      </c>
      <c r="BK360" s="16">
        <f t="shared" si="120"/>
        <v>0</v>
      </c>
    </row>
    <row r="361" spans="1:63" ht="15.75" x14ac:dyDescent="0.25">
      <c r="A361" s="30">
        <v>101065301</v>
      </c>
      <c r="B361" s="27" t="s">
        <v>407</v>
      </c>
      <c r="C361" s="35">
        <v>0.13</v>
      </c>
      <c r="D361" s="32">
        <f>VLOOKUP(A361,[31]DATA!$C$3:$AP$1697,38,0)</f>
        <v>0</v>
      </c>
      <c r="E361" s="32">
        <f>VLOOKUP(A361,[31]DATA!$C$3:$AP$1697,39,0)</f>
        <v>12000</v>
      </c>
      <c r="F361" s="32">
        <f>VLOOKUP(A361,[31]DATA!$C$3:$AP$1697,40,0)</f>
        <v>16000</v>
      </c>
      <c r="G361" s="32">
        <f t="shared" si="121"/>
        <v>28000</v>
      </c>
      <c r="H361" s="32">
        <f t="shared" si="122"/>
        <v>3640</v>
      </c>
      <c r="I361" s="32">
        <f>VLOOKUP(A361,[32]DATA!$C$3:$AQ$559,38,0)</f>
        <v>39000</v>
      </c>
      <c r="J361" s="32">
        <f>VLOOKUP(A361,[32]DATA!$C$3:$AQ$559,39,0)</f>
        <v>11000</v>
      </c>
      <c r="K361" s="32">
        <f>VLOOKUP(A361,[32]DATA!$C$3:$AQ$559,40,0)</f>
        <v>41000</v>
      </c>
      <c r="L361" s="32">
        <f>VLOOKUP(A361,[32]DATA!$C$3:$AQ$559,41,0)</f>
        <v>91000</v>
      </c>
      <c r="M361" s="41">
        <f t="shared" si="123"/>
        <v>11830</v>
      </c>
      <c r="N361" s="32">
        <f>VLOOKUP(A361,[33]DATA!$C$3:$AQ$558,38,0)</f>
        <v>28008</v>
      </c>
      <c r="O361" s="32">
        <f>VLOOKUP(A361,[33]DATA!$C$3:$AQ$558,39,0)</f>
        <v>8000</v>
      </c>
      <c r="P361" s="32">
        <f>VLOOKUP(A361,[33]DATA!$C$3:$AQ$558,40,0)</f>
        <v>40000</v>
      </c>
      <c r="Q361" s="42">
        <f>VLOOKUP(A361,[33]DATA!$C$3:$AQ$558,41,0)</f>
        <v>76008</v>
      </c>
      <c r="R361" s="43">
        <f t="shared" si="124"/>
        <v>9881.0400000000009</v>
      </c>
      <c r="S361" s="8"/>
      <c r="T361" s="9"/>
      <c r="U361" s="9"/>
      <c r="V361" s="10">
        <f t="shared" si="125"/>
        <v>0</v>
      </c>
      <c r="W361" s="11">
        <f t="shared" si="111"/>
        <v>0</v>
      </c>
      <c r="X361" s="9"/>
      <c r="Y361" s="9"/>
      <c r="Z361" s="9"/>
      <c r="AA361" s="12">
        <f t="shared" si="112"/>
        <v>0</v>
      </c>
      <c r="AB361" s="13">
        <f t="shared" si="113"/>
        <v>0</v>
      </c>
      <c r="AC361" s="9"/>
      <c r="AD361" s="14"/>
      <c r="AE361" s="14"/>
      <c r="AF361" s="12">
        <f t="shared" si="110"/>
        <v>0</v>
      </c>
      <c r="AG361" s="13">
        <f t="shared" si="114"/>
        <v>0</v>
      </c>
      <c r="AH361" s="12"/>
      <c r="AI361" s="12"/>
      <c r="AJ361" s="12"/>
      <c r="AK361" s="12">
        <f t="shared" si="126"/>
        <v>0</v>
      </c>
      <c r="AL361" s="13">
        <f t="shared" si="115"/>
        <v>0</v>
      </c>
      <c r="AM361" s="12"/>
      <c r="AN361" s="12"/>
      <c r="AO361" s="12"/>
      <c r="AP361" s="12">
        <f t="shared" si="127"/>
        <v>0</v>
      </c>
      <c r="AQ361" s="13">
        <f t="shared" si="116"/>
        <v>0</v>
      </c>
      <c r="AR361" s="12"/>
      <c r="AS361" s="12"/>
      <c r="AT361" s="12"/>
      <c r="AU361" s="12">
        <f t="shared" si="128"/>
        <v>0</v>
      </c>
      <c r="AV361" s="13">
        <f t="shared" si="117"/>
        <v>0</v>
      </c>
      <c r="AW361" s="12"/>
      <c r="AX361" s="12"/>
      <c r="AY361" s="12"/>
      <c r="AZ361" s="12">
        <f t="shared" si="129"/>
        <v>0</v>
      </c>
      <c r="BA361" s="11">
        <f t="shared" si="118"/>
        <v>0</v>
      </c>
      <c r="BB361" s="12"/>
      <c r="BC361" s="12"/>
      <c r="BD361" s="12"/>
      <c r="BE361" s="12">
        <f t="shared" si="130"/>
        <v>0</v>
      </c>
      <c r="BF361" s="11">
        <f t="shared" si="119"/>
        <v>0</v>
      </c>
      <c r="BG361" s="12"/>
      <c r="BH361" s="12"/>
      <c r="BI361" s="12"/>
      <c r="BJ361" s="15">
        <f t="shared" si="131"/>
        <v>0</v>
      </c>
      <c r="BK361" s="16">
        <f t="shared" si="120"/>
        <v>0</v>
      </c>
    </row>
    <row r="362" spans="1:63" ht="15.75" x14ac:dyDescent="0.25">
      <c r="A362" s="30">
        <v>101044101</v>
      </c>
      <c r="B362" s="27" t="s">
        <v>408</v>
      </c>
      <c r="C362" s="35">
        <v>0.45</v>
      </c>
      <c r="D362" s="32">
        <f>VLOOKUP(A362,[31]DATA!$C$3:$AP$1697,38,0)</f>
        <v>29720</v>
      </c>
      <c r="E362" s="32">
        <f>VLOOKUP(A362,[31]DATA!$C$3:$AP$1697,39,0)</f>
        <v>2400</v>
      </c>
      <c r="F362" s="32">
        <f>VLOOKUP(A362,[31]DATA!$C$3:$AP$1697,40,0)</f>
        <v>60</v>
      </c>
      <c r="G362" s="32">
        <f t="shared" si="121"/>
        <v>32180</v>
      </c>
      <c r="H362" s="32">
        <f t="shared" si="122"/>
        <v>14481</v>
      </c>
      <c r="I362" s="32">
        <f>VLOOKUP(A362,[32]DATA!$C$3:$AQ$559,38,0)</f>
        <v>14160</v>
      </c>
      <c r="J362" s="32">
        <f>VLOOKUP(A362,[32]DATA!$C$3:$AQ$559,39,0)</f>
        <v>1800</v>
      </c>
      <c r="K362" s="32">
        <f>VLOOKUP(A362,[32]DATA!$C$3:$AQ$559,40,0)</f>
        <v>200</v>
      </c>
      <c r="L362" s="32">
        <f>VLOOKUP(A362,[32]DATA!$C$3:$AQ$559,41,0)</f>
        <v>16160</v>
      </c>
      <c r="M362" s="41">
        <f t="shared" si="123"/>
        <v>7272</v>
      </c>
      <c r="N362" s="32">
        <f>VLOOKUP(A362,[33]DATA!$C$3:$AQ$558,38,0)</f>
        <v>7920</v>
      </c>
      <c r="O362" s="32">
        <f>VLOOKUP(A362,[33]DATA!$C$3:$AQ$558,39,0)</f>
        <v>1640</v>
      </c>
      <c r="P362" s="32">
        <f>VLOOKUP(A362,[33]DATA!$C$3:$AQ$558,40,0)</f>
        <v>200</v>
      </c>
      <c r="Q362" s="42">
        <f>VLOOKUP(A362,[33]DATA!$C$3:$AQ$558,41,0)</f>
        <v>9760</v>
      </c>
      <c r="R362" s="43">
        <f t="shared" si="124"/>
        <v>4392</v>
      </c>
      <c r="S362" s="8"/>
      <c r="T362" s="9"/>
      <c r="U362" s="9"/>
      <c r="V362" s="10">
        <f t="shared" si="125"/>
        <v>0</v>
      </c>
      <c r="W362" s="11">
        <f t="shared" si="111"/>
        <v>0</v>
      </c>
      <c r="X362" s="9"/>
      <c r="Y362" s="9"/>
      <c r="Z362" s="9"/>
      <c r="AA362" s="12">
        <f t="shared" si="112"/>
        <v>0</v>
      </c>
      <c r="AB362" s="13">
        <f t="shared" si="113"/>
        <v>0</v>
      </c>
      <c r="AC362" s="9"/>
      <c r="AD362" s="14"/>
      <c r="AE362" s="14"/>
      <c r="AF362" s="12">
        <f t="shared" si="110"/>
        <v>0</v>
      </c>
      <c r="AG362" s="13">
        <f t="shared" si="114"/>
        <v>0</v>
      </c>
      <c r="AH362" s="12"/>
      <c r="AI362" s="12"/>
      <c r="AJ362" s="12"/>
      <c r="AK362" s="12">
        <f t="shared" si="126"/>
        <v>0</v>
      </c>
      <c r="AL362" s="13">
        <f t="shared" si="115"/>
        <v>0</v>
      </c>
      <c r="AM362" s="12"/>
      <c r="AN362" s="12"/>
      <c r="AO362" s="12"/>
      <c r="AP362" s="12">
        <f t="shared" si="127"/>
        <v>0</v>
      </c>
      <c r="AQ362" s="13">
        <f t="shared" si="116"/>
        <v>0</v>
      </c>
      <c r="AR362" s="12"/>
      <c r="AS362" s="12"/>
      <c r="AT362" s="12"/>
      <c r="AU362" s="12">
        <f t="shared" si="128"/>
        <v>0</v>
      </c>
      <c r="AV362" s="13">
        <f t="shared" si="117"/>
        <v>0</v>
      </c>
      <c r="AW362" s="12"/>
      <c r="AX362" s="12"/>
      <c r="AY362" s="12"/>
      <c r="AZ362" s="12">
        <f t="shared" si="129"/>
        <v>0</v>
      </c>
      <c r="BA362" s="11">
        <f t="shared" si="118"/>
        <v>0</v>
      </c>
      <c r="BB362" s="12"/>
      <c r="BC362" s="12"/>
      <c r="BD362" s="12"/>
      <c r="BE362" s="12">
        <f t="shared" si="130"/>
        <v>0</v>
      </c>
      <c r="BF362" s="11">
        <f t="shared" si="119"/>
        <v>0</v>
      </c>
      <c r="BG362" s="12"/>
      <c r="BH362" s="12"/>
      <c r="BI362" s="12"/>
      <c r="BJ362" s="15">
        <f t="shared" si="131"/>
        <v>0</v>
      </c>
      <c r="BK362" s="16">
        <f t="shared" si="120"/>
        <v>0</v>
      </c>
    </row>
    <row r="363" spans="1:63" ht="25.5" x14ac:dyDescent="0.25">
      <c r="A363" s="30">
        <v>102027801</v>
      </c>
      <c r="B363" s="27" t="s">
        <v>409</v>
      </c>
      <c r="C363" s="35">
        <v>2.5950000000000002</v>
      </c>
      <c r="D363" s="32">
        <f>VLOOKUP(A363,[31]DATA!$C$3:$AP$1697,38,0)</f>
        <v>10915</v>
      </c>
      <c r="E363" s="32">
        <f>VLOOKUP(A363,[31]DATA!$C$3:$AP$1697,39,0)</f>
        <v>0</v>
      </c>
      <c r="F363" s="32">
        <f>VLOOKUP(A363,[31]DATA!$C$3:$AP$1697,40,0)</f>
        <v>425</v>
      </c>
      <c r="G363" s="32">
        <f t="shared" si="121"/>
        <v>11340</v>
      </c>
      <c r="H363" s="32">
        <f t="shared" si="122"/>
        <v>29427.300000000003</v>
      </c>
      <c r="I363" s="32">
        <f>VLOOKUP(A363,[32]DATA!$C$3:$AQ$559,38,0)</f>
        <v>2625</v>
      </c>
      <c r="J363" s="32">
        <f>VLOOKUP(A363,[32]DATA!$C$3:$AQ$559,39,0)</f>
        <v>0</v>
      </c>
      <c r="K363" s="32">
        <f>VLOOKUP(A363,[32]DATA!$C$3:$AQ$559,40,0)</f>
        <v>7220</v>
      </c>
      <c r="L363" s="32">
        <f>VLOOKUP(A363,[32]DATA!$C$3:$AQ$559,41,0)</f>
        <v>9845</v>
      </c>
      <c r="M363" s="41">
        <f t="shared" si="123"/>
        <v>25547.775000000001</v>
      </c>
      <c r="N363" s="32">
        <f>VLOOKUP(A363,[33]DATA!$C$3:$AQ$558,38,0)</f>
        <v>1800</v>
      </c>
      <c r="O363" s="32">
        <f>VLOOKUP(A363,[33]DATA!$C$3:$AQ$558,39,0)</f>
        <v>0</v>
      </c>
      <c r="P363" s="32">
        <f>VLOOKUP(A363,[33]DATA!$C$3:$AQ$558,40,0)</f>
        <v>6960</v>
      </c>
      <c r="Q363" s="42">
        <f>VLOOKUP(A363,[33]DATA!$C$3:$AQ$558,41,0)</f>
        <v>8760</v>
      </c>
      <c r="R363" s="43">
        <f t="shared" si="124"/>
        <v>22732.2</v>
      </c>
      <c r="S363" s="8"/>
      <c r="T363" s="9"/>
      <c r="U363" s="9"/>
      <c r="V363" s="10">
        <f t="shared" si="125"/>
        <v>0</v>
      </c>
      <c r="W363" s="11">
        <f t="shared" si="111"/>
        <v>0</v>
      </c>
      <c r="X363" s="9"/>
      <c r="Y363" s="9"/>
      <c r="Z363" s="9"/>
      <c r="AA363" s="12">
        <f t="shared" si="112"/>
        <v>0</v>
      </c>
      <c r="AB363" s="13">
        <f t="shared" si="113"/>
        <v>0</v>
      </c>
      <c r="AC363" s="9"/>
      <c r="AD363" s="14"/>
      <c r="AE363" s="14"/>
      <c r="AF363" s="12">
        <f t="shared" si="110"/>
        <v>0</v>
      </c>
      <c r="AG363" s="13">
        <f t="shared" si="114"/>
        <v>0</v>
      </c>
      <c r="AH363" s="12"/>
      <c r="AI363" s="12"/>
      <c r="AJ363" s="12"/>
      <c r="AK363" s="12">
        <f t="shared" si="126"/>
        <v>0</v>
      </c>
      <c r="AL363" s="13">
        <f t="shared" si="115"/>
        <v>0</v>
      </c>
      <c r="AM363" s="12"/>
      <c r="AN363" s="12"/>
      <c r="AO363" s="12"/>
      <c r="AP363" s="12">
        <f t="shared" si="127"/>
        <v>0</v>
      </c>
      <c r="AQ363" s="13">
        <f t="shared" si="116"/>
        <v>0</v>
      </c>
      <c r="AR363" s="12"/>
      <c r="AS363" s="12"/>
      <c r="AT363" s="12"/>
      <c r="AU363" s="12">
        <f t="shared" si="128"/>
        <v>0</v>
      </c>
      <c r="AV363" s="13">
        <f t="shared" si="117"/>
        <v>0</v>
      </c>
      <c r="AW363" s="12"/>
      <c r="AX363" s="12"/>
      <c r="AY363" s="12"/>
      <c r="AZ363" s="12">
        <f t="shared" si="129"/>
        <v>0</v>
      </c>
      <c r="BA363" s="11">
        <f t="shared" si="118"/>
        <v>0</v>
      </c>
      <c r="BB363" s="12"/>
      <c r="BC363" s="12"/>
      <c r="BD363" s="12"/>
      <c r="BE363" s="12">
        <f t="shared" si="130"/>
        <v>0</v>
      </c>
      <c r="BF363" s="11">
        <f t="shared" si="119"/>
        <v>0</v>
      </c>
      <c r="BG363" s="12"/>
      <c r="BH363" s="12"/>
      <c r="BI363" s="12"/>
      <c r="BJ363" s="15">
        <f t="shared" si="131"/>
        <v>0</v>
      </c>
      <c r="BK363" s="16">
        <f t="shared" si="120"/>
        <v>0</v>
      </c>
    </row>
    <row r="364" spans="1:63" ht="25.5" x14ac:dyDescent="0.25">
      <c r="A364" s="30">
        <v>102081801</v>
      </c>
      <c r="B364" s="27" t="s">
        <v>410</v>
      </c>
      <c r="C364" s="35">
        <v>2.99</v>
      </c>
      <c r="D364" s="32">
        <f>VLOOKUP(A364,[31]DATA!$C$3:$AP$1697,38,0)</f>
        <v>0</v>
      </c>
      <c r="E364" s="32">
        <f>VLOOKUP(A364,[31]DATA!$C$3:$AP$1697,39,0)</f>
        <v>0</v>
      </c>
      <c r="F364" s="32">
        <f>VLOOKUP(A364,[31]DATA!$C$3:$AP$1697,40,0)</f>
        <v>0</v>
      </c>
      <c r="G364" s="32">
        <f t="shared" si="121"/>
        <v>0</v>
      </c>
      <c r="H364" s="32">
        <f t="shared" si="122"/>
        <v>0</v>
      </c>
      <c r="I364" s="32">
        <f>VLOOKUP(A364,[32]DATA!$C$3:$AQ$559,38,0)</f>
        <v>1000</v>
      </c>
      <c r="J364" s="32">
        <f>VLOOKUP(A364,[32]DATA!$C$3:$AQ$559,39,0)</f>
        <v>0</v>
      </c>
      <c r="K364" s="32">
        <f>VLOOKUP(A364,[32]DATA!$C$3:$AQ$559,40,0)</f>
        <v>0</v>
      </c>
      <c r="L364" s="32">
        <f>VLOOKUP(A364,[32]DATA!$C$3:$AQ$559,41,0)</f>
        <v>1000</v>
      </c>
      <c r="M364" s="41">
        <f t="shared" si="123"/>
        <v>2990</v>
      </c>
      <c r="N364" s="32">
        <f>VLOOKUP(A364,[33]DATA!$C$3:$AQ$558,38,0)</f>
        <v>0</v>
      </c>
      <c r="O364" s="32">
        <f>VLOOKUP(A364,[33]DATA!$C$3:$AQ$558,39,0)</f>
        <v>0</v>
      </c>
      <c r="P364" s="32">
        <f>VLOOKUP(A364,[33]DATA!$C$3:$AQ$558,40,0)</f>
        <v>0</v>
      </c>
      <c r="Q364" s="42">
        <f>VLOOKUP(A364,[33]DATA!$C$3:$AQ$558,41,0)</f>
        <v>0</v>
      </c>
      <c r="R364" s="43">
        <f t="shared" si="124"/>
        <v>0</v>
      </c>
      <c r="S364" s="8"/>
      <c r="T364" s="9"/>
      <c r="U364" s="9"/>
      <c r="V364" s="10">
        <f t="shared" si="125"/>
        <v>0</v>
      </c>
      <c r="W364" s="11">
        <f t="shared" si="111"/>
        <v>0</v>
      </c>
      <c r="X364" s="9"/>
      <c r="Y364" s="9"/>
      <c r="Z364" s="9"/>
      <c r="AA364" s="12">
        <f t="shared" si="112"/>
        <v>0</v>
      </c>
      <c r="AB364" s="13">
        <f t="shared" si="113"/>
        <v>0</v>
      </c>
      <c r="AC364" s="9"/>
      <c r="AD364" s="14"/>
      <c r="AE364" s="14"/>
      <c r="AF364" s="12">
        <f t="shared" si="110"/>
        <v>0</v>
      </c>
      <c r="AG364" s="13">
        <f t="shared" si="114"/>
        <v>0</v>
      </c>
      <c r="AH364" s="12"/>
      <c r="AI364" s="12"/>
      <c r="AJ364" s="12"/>
      <c r="AK364" s="12">
        <f t="shared" si="126"/>
        <v>0</v>
      </c>
      <c r="AL364" s="13">
        <f t="shared" si="115"/>
        <v>0</v>
      </c>
      <c r="AM364" s="12"/>
      <c r="AN364" s="12"/>
      <c r="AO364" s="12"/>
      <c r="AP364" s="12">
        <f t="shared" si="127"/>
        <v>0</v>
      </c>
      <c r="AQ364" s="13">
        <f t="shared" si="116"/>
        <v>0</v>
      </c>
      <c r="AR364" s="12"/>
      <c r="AS364" s="12"/>
      <c r="AT364" s="12"/>
      <c r="AU364" s="12">
        <f t="shared" si="128"/>
        <v>0</v>
      </c>
      <c r="AV364" s="13">
        <f t="shared" si="117"/>
        <v>0</v>
      </c>
      <c r="AW364" s="12"/>
      <c r="AX364" s="12"/>
      <c r="AY364" s="12"/>
      <c r="AZ364" s="12">
        <f t="shared" si="129"/>
        <v>0</v>
      </c>
      <c r="BA364" s="11">
        <f t="shared" si="118"/>
        <v>0</v>
      </c>
      <c r="BB364" s="12"/>
      <c r="BC364" s="12"/>
      <c r="BD364" s="12"/>
      <c r="BE364" s="12">
        <f t="shared" si="130"/>
        <v>0</v>
      </c>
      <c r="BF364" s="11">
        <f t="shared" si="119"/>
        <v>0</v>
      </c>
      <c r="BG364" s="12"/>
      <c r="BH364" s="12"/>
      <c r="BI364" s="12"/>
      <c r="BJ364" s="15">
        <f t="shared" si="131"/>
        <v>0</v>
      </c>
      <c r="BK364" s="16">
        <f t="shared" si="120"/>
        <v>0</v>
      </c>
    </row>
    <row r="365" spans="1:63" ht="15.75" x14ac:dyDescent="0.25">
      <c r="A365" s="30">
        <v>101018501</v>
      </c>
      <c r="B365" s="27" t="s">
        <v>411</v>
      </c>
      <c r="C365" s="35">
        <v>0.78</v>
      </c>
      <c r="D365" s="32">
        <f>VLOOKUP(A365,[31]DATA!$C$3:$AP$1697,38,0)</f>
        <v>0</v>
      </c>
      <c r="E365" s="32">
        <f>VLOOKUP(A365,[31]DATA!$C$3:$AP$1697,39,0)</f>
        <v>0</v>
      </c>
      <c r="F365" s="32">
        <f>VLOOKUP(A365,[31]DATA!$C$3:$AP$1697,40,0)</f>
        <v>0</v>
      </c>
      <c r="G365" s="32">
        <f t="shared" si="121"/>
        <v>0</v>
      </c>
      <c r="H365" s="32">
        <f t="shared" si="122"/>
        <v>0</v>
      </c>
      <c r="I365" s="32">
        <f>VLOOKUP(A365,[32]DATA!$C$3:$AQ$559,38,0)</f>
        <v>0</v>
      </c>
      <c r="J365" s="32">
        <f>VLOOKUP(A365,[32]DATA!$C$3:$AQ$559,39,0)</f>
        <v>0</v>
      </c>
      <c r="K365" s="32">
        <f>VLOOKUP(A365,[32]DATA!$C$3:$AQ$559,40,0)</f>
        <v>0</v>
      </c>
      <c r="L365" s="32">
        <f>VLOOKUP(A365,[32]DATA!$C$3:$AQ$559,41,0)</f>
        <v>0</v>
      </c>
      <c r="M365" s="41">
        <f t="shared" si="123"/>
        <v>0</v>
      </c>
      <c r="N365" s="32">
        <f>VLOOKUP(A365,[33]DATA!$C$3:$AQ$558,38,0)</f>
        <v>0</v>
      </c>
      <c r="O365" s="32">
        <f>VLOOKUP(A365,[33]DATA!$C$3:$AQ$558,39,0)</f>
        <v>0</v>
      </c>
      <c r="P365" s="32">
        <f>VLOOKUP(A365,[33]DATA!$C$3:$AQ$558,40,0)</f>
        <v>0</v>
      </c>
      <c r="Q365" s="42">
        <f>VLOOKUP(A365,[33]DATA!$C$3:$AQ$558,41,0)</f>
        <v>0</v>
      </c>
      <c r="R365" s="43">
        <f t="shared" si="124"/>
        <v>0</v>
      </c>
      <c r="S365" s="8"/>
      <c r="T365" s="9"/>
      <c r="U365" s="9"/>
      <c r="V365" s="10">
        <f t="shared" si="125"/>
        <v>0</v>
      </c>
      <c r="W365" s="11">
        <f t="shared" si="111"/>
        <v>0</v>
      </c>
      <c r="X365" s="9"/>
      <c r="Y365" s="9"/>
      <c r="Z365" s="9"/>
      <c r="AA365" s="12">
        <f t="shared" si="112"/>
        <v>0</v>
      </c>
      <c r="AB365" s="13">
        <f t="shared" si="113"/>
        <v>0</v>
      </c>
      <c r="AC365" s="9"/>
      <c r="AD365" s="14"/>
      <c r="AE365" s="14"/>
      <c r="AF365" s="12">
        <f t="shared" si="110"/>
        <v>0</v>
      </c>
      <c r="AG365" s="13">
        <f t="shared" si="114"/>
        <v>0</v>
      </c>
      <c r="AH365" s="12"/>
      <c r="AI365" s="12"/>
      <c r="AJ365" s="12"/>
      <c r="AK365" s="12">
        <f t="shared" si="126"/>
        <v>0</v>
      </c>
      <c r="AL365" s="13">
        <f t="shared" si="115"/>
        <v>0</v>
      </c>
      <c r="AM365" s="12"/>
      <c r="AN365" s="12"/>
      <c r="AO365" s="12"/>
      <c r="AP365" s="12">
        <f t="shared" si="127"/>
        <v>0</v>
      </c>
      <c r="AQ365" s="13">
        <f t="shared" si="116"/>
        <v>0</v>
      </c>
      <c r="AR365" s="12"/>
      <c r="AS365" s="12"/>
      <c r="AT365" s="12"/>
      <c r="AU365" s="12">
        <f t="shared" si="128"/>
        <v>0</v>
      </c>
      <c r="AV365" s="13">
        <f t="shared" si="117"/>
        <v>0</v>
      </c>
      <c r="AW365" s="12"/>
      <c r="AX365" s="12"/>
      <c r="AY365" s="12"/>
      <c r="AZ365" s="12">
        <f t="shared" si="129"/>
        <v>0</v>
      </c>
      <c r="BA365" s="11">
        <f t="shared" si="118"/>
        <v>0</v>
      </c>
      <c r="BB365" s="12"/>
      <c r="BC365" s="12"/>
      <c r="BD365" s="12"/>
      <c r="BE365" s="12">
        <f t="shared" si="130"/>
        <v>0</v>
      </c>
      <c r="BF365" s="11">
        <f t="shared" si="119"/>
        <v>0</v>
      </c>
      <c r="BG365" s="12"/>
      <c r="BH365" s="12"/>
      <c r="BI365" s="12"/>
      <c r="BJ365" s="15">
        <f t="shared" si="131"/>
        <v>0</v>
      </c>
      <c r="BK365" s="16">
        <f t="shared" si="120"/>
        <v>0</v>
      </c>
    </row>
    <row r="366" spans="1:63" ht="15.75" x14ac:dyDescent="0.25">
      <c r="A366" s="30">
        <v>102092701</v>
      </c>
      <c r="B366" s="27" t="s">
        <v>412</v>
      </c>
      <c r="C366" s="35">
        <v>250</v>
      </c>
      <c r="D366" s="32">
        <f>VLOOKUP(A366,[31]DATA!$C$3:$AP$1697,38,0)</f>
        <v>99</v>
      </c>
      <c r="E366" s="32">
        <f>VLOOKUP(A366,[31]DATA!$C$3:$AP$1697,39,0)</f>
        <v>0</v>
      </c>
      <c r="F366" s="32">
        <f>VLOOKUP(A366,[31]DATA!$C$3:$AP$1697,40,0)</f>
        <v>0</v>
      </c>
      <c r="G366" s="32">
        <f t="shared" si="121"/>
        <v>99</v>
      </c>
      <c r="H366" s="32">
        <f t="shared" si="122"/>
        <v>24750</v>
      </c>
      <c r="I366" s="32">
        <f>VLOOKUP(A366,[32]DATA!$C$3:$AQ$559,38,0)</f>
        <v>99</v>
      </c>
      <c r="J366" s="32">
        <f>VLOOKUP(A366,[32]DATA!$C$3:$AQ$559,39,0)</f>
        <v>0</v>
      </c>
      <c r="K366" s="32">
        <f>VLOOKUP(A366,[32]DATA!$C$3:$AQ$559,40,0)</f>
        <v>0</v>
      </c>
      <c r="L366" s="32">
        <f>VLOOKUP(A366,[32]DATA!$C$3:$AQ$559,41,0)</f>
        <v>99</v>
      </c>
      <c r="M366" s="41">
        <f t="shared" si="123"/>
        <v>24750</v>
      </c>
      <c r="N366" s="32">
        <f>VLOOKUP(A366,[33]DATA!$C$3:$AQ$558,38,0)</f>
        <v>99</v>
      </c>
      <c r="O366" s="32">
        <f>VLOOKUP(A366,[33]DATA!$C$3:$AQ$558,39,0)</f>
        <v>0</v>
      </c>
      <c r="P366" s="32">
        <f>VLOOKUP(A366,[33]DATA!$C$3:$AQ$558,40,0)</f>
        <v>0</v>
      </c>
      <c r="Q366" s="42">
        <f>VLOOKUP(A366,[33]DATA!$C$3:$AQ$558,41,0)</f>
        <v>99</v>
      </c>
      <c r="R366" s="43">
        <f t="shared" si="124"/>
        <v>24750</v>
      </c>
      <c r="S366" s="8"/>
      <c r="T366" s="9"/>
      <c r="U366" s="9"/>
      <c r="V366" s="10">
        <f t="shared" si="125"/>
        <v>0</v>
      </c>
      <c r="W366" s="11">
        <f t="shared" si="111"/>
        <v>0</v>
      </c>
      <c r="X366" s="9"/>
      <c r="Y366" s="9"/>
      <c r="Z366" s="9"/>
      <c r="AA366" s="12">
        <f t="shared" si="112"/>
        <v>0</v>
      </c>
      <c r="AB366" s="13">
        <f t="shared" si="113"/>
        <v>0</v>
      </c>
      <c r="AC366" s="9"/>
      <c r="AD366" s="14"/>
      <c r="AE366" s="14"/>
      <c r="AF366" s="12">
        <f t="shared" si="110"/>
        <v>0</v>
      </c>
      <c r="AG366" s="13">
        <f t="shared" si="114"/>
        <v>0</v>
      </c>
      <c r="AH366" s="12"/>
      <c r="AI366" s="12"/>
      <c r="AJ366" s="12"/>
      <c r="AK366" s="12">
        <f t="shared" si="126"/>
        <v>0</v>
      </c>
      <c r="AL366" s="13">
        <f t="shared" si="115"/>
        <v>0</v>
      </c>
      <c r="AM366" s="12"/>
      <c r="AN366" s="12"/>
      <c r="AO366" s="12"/>
      <c r="AP366" s="12">
        <f t="shared" si="127"/>
        <v>0</v>
      </c>
      <c r="AQ366" s="13">
        <f t="shared" si="116"/>
        <v>0</v>
      </c>
      <c r="AR366" s="12"/>
      <c r="AS366" s="12"/>
      <c r="AT366" s="12"/>
      <c r="AU366" s="12">
        <f t="shared" si="128"/>
        <v>0</v>
      </c>
      <c r="AV366" s="13">
        <f t="shared" si="117"/>
        <v>0</v>
      </c>
      <c r="AW366" s="12"/>
      <c r="AX366" s="12"/>
      <c r="AY366" s="12"/>
      <c r="AZ366" s="12">
        <f t="shared" si="129"/>
        <v>0</v>
      </c>
      <c r="BA366" s="11">
        <f t="shared" si="118"/>
        <v>0</v>
      </c>
      <c r="BB366" s="12"/>
      <c r="BC366" s="12"/>
      <c r="BD366" s="12"/>
      <c r="BE366" s="12">
        <f t="shared" si="130"/>
        <v>0</v>
      </c>
      <c r="BF366" s="11">
        <f t="shared" si="119"/>
        <v>0</v>
      </c>
      <c r="BG366" s="12"/>
      <c r="BH366" s="12"/>
      <c r="BI366" s="12"/>
      <c r="BJ366" s="15">
        <f t="shared" si="131"/>
        <v>0</v>
      </c>
      <c r="BK366" s="16">
        <f t="shared" si="120"/>
        <v>0</v>
      </c>
    </row>
    <row r="367" spans="1:63" ht="15.75" x14ac:dyDescent="0.25">
      <c r="A367" s="30">
        <v>104017301</v>
      </c>
      <c r="B367" s="27" t="s">
        <v>413</v>
      </c>
      <c r="C367" s="35">
        <v>1.25</v>
      </c>
      <c r="D367" s="32">
        <f>VLOOKUP(A367,[31]DATA!$C$3:$AP$1697,38,0)</f>
        <v>0</v>
      </c>
      <c r="E367" s="32">
        <f>VLOOKUP(A367,[31]DATA!$C$3:$AP$1697,39,0)</f>
        <v>0</v>
      </c>
      <c r="F367" s="32">
        <f>VLOOKUP(A367,[31]DATA!$C$3:$AP$1697,40,0)</f>
        <v>0</v>
      </c>
      <c r="G367" s="32">
        <f t="shared" si="121"/>
        <v>0</v>
      </c>
      <c r="H367" s="32">
        <f t="shared" si="122"/>
        <v>0</v>
      </c>
      <c r="I367" s="32">
        <f>VLOOKUP(A367,[32]DATA!$C$3:$AQ$559,38,0)</f>
        <v>0</v>
      </c>
      <c r="J367" s="32">
        <f>VLOOKUP(A367,[32]DATA!$C$3:$AQ$559,39,0)</f>
        <v>0</v>
      </c>
      <c r="K367" s="32">
        <f>VLOOKUP(A367,[32]DATA!$C$3:$AQ$559,40,0)</f>
        <v>0</v>
      </c>
      <c r="L367" s="32">
        <f>VLOOKUP(A367,[32]DATA!$C$3:$AQ$559,41,0)</f>
        <v>0</v>
      </c>
      <c r="M367" s="41">
        <f t="shared" si="123"/>
        <v>0</v>
      </c>
      <c r="N367" s="32">
        <f>VLOOKUP(A367,[33]DATA!$C$3:$AQ$558,38,0)</f>
        <v>0</v>
      </c>
      <c r="O367" s="32">
        <f>VLOOKUP(A367,[33]DATA!$C$3:$AQ$558,39,0)</f>
        <v>0</v>
      </c>
      <c r="P367" s="32">
        <f>VLOOKUP(A367,[33]DATA!$C$3:$AQ$558,40,0)</f>
        <v>0</v>
      </c>
      <c r="Q367" s="42">
        <f>VLOOKUP(A367,[33]DATA!$C$3:$AQ$558,41,0)</f>
        <v>0</v>
      </c>
      <c r="R367" s="43">
        <f t="shared" si="124"/>
        <v>0</v>
      </c>
      <c r="S367" s="8"/>
      <c r="T367" s="9"/>
      <c r="U367" s="9"/>
      <c r="V367" s="10">
        <f t="shared" si="125"/>
        <v>0</v>
      </c>
      <c r="W367" s="11">
        <f t="shared" si="111"/>
        <v>0</v>
      </c>
      <c r="X367" s="9"/>
      <c r="Y367" s="9"/>
      <c r="Z367" s="9"/>
      <c r="AA367" s="12">
        <f t="shared" si="112"/>
        <v>0</v>
      </c>
      <c r="AB367" s="13">
        <f t="shared" si="113"/>
        <v>0</v>
      </c>
      <c r="AC367" s="9"/>
      <c r="AD367" s="14"/>
      <c r="AE367" s="14"/>
      <c r="AF367" s="12">
        <f t="shared" si="110"/>
        <v>0</v>
      </c>
      <c r="AG367" s="13">
        <f t="shared" si="114"/>
        <v>0</v>
      </c>
      <c r="AH367" s="12"/>
      <c r="AI367" s="12"/>
      <c r="AJ367" s="12"/>
      <c r="AK367" s="12">
        <f t="shared" si="126"/>
        <v>0</v>
      </c>
      <c r="AL367" s="13">
        <f t="shared" si="115"/>
        <v>0</v>
      </c>
      <c r="AM367" s="12"/>
      <c r="AN367" s="12"/>
      <c r="AO367" s="12"/>
      <c r="AP367" s="12">
        <f t="shared" si="127"/>
        <v>0</v>
      </c>
      <c r="AQ367" s="13">
        <f t="shared" si="116"/>
        <v>0</v>
      </c>
      <c r="AR367" s="12"/>
      <c r="AS367" s="12"/>
      <c r="AT367" s="12"/>
      <c r="AU367" s="12">
        <f t="shared" si="128"/>
        <v>0</v>
      </c>
      <c r="AV367" s="13">
        <f t="shared" si="117"/>
        <v>0</v>
      </c>
      <c r="AW367" s="12"/>
      <c r="AX367" s="12"/>
      <c r="AY367" s="12"/>
      <c r="AZ367" s="12">
        <f t="shared" si="129"/>
        <v>0</v>
      </c>
      <c r="BA367" s="11">
        <f t="shared" si="118"/>
        <v>0</v>
      </c>
      <c r="BB367" s="12"/>
      <c r="BC367" s="12"/>
      <c r="BD367" s="12"/>
      <c r="BE367" s="12">
        <f t="shared" si="130"/>
        <v>0</v>
      </c>
      <c r="BF367" s="11">
        <f t="shared" si="119"/>
        <v>0</v>
      </c>
      <c r="BG367" s="12"/>
      <c r="BH367" s="12"/>
      <c r="BI367" s="12"/>
      <c r="BJ367" s="15">
        <f t="shared" si="131"/>
        <v>0</v>
      </c>
      <c r="BK367" s="16">
        <f t="shared" si="120"/>
        <v>0</v>
      </c>
    </row>
    <row r="368" spans="1:63" ht="25.5" x14ac:dyDescent="0.25">
      <c r="A368" s="30">
        <v>102098501</v>
      </c>
      <c r="B368" s="27" t="s">
        <v>414</v>
      </c>
      <c r="C368" s="35">
        <v>0.36</v>
      </c>
      <c r="D368" s="32">
        <f>VLOOKUP(A368,[31]DATA!$C$3:$AP$1697,38,0)</f>
        <v>20400</v>
      </c>
      <c r="E368" s="32">
        <f>VLOOKUP(A368,[31]DATA!$C$3:$AP$1697,39,0)</f>
        <v>7050</v>
      </c>
      <c r="F368" s="32">
        <f>VLOOKUP(A368,[31]DATA!$C$3:$AP$1697,40,0)</f>
        <v>0</v>
      </c>
      <c r="G368" s="32">
        <f t="shared" si="121"/>
        <v>27450</v>
      </c>
      <c r="H368" s="32">
        <f t="shared" si="122"/>
        <v>9882</v>
      </c>
      <c r="I368" s="32">
        <f>VLOOKUP(A368,[32]DATA!$C$3:$AQ$559,38,0)</f>
        <v>33750</v>
      </c>
      <c r="J368" s="32">
        <f>VLOOKUP(A368,[32]DATA!$C$3:$AQ$559,39,0)</f>
        <v>6950</v>
      </c>
      <c r="K368" s="32">
        <f>VLOOKUP(A368,[32]DATA!$C$3:$AQ$559,40,0)</f>
        <v>1600</v>
      </c>
      <c r="L368" s="32">
        <f>VLOOKUP(A368,[32]DATA!$C$3:$AQ$559,41,0)</f>
        <v>42300</v>
      </c>
      <c r="M368" s="41">
        <f t="shared" si="123"/>
        <v>15228</v>
      </c>
      <c r="N368" s="32">
        <f>VLOOKUP(A368,[33]DATA!$C$3:$AQ$558,38,0)</f>
        <v>33650</v>
      </c>
      <c r="O368" s="32">
        <f>VLOOKUP(A368,[33]DATA!$C$3:$AQ$558,39,0)</f>
        <v>6850</v>
      </c>
      <c r="P368" s="32">
        <f>VLOOKUP(A368,[33]DATA!$C$3:$AQ$558,40,0)</f>
        <v>1500</v>
      </c>
      <c r="Q368" s="42">
        <f>VLOOKUP(A368,[33]DATA!$C$3:$AQ$558,41,0)</f>
        <v>42000</v>
      </c>
      <c r="R368" s="43">
        <f t="shared" si="124"/>
        <v>15120</v>
      </c>
      <c r="S368" s="8"/>
      <c r="T368" s="9"/>
      <c r="U368" s="9"/>
      <c r="V368" s="10">
        <f t="shared" si="125"/>
        <v>0</v>
      </c>
      <c r="W368" s="11">
        <f t="shared" si="111"/>
        <v>0</v>
      </c>
      <c r="X368" s="9"/>
      <c r="Y368" s="9"/>
      <c r="Z368" s="9"/>
      <c r="AA368" s="12">
        <f t="shared" si="112"/>
        <v>0</v>
      </c>
      <c r="AB368" s="13">
        <f t="shared" si="113"/>
        <v>0</v>
      </c>
      <c r="AC368" s="9"/>
      <c r="AD368" s="14"/>
      <c r="AE368" s="14"/>
      <c r="AF368" s="12">
        <f t="shared" si="110"/>
        <v>0</v>
      </c>
      <c r="AG368" s="13">
        <f t="shared" si="114"/>
        <v>0</v>
      </c>
      <c r="AH368" s="12"/>
      <c r="AI368" s="12"/>
      <c r="AJ368" s="12"/>
      <c r="AK368" s="12">
        <f t="shared" si="126"/>
        <v>0</v>
      </c>
      <c r="AL368" s="13">
        <f t="shared" si="115"/>
        <v>0</v>
      </c>
      <c r="AM368" s="12"/>
      <c r="AN368" s="12"/>
      <c r="AO368" s="12"/>
      <c r="AP368" s="12">
        <f t="shared" si="127"/>
        <v>0</v>
      </c>
      <c r="AQ368" s="13">
        <f t="shared" si="116"/>
        <v>0</v>
      </c>
      <c r="AR368" s="12"/>
      <c r="AS368" s="12"/>
      <c r="AT368" s="12"/>
      <c r="AU368" s="12">
        <f t="shared" si="128"/>
        <v>0</v>
      </c>
      <c r="AV368" s="13">
        <f t="shared" si="117"/>
        <v>0</v>
      </c>
      <c r="AW368" s="12"/>
      <c r="AX368" s="12"/>
      <c r="AY368" s="12"/>
      <c r="AZ368" s="12">
        <f t="shared" si="129"/>
        <v>0</v>
      </c>
      <c r="BA368" s="11">
        <f t="shared" si="118"/>
        <v>0</v>
      </c>
      <c r="BB368" s="12"/>
      <c r="BC368" s="12"/>
      <c r="BD368" s="12"/>
      <c r="BE368" s="12">
        <f t="shared" si="130"/>
        <v>0</v>
      </c>
      <c r="BF368" s="11">
        <f t="shared" si="119"/>
        <v>0</v>
      </c>
      <c r="BG368" s="12"/>
      <c r="BH368" s="12"/>
      <c r="BI368" s="12"/>
      <c r="BJ368" s="15">
        <f t="shared" si="131"/>
        <v>0</v>
      </c>
      <c r="BK368" s="16">
        <f t="shared" si="120"/>
        <v>0</v>
      </c>
    </row>
    <row r="369" spans="1:63" ht="15.75" x14ac:dyDescent="0.25">
      <c r="A369" s="30">
        <v>101043001</v>
      </c>
      <c r="B369" s="27" t="s">
        <v>415</v>
      </c>
      <c r="C369" s="35">
        <v>1.661</v>
      </c>
      <c r="D369" s="32">
        <f>VLOOKUP(A369,[31]DATA!$C$3:$AP$1697,38,0)</f>
        <v>7850</v>
      </c>
      <c r="E369" s="32">
        <f>VLOOKUP(A369,[31]DATA!$C$3:$AP$1697,39,0)</f>
        <v>0</v>
      </c>
      <c r="F369" s="32">
        <f>VLOOKUP(A369,[31]DATA!$C$3:$AP$1697,40,0)</f>
        <v>150</v>
      </c>
      <c r="G369" s="32">
        <f t="shared" si="121"/>
        <v>8000</v>
      </c>
      <c r="H369" s="32">
        <f t="shared" si="122"/>
        <v>13288</v>
      </c>
      <c r="I369" s="32">
        <f>VLOOKUP(A369,[32]DATA!$C$3:$AQ$559,38,0)</f>
        <v>0</v>
      </c>
      <c r="J369" s="32">
        <f>VLOOKUP(A369,[32]DATA!$C$3:$AQ$559,39,0)</f>
        <v>0</v>
      </c>
      <c r="K369" s="32">
        <f>VLOOKUP(A369,[32]DATA!$C$3:$AQ$559,40,0)</f>
        <v>0</v>
      </c>
      <c r="L369" s="32">
        <f>VLOOKUP(A369,[32]DATA!$C$3:$AQ$559,41,0)</f>
        <v>0</v>
      </c>
      <c r="M369" s="41">
        <f t="shared" si="123"/>
        <v>0</v>
      </c>
      <c r="N369" s="32">
        <f>VLOOKUP(A369,[33]DATA!$C$3:$AQ$558,38,0)</f>
        <v>0</v>
      </c>
      <c r="O369" s="32">
        <f>VLOOKUP(A369,[33]DATA!$C$3:$AQ$558,39,0)</f>
        <v>0</v>
      </c>
      <c r="P369" s="32">
        <f>VLOOKUP(A369,[33]DATA!$C$3:$AQ$558,40,0)</f>
        <v>1050</v>
      </c>
      <c r="Q369" s="42">
        <f>VLOOKUP(A369,[33]DATA!$C$3:$AQ$558,41,0)</f>
        <v>1050</v>
      </c>
      <c r="R369" s="43">
        <f t="shared" si="124"/>
        <v>1744.05</v>
      </c>
      <c r="S369" s="8"/>
      <c r="T369" s="9"/>
      <c r="U369" s="9"/>
      <c r="V369" s="10">
        <f t="shared" si="125"/>
        <v>0</v>
      </c>
      <c r="W369" s="11">
        <f t="shared" si="111"/>
        <v>0</v>
      </c>
      <c r="X369" s="9"/>
      <c r="Y369" s="9"/>
      <c r="Z369" s="9"/>
      <c r="AA369" s="12">
        <f t="shared" si="112"/>
        <v>0</v>
      </c>
      <c r="AB369" s="13">
        <f t="shared" si="113"/>
        <v>0</v>
      </c>
      <c r="AC369" s="9"/>
      <c r="AD369" s="14"/>
      <c r="AE369" s="14"/>
      <c r="AF369" s="12">
        <f t="shared" si="110"/>
        <v>0</v>
      </c>
      <c r="AG369" s="13">
        <f t="shared" si="114"/>
        <v>0</v>
      </c>
      <c r="AH369" s="12"/>
      <c r="AI369" s="12"/>
      <c r="AJ369" s="12"/>
      <c r="AK369" s="12">
        <f t="shared" si="126"/>
        <v>0</v>
      </c>
      <c r="AL369" s="13">
        <f t="shared" si="115"/>
        <v>0</v>
      </c>
      <c r="AM369" s="12"/>
      <c r="AN369" s="12"/>
      <c r="AO369" s="12"/>
      <c r="AP369" s="12">
        <f t="shared" si="127"/>
        <v>0</v>
      </c>
      <c r="AQ369" s="13">
        <f t="shared" si="116"/>
        <v>0</v>
      </c>
      <c r="AR369" s="12"/>
      <c r="AS369" s="12"/>
      <c r="AT369" s="12"/>
      <c r="AU369" s="12">
        <f t="shared" si="128"/>
        <v>0</v>
      </c>
      <c r="AV369" s="13">
        <f t="shared" si="117"/>
        <v>0</v>
      </c>
      <c r="AW369" s="12"/>
      <c r="AX369" s="12"/>
      <c r="AY369" s="12"/>
      <c r="AZ369" s="12">
        <f t="shared" si="129"/>
        <v>0</v>
      </c>
      <c r="BA369" s="11">
        <f t="shared" si="118"/>
        <v>0</v>
      </c>
      <c r="BB369" s="12"/>
      <c r="BC369" s="12"/>
      <c r="BD369" s="12"/>
      <c r="BE369" s="12">
        <f t="shared" si="130"/>
        <v>0</v>
      </c>
      <c r="BF369" s="11">
        <f t="shared" si="119"/>
        <v>0</v>
      </c>
      <c r="BG369" s="12"/>
      <c r="BH369" s="12"/>
      <c r="BI369" s="12"/>
      <c r="BJ369" s="15">
        <f t="shared" si="131"/>
        <v>0</v>
      </c>
      <c r="BK369" s="16">
        <f t="shared" si="120"/>
        <v>0</v>
      </c>
    </row>
    <row r="370" spans="1:63" ht="15.75" x14ac:dyDescent="0.25">
      <c r="A370" s="30">
        <v>102077901</v>
      </c>
      <c r="B370" s="28" t="s">
        <v>416</v>
      </c>
      <c r="C370" s="35">
        <v>2.09</v>
      </c>
      <c r="D370" s="32">
        <f>VLOOKUP(A370,[31]DATA!$C$3:$AP$1697,38,0)</f>
        <v>24795</v>
      </c>
      <c r="E370" s="32">
        <f>VLOOKUP(A370,[31]DATA!$C$3:$AP$1697,39,0)</f>
        <v>4140</v>
      </c>
      <c r="F370" s="32">
        <f>VLOOKUP(A370,[31]DATA!$C$3:$AP$1697,40,0)</f>
        <v>0</v>
      </c>
      <c r="G370" s="32">
        <f t="shared" si="121"/>
        <v>28935</v>
      </c>
      <c r="H370" s="32">
        <f t="shared" si="122"/>
        <v>60474.149999999994</v>
      </c>
      <c r="I370" s="32">
        <f>VLOOKUP(A370,[32]DATA!$C$3:$AQ$559,38,0)</f>
        <v>8631</v>
      </c>
      <c r="J370" s="32">
        <f>VLOOKUP(A370,[32]DATA!$C$3:$AQ$559,39,0)</f>
        <v>2920</v>
      </c>
      <c r="K370" s="32">
        <f>VLOOKUP(A370,[32]DATA!$C$3:$AQ$559,40,0)</f>
        <v>907</v>
      </c>
      <c r="L370" s="32">
        <f>VLOOKUP(A370,[32]DATA!$C$3:$AQ$559,41,0)</f>
        <v>12458</v>
      </c>
      <c r="M370" s="41">
        <f t="shared" si="123"/>
        <v>26037.219999999998</v>
      </c>
      <c r="N370" s="32">
        <f>VLOOKUP(A370,[33]DATA!$C$3:$AQ$558,38,0)</f>
        <v>23050</v>
      </c>
      <c r="O370" s="32">
        <f>VLOOKUP(A370,[33]DATA!$C$3:$AQ$558,39,0)</f>
        <v>5120</v>
      </c>
      <c r="P370" s="32">
        <f>VLOOKUP(A370,[33]DATA!$C$3:$AQ$558,40,0)</f>
        <v>8447</v>
      </c>
      <c r="Q370" s="42">
        <f>VLOOKUP(A370,[33]DATA!$C$3:$AQ$558,41,0)</f>
        <v>36617</v>
      </c>
      <c r="R370" s="43">
        <f t="shared" si="124"/>
        <v>76529.53</v>
      </c>
      <c r="S370" s="8"/>
      <c r="T370" s="9"/>
      <c r="U370" s="9"/>
      <c r="V370" s="10">
        <f t="shared" si="125"/>
        <v>0</v>
      </c>
      <c r="W370" s="11">
        <f t="shared" si="111"/>
        <v>0</v>
      </c>
      <c r="X370" s="9"/>
      <c r="Y370" s="9"/>
      <c r="Z370" s="9"/>
      <c r="AA370" s="12">
        <f t="shared" si="112"/>
        <v>0</v>
      </c>
      <c r="AB370" s="13">
        <f t="shared" si="113"/>
        <v>0</v>
      </c>
      <c r="AC370" s="9"/>
      <c r="AD370" s="14"/>
      <c r="AE370" s="14"/>
      <c r="AF370" s="12">
        <f t="shared" si="110"/>
        <v>0</v>
      </c>
      <c r="AG370" s="13">
        <f t="shared" si="114"/>
        <v>0</v>
      </c>
      <c r="AH370" s="12"/>
      <c r="AI370" s="12"/>
      <c r="AJ370" s="12"/>
      <c r="AK370" s="12">
        <f t="shared" si="126"/>
        <v>0</v>
      </c>
      <c r="AL370" s="13">
        <f t="shared" si="115"/>
        <v>0</v>
      </c>
      <c r="AM370" s="12"/>
      <c r="AN370" s="12"/>
      <c r="AO370" s="12"/>
      <c r="AP370" s="12">
        <f t="shared" si="127"/>
        <v>0</v>
      </c>
      <c r="AQ370" s="13">
        <f t="shared" si="116"/>
        <v>0</v>
      </c>
      <c r="AR370" s="12"/>
      <c r="AS370" s="12"/>
      <c r="AT370" s="12"/>
      <c r="AU370" s="12">
        <f t="shared" si="128"/>
        <v>0</v>
      </c>
      <c r="AV370" s="13">
        <f t="shared" si="117"/>
        <v>0</v>
      </c>
      <c r="AW370" s="12"/>
      <c r="AX370" s="12"/>
      <c r="AY370" s="12"/>
      <c r="AZ370" s="12">
        <f t="shared" si="129"/>
        <v>0</v>
      </c>
      <c r="BA370" s="11">
        <f t="shared" si="118"/>
        <v>0</v>
      </c>
      <c r="BB370" s="12"/>
      <c r="BC370" s="12"/>
      <c r="BD370" s="12"/>
      <c r="BE370" s="12">
        <f t="shared" si="130"/>
        <v>0</v>
      </c>
      <c r="BF370" s="11">
        <f t="shared" si="119"/>
        <v>0</v>
      </c>
      <c r="BG370" s="12"/>
      <c r="BH370" s="12"/>
      <c r="BI370" s="12"/>
      <c r="BJ370" s="15">
        <f t="shared" si="131"/>
        <v>0</v>
      </c>
      <c r="BK370" s="16">
        <f t="shared" si="120"/>
        <v>0</v>
      </c>
    </row>
    <row r="371" spans="1:63" ht="15.75" x14ac:dyDescent="0.25">
      <c r="A371" s="30">
        <v>102073601</v>
      </c>
      <c r="B371" s="28" t="s">
        <v>417</v>
      </c>
      <c r="C371" s="35">
        <v>4.1500000000000004</v>
      </c>
      <c r="D371" s="32">
        <f>VLOOKUP(A371,[31]DATA!$C$3:$AP$1697,38,0)</f>
        <v>0</v>
      </c>
      <c r="E371" s="32">
        <f>VLOOKUP(A371,[31]DATA!$C$3:$AP$1697,39,0)</f>
        <v>0</v>
      </c>
      <c r="F371" s="32">
        <f>VLOOKUP(A371,[31]DATA!$C$3:$AP$1697,40,0)</f>
        <v>60</v>
      </c>
      <c r="G371" s="32">
        <f t="shared" si="121"/>
        <v>60</v>
      </c>
      <c r="H371" s="32">
        <f t="shared" si="122"/>
        <v>249.00000000000003</v>
      </c>
      <c r="I371" s="32">
        <f>VLOOKUP(A371,[32]DATA!$C$3:$AQ$559,38,0)</f>
        <v>0</v>
      </c>
      <c r="J371" s="32">
        <f>VLOOKUP(A371,[32]DATA!$C$3:$AQ$559,39,0)</f>
        <v>0</v>
      </c>
      <c r="K371" s="32">
        <f>VLOOKUP(A371,[32]DATA!$C$3:$AQ$559,40,0)</f>
        <v>0</v>
      </c>
      <c r="L371" s="32">
        <f>VLOOKUP(A371,[32]DATA!$C$3:$AQ$559,41,0)</f>
        <v>0</v>
      </c>
      <c r="M371" s="41">
        <f t="shared" si="123"/>
        <v>0</v>
      </c>
      <c r="N371" s="32">
        <f>VLOOKUP(A371,[33]DATA!$C$3:$AQ$558,38,0)</f>
        <v>0</v>
      </c>
      <c r="O371" s="32">
        <f>VLOOKUP(A371,[33]DATA!$C$3:$AQ$558,39,0)</f>
        <v>0</v>
      </c>
      <c r="P371" s="32">
        <f>VLOOKUP(A371,[33]DATA!$C$3:$AQ$558,40,0)</f>
        <v>0</v>
      </c>
      <c r="Q371" s="42">
        <f>VLOOKUP(A371,[33]DATA!$C$3:$AQ$558,41,0)</f>
        <v>0</v>
      </c>
      <c r="R371" s="43">
        <f t="shared" si="124"/>
        <v>0</v>
      </c>
      <c r="S371" s="8"/>
      <c r="T371" s="9"/>
      <c r="U371" s="9"/>
      <c r="V371" s="10">
        <f t="shared" si="125"/>
        <v>0</v>
      </c>
      <c r="W371" s="11">
        <f t="shared" si="111"/>
        <v>0</v>
      </c>
      <c r="X371" s="9"/>
      <c r="Y371" s="9"/>
      <c r="Z371" s="9"/>
      <c r="AA371" s="12">
        <f t="shared" si="112"/>
        <v>0</v>
      </c>
      <c r="AB371" s="13">
        <f t="shared" si="113"/>
        <v>0</v>
      </c>
      <c r="AC371" s="9"/>
      <c r="AD371" s="14"/>
      <c r="AE371" s="14"/>
      <c r="AF371" s="12">
        <f t="shared" si="110"/>
        <v>0</v>
      </c>
      <c r="AG371" s="13">
        <f t="shared" si="114"/>
        <v>0</v>
      </c>
      <c r="AH371" s="12"/>
      <c r="AI371" s="12"/>
      <c r="AJ371" s="12"/>
      <c r="AK371" s="12">
        <f t="shared" si="126"/>
        <v>0</v>
      </c>
      <c r="AL371" s="13">
        <f t="shared" si="115"/>
        <v>0</v>
      </c>
      <c r="AM371" s="12"/>
      <c r="AN371" s="12"/>
      <c r="AO371" s="12"/>
      <c r="AP371" s="12">
        <f t="shared" si="127"/>
        <v>0</v>
      </c>
      <c r="AQ371" s="13">
        <f t="shared" si="116"/>
        <v>0</v>
      </c>
      <c r="AR371" s="12"/>
      <c r="AS371" s="12"/>
      <c r="AT371" s="12"/>
      <c r="AU371" s="12">
        <f t="shared" si="128"/>
        <v>0</v>
      </c>
      <c r="AV371" s="13">
        <f t="shared" si="117"/>
        <v>0</v>
      </c>
      <c r="AW371" s="12"/>
      <c r="AX371" s="12"/>
      <c r="AY371" s="12"/>
      <c r="AZ371" s="12">
        <f t="shared" si="129"/>
        <v>0</v>
      </c>
      <c r="BA371" s="11">
        <f t="shared" si="118"/>
        <v>0</v>
      </c>
      <c r="BB371" s="12"/>
      <c r="BC371" s="12"/>
      <c r="BD371" s="12"/>
      <c r="BE371" s="12">
        <f t="shared" si="130"/>
        <v>0</v>
      </c>
      <c r="BF371" s="11">
        <f t="shared" si="119"/>
        <v>0</v>
      </c>
      <c r="BG371" s="12"/>
      <c r="BH371" s="12"/>
      <c r="BI371" s="12"/>
      <c r="BJ371" s="15">
        <f t="shared" si="131"/>
        <v>0</v>
      </c>
      <c r="BK371" s="16">
        <f t="shared" si="120"/>
        <v>0</v>
      </c>
    </row>
    <row r="372" spans="1:63" ht="25.5" x14ac:dyDescent="0.25">
      <c r="A372" s="30">
        <v>105006201</v>
      </c>
      <c r="B372" s="27" t="s">
        <v>418</v>
      </c>
      <c r="C372" s="35">
        <v>12.835000000000001</v>
      </c>
      <c r="D372" s="32">
        <f>VLOOKUP(A372,[31]DATA!$C$3:$AP$1697,38,0)</f>
        <v>1647</v>
      </c>
      <c r="E372" s="32">
        <f>VLOOKUP(A372,[31]DATA!$C$3:$AP$1697,39,0)</f>
        <v>2184</v>
      </c>
      <c r="F372" s="32">
        <f>VLOOKUP(A372,[31]DATA!$C$3:$AP$1697,40,0)</f>
        <v>168</v>
      </c>
      <c r="G372" s="32">
        <f t="shared" si="121"/>
        <v>3999</v>
      </c>
      <c r="H372" s="32">
        <f t="shared" si="122"/>
        <v>51327.165000000001</v>
      </c>
      <c r="I372" s="32">
        <f>VLOOKUP(A372,[32]DATA!$C$3:$AQ$559,38,0)</f>
        <v>4187</v>
      </c>
      <c r="J372" s="32">
        <f>VLOOKUP(A372,[32]DATA!$C$3:$AQ$559,39,0)</f>
        <v>2046</v>
      </c>
      <c r="K372" s="32">
        <f>VLOOKUP(A372,[32]DATA!$C$3:$AQ$559,40,0)</f>
        <v>200</v>
      </c>
      <c r="L372" s="32">
        <f>VLOOKUP(A372,[32]DATA!$C$3:$AQ$559,41,0)</f>
        <v>6433</v>
      </c>
      <c r="M372" s="41">
        <f t="shared" si="123"/>
        <v>82567.555000000008</v>
      </c>
      <c r="N372" s="32">
        <f>VLOOKUP(A372,[33]DATA!$C$3:$AQ$558,38,0)</f>
        <v>3707</v>
      </c>
      <c r="O372" s="32">
        <f>VLOOKUP(A372,[33]DATA!$C$3:$AQ$558,39,0)</f>
        <v>2021</v>
      </c>
      <c r="P372" s="32">
        <f>VLOOKUP(A372,[33]DATA!$C$3:$AQ$558,40,0)</f>
        <v>60</v>
      </c>
      <c r="Q372" s="42">
        <f>VLOOKUP(A372,[33]DATA!$C$3:$AQ$558,41,0)</f>
        <v>5788</v>
      </c>
      <c r="R372" s="43">
        <f t="shared" si="124"/>
        <v>74288.98000000001</v>
      </c>
      <c r="S372" s="8"/>
      <c r="T372" s="9"/>
      <c r="U372" s="9"/>
      <c r="V372" s="10">
        <f t="shared" si="125"/>
        <v>0</v>
      </c>
      <c r="W372" s="11">
        <f t="shared" si="111"/>
        <v>0</v>
      </c>
      <c r="X372" s="9"/>
      <c r="Y372" s="9"/>
      <c r="Z372" s="9"/>
      <c r="AA372" s="12">
        <f t="shared" si="112"/>
        <v>0</v>
      </c>
      <c r="AB372" s="13">
        <f t="shared" si="113"/>
        <v>0</v>
      </c>
      <c r="AC372" s="9"/>
      <c r="AD372" s="14"/>
      <c r="AE372" s="14"/>
      <c r="AF372" s="12">
        <f t="shared" si="110"/>
        <v>0</v>
      </c>
      <c r="AG372" s="13">
        <f t="shared" si="114"/>
        <v>0</v>
      </c>
      <c r="AH372" s="12"/>
      <c r="AI372" s="12"/>
      <c r="AJ372" s="12"/>
      <c r="AK372" s="12">
        <f t="shared" si="126"/>
        <v>0</v>
      </c>
      <c r="AL372" s="13">
        <f t="shared" si="115"/>
        <v>0</v>
      </c>
      <c r="AM372" s="12"/>
      <c r="AN372" s="12"/>
      <c r="AO372" s="12"/>
      <c r="AP372" s="12">
        <f t="shared" si="127"/>
        <v>0</v>
      </c>
      <c r="AQ372" s="13">
        <f t="shared" si="116"/>
        <v>0</v>
      </c>
      <c r="AR372" s="12"/>
      <c r="AS372" s="12"/>
      <c r="AT372" s="12"/>
      <c r="AU372" s="12">
        <f t="shared" si="128"/>
        <v>0</v>
      </c>
      <c r="AV372" s="13">
        <f t="shared" si="117"/>
        <v>0</v>
      </c>
      <c r="AW372" s="12"/>
      <c r="AX372" s="12"/>
      <c r="AY372" s="12"/>
      <c r="AZ372" s="12">
        <f t="shared" si="129"/>
        <v>0</v>
      </c>
      <c r="BA372" s="11">
        <f t="shared" si="118"/>
        <v>0</v>
      </c>
      <c r="BB372" s="12"/>
      <c r="BC372" s="12"/>
      <c r="BD372" s="12"/>
      <c r="BE372" s="12">
        <f t="shared" si="130"/>
        <v>0</v>
      </c>
      <c r="BF372" s="11">
        <f t="shared" si="119"/>
        <v>0</v>
      </c>
      <c r="BG372" s="12"/>
      <c r="BH372" s="12"/>
      <c r="BI372" s="12"/>
      <c r="BJ372" s="15">
        <f t="shared" si="131"/>
        <v>0</v>
      </c>
      <c r="BK372" s="16">
        <f t="shared" si="120"/>
        <v>0</v>
      </c>
    </row>
    <row r="373" spans="1:63" ht="25.5" x14ac:dyDescent="0.25">
      <c r="A373" s="30">
        <v>103005501</v>
      </c>
      <c r="B373" s="27" t="s">
        <v>419</v>
      </c>
      <c r="C373" s="35">
        <v>8.19</v>
      </c>
      <c r="D373" s="32">
        <f>VLOOKUP(A373,[31]DATA!$C$3:$AP$1697,38,0)</f>
        <v>0</v>
      </c>
      <c r="E373" s="32">
        <f>VLOOKUP(A373,[31]DATA!$C$3:$AP$1697,39,0)</f>
        <v>0</v>
      </c>
      <c r="F373" s="32">
        <f>VLOOKUP(A373,[31]DATA!$C$3:$AP$1697,40,0)</f>
        <v>0</v>
      </c>
      <c r="G373" s="32">
        <f t="shared" si="121"/>
        <v>0</v>
      </c>
      <c r="H373" s="32">
        <f t="shared" si="122"/>
        <v>0</v>
      </c>
      <c r="I373" s="32">
        <f>VLOOKUP(A373,[32]DATA!$C$3:$AQ$559,38,0)</f>
        <v>0</v>
      </c>
      <c r="J373" s="32">
        <f>VLOOKUP(A373,[32]DATA!$C$3:$AQ$559,39,0)</f>
        <v>0</v>
      </c>
      <c r="K373" s="32">
        <f>VLOOKUP(A373,[32]DATA!$C$3:$AQ$559,40,0)</f>
        <v>0</v>
      </c>
      <c r="L373" s="32">
        <f>VLOOKUP(A373,[32]DATA!$C$3:$AQ$559,41,0)</f>
        <v>0</v>
      </c>
      <c r="M373" s="41">
        <f t="shared" si="123"/>
        <v>0</v>
      </c>
      <c r="N373" s="32">
        <f>VLOOKUP(A373,[33]DATA!$C$3:$AQ$558,38,0)</f>
        <v>0</v>
      </c>
      <c r="O373" s="32">
        <f>VLOOKUP(A373,[33]DATA!$C$3:$AQ$558,39,0)</f>
        <v>0</v>
      </c>
      <c r="P373" s="32">
        <f>VLOOKUP(A373,[33]DATA!$C$3:$AQ$558,40,0)</f>
        <v>0</v>
      </c>
      <c r="Q373" s="42">
        <f>VLOOKUP(A373,[33]DATA!$C$3:$AQ$558,41,0)</f>
        <v>0</v>
      </c>
      <c r="R373" s="43">
        <f t="shared" si="124"/>
        <v>0</v>
      </c>
      <c r="S373" s="8"/>
      <c r="T373" s="9"/>
      <c r="U373" s="9"/>
      <c r="V373" s="10">
        <f t="shared" si="125"/>
        <v>0</v>
      </c>
      <c r="W373" s="11">
        <f t="shared" si="111"/>
        <v>0</v>
      </c>
      <c r="X373" s="9"/>
      <c r="Y373" s="9"/>
      <c r="Z373" s="9"/>
      <c r="AA373" s="12">
        <f t="shared" si="112"/>
        <v>0</v>
      </c>
      <c r="AB373" s="13">
        <f t="shared" si="113"/>
        <v>0</v>
      </c>
      <c r="AC373" s="9"/>
      <c r="AD373" s="14"/>
      <c r="AE373" s="14"/>
      <c r="AF373" s="12">
        <f t="shared" si="110"/>
        <v>0</v>
      </c>
      <c r="AG373" s="13">
        <f t="shared" si="114"/>
        <v>0</v>
      </c>
      <c r="AH373" s="12"/>
      <c r="AI373" s="12"/>
      <c r="AJ373" s="12"/>
      <c r="AK373" s="12">
        <f t="shared" si="126"/>
        <v>0</v>
      </c>
      <c r="AL373" s="13">
        <f t="shared" si="115"/>
        <v>0</v>
      </c>
      <c r="AM373" s="12"/>
      <c r="AN373" s="12"/>
      <c r="AO373" s="12"/>
      <c r="AP373" s="12">
        <f t="shared" si="127"/>
        <v>0</v>
      </c>
      <c r="AQ373" s="13">
        <f t="shared" si="116"/>
        <v>0</v>
      </c>
      <c r="AR373" s="12"/>
      <c r="AS373" s="12"/>
      <c r="AT373" s="12"/>
      <c r="AU373" s="12">
        <f t="shared" si="128"/>
        <v>0</v>
      </c>
      <c r="AV373" s="13">
        <f t="shared" si="117"/>
        <v>0</v>
      </c>
      <c r="AW373" s="12"/>
      <c r="AX373" s="12"/>
      <c r="AY373" s="12"/>
      <c r="AZ373" s="12">
        <f t="shared" si="129"/>
        <v>0</v>
      </c>
      <c r="BA373" s="11">
        <f t="shared" si="118"/>
        <v>0</v>
      </c>
      <c r="BB373" s="12"/>
      <c r="BC373" s="12"/>
      <c r="BD373" s="12"/>
      <c r="BE373" s="12">
        <f t="shared" si="130"/>
        <v>0</v>
      </c>
      <c r="BF373" s="11">
        <f t="shared" si="119"/>
        <v>0</v>
      </c>
      <c r="BG373" s="12"/>
      <c r="BH373" s="12"/>
      <c r="BI373" s="12"/>
      <c r="BJ373" s="15">
        <f t="shared" si="131"/>
        <v>0</v>
      </c>
      <c r="BK373" s="16">
        <f t="shared" si="120"/>
        <v>0</v>
      </c>
    </row>
    <row r="374" spans="1:63" ht="15.75" x14ac:dyDescent="0.25">
      <c r="A374" s="37">
        <v>101074801</v>
      </c>
      <c r="B374" s="29" t="s">
        <v>420</v>
      </c>
      <c r="C374" s="38">
        <v>1.2E-2</v>
      </c>
      <c r="D374" s="32">
        <f>VLOOKUP(A374,[31]DATA!$C$3:$AP$1697,38,0)</f>
        <v>3943910</v>
      </c>
      <c r="E374" s="32">
        <f>VLOOKUP(A374,[31]DATA!$C$3:$AP$1697,39,0)</f>
        <v>2418900</v>
      </c>
      <c r="F374" s="32">
        <f>VLOOKUP(A374,[31]DATA!$C$3:$AP$1697,40,0)</f>
        <v>501100</v>
      </c>
      <c r="G374" s="32">
        <f t="shared" si="121"/>
        <v>6863910</v>
      </c>
      <c r="H374" s="32">
        <f t="shared" si="122"/>
        <v>82366.92</v>
      </c>
      <c r="I374" s="32">
        <f>VLOOKUP(A374,[32]DATA!$C$3:$AQ$559,38,0)</f>
        <v>693930</v>
      </c>
      <c r="J374" s="32">
        <f>VLOOKUP(A374,[32]DATA!$C$3:$AQ$559,39,0)</f>
        <v>1363560</v>
      </c>
      <c r="K374" s="32">
        <f>VLOOKUP(A374,[32]DATA!$C$3:$AQ$559,40,0)</f>
        <v>36540</v>
      </c>
      <c r="L374" s="32">
        <f>VLOOKUP(A374,[32]DATA!$C$3:$AQ$559,41,0)</f>
        <v>2094030</v>
      </c>
      <c r="M374" s="41">
        <f t="shared" si="123"/>
        <v>25128.36</v>
      </c>
      <c r="N374" s="32">
        <f>VLOOKUP(A374,[33]DATA!$C$3:$AQ$558,38,0)</f>
        <v>0</v>
      </c>
      <c r="O374" s="32">
        <f>VLOOKUP(A374,[33]DATA!$C$3:$AQ$558,39,0)</f>
        <v>1010670</v>
      </c>
      <c r="P374" s="32">
        <f>VLOOKUP(A374,[33]DATA!$C$3:$AQ$558,40,0)</f>
        <v>0</v>
      </c>
      <c r="Q374" s="42">
        <f>VLOOKUP(A374,[33]DATA!$C$3:$AQ$558,41,0)</f>
        <v>1010670</v>
      </c>
      <c r="R374" s="43">
        <f t="shared" si="124"/>
        <v>12128.04</v>
      </c>
      <c r="S374" s="8"/>
      <c r="T374" s="9"/>
      <c r="U374" s="9"/>
      <c r="V374" s="10">
        <f t="shared" si="125"/>
        <v>0</v>
      </c>
      <c r="W374" s="11">
        <f t="shared" si="111"/>
        <v>0</v>
      </c>
      <c r="X374" s="9"/>
      <c r="Y374" s="9"/>
      <c r="Z374" s="9"/>
      <c r="AA374" s="12">
        <f t="shared" si="112"/>
        <v>0</v>
      </c>
      <c r="AB374" s="13">
        <f t="shared" si="113"/>
        <v>0</v>
      </c>
      <c r="AC374" s="9"/>
      <c r="AD374" s="14"/>
      <c r="AE374" s="14"/>
      <c r="AF374" s="12">
        <f t="shared" si="110"/>
        <v>0</v>
      </c>
      <c r="AG374" s="13">
        <f t="shared" si="114"/>
        <v>0</v>
      </c>
      <c r="AH374" s="12"/>
      <c r="AI374" s="12"/>
      <c r="AJ374" s="12"/>
      <c r="AK374" s="12">
        <f t="shared" si="126"/>
        <v>0</v>
      </c>
      <c r="AL374" s="13">
        <f t="shared" si="115"/>
        <v>0</v>
      </c>
      <c r="AM374" s="12"/>
      <c r="AN374" s="12"/>
      <c r="AO374" s="12"/>
      <c r="AP374" s="12">
        <f t="shared" si="127"/>
        <v>0</v>
      </c>
      <c r="AQ374" s="13">
        <f t="shared" si="116"/>
        <v>0</v>
      </c>
      <c r="AR374" s="12"/>
      <c r="AS374" s="12"/>
      <c r="AT374" s="12"/>
      <c r="AU374" s="12">
        <f t="shared" si="128"/>
        <v>0</v>
      </c>
      <c r="AV374" s="13">
        <f t="shared" si="117"/>
        <v>0</v>
      </c>
      <c r="AW374" s="12"/>
      <c r="AX374" s="12"/>
      <c r="AY374" s="12"/>
      <c r="AZ374" s="12">
        <f t="shared" si="129"/>
        <v>0</v>
      </c>
      <c r="BA374" s="11">
        <f t="shared" si="118"/>
        <v>0</v>
      </c>
      <c r="BB374" s="12"/>
      <c r="BC374" s="12"/>
      <c r="BD374" s="12"/>
      <c r="BE374" s="12">
        <f t="shared" si="130"/>
        <v>0</v>
      </c>
      <c r="BF374" s="11">
        <f t="shared" si="119"/>
        <v>0</v>
      </c>
      <c r="BG374" s="12"/>
      <c r="BH374" s="12"/>
      <c r="BI374" s="12"/>
      <c r="BJ374" s="15">
        <f t="shared" si="131"/>
        <v>0</v>
      </c>
      <c r="BK374" s="16">
        <f t="shared" si="120"/>
        <v>0</v>
      </c>
    </row>
    <row r="375" spans="1:63" ht="15.75" x14ac:dyDescent="0.25">
      <c r="A375" s="30">
        <v>101018401</v>
      </c>
      <c r="B375" s="27" t="s">
        <v>421</v>
      </c>
      <c r="C375" s="35">
        <v>0.27</v>
      </c>
      <c r="D375" s="32">
        <f>VLOOKUP(A375,[31]DATA!$C$3:$AP$1697,38,0)</f>
        <v>51060</v>
      </c>
      <c r="E375" s="32">
        <f>VLOOKUP(A375,[31]DATA!$C$3:$AP$1697,39,0)</f>
        <v>2610</v>
      </c>
      <c r="F375" s="32">
        <f>VLOOKUP(A375,[31]DATA!$C$3:$AP$1697,40,0)</f>
        <v>2340</v>
      </c>
      <c r="G375" s="32">
        <f t="shared" si="121"/>
        <v>56010</v>
      </c>
      <c r="H375" s="32">
        <f t="shared" si="122"/>
        <v>15122.7</v>
      </c>
      <c r="I375" s="32">
        <f>VLOOKUP(A375,[32]DATA!$C$3:$AQ$559,38,0)</f>
        <v>15240</v>
      </c>
      <c r="J375" s="32">
        <f>VLOOKUP(A375,[32]DATA!$C$3:$AQ$559,39,0)</f>
        <v>0</v>
      </c>
      <c r="K375" s="32">
        <f>VLOOKUP(A375,[32]DATA!$C$3:$AQ$559,40,0)</f>
        <v>1920</v>
      </c>
      <c r="L375" s="32">
        <f>VLOOKUP(A375,[32]DATA!$C$3:$AQ$559,41,0)</f>
        <v>17160</v>
      </c>
      <c r="M375" s="41">
        <f t="shared" si="123"/>
        <v>4633.2000000000007</v>
      </c>
      <c r="N375" s="32">
        <f>VLOOKUP(A375,[33]DATA!$C$3:$AQ$558,38,0)</f>
        <v>8940</v>
      </c>
      <c r="O375" s="32">
        <f>VLOOKUP(A375,[33]DATA!$C$3:$AQ$558,39,0)</f>
        <v>0</v>
      </c>
      <c r="P375" s="32">
        <f>VLOOKUP(A375,[33]DATA!$C$3:$AQ$558,40,0)</f>
        <v>750</v>
      </c>
      <c r="Q375" s="42">
        <f>VLOOKUP(A375,[33]DATA!$C$3:$AQ$558,41,0)</f>
        <v>9690</v>
      </c>
      <c r="R375" s="43">
        <f t="shared" si="124"/>
        <v>2616.3000000000002</v>
      </c>
      <c r="S375" s="8"/>
      <c r="T375" s="9"/>
      <c r="U375" s="9"/>
      <c r="V375" s="10">
        <f t="shared" si="125"/>
        <v>0</v>
      </c>
      <c r="W375" s="11">
        <f t="shared" si="111"/>
        <v>0</v>
      </c>
      <c r="X375" s="9"/>
      <c r="Y375" s="9"/>
      <c r="Z375" s="9"/>
      <c r="AA375" s="12">
        <f t="shared" si="112"/>
        <v>0</v>
      </c>
      <c r="AB375" s="13">
        <f t="shared" si="113"/>
        <v>0</v>
      </c>
      <c r="AC375" s="9"/>
      <c r="AD375" s="14"/>
      <c r="AE375" s="14"/>
      <c r="AF375" s="12">
        <f t="shared" si="110"/>
        <v>0</v>
      </c>
      <c r="AG375" s="13">
        <f t="shared" si="114"/>
        <v>0</v>
      </c>
      <c r="AH375" s="12"/>
      <c r="AI375" s="12"/>
      <c r="AJ375" s="12"/>
      <c r="AK375" s="12">
        <f t="shared" si="126"/>
        <v>0</v>
      </c>
      <c r="AL375" s="13">
        <f t="shared" si="115"/>
        <v>0</v>
      </c>
      <c r="AM375" s="12"/>
      <c r="AN375" s="12"/>
      <c r="AO375" s="12"/>
      <c r="AP375" s="12">
        <f t="shared" si="127"/>
        <v>0</v>
      </c>
      <c r="AQ375" s="13">
        <f t="shared" si="116"/>
        <v>0</v>
      </c>
      <c r="AR375" s="12"/>
      <c r="AS375" s="12"/>
      <c r="AT375" s="12"/>
      <c r="AU375" s="12">
        <f t="shared" si="128"/>
        <v>0</v>
      </c>
      <c r="AV375" s="13">
        <f t="shared" si="117"/>
        <v>0</v>
      </c>
      <c r="AW375" s="12"/>
      <c r="AX375" s="12"/>
      <c r="AY375" s="12"/>
      <c r="AZ375" s="12">
        <f t="shared" si="129"/>
        <v>0</v>
      </c>
      <c r="BA375" s="11">
        <f t="shared" si="118"/>
        <v>0</v>
      </c>
      <c r="BB375" s="12"/>
      <c r="BC375" s="12"/>
      <c r="BD375" s="12"/>
      <c r="BE375" s="12">
        <f t="shared" si="130"/>
        <v>0</v>
      </c>
      <c r="BF375" s="11">
        <f t="shared" si="119"/>
        <v>0</v>
      </c>
      <c r="BG375" s="12"/>
      <c r="BH375" s="12"/>
      <c r="BI375" s="12"/>
      <c r="BJ375" s="15">
        <f t="shared" si="131"/>
        <v>0</v>
      </c>
      <c r="BK375" s="16">
        <f t="shared" si="120"/>
        <v>0</v>
      </c>
    </row>
    <row r="376" spans="1:63" ht="15.75" x14ac:dyDescent="0.25">
      <c r="A376" s="30">
        <v>101027201</v>
      </c>
      <c r="B376" s="27" t="s">
        <v>422</v>
      </c>
      <c r="C376" s="35">
        <v>0.11</v>
      </c>
      <c r="D376" s="32">
        <f>VLOOKUP(A376,[31]DATA!$C$3:$AP$1697,38,0)</f>
        <v>21120</v>
      </c>
      <c r="E376" s="32">
        <f>VLOOKUP(A376,[31]DATA!$C$3:$AP$1697,39,0)</f>
        <v>8700</v>
      </c>
      <c r="F376" s="32">
        <f>VLOOKUP(A376,[31]DATA!$C$3:$AP$1697,40,0)</f>
        <v>300</v>
      </c>
      <c r="G376" s="32">
        <f t="shared" si="121"/>
        <v>30120</v>
      </c>
      <c r="H376" s="32">
        <f t="shared" si="122"/>
        <v>3313.2</v>
      </c>
      <c r="I376" s="32">
        <f>VLOOKUP(A376,[32]DATA!$C$3:$AQ$559,38,0)</f>
        <v>2730</v>
      </c>
      <c r="J376" s="32">
        <f>VLOOKUP(A376,[32]DATA!$C$3:$AQ$559,39,0)</f>
        <v>0</v>
      </c>
      <c r="K376" s="32">
        <f>VLOOKUP(A376,[32]DATA!$C$3:$AQ$559,40,0)</f>
        <v>1500</v>
      </c>
      <c r="L376" s="32">
        <f>VLOOKUP(A376,[32]DATA!$C$3:$AQ$559,41,0)</f>
        <v>4230</v>
      </c>
      <c r="M376" s="41">
        <f t="shared" si="123"/>
        <v>465.3</v>
      </c>
      <c r="N376" s="32">
        <f>VLOOKUP(A376,[33]DATA!$C$3:$AQ$558,38,0)</f>
        <v>2730</v>
      </c>
      <c r="O376" s="32">
        <f>VLOOKUP(A376,[33]DATA!$C$3:$AQ$558,39,0)</f>
        <v>0</v>
      </c>
      <c r="P376" s="32">
        <f>VLOOKUP(A376,[33]DATA!$C$3:$AQ$558,40,0)</f>
        <v>600</v>
      </c>
      <c r="Q376" s="42">
        <f>VLOOKUP(A376,[33]DATA!$C$3:$AQ$558,41,0)</f>
        <v>3330</v>
      </c>
      <c r="R376" s="43">
        <f t="shared" si="124"/>
        <v>366.3</v>
      </c>
      <c r="S376" s="8"/>
      <c r="T376" s="9"/>
      <c r="U376" s="9"/>
      <c r="V376" s="10">
        <f t="shared" si="125"/>
        <v>0</v>
      </c>
      <c r="W376" s="11">
        <f t="shared" si="111"/>
        <v>0</v>
      </c>
      <c r="X376" s="9"/>
      <c r="Y376" s="9"/>
      <c r="Z376" s="9"/>
      <c r="AA376" s="12">
        <f t="shared" si="112"/>
        <v>0</v>
      </c>
      <c r="AB376" s="13">
        <f t="shared" si="113"/>
        <v>0</v>
      </c>
      <c r="AC376" s="9"/>
      <c r="AD376" s="14"/>
      <c r="AE376" s="14"/>
      <c r="AF376" s="12">
        <f t="shared" si="110"/>
        <v>0</v>
      </c>
      <c r="AG376" s="13">
        <f t="shared" si="114"/>
        <v>0</v>
      </c>
      <c r="AH376" s="12"/>
      <c r="AI376" s="12"/>
      <c r="AJ376" s="12"/>
      <c r="AK376" s="12">
        <f t="shared" si="126"/>
        <v>0</v>
      </c>
      <c r="AL376" s="13">
        <f t="shared" si="115"/>
        <v>0</v>
      </c>
      <c r="AM376" s="12"/>
      <c r="AN376" s="12"/>
      <c r="AO376" s="12"/>
      <c r="AP376" s="12">
        <f t="shared" si="127"/>
        <v>0</v>
      </c>
      <c r="AQ376" s="13">
        <f t="shared" si="116"/>
        <v>0</v>
      </c>
      <c r="AR376" s="12"/>
      <c r="AS376" s="12"/>
      <c r="AT376" s="12"/>
      <c r="AU376" s="12">
        <f t="shared" si="128"/>
        <v>0</v>
      </c>
      <c r="AV376" s="13">
        <f t="shared" si="117"/>
        <v>0</v>
      </c>
      <c r="AW376" s="12"/>
      <c r="AX376" s="12"/>
      <c r="AY376" s="12"/>
      <c r="AZ376" s="12">
        <f t="shared" si="129"/>
        <v>0</v>
      </c>
      <c r="BA376" s="11">
        <f t="shared" si="118"/>
        <v>0</v>
      </c>
      <c r="BB376" s="12"/>
      <c r="BC376" s="12"/>
      <c r="BD376" s="12"/>
      <c r="BE376" s="12">
        <f t="shared" si="130"/>
        <v>0</v>
      </c>
      <c r="BF376" s="11">
        <f t="shared" si="119"/>
        <v>0</v>
      </c>
      <c r="BG376" s="12"/>
      <c r="BH376" s="12"/>
      <c r="BI376" s="12"/>
      <c r="BJ376" s="15">
        <f t="shared" si="131"/>
        <v>0</v>
      </c>
      <c r="BK376" s="16">
        <f t="shared" si="120"/>
        <v>0</v>
      </c>
    </row>
    <row r="377" spans="1:63" ht="38.25" x14ac:dyDescent="0.25">
      <c r="A377" s="30">
        <v>102017101</v>
      </c>
      <c r="B377" s="27" t="s">
        <v>423</v>
      </c>
      <c r="C377" s="35">
        <v>2.0499999999999998</v>
      </c>
      <c r="D377" s="32">
        <f>VLOOKUP(A377,[31]DATA!$C$3:$AP$1697,38,0)</f>
        <v>95775</v>
      </c>
      <c r="E377" s="32">
        <f>VLOOKUP(A377,[31]DATA!$C$3:$AP$1697,39,0)</f>
        <v>0</v>
      </c>
      <c r="F377" s="32">
        <f>VLOOKUP(A377,[31]DATA!$C$3:$AP$1697,40,0)</f>
        <v>0</v>
      </c>
      <c r="G377" s="32">
        <f t="shared" si="121"/>
        <v>95775</v>
      </c>
      <c r="H377" s="32">
        <f t="shared" si="122"/>
        <v>196338.74999999997</v>
      </c>
      <c r="I377" s="32">
        <f>VLOOKUP(A377,[32]DATA!$C$3:$AQ$559,38,0)</f>
        <v>79952</v>
      </c>
      <c r="J377" s="32">
        <f>VLOOKUP(A377,[32]DATA!$C$3:$AQ$559,39,0)</f>
        <v>0</v>
      </c>
      <c r="K377" s="32">
        <f>VLOOKUP(A377,[32]DATA!$C$3:$AQ$559,40,0)</f>
        <v>0</v>
      </c>
      <c r="L377" s="32">
        <f>VLOOKUP(A377,[32]DATA!$C$3:$AQ$559,41,0)</f>
        <v>79952</v>
      </c>
      <c r="M377" s="41">
        <f t="shared" si="123"/>
        <v>163901.59999999998</v>
      </c>
      <c r="N377" s="32">
        <f>VLOOKUP(A377,[33]DATA!$C$3:$AQ$558,38,0)</f>
        <v>75818</v>
      </c>
      <c r="O377" s="32">
        <f>VLOOKUP(A377,[33]DATA!$C$3:$AQ$558,39,0)</f>
        <v>0</v>
      </c>
      <c r="P377" s="32">
        <f>VLOOKUP(A377,[33]DATA!$C$3:$AQ$558,40,0)</f>
        <v>0</v>
      </c>
      <c r="Q377" s="42">
        <f>VLOOKUP(A377,[33]DATA!$C$3:$AQ$558,41,0)</f>
        <v>75818</v>
      </c>
      <c r="R377" s="43">
        <f t="shared" si="124"/>
        <v>155426.9</v>
      </c>
      <c r="S377" s="8"/>
      <c r="T377" s="9"/>
      <c r="U377" s="9"/>
      <c r="V377" s="10">
        <f t="shared" si="125"/>
        <v>0</v>
      </c>
      <c r="W377" s="11">
        <f t="shared" si="111"/>
        <v>0</v>
      </c>
      <c r="X377" s="9"/>
      <c r="Y377" s="9"/>
      <c r="Z377" s="9"/>
      <c r="AA377" s="12">
        <f t="shared" si="112"/>
        <v>0</v>
      </c>
      <c r="AB377" s="13">
        <f t="shared" si="113"/>
        <v>0</v>
      </c>
      <c r="AC377" s="9"/>
      <c r="AD377" s="14"/>
      <c r="AE377" s="14"/>
      <c r="AF377" s="12">
        <f t="shared" si="110"/>
        <v>0</v>
      </c>
      <c r="AG377" s="13">
        <f t="shared" si="114"/>
        <v>0</v>
      </c>
      <c r="AH377" s="12"/>
      <c r="AI377" s="12"/>
      <c r="AJ377" s="12"/>
      <c r="AK377" s="12">
        <f t="shared" si="126"/>
        <v>0</v>
      </c>
      <c r="AL377" s="13">
        <f t="shared" si="115"/>
        <v>0</v>
      </c>
      <c r="AM377" s="12"/>
      <c r="AN377" s="12"/>
      <c r="AO377" s="12"/>
      <c r="AP377" s="12">
        <f t="shared" si="127"/>
        <v>0</v>
      </c>
      <c r="AQ377" s="13">
        <f t="shared" si="116"/>
        <v>0</v>
      </c>
      <c r="AR377" s="12"/>
      <c r="AS377" s="12"/>
      <c r="AT377" s="12"/>
      <c r="AU377" s="12">
        <f t="shared" si="128"/>
        <v>0</v>
      </c>
      <c r="AV377" s="13">
        <f t="shared" si="117"/>
        <v>0</v>
      </c>
      <c r="AW377" s="12"/>
      <c r="AX377" s="12"/>
      <c r="AY377" s="12"/>
      <c r="AZ377" s="12">
        <f t="shared" si="129"/>
        <v>0</v>
      </c>
      <c r="BA377" s="11">
        <f t="shared" si="118"/>
        <v>0</v>
      </c>
      <c r="BB377" s="12"/>
      <c r="BC377" s="12"/>
      <c r="BD377" s="12"/>
      <c r="BE377" s="12">
        <f t="shared" si="130"/>
        <v>0</v>
      </c>
      <c r="BF377" s="11">
        <f t="shared" si="119"/>
        <v>0</v>
      </c>
      <c r="BG377" s="12"/>
      <c r="BH377" s="12"/>
      <c r="BI377" s="12"/>
      <c r="BJ377" s="15">
        <f t="shared" si="131"/>
        <v>0</v>
      </c>
      <c r="BK377" s="16">
        <f t="shared" si="120"/>
        <v>0</v>
      </c>
    </row>
    <row r="378" spans="1:63" ht="25.5" x14ac:dyDescent="0.25">
      <c r="A378" s="30">
        <v>102061601</v>
      </c>
      <c r="B378" s="28" t="s">
        <v>424</v>
      </c>
      <c r="C378" s="35">
        <v>2.5099999999999998</v>
      </c>
      <c r="D378" s="32">
        <f>VLOOKUP(A378,[31]DATA!$C$3:$AP$1697,38,0)</f>
        <v>2660</v>
      </c>
      <c r="E378" s="32">
        <f>VLOOKUP(A378,[31]DATA!$C$3:$AP$1697,39,0)</f>
        <v>0</v>
      </c>
      <c r="F378" s="32">
        <f>VLOOKUP(A378,[31]DATA!$C$3:$AP$1697,40,0)</f>
        <v>900</v>
      </c>
      <c r="G378" s="32">
        <f t="shared" si="121"/>
        <v>3560</v>
      </c>
      <c r="H378" s="32">
        <f t="shared" si="122"/>
        <v>8935.5999999999985</v>
      </c>
      <c r="I378" s="32">
        <f>VLOOKUP(A378,[32]DATA!$C$3:$AQ$559,38,0)</f>
        <v>24450</v>
      </c>
      <c r="J378" s="32">
        <f>VLOOKUP(A378,[32]DATA!$C$3:$AQ$559,39,0)</f>
        <v>383</v>
      </c>
      <c r="K378" s="32">
        <f>VLOOKUP(A378,[32]DATA!$C$3:$AQ$559,40,0)</f>
        <v>2970</v>
      </c>
      <c r="L378" s="32">
        <f>VLOOKUP(A378,[32]DATA!$C$3:$AQ$559,41,0)</f>
        <v>27803</v>
      </c>
      <c r="M378" s="41">
        <f t="shared" si="123"/>
        <v>69785.53</v>
      </c>
      <c r="N378" s="32">
        <f>VLOOKUP(A378,[33]DATA!$C$3:$AQ$558,38,0)</f>
        <v>23400</v>
      </c>
      <c r="O378" s="32">
        <f>VLOOKUP(A378,[33]DATA!$C$3:$AQ$558,39,0)</f>
        <v>138</v>
      </c>
      <c r="P378" s="32">
        <f>VLOOKUP(A378,[33]DATA!$C$3:$AQ$558,40,0)</f>
        <v>2830</v>
      </c>
      <c r="Q378" s="42">
        <f>VLOOKUP(A378,[33]DATA!$C$3:$AQ$558,41,0)</f>
        <v>26368</v>
      </c>
      <c r="R378" s="43">
        <f t="shared" si="124"/>
        <v>66183.679999999993</v>
      </c>
      <c r="S378" s="8"/>
      <c r="T378" s="9"/>
      <c r="U378" s="9"/>
      <c r="V378" s="10">
        <f t="shared" si="125"/>
        <v>0</v>
      </c>
      <c r="W378" s="11">
        <f t="shared" si="111"/>
        <v>0</v>
      </c>
      <c r="X378" s="9"/>
      <c r="Y378" s="9"/>
      <c r="Z378" s="9"/>
      <c r="AA378" s="12">
        <f t="shared" si="112"/>
        <v>0</v>
      </c>
      <c r="AB378" s="13">
        <f t="shared" si="113"/>
        <v>0</v>
      </c>
      <c r="AC378" s="9"/>
      <c r="AD378" s="14"/>
      <c r="AE378" s="14"/>
      <c r="AF378" s="12">
        <f t="shared" si="110"/>
        <v>0</v>
      </c>
      <c r="AG378" s="13">
        <f t="shared" si="114"/>
        <v>0</v>
      </c>
      <c r="AH378" s="12"/>
      <c r="AI378" s="12"/>
      <c r="AJ378" s="12"/>
      <c r="AK378" s="12">
        <f t="shared" si="126"/>
        <v>0</v>
      </c>
      <c r="AL378" s="13">
        <f t="shared" si="115"/>
        <v>0</v>
      </c>
      <c r="AM378" s="12"/>
      <c r="AN378" s="12"/>
      <c r="AO378" s="12"/>
      <c r="AP378" s="12">
        <f t="shared" si="127"/>
        <v>0</v>
      </c>
      <c r="AQ378" s="13">
        <f t="shared" si="116"/>
        <v>0</v>
      </c>
      <c r="AR378" s="12"/>
      <c r="AS378" s="12"/>
      <c r="AT378" s="12"/>
      <c r="AU378" s="12">
        <f t="shared" si="128"/>
        <v>0</v>
      </c>
      <c r="AV378" s="13">
        <f t="shared" si="117"/>
        <v>0</v>
      </c>
      <c r="AW378" s="12"/>
      <c r="AX378" s="12"/>
      <c r="AY378" s="12"/>
      <c r="AZ378" s="12">
        <f t="shared" si="129"/>
        <v>0</v>
      </c>
      <c r="BA378" s="11">
        <f t="shared" si="118"/>
        <v>0</v>
      </c>
      <c r="BB378" s="12"/>
      <c r="BC378" s="12"/>
      <c r="BD378" s="12"/>
      <c r="BE378" s="12">
        <f t="shared" si="130"/>
        <v>0</v>
      </c>
      <c r="BF378" s="11">
        <f t="shared" si="119"/>
        <v>0</v>
      </c>
      <c r="BG378" s="12"/>
      <c r="BH378" s="12"/>
      <c r="BI378" s="12"/>
      <c r="BJ378" s="15">
        <f t="shared" si="131"/>
        <v>0</v>
      </c>
      <c r="BK378" s="16">
        <f t="shared" si="120"/>
        <v>0</v>
      </c>
    </row>
    <row r="379" spans="1:63" ht="15.75" x14ac:dyDescent="0.25">
      <c r="A379" s="30">
        <v>102000702</v>
      </c>
      <c r="B379" s="27" t="s">
        <v>425</v>
      </c>
      <c r="C379" s="35">
        <v>9.9000000000000005E-2</v>
      </c>
      <c r="D379" s="32">
        <f>VLOOKUP(A379,[31]DATA!$C$3:$AP$1697,38,0)</f>
        <v>45257</v>
      </c>
      <c r="E379" s="32">
        <f>VLOOKUP(A379,[31]DATA!$C$3:$AP$1697,39,0)</f>
        <v>0</v>
      </c>
      <c r="F379" s="32">
        <f>VLOOKUP(A379,[31]DATA!$C$3:$AP$1697,40,0)</f>
        <v>0</v>
      </c>
      <c r="G379" s="32">
        <f t="shared" si="121"/>
        <v>45257</v>
      </c>
      <c r="H379" s="32">
        <f t="shared" si="122"/>
        <v>4480.4430000000002</v>
      </c>
      <c r="I379" s="32">
        <f>VLOOKUP(A379,[32]DATA!$C$3:$AQ$559,38,0)</f>
        <v>13409</v>
      </c>
      <c r="J379" s="32">
        <f>VLOOKUP(A379,[32]DATA!$C$3:$AQ$559,39,0)</f>
        <v>629</v>
      </c>
      <c r="K379" s="32">
        <f>VLOOKUP(A379,[32]DATA!$C$3:$AQ$559,40,0)</f>
        <v>3768</v>
      </c>
      <c r="L379" s="32">
        <f>VLOOKUP(A379,[32]DATA!$C$3:$AQ$559,41,0)</f>
        <v>17806</v>
      </c>
      <c r="M379" s="41">
        <f t="shared" si="123"/>
        <v>1762.7940000000001</v>
      </c>
      <c r="N379" s="32">
        <f>VLOOKUP(A379,[33]DATA!$C$3:$AQ$558,38,0)</f>
        <v>2783</v>
      </c>
      <c r="O379" s="32">
        <f>VLOOKUP(A379,[33]DATA!$C$3:$AQ$558,39,0)</f>
        <v>30</v>
      </c>
      <c r="P379" s="32">
        <f>VLOOKUP(A379,[33]DATA!$C$3:$AQ$558,40,0)</f>
        <v>2988</v>
      </c>
      <c r="Q379" s="42">
        <f>VLOOKUP(A379,[33]DATA!$C$3:$AQ$558,41,0)</f>
        <v>5801</v>
      </c>
      <c r="R379" s="43">
        <f t="shared" si="124"/>
        <v>574.29899999999998</v>
      </c>
      <c r="S379" s="8"/>
      <c r="T379" s="9"/>
      <c r="U379" s="9"/>
      <c r="V379" s="10">
        <f t="shared" si="125"/>
        <v>0</v>
      </c>
      <c r="W379" s="11">
        <f t="shared" si="111"/>
        <v>0</v>
      </c>
      <c r="X379" s="9"/>
      <c r="Y379" s="9"/>
      <c r="Z379" s="9"/>
      <c r="AA379" s="12">
        <f t="shared" si="112"/>
        <v>0</v>
      </c>
      <c r="AB379" s="13">
        <f t="shared" si="113"/>
        <v>0</v>
      </c>
      <c r="AC379" s="9"/>
      <c r="AD379" s="14"/>
      <c r="AE379" s="14"/>
      <c r="AF379" s="12">
        <f t="shared" si="110"/>
        <v>0</v>
      </c>
      <c r="AG379" s="13">
        <f t="shared" si="114"/>
        <v>0</v>
      </c>
      <c r="AH379" s="12"/>
      <c r="AI379" s="12"/>
      <c r="AJ379" s="12"/>
      <c r="AK379" s="12">
        <f t="shared" si="126"/>
        <v>0</v>
      </c>
      <c r="AL379" s="13">
        <f t="shared" si="115"/>
        <v>0</v>
      </c>
      <c r="AM379" s="12"/>
      <c r="AN379" s="12"/>
      <c r="AO379" s="12"/>
      <c r="AP379" s="12">
        <f t="shared" si="127"/>
        <v>0</v>
      </c>
      <c r="AQ379" s="13">
        <f t="shared" si="116"/>
        <v>0</v>
      </c>
      <c r="AR379" s="12"/>
      <c r="AS379" s="12"/>
      <c r="AT379" s="12"/>
      <c r="AU379" s="12">
        <f t="shared" si="128"/>
        <v>0</v>
      </c>
      <c r="AV379" s="13">
        <f t="shared" si="117"/>
        <v>0</v>
      </c>
      <c r="AW379" s="12"/>
      <c r="AX379" s="12"/>
      <c r="AY379" s="12"/>
      <c r="AZ379" s="12">
        <f t="shared" si="129"/>
        <v>0</v>
      </c>
      <c r="BA379" s="11">
        <f t="shared" si="118"/>
        <v>0</v>
      </c>
      <c r="BB379" s="12"/>
      <c r="BC379" s="12"/>
      <c r="BD379" s="12"/>
      <c r="BE379" s="12">
        <f t="shared" si="130"/>
        <v>0</v>
      </c>
      <c r="BF379" s="11">
        <f t="shared" si="119"/>
        <v>0</v>
      </c>
      <c r="BG379" s="12"/>
      <c r="BH379" s="12"/>
      <c r="BI379" s="12"/>
      <c r="BJ379" s="15">
        <f t="shared" si="131"/>
        <v>0</v>
      </c>
      <c r="BK379" s="16">
        <f t="shared" si="120"/>
        <v>0</v>
      </c>
    </row>
    <row r="380" spans="1:63" ht="15.75" x14ac:dyDescent="0.25">
      <c r="A380" s="30">
        <v>103000501</v>
      </c>
      <c r="B380" s="28" t="s">
        <v>426</v>
      </c>
      <c r="C380" s="35">
        <v>0.74</v>
      </c>
      <c r="D380" s="32">
        <f>VLOOKUP(A380,[31]DATA!$C$3:$AP$1697,38,0)</f>
        <v>7411</v>
      </c>
      <c r="E380" s="32">
        <f>VLOOKUP(A380,[31]DATA!$C$3:$AP$1697,39,0)</f>
        <v>504</v>
      </c>
      <c r="F380" s="32">
        <f>VLOOKUP(A380,[31]DATA!$C$3:$AP$1697,40,0)</f>
        <v>5814</v>
      </c>
      <c r="G380" s="32">
        <f t="shared" si="121"/>
        <v>13729</v>
      </c>
      <c r="H380" s="32">
        <f t="shared" si="122"/>
        <v>10159.459999999999</v>
      </c>
      <c r="I380" s="32">
        <f>VLOOKUP(A380,[32]DATA!$C$3:$AQ$559,38,0)</f>
        <v>12354</v>
      </c>
      <c r="J380" s="32">
        <f>VLOOKUP(A380,[32]DATA!$C$3:$AQ$559,39,0)</f>
        <v>2420</v>
      </c>
      <c r="K380" s="32">
        <f>VLOOKUP(A380,[32]DATA!$C$3:$AQ$559,40,0)</f>
        <v>2588</v>
      </c>
      <c r="L380" s="32">
        <f>VLOOKUP(A380,[32]DATA!$C$3:$AQ$559,41,0)</f>
        <v>17362</v>
      </c>
      <c r="M380" s="41">
        <f t="shared" si="123"/>
        <v>12847.88</v>
      </c>
      <c r="N380" s="32">
        <f>VLOOKUP(A380,[33]DATA!$C$3:$AQ$558,38,0)</f>
        <v>6414</v>
      </c>
      <c r="O380" s="32">
        <f>VLOOKUP(A380,[33]DATA!$C$3:$AQ$558,39,0)</f>
        <v>1653</v>
      </c>
      <c r="P380" s="32">
        <f>VLOOKUP(A380,[33]DATA!$C$3:$AQ$558,40,0)</f>
        <v>1652</v>
      </c>
      <c r="Q380" s="42">
        <f>VLOOKUP(A380,[33]DATA!$C$3:$AQ$558,41,0)</f>
        <v>9719</v>
      </c>
      <c r="R380" s="43">
        <f t="shared" si="124"/>
        <v>7192.0599999999995</v>
      </c>
      <c r="S380" s="8"/>
      <c r="T380" s="9"/>
      <c r="U380" s="9"/>
      <c r="V380" s="10">
        <f t="shared" si="125"/>
        <v>0</v>
      </c>
      <c r="W380" s="11">
        <f t="shared" si="111"/>
        <v>0</v>
      </c>
      <c r="X380" s="9"/>
      <c r="Y380" s="9"/>
      <c r="Z380" s="9"/>
      <c r="AA380" s="12">
        <f t="shared" si="112"/>
        <v>0</v>
      </c>
      <c r="AB380" s="13">
        <f t="shared" si="113"/>
        <v>0</v>
      </c>
      <c r="AC380" s="9"/>
      <c r="AD380" s="14"/>
      <c r="AE380" s="14"/>
      <c r="AF380" s="12">
        <f t="shared" si="110"/>
        <v>0</v>
      </c>
      <c r="AG380" s="13">
        <f t="shared" si="114"/>
        <v>0</v>
      </c>
      <c r="AH380" s="12"/>
      <c r="AI380" s="12"/>
      <c r="AJ380" s="12"/>
      <c r="AK380" s="12">
        <f t="shared" si="126"/>
        <v>0</v>
      </c>
      <c r="AL380" s="13">
        <f t="shared" si="115"/>
        <v>0</v>
      </c>
      <c r="AM380" s="12"/>
      <c r="AN380" s="12"/>
      <c r="AO380" s="12"/>
      <c r="AP380" s="12">
        <f t="shared" si="127"/>
        <v>0</v>
      </c>
      <c r="AQ380" s="13">
        <f t="shared" si="116"/>
        <v>0</v>
      </c>
      <c r="AR380" s="12"/>
      <c r="AS380" s="12"/>
      <c r="AT380" s="12"/>
      <c r="AU380" s="12">
        <f t="shared" si="128"/>
        <v>0</v>
      </c>
      <c r="AV380" s="13">
        <f t="shared" si="117"/>
        <v>0</v>
      </c>
      <c r="AW380" s="12"/>
      <c r="AX380" s="12"/>
      <c r="AY380" s="12"/>
      <c r="AZ380" s="12">
        <f t="shared" si="129"/>
        <v>0</v>
      </c>
      <c r="BA380" s="11">
        <f t="shared" si="118"/>
        <v>0</v>
      </c>
      <c r="BB380" s="12"/>
      <c r="BC380" s="12"/>
      <c r="BD380" s="12"/>
      <c r="BE380" s="12">
        <f t="shared" si="130"/>
        <v>0</v>
      </c>
      <c r="BF380" s="11">
        <f t="shared" si="119"/>
        <v>0</v>
      </c>
      <c r="BG380" s="12"/>
      <c r="BH380" s="12"/>
      <c r="BI380" s="12"/>
      <c r="BJ380" s="15">
        <f t="shared" si="131"/>
        <v>0</v>
      </c>
      <c r="BK380" s="16">
        <f t="shared" si="120"/>
        <v>0</v>
      </c>
    </row>
    <row r="381" spans="1:63" ht="25.5" x14ac:dyDescent="0.25">
      <c r="A381" s="30">
        <v>102053901</v>
      </c>
      <c r="B381" s="28" t="s">
        <v>427</v>
      </c>
      <c r="C381" s="35">
        <v>5.41</v>
      </c>
      <c r="D381" s="32">
        <f>VLOOKUP(A381,[31]DATA!$C$3:$AP$1697,38,0)</f>
        <v>0</v>
      </c>
      <c r="E381" s="32">
        <f>VLOOKUP(A381,[31]DATA!$C$3:$AP$1697,39,0)</f>
        <v>0</v>
      </c>
      <c r="F381" s="32">
        <f>VLOOKUP(A381,[31]DATA!$C$3:$AP$1697,40,0)</f>
        <v>0</v>
      </c>
      <c r="G381" s="32">
        <f t="shared" si="121"/>
        <v>0</v>
      </c>
      <c r="H381" s="32">
        <f t="shared" si="122"/>
        <v>0</v>
      </c>
      <c r="I381" s="32">
        <f>VLOOKUP(A381,[32]DATA!$C$3:$AQ$559,38,0)</f>
        <v>0</v>
      </c>
      <c r="J381" s="32">
        <f>VLOOKUP(A381,[32]DATA!$C$3:$AQ$559,39,0)</f>
        <v>0</v>
      </c>
      <c r="K381" s="32">
        <f>VLOOKUP(A381,[32]DATA!$C$3:$AQ$559,40,0)</f>
        <v>0</v>
      </c>
      <c r="L381" s="32">
        <f>VLOOKUP(A381,[32]DATA!$C$3:$AQ$559,41,0)</f>
        <v>0</v>
      </c>
      <c r="M381" s="41">
        <f t="shared" si="123"/>
        <v>0</v>
      </c>
      <c r="N381" s="32">
        <f>VLOOKUP(A381,[33]DATA!$C$3:$AQ$558,38,0)</f>
        <v>1000</v>
      </c>
      <c r="O381" s="32">
        <f>VLOOKUP(A381,[33]DATA!$C$3:$AQ$558,39,0)</f>
        <v>0</v>
      </c>
      <c r="P381" s="32">
        <f>VLOOKUP(A381,[33]DATA!$C$3:$AQ$558,40,0)</f>
        <v>0</v>
      </c>
      <c r="Q381" s="42">
        <f>VLOOKUP(A381,[33]DATA!$C$3:$AQ$558,41,0)</f>
        <v>1000</v>
      </c>
      <c r="R381" s="43">
        <f t="shared" si="124"/>
        <v>5410</v>
      </c>
      <c r="S381" s="8"/>
      <c r="T381" s="9"/>
      <c r="U381" s="9"/>
      <c r="V381" s="10">
        <f t="shared" si="125"/>
        <v>0</v>
      </c>
      <c r="W381" s="11">
        <f t="shared" si="111"/>
        <v>0</v>
      </c>
      <c r="X381" s="9"/>
      <c r="Y381" s="9"/>
      <c r="Z381" s="9"/>
      <c r="AA381" s="12">
        <f t="shared" si="112"/>
        <v>0</v>
      </c>
      <c r="AB381" s="13">
        <f t="shared" si="113"/>
        <v>0</v>
      </c>
      <c r="AC381" s="9"/>
      <c r="AD381" s="14"/>
      <c r="AE381" s="14"/>
      <c r="AF381" s="12">
        <f t="shared" si="110"/>
        <v>0</v>
      </c>
      <c r="AG381" s="13">
        <f t="shared" si="114"/>
        <v>0</v>
      </c>
      <c r="AH381" s="12"/>
      <c r="AI381" s="12"/>
      <c r="AJ381" s="12"/>
      <c r="AK381" s="12">
        <f t="shared" si="126"/>
        <v>0</v>
      </c>
      <c r="AL381" s="13">
        <f t="shared" si="115"/>
        <v>0</v>
      </c>
      <c r="AM381" s="12"/>
      <c r="AN381" s="12"/>
      <c r="AO381" s="12"/>
      <c r="AP381" s="12">
        <f t="shared" si="127"/>
        <v>0</v>
      </c>
      <c r="AQ381" s="13">
        <f t="shared" si="116"/>
        <v>0</v>
      </c>
      <c r="AR381" s="12"/>
      <c r="AS381" s="12"/>
      <c r="AT381" s="12"/>
      <c r="AU381" s="12">
        <f t="shared" si="128"/>
        <v>0</v>
      </c>
      <c r="AV381" s="13">
        <f t="shared" si="117"/>
        <v>0</v>
      </c>
      <c r="AW381" s="12"/>
      <c r="AX381" s="12"/>
      <c r="AY381" s="12"/>
      <c r="AZ381" s="12">
        <f t="shared" si="129"/>
        <v>0</v>
      </c>
      <c r="BA381" s="11">
        <f t="shared" si="118"/>
        <v>0</v>
      </c>
      <c r="BB381" s="12"/>
      <c r="BC381" s="12"/>
      <c r="BD381" s="12"/>
      <c r="BE381" s="12">
        <f t="shared" si="130"/>
        <v>0</v>
      </c>
      <c r="BF381" s="11">
        <f t="shared" si="119"/>
        <v>0</v>
      </c>
      <c r="BG381" s="12"/>
      <c r="BH381" s="12"/>
      <c r="BI381" s="12"/>
      <c r="BJ381" s="15">
        <f t="shared" si="131"/>
        <v>0</v>
      </c>
      <c r="BK381" s="16">
        <f t="shared" si="120"/>
        <v>0</v>
      </c>
    </row>
    <row r="382" spans="1:63" ht="15.75" x14ac:dyDescent="0.25">
      <c r="A382" s="30">
        <v>102079601</v>
      </c>
      <c r="B382" s="27" t="s">
        <v>428</v>
      </c>
      <c r="C382" s="35">
        <v>45.13</v>
      </c>
      <c r="D382" s="32">
        <f>VLOOKUP(A382,[31]DATA!$C$3:$AP$1697,38,0)</f>
        <v>270</v>
      </c>
      <c r="E382" s="32">
        <f>VLOOKUP(A382,[31]DATA!$C$3:$AP$1697,39,0)</f>
        <v>0</v>
      </c>
      <c r="F382" s="32">
        <f>VLOOKUP(A382,[31]DATA!$C$3:$AP$1697,40,0)</f>
        <v>50</v>
      </c>
      <c r="G382" s="32">
        <f t="shared" si="121"/>
        <v>320</v>
      </c>
      <c r="H382" s="32">
        <f t="shared" si="122"/>
        <v>14441.6</v>
      </c>
      <c r="I382" s="32">
        <f>VLOOKUP(A382,[32]DATA!$C$3:$AQ$559,38,0)</f>
        <v>0</v>
      </c>
      <c r="J382" s="32">
        <f>VLOOKUP(A382,[32]DATA!$C$3:$AQ$559,39,0)</f>
        <v>0</v>
      </c>
      <c r="K382" s="32">
        <f>VLOOKUP(A382,[32]DATA!$C$3:$AQ$559,40,0)</f>
        <v>160</v>
      </c>
      <c r="L382" s="32">
        <f>VLOOKUP(A382,[32]DATA!$C$3:$AQ$559,41,0)</f>
        <v>160</v>
      </c>
      <c r="M382" s="41">
        <f t="shared" si="123"/>
        <v>7220.8</v>
      </c>
      <c r="N382" s="32">
        <f>VLOOKUP(A382,[33]DATA!$C$3:$AQ$558,38,0)</f>
        <v>0</v>
      </c>
      <c r="O382" s="32">
        <f>VLOOKUP(A382,[33]DATA!$C$3:$AQ$558,39,0)</f>
        <v>0</v>
      </c>
      <c r="P382" s="32">
        <f>VLOOKUP(A382,[33]DATA!$C$3:$AQ$558,40,0)</f>
        <v>160</v>
      </c>
      <c r="Q382" s="42">
        <f>VLOOKUP(A382,[33]DATA!$C$3:$AQ$558,41,0)</f>
        <v>160</v>
      </c>
      <c r="R382" s="43">
        <f t="shared" si="124"/>
        <v>7220.8</v>
      </c>
      <c r="S382" s="8"/>
      <c r="T382" s="9"/>
      <c r="U382" s="9"/>
      <c r="V382" s="10">
        <f t="shared" si="125"/>
        <v>0</v>
      </c>
      <c r="W382" s="11">
        <f t="shared" si="111"/>
        <v>0</v>
      </c>
      <c r="X382" s="9"/>
      <c r="Y382" s="9"/>
      <c r="Z382" s="9"/>
      <c r="AA382" s="12">
        <f t="shared" si="112"/>
        <v>0</v>
      </c>
      <c r="AB382" s="13">
        <f t="shared" si="113"/>
        <v>0</v>
      </c>
      <c r="AC382" s="9"/>
      <c r="AD382" s="14"/>
      <c r="AE382" s="14"/>
      <c r="AF382" s="12">
        <f t="shared" si="110"/>
        <v>0</v>
      </c>
      <c r="AG382" s="13">
        <f t="shared" si="114"/>
        <v>0</v>
      </c>
      <c r="AH382" s="12"/>
      <c r="AI382" s="12"/>
      <c r="AJ382" s="12"/>
      <c r="AK382" s="12">
        <f t="shared" si="126"/>
        <v>0</v>
      </c>
      <c r="AL382" s="13">
        <f t="shared" si="115"/>
        <v>0</v>
      </c>
      <c r="AM382" s="12"/>
      <c r="AN382" s="12"/>
      <c r="AO382" s="12"/>
      <c r="AP382" s="12">
        <f t="shared" si="127"/>
        <v>0</v>
      </c>
      <c r="AQ382" s="13">
        <f t="shared" si="116"/>
        <v>0</v>
      </c>
      <c r="AR382" s="12"/>
      <c r="AS382" s="12"/>
      <c r="AT382" s="12"/>
      <c r="AU382" s="12">
        <f t="shared" si="128"/>
        <v>0</v>
      </c>
      <c r="AV382" s="13">
        <f t="shared" si="117"/>
        <v>0</v>
      </c>
      <c r="AW382" s="12"/>
      <c r="AX382" s="12"/>
      <c r="AY382" s="12"/>
      <c r="AZ382" s="12">
        <f t="shared" si="129"/>
        <v>0</v>
      </c>
      <c r="BA382" s="11">
        <f t="shared" si="118"/>
        <v>0</v>
      </c>
      <c r="BB382" s="12"/>
      <c r="BC382" s="12"/>
      <c r="BD382" s="12"/>
      <c r="BE382" s="12">
        <f t="shared" si="130"/>
        <v>0</v>
      </c>
      <c r="BF382" s="11">
        <f t="shared" si="119"/>
        <v>0</v>
      </c>
      <c r="BG382" s="12"/>
      <c r="BH382" s="12"/>
      <c r="BI382" s="12"/>
      <c r="BJ382" s="15">
        <f t="shared" si="131"/>
        <v>0</v>
      </c>
      <c r="BK382" s="16">
        <f t="shared" si="120"/>
        <v>0</v>
      </c>
    </row>
    <row r="383" spans="1:63" ht="15.75" x14ac:dyDescent="0.25">
      <c r="A383" s="30">
        <v>101022301</v>
      </c>
      <c r="B383" s="27" t="s">
        <v>429</v>
      </c>
      <c r="C383" s="35">
        <v>0.12</v>
      </c>
      <c r="D383" s="32">
        <f>VLOOKUP(A383,[31]DATA!$C$3:$AP$1697,38,0)</f>
        <v>41000</v>
      </c>
      <c r="E383" s="32">
        <f>VLOOKUP(A383,[31]DATA!$C$3:$AP$1697,39,0)</f>
        <v>9000</v>
      </c>
      <c r="F383" s="32">
        <f>VLOOKUP(A383,[31]DATA!$C$3:$AP$1697,40,0)</f>
        <v>300</v>
      </c>
      <c r="G383" s="32">
        <f t="shared" si="121"/>
        <v>50300</v>
      </c>
      <c r="H383" s="32">
        <f t="shared" si="122"/>
        <v>6036</v>
      </c>
      <c r="I383" s="32">
        <f>VLOOKUP(A383,[32]DATA!$C$3:$AQ$559,38,0)</f>
        <v>0</v>
      </c>
      <c r="J383" s="32">
        <f>VLOOKUP(A383,[32]DATA!$C$3:$AQ$559,39,0)</f>
        <v>0</v>
      </c>
      <c r="K383" s="32">
        <f>VLOOKUP(A383,[32]DATA!$C$3:$AQ$559,40,0)</f>
        <v>4500</v>
      </c>
      <c r="L383" s="32">
        <f>VLOOKUP(A383,[32]DATA!$C$3:$AQ$559,41,0)</f>
        <v>4500</v>
      </c>
      <c r="M383" s="41">
        <f t="shared" si="123"/>
        <v>540</v>
      </c>
      <c r="N383" s="32">
        <f>VLOOKUP(A383,[33]DATA!$C$3:$AQ$558,38,0)</f>
        <v>0</v>
      </c>
      <c r="O383" s="32">
        <f>VLOOKUP(A383,[33]DATA!$C$3:$AQ$558,39,0)</f>
        <v>0</v>
      </c>
      <c r="P383" s="32">
        <f>VLOOKUP(A383,[33]DATA!$C$3:$AQ$558,40,0)</f>
        <v>2100</v>
      </c>
      <c r="Q383" s="42">
        <f>VLOOKUP(A383,[33]DATA!$C$3:$AQ$558,41,0)</f>
        <v>2100</v>
      </c>
      <c r="R383" s="43">
        <f t="shared" si="124"/>
        <v>252</v>
      </c>
      <c r="S383" s="8"/>
      <c r="T383" s="9"/>
      <c r="U383" s="9"/>
      <c r="V383" s="10">
        <f t="shared" si="125"/>
        <v>0</v>
      </c>
      <c r="W383" s="11">
        <f t="shared" si="111"/>
        <v>0</v>
      </c>
      <c r="X383" s="9"/>
      <c r="Y383" s="9"/>
      <c r="Z383" s="9"/>
      <c r="AA383" s="12">
        <f t="shared" si="112"/>
        <v>0</v>
      </c>
      <c r="AB383" s="13">
        <f t="shared" si="113"/>
        <v>0</v>
      </c>
      <c r="AC383" s="9"/>
      <c r="AD383" s="14"/>
      <c r="AE383" s="14"/>
      <c r="AF383" s="12">
        <f t="shared" ref="AF383:AF446" si="132">SUM(AC383:AE383)</f>
        <v>0</v>
      </c>
      <c r="AG383" s="13">
        <f t="shared" si="114"/>
        <v>0</v>
      </c>
      <c r="AH383" s="12"/>
      <c r="AI383" s="12"/>
      <c r="AJ383" s="12"/>
      <c r="AK383" s="12">
        <f t="shared" si="126"/>
        <v>0</v>
      </c>
      <c r="AL383" s="13">
        <f t="shared" si="115"/>
        <v>0</v>
      </c>
      <c r="AM383" s="12"/>
      <c r="AN383" s="12"/>
      <c r="AO383" s="12"/>
      <c r="AP383" s="12">
        <f t="shared" si="127"/>
        <v>0</v>
      </c>
      <c r="AQ383" s="13">
        <f t="shared" si="116"/>
        <v>0</v>
      </c>
      <c r="AR383" s="12"/>
      <c r="AS383" s="12"/>
      <c r="AT383" s="12"/>
      <c r="AU383" s="12">
        <f t="shared" si="128"/>
        <v>0</v>
      </c>
      <c r="AV383" s="13">
        <f t="shared" si="117"/>
        <v>0</v>
      </c>
      <c r="AW383" s="12"/>
      <c r="AX383" s="12"/>
      <c r="AY383" s="12"/>
      <c r="AZ383" s="12">
        <f t="shared" si="129"/>
        <v>0</v>
      </c>
      <c r="BA383" s="11">
        <f t="shared" si="118"/>
        <v>0</v>
      </c>
      <c r="BB383" s="12"/>
      <c r="BC383" s="12"/>
      <c r="BD383" s="12"/>
      <c r="BE383" s="12">
        <f t="shared" si="130"/>
        <v>0</v>
      </c>
      <c r="BF383" s="11">
        <f t="shared" si="119"/>
        <v>0</v>
      </c>
      <c r="BG383" s="12"/>
      <c r="BH383" s="12"/>
      <c r="BI383" s="12"/>
      <c r="BJ383" s="15">
        <f t="shared" si="131"/>
        <v>0</v>
      </c>
      <c r="BK383" s="16">
        <f t="shared" si="120"/>
        <v>0</v>
      </c>
    </row>
    <row r="384" spans="1:63" ht="25.5" x14ac:dyDescent="0.25">
      <c r="A384" s="30">
        <v>102101601</v>
      </c>
      <c r="B384" s="27" t="s">
        <v>430</v>
      </c>
      <c r="C384" s="35">
        <v>155</v>
      </c>
      <c r="D384" s="32">
        <f>VLOOKUP(A384,[31]DATA!$C$3:$AP$1697,38,0)</f>
        <v>6886</v>
      </c>
      <c r="E384" s="32">
        <f>VLOOKUP(A384,[31]DATA!$C$3:$AP$1697,39,0)</f>
        <v>0</v>
      </c>
      <c r="F384" s="32">
        <f>VLOOKUP(A384,[31]DATA!$C$3:$AP$1697,40,0)</f>
        <v>0</v>
      </c>
      <c r="G384" s="32">
        <f t="shared" si="121"/>
        <v>6886</v>
      </c>
      <c r="H384" s="32">
        <f t="shared" si="122"/>
        <v>1067330</v>
      </c>
      <c r="I384" s="32">
        <f>VLOOKUP(A384,[32]DATA!$C$3:$AQ$559,38,0)</f>
        <v>3806</v>
      </c>
      <c r="J384" s="32">
        <f>VLOOKUP(A384,[32]DATA!$C$3:$AQ$559,39,0)</f>
        <v>0</v>
      </c>
      <c r="K384" s="32">
        <f>VLOOKUP(A384,[32]DATA!$C$3:$AQ$559,40,0)</f>
        <v>0</v>
      </c>
      <c r="L384" s="32">
        <f>VLOOKUP(A384,[32]DATA!$C$3:$AQ$559,41,0)</f>
        <v>3806</v>
      </c>
      <c r="M384" s="41">
        <f t="shared" si="123"/>
        <v>589930</v>
      </c>
      <c r="N384" s="32">
        <f>VLOOKUP(A384,[33]DATA!$C$3:$AQ$558,38,0)</f>
        <v>4871</v>
      </c>
      <c r="O384" s="32">
        <f>VLOOKUP(A384,[33]DATA!$C$3:$AQ$558,39,0)</f>
        <v>0</v>
      </c>
      <c r="P384" s="32">
        <f>VLOOKUP(A384,[33]DATA!$C$3:$AQ$558,40,0)</f>
        <v>0</v>
      </c>
      <c r="Q384" s="42">
        <f>VLOOKUP(A384,[33]DATA!$C$3:$AQ$558,41,0)</f>
        <v>4871</v>
      </c>
      <c r="R384" s="43">
        <f t="shared" si="124"/>
        <v>755005</v>
      </c>
      <c r="S384" s="8"/>
      <c r="T384" s="9"/>
      <c r="U384" s="9"/>
      <c r="V384" s="10">
        <f t="shared" si="125"/>
        <v>0</v>
      </c>
      <c r="W384" s="11">
        <f t="shared" ref="W384:W447" si="133">V384*C384</f>
        <v>0</v>
      </c>
      <c r="X384" s="9"/>
      <c r="Y384" s="9"/>
      <c r="Z384" s="9"/>
      <c r="AA384" s="12">
        <f t="shared" ref="AA384:AA447" si="134">SUM(X384:Z384)</f>
        <v>0</v>
      </c>
      <c r="AB384" s="13">
        <f t="shared" ref="AB384:AB447" si="135">C384*AA384</f>
        <v>0</v>
      </c>
      <c r="AC384" s="9"/>
      <c r="AD384" s="14"/>
      <c r="AE384" s="14"/>
      <c r="AF384" s="12">
        <f t="shared" si="132"/>
        <v>0</v>
      </c>
      <c r="AG384" s="13">
        <f t="shared" ref="AG384:AG447" si="136">C384*AF384</f>
        <v>0</v>
      </c>
      <c r="AH384" s="12"/>
      <c r="AI384" s="12"/>
      <c r="AJ384" s="12"/>
      <c r="AK384" s="12">
        <f t="shared" si="126"/>
        <v>0</v>
      </c>
      <c r="AL384" s="13">
        <f t="shared" ref="AL384:AL447" si="137">C384*AK384</f>
        <v>0</v>
      </c>
      <c r="AM384" s="12"/>
      <c r="AN384" s="12"/>
      <c r="AO384" s="12"/>
      <c r="AP384" s="12">
        <f t="shared" si="127"/>
        <v>0</v>
      </c>
      <c r="AQ384" s="13">
        <f t="shared" ref="AQ384:AQ447" si="138">C384*AP384</f>
        <v>0</v>
      </c>
      <c r="AR384" s="12"/>
      <c r="AS384" s="12"/>
      <c r="AT384" s="12"/>
      <c r="AU384" s="12">
        <f t="shared" si="128"/>
        <v>0</v>
      </c>
      <c r="AV384" s="13">
        <f t="shared" ref="AV384:AV447" si="139">C384*AU384</f>
        <v>0</v>
      </c>
      <c r="AW384" s="12"/>
      <c r="AX384" s="12"/>
      <c r="AY384" s="12"/>
      <c r="AZ384" s="12">
        <f t="shared" si="129"/>
        <v>0</v>
      </c>
      <c r="BA384" s="11">
        <f t="shared" ref="BA384:BA447" si="140">AZ384*C384</f>
        <v>0</v>
      </c>
      <c r="BB384" s="12"/>
      <c r="BC384" s="12"/>
      <c r="BD384" s="12"/>
      <c r="BE384" s="12">
        <f t="shared" si="130"/>
        <v>0</v>
      </c>
      <c r="BF384" s="11">
        <f t="shared" ref="BF384:BF447" si="141">BE384*C384</f>
        <v>0</v>
      </c>
      <c r="BG384" s="12"/>
      <c r="BH384" s="12"/>
      <c r="BI384" s="12"/>
      <c r="BJ384" s="15">
        <f t="shared" si="131"/>
        <v>0</v>
      </c>
      <c r="BK384" s="16">
        <f t="shared" ref="BK384:BK447" si="142">BJ384*C384</f>
        <v>0</v>
      </c>
    </row>
    <row r="385" spans="1:63" ht="25.5" x14ac:dyDescent="0.25">
      <c r="A385" s="30">
        <v>102101701</v>
      </c>
      <c r="B385" s="27" t="s">
        <v>431</v>
      </c>
      <c r="C385" s="35">
        <v>77.5</v>
      </c>
      <c r="D385" s="32">
        <f>VLOOKUP(A385,[31]DATA!$C$3:$AP$1697,38,0)</f>
        <v>1102</v>
      </c>
      <c r="E385" s="32">
        <f>VLOOKUP(A385,[31]DATA!$C$3:$AP$1697,39,0)</f>
        <v>544</v>
      </c>
      <c r="F385" s="32">
        <f>VLOOKUP(A385,[31]DATA!$C$3:$AP$1697,40,0)</f>
        <v>238</v>
      </c>
      <c r="G385" s="32">
        <f t="shared" si="121"/>
        <v>1884</v>
      </c>
      <c r="H385" s="32">
        <f t="shared" si="122"/>
        <v>146010</v>
      </c>
      <c r="I385" s="32">
        <f>VLOOKUP(A385,[32]DATA!$C$3:$AQ$559,38,0)</f>
        <v>340</v>
      </c>
      <c r="J385" s="32">
        <f>VLOOKUP(A385,[32]DATA!$C$3:$AQ$559,39,0)</f>
        <v>484</v>
      </c>
      <c r="K385" s="32">
        <f>VLOOKUP(A385,[32]DATA!$C$3:$AQ$559,40,0)</f>
        <v>630</v>
      </c>
      <c r="L385" s="32">
        <f>VLOOKUP(A385,[32]DATA!$C$3:$AQ$559,41,0)</f>
        <v>1454</v>
      </c>
      <c r="M385" s="41">
        <f t="shared" si="123"/>
        <v>112685</v>
      </c>
      <c r="N385" s="32">
        <f>VLOOKUP(A385,[33]DATA!$C$3:$AQ$558,38,0)</f>
        <v>100</v>
      </c>
      <c r="O385" s="32">
        <f>VLOOKUP(A385,[33]DATA!$C$3:$AQ$558,39,0)</f>
        <v>474</v>
      </c>
      <c r="P385" s="32">
        <f>VLOOKUP(A385,[33]DATA!$C$3:$AQ$558,40,0)</f>
        <v>630</v>
      </c>
      <c r="Q385" s="42">
        <f>VLOOKUP(A385,[33]DATA!$C$3:$AQ$558,41,0)</f>
        <v>1204</v>
      </c>
      <c r="R385" s="43">
        <f t="shared" si="124"/>
        <v>93310</v>
      </c>
      <c r="S385" s="8"/>
      <c r="T385" s="9"/>
      <c r="U385" s="9"/>
      <c r="V385" s="10">
        <f t="shared" si="125"/>
        <v>0</v>
      </c>
      <c r="W385" s="11">
        <f t="shared" si="133"/>
        <v>0</v>
      </c>
      <c r="X385" s="9"/>
      <c r="Y385" s="9"/>
      <c r="Z385" s="9"/>
      <c r="AA385" s="12">
        <f t="shared" si="134"/>
        <v>0</v>
      </c>
      <c r="AB385" s="13">
        <f t="shared" si="135"/>
        <v>0</v>
      </c>
      <c r="AC385" s="9"/>
      <c r="AD385" s="14"/>
      <c r="AE385" s="14"/>
      <c r="AF385" s="12">
        <f t="shared" si="132"/>
        <v>0</v>
      </c>
      <c r="AG385" s="13">
        <f t="shared" si="136"/>
        <v>0</v>
      </c>
      <c r="AH385" s="12"/>
      <c r="AI385" s="12"/>
      <c r="AJ385" s="12"/>
      <c r="AK385" s="12">
        <f t="shared" si="126"/>
        <v>0</v>
      </c>
      <c r="AL385" s="13">
        <f t="shared" si="137"/>
        <v>0</v>
      </c>
      <c r="AM385" s="12"/>
      <c r="AN385" s="12"/>
      <c r="AO385" s="12"/>
      <c r="AP385" s="12">
        <f t="shared" si="127"/>
        <v>0</v>
      </c>
      <c r="AQ385" s="13">
        <f t="shared" si="138"/>
        <v>0</v>
      </c>
      <c r="AR385" s="12"/>
      <c r="AS385" s="12"/>
      <c r="AT385" s="12"/>
      <c r="AU385" s="12">
        <f t="shared" si="128"/>
        <v>0</v>
      </c>
      <c r="AV385" s="13">
        <f t="shared" si="139"/>
        <v>0</v>
      </c>
      <c r="AW385" s="12"/>
      <c r="AX385" s="12"/>
      <c r="AY385" s="12"/>
      <c r="AZ385" s="12">
        <f t="shared" si="129"/>
        <v>0</v>
      </c>
      <c r="BA385" s="11">
        <f t="shared" si="140"/>
        <v>0</v>
      </c>
      <c r="BB385" s="12"/>
      <c r="BC385" s="12"/>
      <c r="BD385" s="12"/>
      <c r="BE385" s="12">
        <f t="shared" si="130"/>
        <v>0</v>
      </c>
      <c r="BF385" s="11">
        <f t="shared" si="141"/>
        <v>0</v>
      </c>
      <c r="BG385" s="12"/>
      <c r="BH385" s="12"/>
      <c r="BI385" s="12"/>
      <c r="BJ385" s="15">
        <f t="shared" si="131"/>
        <v>0</v>
      </c>
      <c r="BK385" s="16">
        <f t="shared" si="142"/>
        <v>0</v>
      </c>
    </row>
    <row r="386" spans="1:63" ht="15.75" x14ac:dyDescent="0.25">
      <c r="A386" s="30">
        <v>105001801</v>
      </c>
      <c r="B386" s="27" t="s">
        <v>432</v>
      </c>
      <c r="C386" s="35">
        <v>0.28000000000000003</v>
      </c>
      <c r="D386" s="32">
        <f>VLOOKUP(A386,[31]DATA!$C$3:$AP$1697,38,0)</f>
        <v>0</v>
      </c>
      <c r="E386" s="32">
        <f>VLOOKUP(A386,[31]DATA!$C$3:$AP$1697,39,0)</f>
        <v>0</v>
      </c>
      <c r="F386" s="32">
        <f>VLOOKUP(A386,[31]DATA!$C$3:$AP$1697,40,0)</f>
        <v>3090</v>
      </c>
      <c r="G386" s="32">
        <f t="shared" ref="G386:G449" si="143">+D386+E386+F386</f>
        <v>3090</v>
      </c>
      <c r="H386" s="32">
        <f t="shared" ref="H386:H449" si="144">+G386*C386</f>
        <v>865.2</v>
      </c>
      <c r="I386" s="32">
        <f>VLOOKUP(A386,[32]DATA!$C$3:$AQ$559,38,0)</f>
        <v>0</v>
      </c>
      <c r="J386" s="32">
        <f>VLOOKUP(A386,[32]DATA!$C$3:$AQ$559,39,0)</f>
        <v>0</v>
      </c>
      <c r="K386" s="32">
        <f>VLOOKUP(A386,[32]DATA!$C$3:$AQ$559,40,0)</f>
        <v>0</v>
      </c>
      <c r="L386" s="32">
        <f>VLOOKUP(A386,[32]DATA!$C$3:$AQ$559,41,0)</f>
        <v>0</v>
      </c>
      <c r="M386" s="41">
        <f t="shared" ref="M386:M449" si="145">+L386*C386</f>
        <v>0</v>
      </c>
      <c r="N386" s="32">
        <f>VLOOKUP(A386,[33]DATA!$C$3:$AQ$558,38,0)</f>
        <v>0</v>
      </c>
      <c r="O386" s="32">
        <f>VLOOKUP(A386,[33]DATA!$C$3:$AQ$558,39,0)</f>
        <v>0</v>
      </c>
      <c r="P386" s="32">
        <f>VLOOKUP(A386,[33]DATA!$C$3:$AQ$558,40,0)</f>
        <v>0</v>
      </c>
      <c r="Q386" s="42">
        <f>VLOOKUP(A386,[33]DATA!$C$3:$AQ$558,41,0)</f>
        <v>0</v>
      </c>
      <c r="R386" s="43">
        <f t="shared" ref="R386:R449" si="146">+Q386*C386</f>
        <v>0</v>
      </c>
      <c r="S386" s="8"/>
      <c r="T386" s="9"/>
      <c r="U386" s="9"/>
      <c r="V386" s="10">
        <f t="shared" ref="V386:V449" si="147">+S386+T386+U386</f>
        <v>0</v>
      </c>
      <c r="W386" s="11">
        <f t="shared" si="133"/>
        <v>0</v>
      </c>
      <c r="X386" s="9"/>
      <c r="Y386" s="9"/>
      <c r="Z386" s="9"/>
      <c r="AA386" s="12">
        <f t="shared" si="134"/>
        <v>0</v>
      </c>
      <c r="AB386" s="13">
        <f t="shared" si="135"/>
        <v>0</v>
      </c>
      <c r="AC386" s="9"/>
      <c r="AD386" s="14"/>
      <c r="AE386" s="14"/>
      <c r="AF386" s="12">
        <f t="shared" si="132"/>
        <v>0</v>
      </c>
      <c r="AG386" s="13">
        <f t="shared" si="136"/>
        <v>0</v>
      </c>
      <c r="AH386" s="12"/>
      <c r="AI386" s="12"/>
      <c r="AJ386" s="12"/>
      <c r="AK386" s="12">
        <f t="shared" ref="AK386:AK449" si="148">SUM(AH386:AJ386)</f>
        <v>0</v>
      </c>
      <c r="AL386" s="13">
        <f t="shared" si="137"/>
        <v>0</v>
      </c>
      <c r="AM386" s="12"/>
      <c r="AN386" s="12"/>
      <c r="AO386" s="12"/>
      <c r="AP386" s="12">
        <f t="shared" ref="AP386:AP449" si="149">SUM(AM386:AO386)</f>
        <v>0</v>
      </c>
      <c r="AQ386" s="13">
        <f t="shared" si="138"/>
        <v>0</v>
      </c>
      <c r="AR386" s="12"/>
      <c r="AS386" s="12"/>
      <c r="AT386" s="12"/>
      <c r="AU386" s="12">
        <f t="shared" ref="AU386:AU449" si="150">SUM(AR386:AT386)</f>
        <v>0</v>
      </c>
      <c r="AV386" s="13">
        <f t="shared" si="139"/>
        <v>0</v>
      </c>
      <c r="AW386" s="12"/>
      <c r="AX386" s="12"/>
      <c r="AY386" s="12"/>
      <c r="AZ386" s="12">
        <f t="shared" ref="AZ386:AZ449" si="151">SUM(AW386:AY386)</f>
        <v>0</v>
      </c>
      <c r="BA386" s="11">
        <f t="shared" si="140"/>
        <v>0</v>
      </c>
      <c r="BB386" s="12"/>
      <c r="BC386" s="12"/>
      <c r="BD386" s="12"/>
      <c r="BE386" s="12">
        <f t="shared" ref="BE386:BE449" si="152">SUM(BB386:BD386)</f>
        <v>0</v>
      </c>
      <c r="BF386" s="11">
        <f t="shared" si="141"/>
        <v>0</v>
      </c>
      <c r="BG386" s="12"/>
      <c r="BH386" s="12"/>
      <c r="BI386" s="12"/>
      <c r="BJ386" s="15">
        <f t="shared" ref="BJ386:BJ449" si="153">SUM(BG386:BI386)</f>
        <v>0</v>
      </c>
      <c r="BK386" s="16">
        <f t="shared" si="142"/>
        <v>0</v>
      </c>
    </row>
    <row r="387" spans="1:63" ht="15.75" x14ac:dyDescent="0.25">
      <c r="A387" s="30">
        <v>102069001</v>
      </c>
      <c r="B387" s="28" t="s">
        <v>433</v>
      </c>
      <c r="C387" s="35">
        <v>0.29899999999999999</v>
      </c>
      <c r="D387" s="32">
        <f>VLOOKUP(A387,[31]DATA!$C$3:$AP$1697,38,0)</f>
        <v>50</v>
      </c>
      <c r="E387" s="32">
        <f>VLOOKUP(A387,[31]DATA!$C$3:$AP$1697,39,0)</f>
        <v>1480</v>
      </c>
      <c r="F387" s="32">
        <f>VLOOKUP(A387,[31]DATA!$C$3:$AP$1697,40,0)</f>
        <v>500</v>
      </c>
      <c r="G387" s="32">
        <f t="shared" si="143"/>
        <v>2030</v>
      </c>
      <c r="H387" s="32">
        <f t="shared" si="144"/>
        <v>606.97</v>
      </c>
      <c r="I387" s="32">
        <f>VLOOKUP(A387,[32]DATA!$C$3:$AQ$559,38,0)</f>
        <v>22500</v>
      </c>
      <c r="J387" s="32">
        <f>VLOOKUP(A387,[32]DATA!$C$3:$AQ$559,39,0)</f>
        <v>1950</v>
      </c>
      <c r="K387" s="32">
        <f>VLOOKUP(A387,[32]DATA!$C$3:$AQ$559,40,0)</f>
        <v>100</v>
      </c>
      <c r="L387" s="32">
        <f>VLOOKUP(A387,[32]DATA!$C$3:$AQ$559,41,0)</f>
        <v>24550</v>
      </c>
      <c r="M387" s="41">
        <f t="shared" si="145"/>
        <v>7340.45</v>
      </c>
      <c r="N387" s="32">
        <f>VLOOKUP(A387,[33]DATA!$C$3:$AQ$558,38,0)</f>
        <v>41270</v>
      </c>
      <c r="O387" s="32">
        <f>VLOOKUP(A387,[33]DATA!$C$3:$AQ$558,39,0)</f>
        <v>3450</v>
      </c>
      <c r="P387" s="32">
        <f>VLOOKUP(A387,[33]DATA!$C$3:$AQ$558,40,0)</f>
        <v>24930</v>
      </c>
      <c r="Q387" s="42">
        <f>VLOOKUP(A387,[33]DATA!$C$3:$AQ$558,41,0)</f>
        <v>69650</v>
      </c>
      <c r="R387" s="43">
        <f t="shared" si="146"/>
        <v>20825.349999999999</v>
      </c>
      <c r="S387" s="8"/>
      <c r="T387" s="9"/>
      <c r="U387" s="9"/>
      <c r="V387" s="10">
        <f t="shared" si="147"/>
        <v>0</v>
      </c>
      <c r="W387" s="11">
        <f t="shared" si="133"/>
        <v>0</v>
      </c>
      <c r="X387" s="9"/>
      <c r="Y387" s="9"/>
      <c r="Z387" s="9"/>
      <c r="AA387" s="12">
        <f t="shared" si="134"/>
        <v>0</v>
      </c>
      <c r="AB387" s="13">
        <f t="shared" si="135"/>
        <v>0</v>
      </c>
      <c r="AC387" s="9"/>
      <c r="AD387" s="14"/>
      <c r="AE387" s="14"/>
      <c r="AF387" s="12">
        <f t="shared" si="132"/>
        <v>0</v>
      </c>
      <c r="AG387" s="13">
        <f t="shared" si="136"/>
        <v>0</v>
      </c>
      <c r="AH387" s="12"/>
      <c r="AI387" s="12"/>
      <c r="AJ387" s="12"/>
      <c r="AK387" s="12">
        <f t="shared" si="148"/>
        <v>0</v>
      </c>
      <c r="AL387" s="13">
        <f t="shared" si="137"/>
        <v>0</v>
      </c>
      <c r="AM387" s="12"/>
      <c r="AN387" s="12"/>
      <c r="AO387" s="12"/>
      <c r="AP387" s="12">
        <f t="shared" si="149"/>
        <v>0</v>
      </c>
      <c r="AQ387" s="13">
        <f t="shared" si="138"/>
        <v>0</v>
      </c>
      <c r="AR387" s="12"/>
      <c r="AS387" s="12"/>
      <c r="AT387" s="12"/>
      <c r="AU387" s="12">
        <f t="shared" si="150"/>
        <v>0</v>
      </c>
      <c r="AV387" s="13">
        <f t="shared" si="139"/>
        <v>0</v>
      </c>
      <c r="AW387" s="12"/>
      <c r="AX387" s="12"/>
      <c r="AY387" s="12"/>
      <c r="AZ387" s="12">
        <f t="shared" si="151"/>
        <v>0</v>
      </c>
      <c r="BA387" s="11">
        <f t="shared" si="140"/>
        <v>0</v>
      </c>
      <c r="BB387" s="12"/>
      <c r="BC387" s="12"/>
      <c r="BD387" s="12"/>
      <c r="BE387" s="12">
        <f t="shared" si="152"/>
        <v>0</v>
      </c>
      <c r="BF387" s="11">
        <f t="shared" si="141"/>
        <v>0</v>
      </c>
      <c r="BG387" s="12"/>
      <c r="BH387" s="12"/>
      <c r="BI387" s="12"/>
      <c r="BJ387" s="15">
        <f t="shared" si="153"/>
        <v>0</v>
      </c>
      <c r="BK387" s="16">
        <f t="shared" si="142"/>
        <v>0</v>
      </c>
    </row>
    <row r="388" spans="1:63" ht="15.75" x14ac:dyDescent="0.25">
      <c r="A388" s="30">
        <v>103037001</v>
      </c>
      <c r="B388" s="27" t="s">
        <v>434</v>
      </c>
      <c r="C388" s="35">
        <v>1.587</v>
      </c>
      <c r="D388" s="32">
        <f>VLOOKUP(A388,[31]DATA!$C$3:$AP$1697,38,0)</f>
        <v>9590</v>
      </c>
      <c r="E388" s="32">
        <f>VLOOKUP(A388,[31]DATA!$C$3:$AP$1697,39,0)</f>
        <v>1874</v>
      </c>
      <c r="F388" s="32">
        <f>VLOOKUP(A388,[31]DATA!$C$3:$AP$1697,40,0)</f>
        <v>3442</v>
      </c>
      <c r="G388" s="32">
        <f t="shared" si="143"/>
        <v>14906</v>
      </c>
      <c r="H388" s="32">
        <f t="shared" si="144"/>
        <v>23655.822</v>
      </c>
      <c r="I388" s="32">
        <f>VLOOKUP(A388,[32]DATA!$C$3:$AQ$559,38,0)</f>
        <v>7429</v>
      </c>
      <c r="J388" s="32">
        <f>VLOOKUP(A388,[32]DATA!$C$3:$AQ$559,39,0)</f>
        <v>1610</v>
      </c>
      <c r="K388" s="32">
        <f>VLOOKUP(A388,[32]DATA!$C$3:$AQ$559,40,0)</f>
        <v>2265</v>
      </c>
      <c r="L388" s="32">
        <f>VLOOKUP(A388,[32]DATA!$C$3:$AQ$559,41,0)</f>
        <v>11304</v>
      </c>
      <c r="M388" s="41">
        <f t="shared" si="145"/>
        <v>17939.448</v>
      </c>
      <c r="N388" s="32">
        <f>VLOOKUP(A388,[33]DATA!$C$3:$AQ$558,38,0)</f>
        <v>14538</v>
      </c>
      <c r="O388" s="32">
        <f>VLOOKUP(A388,[33]DATA!$C$3:$AQ$558,39,0)</f>
        <v>1485</v>
      </c>
      <c r="P388" s="32">
        <f>VLOOKUP(A388,[33]DATA!$C$3:$AQ$558,40,0)</f>
        <v>2140</v>
      </c>
      <c r="Q388" s="42">
        <f>VLOOKUP(A388,[33]DATA!$C$3:$AQ$558,41,0)</f>
        <v>18163</v>
      </c>
      <c r="R388" s="43">
        <f t="shared" si="146"/>
        <v>28824.681</v>
      </c>
      <c r="S388" s="8"/>
      <c r="T388" s="9"/>
      <c r="U388" s="9"/>
      <c r="V388" s="10">
        <f t="shared" si="147"/>
        <v>0</v>
      </c>
      <c r="W388" s="11">
        <f t="shared" si="133"/>
        <v>0</v>
      </c>
      <c r="X388" s="9"/>
      <c r="Y388" s="9"/>
      <c r="Z388" s="9"/>
      <c r="AA388" s="12">
        <f t="shared" si="134"/>
        <v>0</v>
      </c>
      <c r="AB388" s="13">
        <f t="shared" si="135"/>
        <v>0</v>
      </c>
      <c r="AC388" s="9"/>
      <c r="AD388" s="14"/>
      <c r="AE388" s="14"/>
      <c r="AF388" s="12">
        <f t="shared" si="132"/>
        <v>0</v>
      </c>
      <c r="AG388" s="13">
        <f t="shared" si="136"/>
        <v>0</v>
      </c>
      <c r="AH388" s="12"/>
      <c r="AI388" s="12"/>
      <c r="AJ388" s="12"/>
      <c r="AK388" s="12">
        <f t="shared" si="148"/>
        <v>0</v>
      </c>
      <c r="AL388" s="13">
        <f t="shared" si="137"/>
        <v>0</v>
      </c>
      <c r="AM388" s="12"/>
      <c r="AN388" s="12"/>
      <c r="AO388" s="12"/>
      <c r="AP388" s="12">
        <f t="shared" si="149"/>
        <v>0</v>
      </c>
      <c r="AQ388" s="13">
        <f t="shared" si="138"/>
        <v>0</v>
      </c>
      <c r="AR388" s="12"/>
      <c r="AS388" s="12"/>
      <c r="AT388" s="12"/>
      <c r="AU388" s="12">
        <f t="shared" si="150"/>
        <v>0</v>
      </c>
      <c r="AV388" s="13">
        <f t="shared" si="139"/>
        <v>0</v>
      </c>
      <c r="AW388" s="12"/>
      <c r="AX388" s="12"/>
      <c r="AY388" s="12"/>
      <c r="AZ388" s="12">
        <f t="shared" si="151"/>
        <v>0</v>
      </c>
      <c r="BA388" s="11">
        <f t="shared" si="140"/>
        <v>0</v>
      </c>
      <c r="BB388" s="12"/>
      <c r="BC388" s="12"/>
      <c r="BD388" s="12"/>
      <c r="BE388" s="12">
        <f t="shared" si="152"/>
        <v>0</v>
      </c>
      <c r="BF388" s="11">
        <f t="shared" si="141"/>
        <v>0</v>
      </c>
      <c r="BG388" s="12"/>
      <c r="BH388" s="12"/>
      <c r="BI388" s="12"/>
      <c r="BJ388" s="15">
        <f t="shared" si="153"/>
        <v>0</v>
      </c>
      <c r="BK388" s="16">
        <f t="shared" si="142"/>
        <v>0</v>
      </c>
    </row>
    <row r="389" spans="1:63" ht="15.75" x14ac:dyDescent="0.25">
      <c r="A389" s="30">
        <v>101012901</v>
      </c>
      <c r="B389" s="27" t="s">
        <v>435</v>
      </c>
      <c r="C389" s="35">
        <v>0.06</v>
      </c>
      <c r="D389" s="32">
        <f>VLOOKUP(A389,[31]DATA!$C$3:$AP$1697,38,0)</f>
        <v>721500</v>
      </c>
      <c r="E389" s="32">
        <f>VLOOKUP(A389,[31]DATA!$C$3:$AP$1697,39,0)</f>
        <v>183900</v>
      </c>
      <c r="F389" s="32">
        <f>VLOOKUP(A389,[31]DATA!$C$3:$AP$1697,40,0)</f>
        <v>65100</v>
      </c>
      <c r="G389" s="32">
        <f t="shared" si="143"/>
        <v>970500</v>
      </c>
      <c r="H389" s="32">
        <f t="shared" si="144"/>
        <v>58230</v>
      </c>
      <c r="I389" s="32">
        <f>VLOOKUP(A389,[32]DATA!$C$3:$AQ$559,38,0)</f>
        <v>433500</v>
      </c>
      <c r="J389" s="32">
        <f>VLOOKUP(A389,[32]DATA!$C$3:$AQ$559,39,0)</f>
        <v>153000</v>
      </c>
      <c r="K389" s="32">
        <f>VLOOKUP(A389,[32]DATA!$C$3:$AQ$559,40,0)</f>
        <v>36300</v>
      </c>
      <c r="L389" s="32">
        <f>VLOOKUP(A389,[32]DATA!$C$3:$AQ$559,41,0)</f>
        <v>622800</v>
      </c>
      <c r="M389" s="41">
        <f t="shared" si="145"/>
        <v>37368</v>
      </c>
      <c r="N389" s="32">
        <f>VLOOKUP(A389,[33]DATA!$C$3:$AQ$558,38,0)</f>
        <v>722700</v>
      </c>
      <c r="O389" s="32">
        <f>VLOOKUP(A389,[33]DATA!$C$3:$AQ$558,39,0)</f>
        <v>135600</v>
      </c>
      <c r="P389" s="32">
        <f>VLOOKUP(A389,[33]DATA!$C$3:$AQ$558,40,0)</f>
        <v>12300</v>
      </c>
      <c r="Q389" s="42">
        <f>VLOOKUP(A389,[33]DATA!$C$3:$AQ$558,41,0)</f>
        <v>870600</v>
      </c>
      <c r="R389" s="43">
        <f t="shared" si="146"/>
        <v>52236</v>
      </c>
      <c r="S389" s="8"/>
      <c r="T389" s="9"/>
      <c r="U389" s="9"/>
      <c r="V389" s="10">
        <f t="shared" si="147"/>
        <v>0</v>
      </c>
      <c r="W389" s="11">
        <f t="shared" si="133"/>
        <v>0</v>
      </c>
      <c r="X389" s="9"/>
      <c r="Y389" s="9"/>
      <c r="Z389" s="9"/>
      <c r="AA389" s="12">
        <f t="shared" si="134"/>
        <v>0</v>
      </c>
      <c r="AB389" s="13">
        <f t="shared" si="135"/>
        <v>0</v>
      </c>
      <c r="AC389" s="9"/>
      <c r="AD389" s="14"/>
      <c r="AE389" s="14"/>
      <c r="AF389" s="12">
        <f t="shared" si="132"/>
        <v>0</v>
      </c>
      <c r="AG389" s="13">
        <f t="shared" si="136"/>
        <v>0</v>
      </c>
      <c r="AH389" s="12"/>
      <c r="AI389" s="12"/>
      <c r="AJ389" s="12"/>
      <c r="AK389" s="12">
        <f t="shared" si="148"/>
        <v>0</v>
      </c>
      <c r="AL389" s="13">
        <f t="shared" si="137"/>
        <v>0</v>
      </c>
      <c r="AM389" s="12"/>
      <c r="AN389" s="12"/>
      <c r="AO389" s="12"/>
      <c r="AP389" s="12">
        <f t="shared" si="149"/>
        <v>0</v>
      </c>
      <c r="AQ389" s="13">
        <f t="shared" si="138"/>
        <v>0</v>
      </c>
      <c r="AR389" s="12"/>
      <c r="AS389" s="12"/>
      <c r="AT389" s="12"/>
      <c r="AU389" s="12">
        <f t="shared" si="150"/>
        <v>0</v>
      </c>
      <c r="AV389" s="13">
        <f t="shared" si="139"/>
        <v>0</v>
      </c>
      <c r="AW389" s="12"/>
      <c r="AX389" s="12"/>
      <c r="AY389" s="12"/>
      <c r="AZ389" s="12">
        <f t="shared" si="151"/>
        <v>0</v>
      </c>
      <c r="BA389" s="11">
        <f t="shared" si="140"/>
        <v>0</v>
      </c>
      <c r="BB389" s="12"/>
      <c r="BC389" s="12"/>
      <c r="BD389" s="12"/>
      <c r="BE389" s="12">
        <f t="shared" si="152"/>
        <v>0</v>
      </c>
      <c r="BF389" s="11">
        <f t="shared" si="141"/>
        <v>0</v>
      </c>
      <c r="BG389" s="12"/>
      <c r="BH389" s="12"/>
      <c r="BI389" s="12"/>
      <c r="BJ389" s="15">
        <f t="shared" si="153"/>
        <v>0</v>
      </c>
      <c r="BK389" s="16">
        <f t="shared" si="142"/>
        <v>0</v>
      </c>
    </row>
    <row r="390" spans="1:63" ht="15.75" x14ac:dyDescent="0.25">
      <c r="A390" s="30">
        <v>101087401</v>
      </c>
      <c r="B390" s="27" t="s">
        <v>436</v>
      </c>
      <c r="C390" s="35">
        <v>0.95</v>
      </c>
      <c r="D390" s="32">
        <f>VLOOKUP(A390,[31]DATA!$C$3:$AP$1697,38,0)</f>
        <v>45700</v>
      </c>
      <c r="E390" s="32">
        <f>VLOOKUP(A390,[31]DATA!$C$3:$AP$1697,39,0)</f>
        <v>34000</v>
      </c>
      <c r="F390" s="32">
        <f>VLOOKUP(A390,[31]DATA!$C$3:$AP$1697,40,0)</f>
        <v>4600</v>
      </c>
      <c r="G390" s="32">
        <f t="shared" si="143"/>
        <v>84300</v>
      </c>
      <c r="H390" s="32">
        <f t="shared" si="144"/>
        <v>80085</v>
      </c>
      <c r="I390" s="32">
        <f>VLOOKUP(A390,[32]DATA!$C$3:$AQ$559,38,0)</f>
        <v>603200</v>
      </c>
      <c r="J390" s="32">
        <f>VLOOKUP(A390,[32]DATA!$C$3:$AQ$559,39,0)</f>
        <v>81500</v>
      </c>
      <c r="K390" s="32">
        <f>VLOOKUP(A390,[32]DATA!$C$3:$AQ$559,40,0)</f>
        <v>55000</v>
      </c>
      <c r="L390" s="32">
        <f>VLOOKUP(A390,[32]DATA!$C$3:$AQ$559,41,0)</f>
        <v>739700</v>
      </c>
      <c r="M390" s="41">
        <f t="shared" si="145"/>
        <v>702715</v>
      </c>
      <c r="N390" s="32">
        <f>VLOOKUP(A390,[33]DATA!$C$3:$AQ$558,38,0)</f>
        <v>552200</v>
      </c>
      <c r="O390" s="32">
        <f>VLOOKUP(A390,[33]DATA!$C$3:$AQ$558,39,0)</f>
        <v>58600</v>
      </c>
      <c r="P390" s="32">
        <f>VLOOKUP(A390,[33]DATA!$C$3:$AQ$558,40,0)</f>
        <v>55000</v>
      </c>
      <c r="Q390" s="42">
        <f>VLOOKUP(A390,[33]DATA!$C$3:$AQ$558,41,0)</f>
        <v>665800</v>
      </c>
      <c r="R390" s="43">
        <f t="shared" si="146"/>
        <v>632510</v>
      </c>
      <c r="S390" s="8"/>
      <c r="T390" s="9"/>
      <c r="U390" s="9"/>
      <c r="V390" s="10">
        <f t="shared" si="147"/>
        <v>0</v>
      </c>
      <c r="W390" s="11">
        <f t="shared" si="133"/>
        <v>0</v>
      </c>
      <c r="X390" s="9"/>
      <c r="Y390" s="9"/>
      <c r="Z390" s="9"/>
      <c r="AA390" s="12">
        <f t="shared" si="134"/>
        <v>0</v>
      </c>
      <c r="AB390" s="13">
        <f t="shared" si="135"/>
        <v>0</v>
      </c>
      <c r="AC390" s="9"/>
      <c r="AD390" s="14"/>
      <c r="AE390" s="14"/>
      <c r="AF390" s="12">
        <f t="shared" si="132"/>
        <v>0</v>
      </c>
      <c r="AG390" s="13">
        <f t="shared" si="136"/>
        <v>0</v>
      </c>
      <c r="AH390" s="12"/>
      <c r="AI390" s="12"/>
      <c r="AJ390" s="12"/>
      <c r="AK390" s="12">
        <f t="shared" si="148"/>
        <v>0</v>
      </c>
      <c r="AL390" s="13">
        <f t="shared" si="137"/>
        <v>0</v>
      </c>
      <c r="AM390" s="12"/>
      <c r="AN390" s="12"/>
      <c r="AO390" s="12"/>
      <c r="AP390" s="12">
        <f t="shared" si="149"/>
        <v>0</v>
      </c>
      <c r="AQ390" s="13">
        <f t="shared" si="138"/>
        <v>0</v>
      </c>
      <c r="AR390" s="12"/>
      <c r="AS390" s="12"/>
      <c r="AT390" s="12"/>
      <c r="AU390" s="12">
        <f t="shared" si="150"/>
        <v>0</v>
      </c>
      <c r="AV390" s="13">
        <f t="shared" si="139"/>
        <v>0</v>
      </c>
      <c r="AW390" s="12"/>
      <c r="AX390" s="12"/>
      <c r="AY390" s="12"/>
      <c r="AZ390" s="12">
        <f t="shared" si="151"/>
        <v>0</v>
      </c>
      <c r="BA390" s="11">
        <f t="shared" si="140"/>
        <v>0</v>
      </c>
      <c r="BB390" s="12"/>
      <c r="BC390" s="12"/>
      <c r="BD390" s="12"/>
      <c r="BE390" s="12">
        <f t="shared" si="152"/>
        <v>0</v>
      </c>
      <c r="BF390" s="11">
        <f t="shared" si="141"/>
        <v>0</v>
      </c>
      <c r="BG390" s="12"/>
      <c r="BH390" s="12"/>
      <c r="BI390" s="12"/>
      <c r="BJ390" s="15">
        <f t="shared" si="153"/>
        <v>0</v>
      </c>
      <c r="BK390" s="16">
        <f t="shared" si="142"/>
        <v>0</v>
      </c>
    </row>
    <row r="391" spans="1:63" ht="15.75" x14ac:dyDescent="0.25">
      <c r="A391" s="30">
        <v>102073701</v>
      </c>
      <c r="B391" s="28" t="s">
        <v>437</v>
      </c>
      <c r="C391" s="35">
        <v>0.54600000000000004</v>
      </c>
      <c r="D391" s="32">
        <f>VLOOKUP(A391,[31]DATA!$C$3:$AP$1697,38,0)</f>
        <v>57737</v>
      </c>
      <c r="E391" s="32">
        <f>VLOOKUP(A391,[31]DATA!$C$3:$AP$1697,39,0)</f>
        <v>6945</v>
      </c>
      <c r="F391" s="32">
        <f>VLOOKUP(A391,[31]DATA!$C$3:$AP$1697,40,0)</f>
        <v>3580</v>
      </c>
      <c r="G391" s="32">
        <f t="shared" si="143"/>
        <v>68262</v>
      </c>
      <c r="H391" s="32">
        <f t="shared" si="144"/>
        <v>37271.052000000003</v>
      </c>
      <c r="I391" s="32">
        <f>VLOOKUP(A391,[32]DATA!$C$3:$AQ$559,38,0)</f>
        <v>4974</v>
      </c>
      <c r="J391" s="32">
        <f>VLOOKUP(A391,[32]DATA!$C$3:$AQ$559,39,0)</f>
        <v>11920</v>
      </c>
      <c r="K391" s="32">
        <f>VLOOKUP(A391,[32]DATA!$C$3:$AQ$559,40,0)</f>
        <v>19380</v>
      </c>
      <c r="L391" s="32">
        <f>VLOOKUP(A391,[32]DATA!$C$3:$AQ$559,41,0)</f>
        <v>36274</v>
      </c>
      <c r="M391" s="41">
        <f t="shared" si="145"/>
        <v>19805.604000000003</v>
      </c>
      <c r="N391" s="32">
        <f>VLOOKUP(A391,[33]DATA!$C$3:$AQ$558,38,0)</f>
        <v>44574</v>
      </c>
      <c r="O391" s="32">
        <f>VLOOKUP(A391,[33]DATA!$C$3:$AQ$558,39,0)</f>
        <v>9920</v>
      </c>
      <c r="P391" s="32">
        <f>VLOOKUP(A391,[33]DATA!$C$3:$AQ$558,40,0)</f>
        <v>18655</v>
      </c>
      <c r="Q391" s="42">
        <f>VLOOKUP(A391,[33]DATA!$C$3:$AQ$558,41,0)</f>
        <v>73149</v>
      </c>
      <c r="R391" s="43">
        <f t="shared" si="146"/>
        <v>39939.353999999999</v>
      </c>
      <c r="S391" s="8"/>
      <c r="T391" s="9"/>
      <c r="U391" s="9"/>
      <c r="V391" s="10">
        <f t="shared" si="147"/>
        <v>0</v>
      </c>
      <c r="W391" s="11">
        <f t="shared" si="133"/>
        <v>0</v>
      </c>
      <c r="X391" s="9"/>
      <c r="Y391" s="9"/>
      <c r="Z391" s="9"/>
      <c r="AA391" s="12">
        <f t="shared" si="134"/>
        <v>0</v>
      </c>
      <c r="AB391" s="13">
        <f t="shared" si="135"/>
        <v>0</v>
      </c>
      <c r="AC391" s="9"/>
      <c r="AD391" s="14"/>
      <c r="AE391" s="14"/>
      <c r="AF391" s="12">
        <f t="shared" si="132"/>
        <v>0</v>
      </c>
      <c r="AG391" s="13">
        <f t="shared" si="136"/>
        <v>0</v>
      </c>
      <c r="AH391" s="12"/>
      <c r="AI391" s="12"/>
      <c r="AJ391" s="12"/>
      <c r="AK391" s="12">
        <f t="shared" si="148"/>
        <v>0</v>
      </c>
      <c r="AL391" s="13">
        <f t="shared" si="137"/>
        <v>0</v>
      </c>
      <c r="AM391" s="12"/>
      <c r="AN391" s="12"/>
      <c r="AO391" s="12"/>
      <c r="AP391" s="12">
        <f t="shared" si="149"/>
        <v>0</v>
      </c>
      <c r="AQ391" s="13">
        <f t="shared" si="138"/>
        <v>0</v>
      </c>
      <c r="AR391" s="12"/>
      <c r="AS391" s="12"/>
      <c r="AT391" s="12"/>
      <c r="AU391" s="12">
        <f t="shared" si="150"/>
        <v>0</v>
      </c>
      <c r="AV391" s="13">
        <f t="shared" si="139"/>
        <v>0</v>
      </c>
      <c r="AW391" s="12"/>
      <c r="AX391" s="12"/>
      <c r="AY391" s="12"/>
      <c r="AZ391" s="12">
        <f t="shared" si="151"/>
        <v>0</v>
      </c>
      <c r="BA391" s="11">
        <f t="shared" si="140"/>
        <v>0</v>
      </c>
      <c r="BB391" s="12"/>
      <c r="BC391" s="12"/>
      <c r="BD391" s="12"/>
      <c r="BE391" s="12">
        <f t="shared" si="152"/>
        <v>0</v>
      </c>
      <c r="BF391" s="11">
        <f t="shared" si="141"/>
        <v>0</v>
      </c>
      <c r="BG391" s="12"/>
      <c r="BH391" s="12"/>
      <c r="BI391" s="12"/>
      <c r="BJ391" s="15">
        <f t="shared" si="153"/>
        <v>0</v>
      </c>
      <c r="BK391" s="16">
        <f t="shared" si="142"/>
        <v>0</v>
      </c>
    </row>
    <row r="392" spans="1:63" ht="15.75" x14ac:dyDescent="0.25">
      <c r="A392" s="30">
        <v>102092801</v>
      </c>
      <c r="B392" s="27" t="s">
        <v>438</v>
      </c>
      <c r="C392" s="35">
        <v>8.4700000000000006</v>
      </c>
      <c r="D392" s="32">
        <f>VLOOKUP(A392,[31]DATA!$C$3:$AP$1697,38,0)</f>
        <v>9476</v>
      </c>
      <c r="E392" s="32">
        <f>VLOOKUP(A392,[31]DATA!$C$3:$AP$1697,39,0)</f>
        <v>0</v>
      </c>
      <c r="F392" s="32">
        <f>VLOOKUP(A392,[31]DATA!$C$3:$AP$1697,40,0)</f>
        <v>55</v>
      </c>
      <c r="G392" s="32">
        <f t="shared" si="143"/>
        <v>9531</v>
      </c>
      <c r="H392" s="32">
        <f t="shared" si="144"/>
        <v>80727.570000000007</v>
      </c>
      <c r="I392" s="32">
        <f>VLOOKUP(A392,[32]DATA!$C$3:$AQ$559,38,0)</f>
        <v>9381</v>
      </c>
      <c r="J392" s="32">
        <f>VLOOKUP(A392,[32]DATA!$C$3:$AQ$559,39,0)</f>
        <v>0</v>
      </c>
      <c r="K392" s="32">
        <f>VLOOKUP(A392,[32]DATA!$C$3:$AQ$559,40,0)</f>
        <v>0</v>
      </c>
      <c r="L392" s="32">
        <f>VLOOKUP(A392,[32]DATA!$C$3:$AQ$559,41,0)</f>
        <v>9381</v>
      </c>
      <c r="M392" s="41">
        <f t="shared" si="145"/>
        <v>79457.070000000007</v>
      </c>
      <c r="N392" s="32">
        <f>VLOOKUP(A392,[33]DATA!$C$3:$AQ$558,38,0)</f>
        <v>9361</v>
      </c>
      <c r="O392" s="32">
        <f>VLOOKUP(A392,[33]DATA!$C$3:$AQ$558,39,0)</f>
        <v>0</v>
      </c>
      <c r="P392" s="32">
        <f>VLOOKUP(A392,[33]DATA!$C$3:$AQ$558,40,0)</f>
        <v>50</v>
      </c>
      <c r="Q392" s="42">
        <f>VLOOKUP(A392,[33]DATA!$C$3:$AQ$558,41,0)</f>
        <v>9411</v>
      </c>
      <c r="R392" s="43">
        <f t="shared" si="146"/>
        <v>79711.170000000013</v>
      </c>
      <c r="S392" s="8"/>
      <c r="T392" s="9"/>
      <c r="U392" s="9"/>
      <c r="V392" s="10">
        <f t="shared" si="147"/>
        <v>0</v>
      </c>
      <c r="W392" s="11">
        <f t="shared" si="133"/>
        <v>0</v>
      </c>
      <c r="X392" s="9"/>
      <c r="Y392" s="9"/>
      <c r="Z392" s="9"/>
      <c r="AA392" s="12">
        <f t="shared" si="134"/>
        <v>0</v>
      </c>
      <c r="AB392" s="13">
        <f t="shared" si="135"/>
        <v>0</v>
      </c>
      <c r="AC392" s="9"/>
      <c r="AD392" s="14"/>
      <c r="AE392" s="14"/>
      <c r="AF392" s="12">
        <f t="shared" si="132"/>
        <v>0</v>
      </c>
      <c r="AG392" s="13">
        <f t="shared" si="136"/>
        <v>0</v>
      </c>
      <c r="AH392" s="12"/>
      <c r="AI392" s="12"/>
      <c r="AJ392" s="12"/>
      <c r="AK392" s="12">
        <f t="shared" si="148"/>
        <v>0</v>
      </c>
      <c r="AL392" s="13">
        <f t="shared" si="137"/>
        <v>0</v>
      </c>
      <c r="AM392" s="12"/>
      <c r="AN392" s="12"/>
      <c r="AO392" s="12"/>
      <c r="AP392" s="12">
        <f t="shared" si="149"/>
        <v>0</v>
      </c>
      <c r="AQ392" s="13">
        <f t="shared" si="138"/>
        <v>0</v>
      </c>
      <c r="AR392" s="12"/>
      <c r="AS392" s="12"/>
      <c r="AT392" s="12"/>
      <c r="AU392" s="12">
        <f t="shared" si="150"/>
        <v>0</v>
      </c>
      <c r="AV392" s="13">
        <f t="shared" si="139"/>
        <v>0</v>
      </c>
      <c r="AW392" s="12"/>
      <c r="AX392" s="12"/>
      <c r="AY392" s="12"/>
      <c r="AZ392" s="12">
        <f t="shared" si="151"/>
        <v>0</v>
      </c>
      <c r="BA392" s="11">
        <f t="shared" si="140"/>
        <v>0</v>
      </c>
      <c r="BB392" s="12"/>
      <c r="BC392" s="12"/>
      <c r="BD392" s="12"/>
      <c r="BE392" s="12">
        <f t="shared" si="152"/>
        <v>0</v>
      </c>
      <c r="BF392" s="11">
        <f t="shared" si="141"/>
        <v>0</v>
      </c>
      <c r="BG392" s="12"/>
      <c r="BH392" s="12"/>
      <c r="BI392" s="12"/>
      <c r="BJ392" s="15">
        <f t="shared" si="153"/>
        <v>0</v>
      </c>
      <c r="BK392" s="16">
        <f t="shared" si="142"/>
        <v>0</v>
      </c>
    </row>
    <row r="393" spans="1:63" ht="15.75" x14ac:dyDescent="0.25">
      <c r="A393" s="30">
        <v>101093601</v>
      </c>
      <c r="B393" s="27" t="s">
        <v>439</v>
      </c>
      <c r="C393" s="35">
        <v>0.13400000000000001</v>
      </c>
      <c r="D393" s="32">
        <f>VLOOKUP(A393,[31]DATA!$C$3:$AP$1697,38,0)</f>
        <v>129200</v>
      </c>
      <c r="E393" s="32">
        <f>VLOOKUP(A393,[31]DATA!$C$3:$AP$1697,39,0)</f>
        <v>2000</v>
      </c>
      <c r="F393" s="32">
        <f>VLOOKUP(A393,[31]DATA!$C$3:$AP$1697,40,0)</f>
        <v>2000</v>
      </c>
      <c r="G393" s="32">
        <f t="shared" si="143"/>
        <v>133200</v>
      </c>
      <c r="H393" s="32">
        <f t="shared" si="144"/>
        <v>17848.8</v>
      </c>
      <c r="I393" s="32">
        <f>VLOOKUP(A393,[32]DATA!$C$3:$AQ$559,38,0)</f>
        <v>83100</v>
      </c>
      <c r="J393" s="32">
        <f>VLOOKUP(A393,[32]DATA!$C$3:$AQ$559,39,0)</f>
        <v>0</v>
      </c>
      <c r="K393" s="32">
        <f>VLOOKUP(A393,[32]DATA!$C$3:$AQ$559,40,0)</f>
        <v>0</v>
      </c>
      <c r="L393" s="32">
        <f>VLOOKUP(A393,[32]DATA!$C$3:$AQ$559,41,0)</f>
        <v>83100</v>
      </c>
      <c r="M393" s="41">
        <f t="shared" si="145"/>
        <v>11135.400000000001</v>
      </c>
      <c r="N393" s="32">
        <f>VLOOKUP(A393,[33]DATA!$C$3:$AQ$558,38,0)</f>
        <v>70100</v>
      </c>
      <c r="O393" s="32">
        <f>VLOOKUP(A393,[33]DATA!$C$3:$AQ$558,39,0)</f>
        <v>0</v>
      </c>
      <c r="P393" s="32">
        <f>VLOOKUP(A393,[33]DATA!$C$3:$AQ$558,40,0)</f>
        <v>9000</v>
      </c>
      <c r="Q393" s="42">
        <f>VLOOKUP(A393,[33]DATA!$C$3:$AQ$558,41,0)</f>
        <v>79100</v>
      </c>
      <c r="R393" s="43">
        <f t="shared" si="146"/>
        <v>10599.400000000001</v>
      </c>
      <c r="S393" s="8"/>
      <c r="T393" s="9"/>
      <c r="U393" s="9"/>
      <c r="V393" s="10">
        <f t="shared" si="147"/>
        <v>0</v>
      </c>
      <c r="W393" s="11">
        <f t="shared" si="133"/>
        <v>0</v>
      </c>
      <c r="X393" s="9"/>
      <c r="Y393" s="9"/>
      <c r="Z393" s="9"/>
      <c r="AA393" s="12">
        <f t="shared" si="134"/>
        <v>0</v>
      </c>
      <c r="AB393" s="13">
        <f t="shared" si="135"/>
        <v>0</v>
      </c>
      <c r="AC393" s="9"/>
      <c r="AD393" s="14"/>
      <c r="AE393" s="14"/>
      <c r="AF393" s="12">
        <f t="shared" si="132"/>
        <v>0</v>
      </c>
      <c r="AG393" s="13">
        <f t="shared" si="136"/>
        <v>0</v>
      </c>
      <c r="AH393" s="12"/>
      <c r="AI393" s="12"/>
      <c r="AJ393" s="12"/>
      <c r="AK393" s="12">
        <f t="shared" si="148"/>
        <v>0</v>
      </c>
      <c r="AL393" s="13">
        <f t="shared" si="137"/>
        <v>0</v>
      </c>
      <c r="AM393" s="12"/>
      <c r="AN393" s="12"/>
      <c r="AO393" s="12"/>
      <c r="AP393" s="12">
        <f t="shared" si="149"/>
        <v>0</v>
      </c>
      <c r="AQ393" s="13">
        <f t="shared" si="138"/>
        <v>0</v>
      </c>
      <c r="AR393" s="12"/>
      <c r="AS393" s="12"/>
      <c r="AT393" s="12"/>
      <c r="AU393" s="12">
        <f t="shared" si="150"/>
        <v>0</v>
      </c>
      <c r="AV393" s="13">
        <f t="shared" si="139"/>
        <v>0</v>
      </c>
      <c r="AW393" s="12"/>
      <c r="AX393" s="12"/>
      <c r="AY393" s="12"/>
      <c r="AZ393" s="12">
        <f t="shared" si="151"/>
        <v>0</v>
      </c>
      <c r="BA393" s="11">
        <f t="shared" si="140"/>
        <v>0</v>
      </c>
      <c r="BB393" s="12"/>
      <c r="BC393" s="12"/>
      <c r="BD393" s="12"/>
      <c r="BE393" s="12">
        <f t="shared" si="152"/>
        <v>0</v>
      </c>
      <c r="BF393" s="11">
        <f t="shared" si="141"/>
        <v>0</v>
      </c>
      <c r="BG393" s="12"/>
      <c r="BH393" s="12"/>
      <c r="BI393" s="12"/>
      <c r="BJ393" s="15">
        <f t="shared" si="153"/>
        <v>0</v>
      </c>
      <c r="BK393" s="16">
        <f t="shared" si="142"/>
        <v>0</v>
      </c>
    </row>
    <row r="394" spans="1:63" ht="15.75" x14ac:dyDescent="0.25">
      <c r="A394" s="30">
        <v>102045801</v>
      </c>
      <c r="B394" s="27" t="s">
        <v>440</v>
      </c>
      <c r="C394" s="35">
        <v>20.5</v>
      </c>
      <c r="D394" s="32">
        <f>VLOOKUP(A394,[31]DATA!$C$3:$AP$1697,38,0)</f>
        <v>572</v>
      </c>
      <c r="E394" s="32">
        <f>VLOOKUP(A394,[31]DATA!$C$3:$AP$1697,39,0)</f>
        <v>90</v>
      </c>
      <c r="F394" s="32">
        <f>VLOOKUP(A394,[31]DATA!$C$3:$AP$1697,40,0)</f>
        <v>20</v>
      </c>
      <c r="G394" s="32">
        <f t="shared" si="143"/>
        <v>682</v>
      </c>
      <c r="H394" s="32">
        <f t="shared" si="144"/>
        <v>13981</v>
      </c>
      <c r="I394" s="32">
        <f>VLOOKUP(A394,[32]DATA!$C$3:$AQ$559,38,0)</f>
        <v>262</v>
      </c>
      <c r="J394" s="32">
        <f>VLOOKUP(A394,[32]DATA!$C$3:$AQ$559,39,0)</f>
        <v>90</v>
      </c>
      <c r="K394" s="32">
        <f>VLOOKUP(A394,[32]DATA!$C$3:$AQ$559,40,0)</f>
        <v>56</v>
      </c>
      <c r="L394" s="32">
        <f>VLOOKUP(A394,[32]DATA!$C$3:$AQ$559,41,0)</f>
        <v>408</v>
      </c>
      <c r="M394" s="41">
        <f t="shared" si="145"/>
        <v>8364</v>
      </c>
      <c r="N394" s="32">
        <f>VLOOKUP(A394,[33]DATA!$C$3:$AQ$558,38,0)</f>
        <v>262</v>
      </c>
      <c r="O394" s="32">
        <f>VLOOKUP(A394,[33]DATA!$C$3:$AQ$558,39,0)</f>
        <v>90</v>
      </c>
      <c r="P394" s="32">
        <f>VLOOKUP(A394,[33]DATA!$C$3:$AQ$558,40,0)</f>
        <v>40</v>
      </c>
      <c r="Q394" s="42">
        <f>VLOOKUP(A394,[33]DATA!$C$3:$AQ$558,41,0)</f>
        <v>392</v>
      </c>
      <c r="R394" s="43">
        <f t="shared" si="146"/>
        <v>8036</v>
      </c>
      <c r="S394" s="8"/>
      <c r="T394" s="9"/>
      <c r="U394" s="9"/>
      <c r="V394" s="10">
        <f t="shared" si="147"/>
        <v>0</v>
      </c>
      <c r="W394" s="11">
        <f t="shared" si="133"/>
        <v>0</v>
      </c>
      <c r="X394" s="9"/>
      <c r="Y394" s="9"/>
      <c r="Z394" s="9"/>
      <c r="AA394" s="12">
        <f t="shared" si="134"/>
        <v>0</v>
      </c>
      <c r="AB394" s="13">
        <f t="shared" si="135"/>
        <v>0</v>
      </c>
      <c r="AC394" s="9"/>
      <c r="AD394" s="14"/>
      <c r="AE394" s="14"/>
      <c r="AF394" s="12">
        <f t="shared" si="132"/>
        <v>0</v>
      </c>
      <c r="AG394" s="13">
        <f t="shared" si="136"/>
        <v>0</v>
      </c>
      <c r="AH394" s="12"/>
      <c r="AI394" s="12"/>
      <c r="AJ394" s="12"/>
      <c r="AK394" s="12">
        <f t="shared" si="148"/>
        <v>0</v>
      </c>
      <c r="AL394" s="13">
        <f t="shared" si="137"/>
        <v>0</v>
      </c>
      <c r="AM394" s="12"/>
      <c r="AN394" s="12"/>
      <c r="AO394" s="12"/>
      <c r="AP394" s="12">
        <f t="shared" si="149"/>
        <v>0</v>
      </c>
      <c r="AQ394" s="13">
        <f t="shared" si="138"/>
        <v>0</v>
      </c>
      <c r="AR394" s="12"/>
      <c r="AS394" s="12"/>
      <c r="AT394" s="12"/>
      <c r="AU394" s="12">
        <f t="shared" si="150"/>
        <v>0</v>
      </c>
      <c r="AV394" s="13">
        <f t="shared" si="139"/>
        <v>0</v>
      </c>
      <c r="AW394" s="12"/>
      <c r="AX394" s="12"/>
      <c r="AY394" s="12"/>
      <c r="AZ394" s="12">
        <f t="shared" si="151"/>
        <v>0</v>
      </c>
      <c r="BA394" s="11">
        <f t="shared" si="140"/>
        <v>0</v>
      </c>
      <c r="BB394" s="12"/>
      <c r="BC394" s="12"/>
      <c r="BD394" s="12"/>
      <c r="BE394" s="12">
        <f t="shared" si="152"/>
        <v>0</v>
      </c>
      <c r="BF394" s="11">
        <f t="shared" si="141"/>
        <v>0</v>
      </c>
      <c r="BG394" s="12"/>
      <c r="BH394" s="12"/>
      <c r="BI394" s="12"/>
      <c r="BJ394" s="15">
        <f t="shared" si="153"/>
        <v>0</v>
      </c>
      <c r="BK394" s="16">
        <f t="shared" si="142"/>
        <v>0</v>
      </c>
    </row>
    <row r="395" spans="1:63" ht="25.5" x14ac:dyDescent="0.25">
      <c r="A395" s="30">
        <v>101005101</v>
      </c>
      <c r="B395" s="27" t="s">
        <v>441</v>
      </c>
      <c r="C395" s="35">
        <v>0.11</v>
      </c>
      <c r="D395" s="32">
        <f>VLOOKUP(A395,[31]DATA!$C$3:$AP$1697,38,0)</f>
        <v>96900</v>
      </c>
      <c r="E395" s="32">
        <f>VLOOKUP(A395,[31]DATA!$C$3:$AP$1697,39,0)</f>
        <v>15270</v>
      </c>
      <c r="F395" s="32">
        <f>VLOOKUP(A395,[31]DATA!$C$3:$AP$1697,40,0)</f>
        <v>5100</v>
      </c>
      <c r="G395" s="32">
        <f t="shared" si="143"/>
        <v>117270</v>
      </c>
      <c r="H395" s="32">
        <f t="shared" si="144"/>
        <v>12899.7</v>
      </c>
      <c r="I395" s="32">
        <f>VLOOKUP(A395,[32]DATA!$C$3:$AQ$559,38,0)</f>
        <v>82620</v>
      </c>
      <c r="J395" s="32">
        <f>VLOOKUP(A395,[32]DATA!$C$3:$AQ$559,39,0)</f>
        <v>13770</v>
      </c>
      <c r="K395" s="32">
        <f>VLOOKUP(A395,[32]DATA!$C$3:$AQ$559,40,0)</f>
        <v>10050</v>
      </c>
      <c r="L395" s="32">
        <f>VLOOKUP(A395,[32]DATA!$C$3:$AQ$559,41,0)</f>
        <v>106440</v>
      </c>
      <c r="M395" s="41">
        <f t="shared" si="145"/>
        <v>11708.4</v>
      </c>
      <c r="N395" s="32">
        <f>VLOOKUP(A395,[33]DATA!$C$3:$AQ$558,38,0)</f>
        <v>79140</v>
      </c>
      <c r="O395" s="32">
        <f>VLOOKUP(A395,[33]DATA!$C$3:$AQ$558,39,0)</f>
        <v>13380</v>
      </c>
      <c r="P395" s="32">
        <f>VLOOKUP(A395,[33]DATA!$C$3:$AQ$558,40,0)</f>
        <v>9960</v>
      </c>
      <c r="Q395" s="42">
        <f>VLOOKUP(A395,[33]DATA!$C$3:$AQ$558,41,0)</f>
        <v>102480</v>
      </c>
      <c r="R395" s="43">
        <f t="shared" si="146"/>
        <v>11272.8</v>
      </c>
      <c r="S395" s="8"/>
      <c r="T395" s="9"/>
      <c r="U395" s="9"/>
      <c r="V395" s="10">
        <f t="shared" si="147"/>
        <v>0</v>
      </c>
      <c r="W395" s="11">
        <f t="shared" si="133"/>
        <v>0</v>
      </c>
      <c r="X395" s="9"/>
      <c r="Y395" s="9"/>
      <c r="Z395" s="9"/>
      <c r="AA395" s="12">
        <f t="shared" si="134"/>
        <v>0</v>
      </c>
      <c r="AB395" s="13">
        <f t="shared" si="135"/>
        <v>0</v>
      </c>
      <c r="AC395" s="9"/>
      <c r="AD395" s="14"/>
      <c r="AE395" s="14"/>
      <c r="AF395" s="12">
        <f t="shared" si="132"/>
        <v>0</v>
      </c>
      <c r="AG395" s="13">
        <f t="shared" si="136"/>
        <v>0</v>
      </c>
      <c r="AH395" s="12"/>
      <c r="AI395" s="12"/>
      <c r="AJ395" s="12"/>
      <c r="AK395" s="12">
        <f t="shared" si="148"/>
        <v>0</v>
      </c>
      <c r="AL395" s="13">
        <f t="shared" si="137"/>
        <v>0</v>
      </c>
      <c r="AM395" s="12"/>
      <c r="AN395" s="12"/>
      <c r="AO395" s="12"/>
      <c r="AP395" s="12">
        <f t="shared" si="149"/>
        <v>0</v>
      </c>
      <c r="AQ395" s="13">
        <f t="shared" si="138"/>
        <v>0</v>
      </c>
      <c r="AR395" s="12"/>
      <c r="AS395" s="12"/>
      <c r="AT395" s="12"/>
      <c r="AU395" s="12">
        <f t="shared" si="150"/>
        <v>0</v>
      </c>
      <c r="AV395" s="13">
        <f t="shared" si="139"/>
        <v>0</v>
      </c>
      <c r="AW395" s="12"/>
      <c r="AX395" s="12"/>
      <c r="AY395" s="12"/>
      <c r="AZ395" s="12">
        <f t="shared" si="151"/>
        <v>0</v>
      </c>
      <c r="BA395" s="11">
        <f t="shared" si="140"/>
        <v>0</v>
      </c>
      <c r="BB395" s="12"/>
      <c r="BC395" s="12"/>
      <c r="BD395" s="12"/>
      <c r="BE395" s="12">
        <f t="shared" si="152"/>
        <v>0</v>
      </c>
      <c r="BF395" s="11">
        <f t="shared" si="141"/>
        <v>0</v>
      </c>
      <c r="BG395" s="12"/>
      <c r="BH395" s="12"/>
      <c r="BI395" s="12"/>
      <c r="BJ395" s="15">
        <f t="shared" si="153"/>
        <v>0</v>
      </c>
      <c r="BK395" s="16">
        <f t="shared" si="142"/>
        <v>0</v>
      </c>
    </row>
    <row r="396" spans="1:63" ht="25.5" x14ac:dyDescent="0.25">
      <c r="A396" s="30">
        <v>103061701</v>
      </c>
      <c r="B396" s="27" t="s">
        <v>442</v>
      </c>
      <c r="C396" s="35">
        <v>2.9</v>
      </c>
      <c r="D396" s="32">
        <f>VLOOKUP(A396,[31]DATA!$C$3:$AP$1697,38,0)</f>
        <v>15588</v>
      </c>
      <c r="E396" s="32">
        <f>VLOOKUP(A396,[31]DATA!$C$3:$AP$1697,39,0)</f>
        <v>7631</v>
      </c>
      <c r="F396" s="32">
        <f>VLOOKUP(A396,[31]DATA!$C$3:$AP$1697,40,0)</f>
        <v>6743</v>
      </c>
      <c r="G396" s="32">
        <f t="shared" si="143"/>
        <v>29962</v>
      </c>
      <c r="H396" s="32">
        <f t="shared" si="144"/>
        <v>86889.8</v>
      </c>
      <c r="I396" s="32">
        <f>VLOOKUP(A396,[32]DATA!$C$3:$AQ$559,38,0)</f>
        <v>5879</v>
      </c>
      <c r="J396" s="32">
        <f>VLOOKUP(A396,[32]DATA!$C$3:$AQ$559,39,0)</f>
        <v>5462</v>
      </c>
      <c r="K396" s="32">
        <f>VLOOKUP(A396,[32]DATA!$C$3:$AQ$559,40,0)</f>
        <v>6216</v>
      </c>
      <c r="L396" s="32">
        <f>VLOOKUP(A396,[32]DATA!$C$3:$AQ$559,41,0)</f>
        <v>17557</v>
      </c>
      <c r="M396" s="41">
        <f t="shared" si="145"/>
        <v>50915.299999999996</v>
      </c>
      <c r="N396" s="32">
        <f>VLOOKUP(A396,[33]DATA!$C$3:$AQ$558,38,0)</f>
        <v>4531</v>
      </c>
      <c r="O396" s="32">
        <f>VLOOKUP(A396,[33]DATA!$C$3:$AQ$558,39,0)</f>
        <v>4452</v>
      </c>
      <c r="P396" s="32">
        <f>VLOOKUP(A396,[33]DATA!$C$3:$AQ$558,40,0)</f>
        <v>5987</v>
      </c>
      <c r="Q396" s="42">
        <f>VLOOKUP(A396,[33]DATA!$C$3:$AQ$558,41,0)</f>
        <v>14970</v>
      </c>
      <c r="R396" s="43">
        <f t="shared" si="146"/>
        <v>43413</v>
      </c>
      <c r="S396" s="8"/>
      <c r="T396" s="9"/>
      <c r="U396" s="9"/>
      <c r="V396" s="10">
        <f t="shared" si="147"/>
        <v>0</v>
      </c>
      <c r="W396" s="11">
        <f t="shared" si="133"/>
        <v>0</v>
      </c>
      <c r="X396" s="9"/>
      <c r="Y396" s="9"/>
      <c r="Z396" s="9"/>
      <c r="AA396" s="12">
        <f t="shared" si="134"/>
        <v>0</v>
      </c>
      <c r="AB396" s="13">
        <f t="shared" si="135"/>
        <v>0</v>
      </c>
      <c r="AC396" s="9"/>
      <c r="AD396" s="14"/>
      <c r="AE396" s="14"/>
      <c r="AF396" s="12">
        <f t="shared" si="132"/>
        <v>0</v>
      </c>
      <c r="AG396" s="13">
        <f t="shared" si="136"/>
        <v>0</v>
      </c>
      <c r="AH396" s="12"/>
      <c r="AI396" s="12"/>
      <c r="AJ396" s="12"/>
      <c r="AK396" s="12">
        <f t="shared" si="148"/>
        <v>0</v>
      </c>
      <c r="AL396" s="13">
        <f t="shared" si="137"/>
        <v>0</v>
      </c>
      <c r="AM396" s="12"/>
      <c r="AN396" s="12"/>
      <c r="AO396" s="12"/>
      <c r="AP396" s="12">
        <f t="shared" si="149"/>
        <v>0</v>
      </c>
      <c r="AQ396" s="13">
        <f t="shared" si="138"/>
        <v>0</v>
      </c>
      <c r="AR396" s="12"/>
      <c r="AS396" s="12"/>
      <c r="AT396" s="12"/>
      <c r="AU396" s="12">
        <f t="shared" si="150"/>
        <v>0</v>
      </c>
      <c r="AV396" s="13">
        <f t="shared" si="139"/>
        <v>0</v>
      </c>
      <c r="AW396" s="12"/>
      <c r="AX396" s="12"/>
      <c r="AY396" s="12"/>
      <c r="AZ396" s="12">
        <f t="shared" si="151"/>
        <v>0</v>
      </c>
      <c r="BA396" s="11">
        <f t="shared" si="140"/>
        <v>0</v>
      </c>
      <c r="BB396" s="12"/>
      <c r="BC396" s="12"/>
      <c r="BD396" s="12"/>
      <c r="BE396" s="12">
        <f t="shared" si="152"/>
        <v>0</v>
      </c>
      <c r="BF396" s="11">
        <f t="shared" si="141"/>
        <v>0</v>
      </c>
      <c r="BG396" s="12"/>
      <c r="BH396" s="12"/>
      <c r="BI396" s="12"/>
      <c r="BJ396" s="15">
        <f t="shared" si="153"/>
        <v>0</v>
      </c>
      <c r="BK396" s="16">
        <f t="shared" si="142"/>
        <v>0</v>
      </c>
    </row>
    <row r="397" spans="1:63" ht="15.75" x14ac:dyDescent="0.25">
      <c r="A397" s="30">
        <v>101085001</v>
      </c>
      <c r="B397" s="27" t="s">
        <v>443</v>
      </c>
      <c r="C397" s="35">
        <v>2.7E-2</v>
      </c>
      <c r="D397" s="32">
        <f>VLOOKUP(A397,[31]DATA!$C$3:$AP$1697,38,0)</f>
        <v>369100</v>
      </c>
      <c r="E397" s="32">
        <f>VLOOKUP(A397,[31]DATA!$C$3:$AP$1697,39,0)</f>
        <v>306100</v>
      </c>
      <c r="F397" s="32">
        <f>VLOOKUP(A397,[31]DATA!$C$3:$AP$1697,40,0)</f>
        <v>346200</v>
      </c>
      <c r="G397" s="32">
        <f t="shared" si="143"/>
        <v>1021400</v>
      </c>
      <c r="H397" s="32">
        <f t="shared" si="144"/>
        <v>27577.8</v>
      </c>
      <c r="I397" s="32">
        <f>VLOOKUP(A397,[32]DATA!$C$3:$AQ$559,38,0)</f>
        <v>852200</v>
      </c>
      <c r="J397" s="32">
        <f>VLOOKUP(A397,[32]DATA!$C$3:$AQ$559,39,0)</f>
        <v>234600</v>
      </c>
      <c r="K397" s="32">
        <f>VLOOKUP(A397,[32]DATA!$C$3:$AQ$559,40,0)</f>
        <v>288300</v>
      </c>
      <c r="L397" s="32">
        <f>VLOOKUP(A397,[32]DATA!$C$3:$AQ$559,41,0)</f>
        <v>1375100</v>
      </c>
      <c r="M397" s="41">
        <f t="shared" si="145"/>
        <v>37127.699999999997</v>
      </c>
      <c r="N397" s="32">
        <f>VLOOKUP(A397,[33]DATA!$C$3:$AQ$558,38,0)</f>
        <v>791800</v>
      </c>
      <c r="O397" s="32">
        <f>VLOOKUP(A397,[33]DATA!$C$3:$AQ$558,39,0)</f>
        <v>210100</v>
      </c>
      <c r="P397" s="32">
        <f>VLOOKUP(A397,[33]DATA!$C$3:$AQ$558,40,0)</f>
        <v>271700</v>
      </c>
      <c r="Q397" s="42">
        <f>VLOOKUP(A397,[33]DATA!$C$3:$AQ$558,41,0)</f>
        <v>1273600</v>
      </c>
      <c r="R397" s="43">
        <f t="shared" si="146"/>
        <v>34387.199999999997</v>
      </c>
      <c r="S397" s="8"/>
      <c r="T397" s="9"/>
      <c r="U397" s="9"/>
      <c r="V397" s="10">
        <f t="shared" si="147"/>
        <v>0</v>
      </c>
      <c r="W397" s="11">
        <f t="shared" si="133"/>
        <v>0</v>
      </c>
      <c r="X397" s="9"/>
      <c r="Y397" s="9"/>
      <c r="Z397" s="9"/>
      <c r="AA397" s="12">
        <f t="shared" si="134"/>
        <v>0</v>
      </c>
      <c r="AB397" s="13">
        <f t="shared" si="135"/>
        <v>0</v>
      </c>
      <c r="AC397" s="9"/>
      <c r="AD397" s="14"/>
      <c r="AE397" s="14"/>
      <c r="AF397" s="12">
        <f t="shared" si="132"/>
        <v>0</v>
      </c>
      <c r="AG397" s="13">
        <f t="shared" si="136"/>
        <v>0</v>
      </c>
      <c r="AH397" s="12"/>
      <c r="AI397" s="12"/>
      <c r="AJ397" s="12"/>
      <c r="AK397" s="12">
        <f t="shared" si="148"/>
        <v>0</v>
      </c>
      <c r="AL397" s="13">
        <f t="shared" si="137"/>
        <v>0</v>
      </c>
      <c r="AM397" s="12"/>
      <c r="AN397" s="12"/>
      <c r="AO397" s="12"/>
      <c r="AP397" s="12">
        <f t="shared" si="149"/>
        <v>0</v>
      </c>
      <c r="AQ397" s="13">
        <f t="shared" si="138"/>
        <v>0</v>
      </c>
      <c r="AR397" s="12"/>
      <c r="AS397" s="12"/>
      <c r="AT397" s="12"/>
      <c r="AU397" s="12">
        <f t="shared" si="150"/>
        <v>0</v>
      </c>
      <c r="AV397" s="13">
        <f t="shared" si="139"/>
        <v>0</v>
      </c>
      <c r="AW397" s="12"/>
      <c r="AX397" s="12"/>
      <c r="AY397" s="12"/>
      <c r="AZ397" s="12">
        <f t="shared" si="151"/>
        <v>0</v>
      </c>
      <c r="BA397" s="11">
        <f t="shared" si="140"/>
        <v>0</v>
      </c>
      <c r="BB397" s="12"/>
      <c r="BC397" s="12"/>
      <c r="BD397" s="12"/>
      <c r="BE397" s="12">
        <f t="shared" si="152"/>
        <v>0</v>
      </c>
      <c r="BF397" s="11">
        <f t="shared" si="141"/>
        <v>0</v>
      </c>
      <c r="BG397" s="12"/>
      <c r="BH397" s="12"/>
      <c r="BI397" s="12"/>
      <c r="BJ397" s="15">
        <f t="shared" si="153"/>
        <v>0</v>
      </c>
      <c r="BK397" s="16">
        <f t="shared" si="142"/>
        <v>0</v>
      </c>
    </row>
    <row r="398" spans="1:63" ht="15.75" x14ac:dyDescent="0.25">
      <c r="A398" s="30">
        <v>101085101</v>
      </c>
      <c r="B398" s="27" t="s">
        <v>444</v>
      </c>
      <c r="C398" s="35">
        <v>0.04</v>
      </c>
      <c r="D398" s="32">
        <f>VLOOKUP(A398,[31]DATA!$C$3:$AP$1697,38,0)</f>
        <v>74050</v>
      </c>
      <c r="E398" s="32">
        <f>VLOOKUP(A398,[31]DATA!$C$3:$AP$1697,39,0)</f>
        <v>15800</v>
      </c>
      <c r="F398" s="32">
        <f>VLOOKUP(A398,[31]DATA!$C$3:$AP$1697,40,0)</f>
        <v>7300</v>
      </c>
      <c r="G398" s="32">
        <f t="shared" si="143"/>
        <v>97150</v>
      </c>
      <c r="H398" s="32">
        <f t="shared" si="144"/>
        <v>3886</v>
      </c>
      <c r="I398" s="32">
        <f>VLOOKUP(A398,[32]DATA!$C$3:$AQ$559,38,0)</f>
        <v>26150</v>
      </c>
      <c r="J398" s="32">
        <f>VLOOKUP(A398,[32]DATA!$C$3:$AQ$559,39,0)</f>
        <v>5400</v>
      </c>
      <c r="K398" s="32">
        <f>VLOOKUP(A398,[32]DATA!$C$3:$AQ$559,40,0)</f>
        <v>400</v>
      </c>
      <c r="L398" s="32">
        <f>VLOOKUP(A398,[32]DATA!$C$3:$AQ$559,41,0)</f>
        <v>31950</v>
      </c>
      <c r="M398" s="41">
        <f t="shared" si="145"/>
        <v>1278</v>
      </c>
      <c r="N398" s="32">
        <f>VLOOKUP(A398,[33]DATA!$C$3:$AQ$558,38,0)</f>
        <v>10250</v>
      </c>
      <c r="O398" s="32">
        <f>VLOOKUP(A398,[33]DATA!$C$3:$AQ$558,39,0)</f>
        <v>2900</v>
      </c>
      <c r="P398" s="32">
        <f>VLOOKUP(A398,[33]DATA!$C$3:$AQ$558,40,0)</f>
        <v>100</v>
      </c>
      <c r="Q398" s="42">
        <f>VLOOKUP(A398,[33]DATA!$C$3:$AQ$558,41,0)</f>
        <v>13250</v>
      </c>
      <c r="R398" s="43">
        <f t="shared" si="146"/>
        <v>530</v>
      </c>
      <c r="S398" s="8"/>
      <c r="T398" s="9"/>
      <c r="U398" s="9"/>
      <c r="V398" s="10">
        <f t="shared" si="147"/>
        <v>0</v>
      </c>
      <c r="W398" s="11">
        <f t="shared" si="133"/>
        <v>0</v>
      </c>
      <c r="X398" s="9"/>
      <c r="Y398" s="9"/>
      <c r="Z398" s="9"/>
      <c r="AA398" s="12">
        <f t="shared" si="134"/>
        <v>0</v>
      </c>
      <c r="AB398" s="13">
        <f t="shared" si="135"/>
        <v>0</v>
      </c>
      <c r="AC398" s="9"/>
      <c r="AD398" s="14"/>
      <c r="AE398" s="14"/>
      <c r="AF398" s="12">
        <f t="shared" si="132"/>
        <v>0</v>
      </c>
      <c r="AG398" s="13">
        <f t="shared" si="136"/>
        <v>0</v>
      </c>
      <c r="AH398" s="12"/>
      <c r="AI398" s="12"/>
      <c r="AJ398" s="12"/>
      <c r="AK398" s="12">
        <f t="shared" si="148"/>
        <v>0</v>
      </c>
      <c r="AL398" s="13">
        <f t="shared" si="137"/>
        <v>0</v>
      </c>
      <c r="AM398" s="12"/>
      <c r="AN398" s="12"/>
      <c r="AO398" s="12"/>
      <c r="AP398" s="12">
        <f t="shared" si="149"/>
        <v>0</v>
      </c>
      <c r="AQ398" s="13">
        <f t="shared" si="138"/>
        <v>0</v>
      </c>
      <c r="AR398" s="12"/>
      <c r="AS398" s="12"/>
      <c r="AT398" s="12"/>
      <c r="AU398" s="12">
        <f t="shared" si="150"/>
        <v>0</v>
      </c>
      <c r="AV398" s="13">
        <f t="shared" si="139"/>
        <v>0</v>
      </c>
      <c r="AW398" s="12"/>
      <c r="AX398" s="12"/>
      <c r="AY398" s="12"/>
      <c r="AZ398" s="12">
        <f t="shared" si="151"/>
        <v>0</v>
      </c>
      <c r="BA398" s="11">
        <f t="shared" si="140"/>
        <v>0</v>
      </c>
      <c r="BB398" s="12"/>
      <c r="BC398" s="12"/>
      <c r="BD398" s="12"/>
      <c r="BE398" s="12">
        <f t="shared" si="152"/>
        <v>0</v>
      </c>
      <c r="BF398" s="11">
        <f t="shared" si="141"/>
        <v>0</v>
      </c>
      <c r="BG398" s="12"/>
      <c r="BH398" s="12"/>
      <c r="BI398" s="12"/>
      <c r="BJ398" s="15">
        <f t="shared" si="153"/>
        <v>0</v>
      </c>
      <c r="BK398" s="16">
        <f t="shared" si="142"/>
        <v>0</v>
      </c>
    </row>
    <row r="399" spans="1:63" ht="25.5" x14ac:dyDescent="0.25">
      <c r="A399" s="30">
        <v>102066801</v>
      </c>
      <c r="B399" s="28" t="s">
        <v>445</v>
      </c>
      <c r="C399" s="35">
        <v>0.57999999999999996</v>
      </c>
      <c r="D399" s="32">
        <f>VLOOKUP(A399,[31]DATA!$C$3:$AP$1697,38,0)</f>
        <v>25626</v>
      </c>
      <c r="E399" s="32">
        <f>VLOOKUP(A399,[31]DATA!$C$3:$AP$1697,39,0)</f>
        <v>4760</v>
      </c>
      <c r="F399" s="32">
        <f>VLOOKUP(A399,[31]DATA!$C$3:$AP$1697,40,0)</f>
        <v>0</v>
      </c>
      <c r="G399" s="32">
        <f t="shared" si="143"/>
        <v>30386</v>
      </c>
      <c r="H399" s="32">
        <f t="shared" si="144"/>
        <v>17623.879999999997</v>
      </c>
      <c r="I399" s="32">
        <f>VLOOKUP(A399,[32]DATA!$C$3:$AQ$559,38,0)</f>
        <v>9105</v>
      </c>
      <c r="J399" s="32">
        <f>VLOOKUP(A399,[32]DATA!$C$3:$AQ$559,39,0)</f>
        <v>4020</v>
      </c>
      <c r="K399" s="32">
        <f>VLOOKUP(A399,[32]DATA!$C$3:$AQ$559,40,0)</f>
        <v>100</v>
      </c>
      <c r="L399" s="32">
        <f>VLOOKUP(A399,[32]DATA!$C$3:$AQ$559,41,0)</f>
        <v>13225</v>
      </c>
      <c r="M399" s="41">
        <f t="shared" si="145"/>
        <v>7670.4999999999991</v>
      </c>
      <c r="N399" s="32">
        <f>VLOOKUP(A399,[33]DATA!$C$3:$AQ$558,38,0)</f>
        <v>9105</v>
      </c>
      <c r="O399" s="32">
        <f>VLOOKUP(A399,[33]DATA!$C$3:$AQ$558,39,0)</f>
        <v>3520</v>
      </c>
      <c r="P399" s="32">
        <f>VLOOKUP(A399,[33]DATA!$C$3:$AQ$558,40,0)</f>
        <v>4100</v>
      </c>
      <c r="Q399" s="42">
        <f>VLOOKUP(A399,[33]DATA!$C$3:$AQ$558,41,0)</f>
        <v>16725</v>
      </c>
      <c r="R399" s="43">
        <f t="shared" si="146"/>
        <v>9700.5</v>
      </c>
      <c r="S399" s="8"/>
      <c r="T399" s="9"/>
      <c r="U399" s="9"/>
      <c r="V399" s="10">
        <f t="shared" si="147"/>
        <v>0</v>
      </c>
      <c r="W399" s="11">
        <f t="shared" si="133"/>
        <v>0</v>
      </c>
      <c r="X399" s="9"/>
      <c r="Y399" s="9"/>
      <c r="Z399" s="9"/>
      <c r="AA399" s="12">
        <f t="shared" si="134"/>
        <v>0</v>
      </c>
      <c r="AB399" s="13">
        <f t="shared" si="135"/>
        <v>0</v>
      </c>
      <c r="AC399" s="9"/>
      <c r="AD399" s="14"/>
      <c r="AE399" s="14"/>
      <c r="AF399" s="12">
        <f t="shared" si="132"/>
        <v>0</v>
      </c>
      <c r="AG399" s="13">
        <f t="shared" si="136"/>
        <v>0</v>
      </c>
      <c r="AH399" s="12"/>
      <c r="AI399" s="12"/>
      <c r="AJ399" s="12"/>
      <c r="AK399" s="12">
        <f t="shared" si="148"/>
        <v>0</v>
      </c>
      <c r="AL399" s="13">
        <f t="shared" si="137"/>
        <v>0</v>
      </c>
      <c r="AM399" s="12"/>
      <c r="AN399" s="12"/>
      <c r="AO399" s="12"/>
      <c r="AP399" s="12">
        <f t="shared" si="149"/>
        <v>0</v>
      </c>
      <c r="AQ399" s="13">
        <f t="shared" si="138"/>
        <v>0</v>
      </c>
      <c r="AR399" s="12"/>
      <c r="AS399" s="12"/>
      <c r="AT399" s="12"/>
      <c r="AU399" s="12">
        <f t="shared" si="150"/>
        <v>0</v>
      </c>
      <c r="AV399" s="13">
        <f t="shared" si="139"/>
        <v>0</v>
      </c>
      <c r="AW399" s="12"/>
      <c r="AX399" s="12"/>
      <c r="AY399" s="12"/>
      <c r="AZ399" s="12">
        <f t="shared" si="151"/>
        <v>0</v>
      </c>
      <c r="BA399" s="11">
        <f t="shared" si="140"/>
        <v>0</v>
      </c>
      <c r="BB399" s="12"/>
      <c r="BC399" s="12"/>
      <c r="BD399" s="12"/>
      <c r="BE399" s="12">
        <f t="shared" si="152"/>
        <v>0</v>
      </c>
      <c r="BF399" s="11">
        <f t="shared" si="141"/>
        <v>0</v>
      </c>
      <c r="BG399" s="12"/>
      <c r="BH399" s="12"/>
      <c r="BI399" s="12"/>
      <c r="BJ399" s="15">
        <f t="shared" si="153"/>
        <v>0</v>
      </c>
      <c r="BK399" s="16">
        <f t="shared" si="142"/>
        <v>0</v>
      </c>
    </row>
    <row r="400" spans="1:63" ht="15.75" x14ac:dyDescent="0.25">
      <c r="A400" s="30">
        <v>101084001</v>
      </c>
      <c r="B400" s="27" t="s">
        <v>446</v>
      </c>
      <c r="C400" s="35">
        <v>3.0870000000000002</v>
      </c>
      <c r="D400" s="32">
        <f>VLOOKUP(A400,[31]DATA!$C$3:$AP$1697,38,0)</f>
        <v>72500</v>
      </c>
      <c r="E400" s="32">
        <f>VLOOKUP(A400,[31]DATA!$C$3:$AP$1697,39,0)</f>
        <v>7050</v>
      </c>
      <c r="F400" s="32">
        <f>VLOOKUP(A400,[31]DATA!$C$3:$AP$1697,40,0)</f>
        <v>0</v>
      </c>
      <c r="G400" s="32">
        <f t="shared" si="143"/>
        <v>79550</v>
      </c>
      <c r="H400" s="32">
        <f t="shared" si="144"/>
        <v>245570.85</v>
      </c>
      <c r="I400" s="32">
        <f>VLOOKUP(A400,[32]DATA!$C$3:$AQ$559,38,0)</f>
        <v>67300</v>
      </c>
      <c r="J400" s="32">
        <f>VLOOKUP(A400,[32]DATA!$C$3:$AQ$559,39,0)</f>
        <v>5430</v>
      </c>
      <c r="K400" s="32">
        <f>VLOOKUP(A400,[32]DATA!$C$3:$AQ$559,40,0)</f>
        <v>0</v>
      </c>
      <c r="L400" s="32">
        <f>VLOOKUP(A400,[32]DATA!$C$3:$AQ$559,41,0)</f>
        <v>72730</v>
      </c>
      <c r="M400" s="41">
        <f t="shared" si="145"/>
        <v>224517.51</v>
      </c>
      <c r="N400" s="32">
        <f>VLOOKUP(A400,[33]DATA!$C$3:$AQ$558,38,0)</f>
        <v>61300</v>
      </c>
      <c r="O400" s="32">
        <f>VLOOKUP(A400,[33]DATA!$C$3:$AQ$558,39,0)</f>
        <v>3030</v>
      </c>
      <c r="P400" s="32">
        <f>VLOOKUP(A400,[33]DATA!$C$3:$AQ$558,40,0)</f>
        <v>5500</v>
      </c>
      <c r="Q400" s="42">
        <f>VLOOKUP(A400,[33]DATA!$C$3:$AQ$558,41,0)</f>
        <v>69830</v>
      </c>
      <c r="R400" s="43">
        <f t="shared" si="146"/>
        <v>215565.21000000002</v>
      </c>
      <c r="S400" s="8"/>
      <c r="T400" s="9"/>
      <c r="U400" s="9"/>
      <c r="V400" s="10">
        <f t="shared" si="147"/>
        <v>0</v>
      </c>
      <c r="W400" s="11">
        <f t="shared" si="133"/>
        <v>0</v>
      </c>
      <c r="X400" s="9"/>
      <c r="Y400" s="9"/>
      <c r="Z400" s="9"/>
      <c r="AA400" s="12">
        <f t="shared" si="134"/>
        <v>0</v>
      </c>
      <c r="AB400" s="13">
        <f t="shared" si="135"/>
        <v>0</v>
      </c>
      <c r="AC400" s="9"/>
      <c r="AD400" s="14"/>
      <c r="AE400" s="14"/>
      <c r="AF400" s="12">
        <f t="shared" si="132"/>
        <v>0</v>
      </c>
      <c r="AG400" s="13">
        <f t="shared" si="136"/>
        <v>0</v>
      </c>
      <c r="AH400" s="12"/>
      <c r="AI400" s="12"/>
      <c r="AJ400" s="12"/>
      <c r="AK400" s="12">
        <f t="shared" si="148"/>
        <v>0</v>
      </c>
      <c r="AL400" s="13">
        <f t="shared" si="137"/>
        <v>0</v>
      </c>
      <c r="AM400" s="12"/>
      <c r="AN400" s="12"/>
      <c r="AO400" s="12"/>
      <c r="AP400" s="12">
        <f t="shared" si="149"/>
        <v>0</v>
      </c>
      <c r="AQ400" s="13">
        <f t="shared" si="138"/>
        <v>0</v>
      </c>
      <c r="AR400" s="12"/>
      <c r="AS400" s="12"/>
      <c r="AT400" s="12"/>
      <c r="AU400" s="12">
        <f t="shared" si="150"/>
        <v>0</v>
      </c>
      <c r="AV400" s="13">
        <f t="shared" si="139"/>
        <v>0</v>
      </c>
      <c r="AW400" s="12"/>
      <c r="AX400" s="12"/>
      <c r="AY400" s="12"/>
      <c r="AZ400" s="12">
        <f t="shared" si="151"/>
        <v>0</v>
      </c>
      <c r="BA400" s="11">
        <f t="shared" si="140"/>
        <v>0</v>
      </c>
      <c r="BB400" s="12"/>
      <c r="BC400" s="12"/>
      <c r="BD400" s="12"/>
      <c r="BE400" s="12">
        <f t="shared" si="152"/>
        <v>0</v>
      </c>
      <c r="BF400" s="11">
        <f t="shared" si="141"/>
        <v>0</v>
      </c>
      <c r="BG400" s="12"/>
      <c r="BH400" s="12"/>
      <c r="BI400" s="12"/>
      <c r="BJ400" s="15">
        <f t="shared" si="153"/>
        <v>0</v>
      </c>
      <c r="BK400" s="16">
        <f t="shared" si="142"/>
        <v>0</v>
      </c>
    </row>
    <row r="401" spans="1:63" ht="38.25" x14ac:dyDescent="0.25">
      <c r="A401" s="30">
        <v>103007502</v>
      </c>
      <c r="B401" s="27" t="s">
        <v>447</v>
      </c>
      <c r="C401" s="35">
        <v>3.5</v>
      </c>
      <c r="D401" s="32">
        <f>VLOOKUP(A401,[31]DATA!$C$3:$AP$1697,38,0)</f>
        <v>37026</v>
      </c>
      <c r="E401" s="32">
        <f>VLOOKUP(A401,[31]DATA!$C$3:$AP$1697,39,0)</f>
        <v>4644</v>
      </c>
      <c r="F401" s="32">
        <f>VLOOKUP(A401,[31]DATA!$C$3:$AP$1697,40,0)</f>
        <v>4264</v>
      </c>
      <c r="G401" s="32">
        <f t="shared" si="143"/>
        <v>45934</v>
      </c>
      <c r="H401" s="32">
        <f t="shared" si="144"/>
        <v>160769</v>
      </c>
      <c r="I401" s="32">
        <f>VLOOKUP(A401,[32]DATA!$C$3:$AQ$559,38,0)</f>
        <v>20226</v>
      </c>
      <c r="J401" s="32">
        <f>VLOOKUP(A401,[32]DATA!$C$3:$AQ$559,39,0)</f>
        <v>1454</v>
      </c>
      <c r="K401" s="32">
        <f>VLOOKUP(A401,[32]DATA!$C$3:$AQ$559,40,0)</f>
        <v>5560</v>
      </c>
      <c r="L401" s="32">
        <f>VLOOKUP(A401,[32]DATA!$C$3:$AQ$559,41,0)</f>
        <v>27240</v>
      </c>
      <c r="M401" s="41">
        <f t="shared" si="145"/>
        <v>95340</v>
      </c>
      <c r="N401" s="32">
        <f>VLOOKUP(A401,[33]DATA!$C$3:$AQ$558,38,0)</f>
        <v>17726</v>
      </c>
      <c r="O401" s="32">
        <f>VLOOKUP(A401,[33]DATA!$C$3:$AQ$558,39,0)</f>
        <v>442</v>
      </c>
      <c r="P401" s="32">
        <f>VLOOKUP(A401,[33]DATA!$C$3:$AQ$558,40,0)</f>
        <v>5000</v>
      </c>
      <c r="Q401" s="42">
        <f>VLOOKUP(A401,[33]DATA!$C$3:$AQ$558,41,0)</f>
        <v>23168</v>
      </c>
      <c r="R401" s="43">
        <f t="shared" si="146"/>
        <v>81088</v>
      </c>
      <c r="S401" s="8"/>
      <c r="T401" s="9"/>
      <c r="U401" s="9"/>
      <c r="V401" s="10">
        <f t="shared" si="147"/>
        <v>0</v>
      </c>
      <c r="W401" s="11">
        <f t="shared" si="133"/>
        <v>0</v>
      </c>
      <c r="X401" s="9"/>
      <c r="Y401" s="9"/>
      <c r="Z401" s="9"/>
      <c r="AA401" s="12">
        <f t="shared" si="134"/>
        <v>0</v>
      </c>
      <c r="AB401" s="13">
        <f t="shared" si="135"/>
        <v>0</v>
      </c>
      <c r="AC401" s="9"/>
      <c r="AD401" s="14"/>
      <c r="AE401" s="14"/>
      <c r="AF401" s="12">
        <f t="shared" si="132"/>
        <v>0</v>
      </c>
      <c r="AG401" s="13">
        <f t="shared" si="136"/>
        <v>0</v>
      </c>
      <c r="AH401" s="12"/>
      <c r="AI401" s="12"/>
      <c r="AJ401" s="12"/>
      <c r="AK401" s="12">
        <f t="shared" si="148"/>
        <v>0</v>
      </c>
      <c r="AL401" s="13">
        <f t="shared" si="137"/>
        <v>0</v>
      </c>
      <c r="AM401" s="12"/>
      <c r="AN401" s="12"/>
      <c r="AO401" s="12"/>
      <c r="AP401" s="12">
        <f t="shared" si="149"/>
        <v>0</v>
      </c>
      <c r="AQ401" s="13">
        <f t="shared" si="138"/>
        <v>0</v>
      </c>
      <c r="AR401" s="12"/>
      <c r="AS401" s="12"/>
      <c r="AT401" s="12"/>
      <c r="AU401" s="12">
        <f t="shared" si="150"/>
        <v>0</v>
      </c>
      <c r="AV401" s="13">
        <f t="shared" si="139"/>
        <v>0</v>
      </c>
      <c r="AW401" s="12"/>
      <c r="AX401" s="12"/>
      <c r="AY401" s="12"/>
      <c r="AZ401" s="12">
        <f t="shared" si="151"/>
        <v>0</v>
      </c>
      <c r="BA401" s="11">
        <f t="shared" si="140"/>
        <v>0</v>
      </c>
      <c r="BB401" s="12"/>
      <c r="BC401" s="12"/>
      <c r="BD401" s="12"/>
      <c r="BE401" s="12">
        <f t="shared" si="152"/>
        <v>0</v>
      </c>
      <c r="BF401" s="11">
        <f t="shared" si="141"/>
        <v>0</v>
      </c>
      <c r="BG401" s="12"/>
      <c r="BH401" s="12"/>
      <c r="BI401" s="12"/>
      <c r="BJ401" s="15">
        <f t="shared" si="153"/>
        <v>0</v>
      </c>
      <c r="BK401" s="16">
        <f t="shared" si="142"/>
        <v>0</v>
      </c>
    </row>
    <row r="402" spans="1:63" ht="25.5" x14ac:dyDescent="0.25">
      <c r="A402" s="30">
        <v>103035301</v>
      </c>
      <c r="B402" s="27" t="s">
        <v>448</v>
      </c>
      <c r="C402" s="35">
        <v>5.125</v>
      </c>
      <c r="D402" s="32">
        <f>VLOOKUP(A402,[31]DATA!$C$3:$AP$1697,38,0)</f>
        <v>0</v>
      </c>
      <c r="E402" s="32">
        <f>VLOOKUP(A402,[31]DATA!$C$3:$AP$1697,39,0)</f>
        <v>0</v>
      </c>
      <c r="F402" s="32">
        <f>VLOOKUP(A402,[31]DATA!$C$3:$AP$1697,40,0)</f>
        <v>0</v>
      </c>
      <c r="G402" s="32">
        <f t="shared" si="143"/>
        <v>0</v>
      </c>
      <c r="H402" s="32">
        <f t="shared" si="144"/>
        <v>0</v>
      </c>
      <c r="I402" s="32">
        <f>VLOOKUP(A402,[32]DATA!$C$3:$AQ$559,38,0)</f>
        <v>0</v>
      </c>
      <c r="J402" s="32">
        <f>VLOOKUP(A402,[32]DATA!$C$3:$AQ$559,39,0)</f>
        <v>0</v>
      </c>
      <c r="K402" s="32">
        <f>VLOOKUP(A402,[32]DATA!$C$3:$AQ$559,40,0)</f>
        <v>0</v>
      </c>
      <c r="L402" s="32">
        <f>VLOOKUP(A402,[32]DATA!$C$3:$AQ$559,41,0)</f>
        <v>0</v>
      </c>
      <c r="M402" s="41">
        <f t="shared" si="145"/>
        <v>0</v>
      </c>
      <c r="N402" s="32">
        <f>VLOOKUP(A402,[33]DATA!$C$3:$AQ$558,38,0)</f>
        <v>0</v>
      </c>
      <c r="O402" s="32">
        <f>VLOOKUP(A402,[33]DATA!$C$3:$AQ$558,39,0)</f>
        <v>0</v>
      </c>
      <c r="P402" s="32">
        <f>VLOOKUP(A402,[33]DATA!$C$3:$AQ$558,40,0)</f>
        <v>0</v>
      </c>
      <c r="Q402" s="42">
        <f>VLOOKUP(A402,[33]DATA!$C$3:$AQ$558,41,0)</f>
        <v>0</v>
      </c>
      <c r="R402" s="43">
        <f t="shared" si="146"/>
        <v>0</v>
      </c>
      <c r="S402" s="8"/>
      <c r="T402" s="9"/>
      <c r="U402" s="9"/>
      <c r="V402" s="10">
        <f t="shared" si="147"/>
        <v>0</v>
      </c>
      <c r="W402" s="11">
        <f t="shared" si="133"/>
        <v>0</v>
      </c>
      <c r="X402" s="9"/>
      <c r="Y402" s="9"/>
      <c r="Z402" s="9"/>
      <c r="AA402" s="12">
        <f t="shared" si="134"/>
        <v>0</v>
      </c>
      <c r="AB402" s="13">
        <f t="shared" si="135"/>
        <v>0</v>
      </c>
      <c r="AC402" s="9"/>
      <c r="AD402" s="14"/>
      <c r="AE402" s="14"/>
      <c r="AF402" s="12">
        <f t="shared" si="132"/>
        <v>0</v>
      </c>
      <c r="AG402" s="13">
        <f t="shared" si="136"/>
        <v>0</v>
      </c>
      <c r="AH402" s="12"/>
      <c r="AI402" s="12"/>
      <c r="AJ402" s="12"/>
      <c r="AK402" s="12">
        <f t="shared" si="148"/>
        <v>0</v>
      </c>
      <c r="AL402" s="13">
        <f t="shared" si="137"/>
        <v>0</v>
      </c>
      <c r="AM402" s="12"/>
      <c r="AN402" s="12"/>
      <c r="AO402" s="12"/>
      <c r="AP402" s="12">
        <f t="shared" si="149"/>
        <v>0</v>
      </c>
      <c r="AQ402" s="13">
        <f t="shared" si="138"/>
        <v>0</v>
      </c>
      <c r="AR402" s="12"/>
      <c r="AS402" s="12"/>
      <c r="AT402" s="12"/>
      <c r="AU402" s="12">
        <f t="shared" si="150"/>
        <v>0</v>
      </c>
      <c r="AV402" s="13">
        <f t="shared" si="139"/>
        <v>0</v>
      </c>
      <c r="AW402" s="12"/>
      <c r="AX402" s="12"/>
      <c r="AY402" s="12"/>
      <c r="AZ402" s="12">
        <f t="shared" si="151"/>
        <v>0</v>
      </c>
      <c r="BA402" s="11">
        <f t="shared" si="140"/>
        <v>0</v>
      </c>
      <c r="BB402" s="12"/>
      <c r="BC402" s="12"/>
      <c r="BD402" s="12"/>
      <c r="BE402" s="12">
        <f t="shared" si="152"/>
        <v>0</v>
      </c>
      <c r="BF402" s="11">
        <f t="shared" si="141"/>
        <v>0</v>
      </c>
      <c r="BG402" s="12"/>
      <c r="BH402" s="12"/>
      <c r="BI402" s="12"/>
      <c r="BJ402" s="15">
        <f t="shared" si="153"/>
        <v>0</v>
      </c>
      <c r="BK402" s="16">
        <f t="shared" si="142"/>
        <v>0</v>
      </c>
    </row>
    <row r="403" spans="1:63" ht="15.75" x14ac:dyDescent="0.25">
      <c r="A403" s="30">
        <v>101048601</v>
      </c>
      <c r="B403" s="27" t="s">
        <v>449</v>
      </c>
      <c r="C403" s="35">
        <v>7.0000000000000007E-2</v>
      </c>
      <c r="D403" s="32">
        <f>VLOOKUP(A403,[31]DATA!$C$3:$AP$1697,38,0)</f>
        <v>0</v>
      </c>
      <c r="E403" s="32">
        <f>VLOOKUP(A403,[31]DATA!$C$3:$AP$1697,39,0)</f>
        <v>0</v>
      </c>
      <c r="F403" s="32">
        <f>VLOOKUP(A403,[31]DATA!$C$3:$AP$1697,40,0)</f>
        <v>0</v>
      </c>
      <c r="G403" s="32">
        <f t="shared" si="143"/>
        <v>0</v>
      </c>
      <c r="H403" s="32">
        <f t="shared" si="144"/>
        <v>0</v>
      </c>
      <c r="I403" s="32">
        <f>VLOOKUP(A403,[32]DATA!$C$3:$AQ$559,38,0)</f>
        <v>0</v>
      </c>
      <c r="J403" s="32">
        <f>VLOOKUP(A403,[32]DATA!$C$3:$AQ$559,39,0)</f>
        <v>0</v>
      </c>
      <c r="K403" s="32">
        <f>VLOOKUP(A403,[32]DATA!$C$3:$AQ$559,40,0)</f>
        <v>0</v>
      </c>
      <c r="L403" s="32">
        <f>VLOOKUP(A403,[32]DATA!$C$3:$AQ$559,41,0)</f>
        <v>0</v>
      </c>
      <c r="M403" s="41">
        <f t="shared" si="145"/>
        <v>0</v>
      </c>
      <c r="N403" s="32">
        <f>VLOOKUP(A403,[33]DATA!$C$3:$AQ$558,38,0)</f>
        <v>0</v>
      </c>
      <c r="O403" s="32">
        <f>VLOOKUP(A403,[33]DATA!$C$3:$AQ$558,39,0)</f>
        <v>0</v>
      </c>
      <c r="P403" s="32">
        <f>VLOOKUP(A403,[33]DATA!$C$3:$AQ$558,40,0)</f>
        <v>0</v>
      </c>
      <c r="Q403" s="42">
        <f>VLOOKUP(A403,[33]DATA!$C$3:$AQ$558,41,0)</f>
        <v>0</v>
      </c>
      <c r="R403" s="43">
        <f t="shared" si="146"/>
        <v>0</v>
      </c>
      <c r="S403" s="8"/>
      <c r="T403" s="9"/>
      <c r="U403" s="9"/>
      <c r="V403" s="10">
        <f t="shared" si="147"/>
        <v>0</v>
      </c>
      <c r="W403" s="11">
        <f t="shared" si="133"/>
        <v>0</v>
      </c>
      <c r="X403" s="9"/>
      <c r="Y403" s="9"/>
      <c r="Z403" s="9"/>
      <c r="AA403" s="12">
        <f t="shared" si="134"/>
        <v>0</v>
      </c>
      <c r="AB403" s="13">
        <f t="shared" si="135"/>
        <v>0</v>
      </c>
      <c r="AC403" s="9"/>
      <c r="AD403" s="14"/>
      <c r="AE403" s="14"/>
      <c r="AF403" s="12">
        <f t="shared" si="132"/>
        <v>0</v>
      </c>
      <c r="AG403" s="13">
        <f t="shared" si="136"/>
        <v>0</v>
      </c>
      <c r="AH403" s="12"/>
      <c r="AI403" s="12"/>
      <c r="AJ403" s="12"/>
      <c r="AK403" s="12">
        <f t="shared" si="148"/>
        <v>0</v>
      </c>
      <c r="AL403" s="13">
        <f t="shared" si="137"/>
        <v>0</v>
      </c>
      <c r="AM403" s="12"/>
      <c r="AN403" s="12"/>
      <c r="AO403" s="12"/>
      <c r="AP403" s="12">
        <f t="shared" si="149"/>
        <v>0</v>
      </c>
      <c r="AQ403" s="13">
        <f t="shared" si="138"/>
        <v>0</v>
      </c>
      <c r="AR403" s="12"/>
      <c r="AS403" s="12"/>
      <c r="AT403" s="12"/>
      <c r="AU403" s="12">
        <f t="shared" si="150"/>
        <v>0</v>
      </c>
      <c r="AV403" s="13">
        <f t="shared" si="139"/>
        <v>0</v>
      </c>
      <c r="AW403" s="12"/>
      <c r="AX403" s="12"/>
      <c r="AY403" s="12"/>
      <c r="AZ403" s="12">
        <f t="shared" si="151"/>
        <v>0</v>
      </c>
      <c r="BA403" s="11">
        <f t="shared" si="140"/>
        <v>0</v>
      </c>
      <c r="BB403" s="12"/>
      <c r="BC403" s="12"/>
      <c r="BD403" s="12"/>
      <c r="BE403" s="12">
        <f t="shared" si="152"/>
        <v>0</v>
      </c>
      <c r="BF403" s="11">
        <f t="shared" si="141"/>
        <v>0</v>
      </c>
      <c r="BG403" s="12"/>
      <c r="BH403" s="12"/>
      <c r="BI403" s="12"/>
      <c r="BJ403" s="15">
        <f t="shared" si="153"/>
        <v>0</v>
      </c>
      <c r="BK403" s="16">
        <f t="shared" si="142"/>
        <v>0</v>
      </c>
    </row>
    <row r="404" spans="1:63" ht="25.5" x14ac:dyDescent="0.25">
      <c r="A404" s="30">
        <v>103049301</v>
      </c>
      <c r="B404" s="27" t="s">
        <v>450</v>
      </c>
      <c r="C404" s="35">
        <v>0.89100000000000001</v>
      </c>
      <c r="D404" s="32">
        <f>VLOOKUP(A404,[31]DATA!$C$3:$AP$1697,38,0)</f>
        <v>2468</v>
      </c>
      <c r="E404" s="32">
        <f>VLOOKUP(A404,[31]DATA!$C$3:$AP$1697,39,0)</f>
        <v>0</v>
      </c>
      <c r="F404" s="32">
        <f>VLOOKUP(A404,[31]DATA!$C$3:$AP$1697,40,0)</f>
        <v>1263</v>
      </c>
      <c r="G404" s="32">
        <f t="shared" si="143"/>
        <v>3731</v>
      </c>
      <c r="H404" s="32">
        <f t="shared" si="144"/>
        <v>3324.3209999999999</v>
      </c>
      <c r="I404" s="32">
        <f>VLOOKUP(A404,[32]DATA!$C$3:$AQ$559,38,0)</f>
        <v>6533</v>
      </c>
      <c r="J404" s="32">
        <f>VLOOKUP(A404,[32]DATA!$C$3:$AQ$559,39,0)</f>
        <v>2311</v>
      </c>
      <c r="K404" s="32">
        <f>VLOOKUP(A404,[32]DATA!$C$3:$AQ$559,40,0)</f>
        <v>1739</v>
      </c>
      <c r="L404" s="32">
        <f>VLOOKUP(A404,[32]DATA!$C$3:$AQ$559,41,0)</f>
        <v>10583</v>
      </c>
      <c r="M404" s="41">
        <f t="shared" si="145"/>
        <v>9429.4529999999995</v>
      </c>
      <c r="N404" s="32">
        <f>VLOOKUP(A404,[33]DATA!$C$3:$AQ$558,38,0)</f>
        <v>5883</v>
      </c>
      <c r="O404" s="32">
        <f>VLOOKUP(A404,[33]DATA!$C$3:$AQ$558,39,0)</f>
        <v>1775</v>
      </c>
      <c r="P404" s="32">
        <f>VLOOKUP(A404,[33]DATA!$C$3:$AQ$558,40,0)</f>
        <v>1699</v>
      </c>
      <c r="Q404" s="42">
        <f>VLOOKUP(A404,[33]DATA!$C$3:$AQ$558,41,0)</f>
        <v>9357</v>
      </c>
      <c r="R404" s="43">
        <f t="shared" si="146"/>
        <v>8337.0869999999995</v>
      </c>
      <c r="S404" s="8"/>
      <c r="T404" s="9"/>
      <c r="U404" s="9"/>
      <c r="V404" s="10">
        <f t="shared" si="147"/>
        <v>0</v>
      </c>
      <c r="W404" s="11">
        <f t="shared" si="133"/>
        <v>0</v>
      </c>
      <c r="X404" s="9"/>
      <c r="Y404" s="9"/>
      <c r="Z404" s="9"/>
      <c r="AA404" s="12">
        <f t="shared" si="134"/>
        <v>0</v>
      </c>
      <c r="AB404" s="13">
        <f t="shared" si="135"/>
        <v>0</v>
      </c>
      <c r="AC404" s="9"/>
      <c r="AD404" s="14"/>
      <c r="AE404" s="14"/>
      <c r="AF404" s="12">
        <f t="shared" si="132"/>
        <v>0</v>
      </c>
      <c r="AG404" s="13">
        <f t="shared" si="136"/>
        <v>0</v>
      </c>
      <c r="AH404" s="12"/>
      <c r="AI404" s="12"/>
      <c r="AJ404" s="12"/>
      <c r="AK404" s="12">
        <f t="shared" si="148"/>
        <v>0</v>
      </c>
      <c r="AL404" s="13">
        <f t="shared" si="137"/>
        <v>0</v>
      </c>
      <c r="AM404" s="12"/>
      <c r="AN404" s="12"/>
      <c r="AO404" s="12"/>
      <c r="AP404" s="12">
        <f t="shared" si="149"/>
        <v>0</v>
      </c>
      <c r="AQ404" s="13">
        <f t="shared" si="138"/>
        <v>0</v>
      </c>
      <c r="AR404" s="12"/>
      <c r="AS404" s="12"/>
      <c r="AT404" s="12"/>
      <c r="AU404" s="12">
        <f t="shared" si="150"/>
        <v>0</v>
      </c>
      <c r="AV404" s="13">
        <f t="shared" si="139"/>
        <v>0</v>
      </c>
      <c r="AW404" s="12"/>
      <c r="AX404" s="12"/>
      <c r="AY404" s="12"/>
      <c r="AZ404" s="12">
        <f t="shared" si="151"/>
        <v>0</v>
      </c>
      <c r="BA404" s="11">
        <f t="shared" si="140"/>
        <v>0</v>
      </c>
      <c r="BB404" s="12"/>
      <c r="BC404" s="12"/>
      <c r="BD404" s="12"/>
      <c r="BE404" s="12">
        <f t="shared" si="152"/>
        <v>0</v>
      </c>
      <c r="BF404" s="11">
        <f t="shared" si="141"/>
        <v>0</v>
      </c>
      <c r="BG404" s="12"/>
      <c r="BH404" s="12"/>
      <c r="BI404" s="12"/>
      <c r="BJ404" s="15">
        <f t="shared" si="153"/>
        <v>0</v>
      </c>
      <c r="BK404" s="16">
        <f t="shared" si="142"/>
        <v>0</v>
      </c>
    </row>
    <row r="405" spans="1:63" ht="15.75" x14ac:dyDescent="0.25">
      <c r="A405" s="30">
        <v>102007401</v>
      </c>
      <c r="B405" s="27" t="s">
        <v>451</v>
      </c>
      <c r="C405" s="35">
        <v>5.33</v>
      </c>
      <c r="D405" s="32">
        <f>VLOOKUP(A405,[31]DATA!$C$3:$AP$1697,38,0)</f>
        <v>1669</v>
      </c>
      <c r="E405" s="32">
        <f>VLOOKUP(A405,[31]DATA!$C$3:$AP$1697,39,0)</f>
        <v>320</v>
      </c>
      <c r="F405" s="32">
        <f>VLOOKUP(A405,[31]DATA!$C$3:$AP$1697,40,0)</f>
        <v>116</v>
      </c>
      <c r="G405" s="32">
        <f t="shared" si="143"/>
        <v>2105</v>
      </c>
      <c r="H405" s="32">
        <f t="shared" si="144"/>
        <v>11219.65</v>
      </c>
      <c r="I405" s="32">
        <f>VLOOKUP(A405,[32]DATA!$C$3:$AQ$559,38,0)</f>
        <v>552</v>
      </c>
      <c r="J405" s="32">
        <f>VLOOKUP(A405,[32]DATA!$C$3:$AQ$559,39,0)</f>
        <v>290</v>
      </c>
      <c r="K405" s="32">
        <f>VLOOKUP(A405,[32]DATA!$C$3:$AQ$559,40,0)</f>
        <v>0</v>
      </c>
      <c r="L405" s="32">
        <f>VLOOKUP(A405,[32]DATA!$C$3:$AQ$559,41,0)</f>
        <v>842</v>
      </c>
      <c r="M405" s="41">
        <f t="shared" si="145"/>
        <v>4487.8599999999997</v>
      </c>
      <c r="N405" s="32">
        <f>VLOOKUP(A405,[33]DATA!$C$3:$AQ$558,38,0)</f>
        <v>222</v>
      </c>
      <c r="O405" s="32">
        <f>VLOOKUP(A405,[33]DATA!$C$3:$AQ$558,39,0)</f>
        <v>285</v>
      </c>
      <c r="P405" s="32">
        <f>VLOOKUP(A405,[33]DATA!$C$3:$AQ$558,40,0)</f>
        <v>300</v>
      </c>
      <c r="Q405" s="42">
        <f>VLOOKUP(A405,[33]DATA!$C$3:$AQ$558,41,0)</f>
        <v>807</v>
      </c>
      <c r="R405" s="43">
        <f t="shared" si="146"/>
        <v>4301.3100000000004</v>
      </c>
      <c r="S405" s="8"/>
      <c r="T405" s="9"/>
      <c r="U405" s="9"/>
      <c r="V405" s="10">
        <f t="shared" si="147"/>
        <v>0</v>
      </c>
      <c r="W405" s="11">
        <f t="shared" si="133"/>
        <v>0</v>
      </c>
      <c r="X405" s="9"/>
      <c r="Y405" s="9"/>
      <c r="Z405" s="9"/>
      <c r="AA405" s="12">
        <f t="shared" si="134"/>
        <v>0</v>
      </c>
      <c r="AB405" s="13">
        <f t="shared" si="135"/>
        <v>0</v>
      </c>
      <c r="AC405" s="9"/>
      <c r="AD405" s="14"/>
      <c r="AE405" s="14"/>
      <c r="AF405" s="12">
        <f t="shared" si="132"/>
        <v>0</v>
      </c>
      <c r="AG405" s="13">
        <f t="shared" si="136"/>
        <v>0</v>
      </c>
      <c r="AH405" s="12"/>
      <c r="AI405" s="12"/>
      <c r="AJ405" s="12"/>
      <c r="AK405" s="12">
        <f t="shared" si="148"/>
        <v>0</v>
      </c>
      <c r="AL405" s="13">
        <f t="shared" si="137"/>
        <v>0</v>
      </c>
      <c r="AM405" s="12"/>
      <c r="AN405" s="12"/>
      <c r="AO405" s="12"/>
      <c r="AP405" s="12">
        <f t="shared" si="149"/>
        <v>0</v>
      </c>
      <c r="AQ405" s="13">
        <f t="shared" si="138"/>
        <v>0</v>
      </c>
      <c r="AR405" s="12"/>
      <c r="AS405" s="12"/>
      <c r="AT405" s="12"/>
      <c r="AU405" s="12">
        <f t="shared" si="150"/>
        <v>0</v>
      </c>
      <c r="AV405" s="13">
        <f t="shared" si="139"/>
        <v>0</v>
      </c>
      <c r="AW405" s="12"/>
      <c r="AX405" s="12"/>
      <c r="AY405" s="12"/>
      <c r="AZ405" s="12">
        <f t="shared" si="151"/>
        <v>0</v>
      </c>
      <c r="BA405" s="11">
        <f t="shared" si="140"/>
        <v>0</v>
      </c>
      <c r="BB405" s="12"/>
      <c r="BC405" s="12"/>
      <c r="BD405" s="12"/>
      <c r="BE405" s="12">
        <f t="shared" si="152"/>
        <v>0</v>
      </c>
      <c r="BF405" s="11">
        <f t="shared" si="141"/>
        <v>0</v>
      </c>
      <c r="BG405" s="12"/>
      <c r="BH405" s="12"/>
      <c r="BI405" s="12"/>
      <c r="BJ405" s="15">
        <f t="shared" si="153"/>
        <v>0</v>
      </c>
      <c r="BK405" s="16">
        <f t="shared" si="142"/>
        <v>0</v>
      </c>
    </row>
    <row r="406" spans="1:63" ht="15.75" x14ac:dyDescent="0.25">
      <c r="A406" s="30">
        <v>102016401</v>
      </c>
      <c r="B406" s="27" t="s">
        <v>452</v>
      </c>
      <c r="C406" s="35">
        <v>0.56999999999999995</v>
      </c>
      <c r="D406" s="32">
        <f>VLOOKUP(A406,[31]DATA!$C$3:$AP$1697,38,0)</f>
        <v>6810</v>
      </c>
      <c r="E406" s="32">
        <f>VLOOKUP(A406,[31]DATA!$C$3:$AP$1697,39,0)</f>
        <v>50</v>
      </c>
      <c r="F406" s="32">
        <f>VLOOKUP(A406,[31]DATA!$C$3:$AP$1697,40,0)</f>
        <v>440</v>
      </c>
      <c r="G406" s="32">
        <f t="shared" si="143"/>
        <v>7300</v>
      </c>
      <c r="H406" s="32">
        <f t="shared" si="144"/>
        <v>4161</v>
      </c>
      <c r="I406" s="32">
        <f>VLOOKUP(A406,[32]DATA!$C$3:$AQ$559,38,0)</f>
        <v>3800</v>
      </c>
      <c r="J406" s="32">
        <f>VLOOKUP(A406,[32]DATA!$C$3:$AQ$559,39,0)</f>
        <v>1200</v>
      </c>
      <c r="K406" s="32">
        <f>VLOOKUP(A406,[32]DATA!$C$3:$AQ$559,40,0)</f>
        <v>6980</v>
      </c>
      <c r="L406" s="32">
        <f>VLOOKUP(A406,[32]DATA!$C$3:$AQ$559,41,0)</f>
        <v>11980</v>
      </c>
      <c r="M406" s="41">
        <f t="shared" si="145"/>
        <v>6828.5999999999995</v>
      </c>
      <c r="N406" s="32">
        <f>VLOOKUP(A406,[33]DATA!$C$3:$AQ$558,38,0)</f>
        <v>3570</v>
      </c>
      <c r="O406" s="32">
        <f>VLOOKUP(A406,[33]DATA!$C$3:$AQ$558,39,0)</f>
        <v>690</v>
      </c>
      <c r="P406" s="32">
        <f>VLOOKUP(A406,[33]DATA!$C$3:$AQ$558,40,0)</f>
        <v>6910</v>
      </c>
      <c r="Q406" s="42">
        <f>VLOOKUP(A406,[33]DATA!$C$3:$AQ$558,41,0)</f>
        <v>11170</v>
      </c>
      <c r="R406" s="43">
        <f t="shared" si="146"/>
        <v>6366.9</v>
      </c>
      <c r="S406" s="8"/>
      <c r="T406" s="9"/>
      <c r="U406" s="9"/>
      <c r="V406" s="10">
        <f t="shared" si="147"/>
        <v>0</v>
      </c>
      <c r="W406" s="11">
        <f t="shared" si="133"/>
        <v>0</v>
      </c>
      <c r="X406" s="9"/>
      <c r="Y406" s="9"/>
      <c r="Z406" s="9"/>
      <c r="AA406" s="12">
        <f t="shared" si="134"/>
        <v>0</v>
      </c>
      <c r="AB406" s="13">
        <f t="shared" si="135"/>
        <v>0</v>
      </c>
      <c r="AC406" s="9"/>
      <c r="AD406" s="14"/>
      <c r="AE406" s="14"/>
      <c r="AF406" s="12">
        <f t="shared" si="132"/>
        <v>0</v>
      </c>
      <c r="AG406" s="13">
        <f t="shared" si="136"/>
        <v>0</v>
      </c>
      <c r="AH406" s="12"/>
      <c r="AI406" s="12"/>
      <c r="AJ406" s="12"/>
      <c r="AK406" s="12">
        <f t="shared" si="148"/>
        <v>0</v>
      </c>
      <c r="AL406" s="13">
        <f t="shared" si="137"/>
        <v>0</v>
      </c>
      <c r="AM406" s="12"/>
      <c r="AN406" s="12"/>
      <c r="AO406" s="12"/>
      <c r="AP406" s="12">
        <f t="shared" si="149"/>
        <v>0</v>
      </c>
      <c r="AQ406" s="13">
        <f t="shared" si="138"/>
        <v>0</v>
      </c>
      <c r="AR406" s="12"/>
      <c r="AS406" s="12"/>
      <c r="AT406" s="12"/>
      <c r="AU406" s="12">
        <f t="shared" si="150"/>
        <v>0</v>
      </c>
      <c r="AV406" s="13">
        <f t="shared" si="139"/>
        <v>0</v>
      </c>
      <c r="AW406" s="12"/>
      <c r="AX406" s="12"/>
      <c r="AY406" s="12"/>
      <c r="AZ406" s="12">
        <f t="shared" si="151"/>
        <v>0</v>
      </c>
      <c r="BA406" s="11">
        <f t="shared" si="140"/>
        <v>0</v>
      </c>
      <c r="BB406" s="12"/>
      <c r="BC406" s="12"/>
      <c r="BD406" s="12"/>
      <c r="BE406" s="12">
        <f t="shared" si="152"/>
        <v>0</v>
      </c>
      <c r="BF406" s="11">
        <f t="shared" si="141"/>
        <v>0</v>
      </c>
      <c r="BG406" s="12"/>
      <c r="BH406" s="12"/>
      <c r="BI406" s="12"/>
      <c r="BJ406" s="15">
        <f t="shared" si="153"/>
        <v>0</v>
      </c>
      <c r="BK406" s="16">
        <f t="shared" si="142"/>
        <v>0</v>
      </c>
    </row>
    <row r="407" spans="1:63" ht="15.75" x14ac:dyDescent="0.25">
      <c r="A407" s="30">
        <v>101101101</v>
      </c>
      <c r="B407" s="27" t="s">
        <v>453</v>
      </c>
      <c r="C407" s="35">
        <v>42</v>
      </c>
      <c r="D407" s="32">
        <f>VLOOKUP(A407,[31]DATA!$C$3:$AP$1697,38,0)</f>
        <v>2912</v>
      </c>
      <c r="E407" s="32">
        <f>VLOOKUP(A407,[31]DATA!$C$3:$AP$1697,39,0)</f>
        <v>0</v>
      </c>
      <c r="F407" s="32">
        <f>VLOOKUP(A407,[31]DATA!$C$3:$AP$1697,40,0)</f>
        <v>0</v>
      </c>
      <c r="G407" s="32">
        <f t="shared" si="143"/>
        <v>2912</v>
      </c>
      <c r="H407" s="32">
        <f t="shared" si="144"/>
        <v>122304</v>
      </c>
      <c r="I407" s="32">
        <f>VLOOKUP(A407,[32]DATA!$C$3:$AQ$559,38,0)</f>
        <v>8176</v>
      </c>
      <c r="J407" s="32">
        <f>VLOOKUP(A407,[32]DATA!$C$3:$AQ$559,39,0)</f>
        <v>0</v>
      </c>
      <c r="K407" s="32">
        <f>VLOOKUP(A407,[32]DATA!$C$3:$AQ$559,40,0)</f>
        <v>0</v>
      </c>
      <c r="L407" s="32">
        <f>VLOOKUP(A407,[32]DATA!$C$3:$AQ$559,41,0)</f>
        <v>8176</v>
      </c>
      <c r="M407" s="41">
        <f t="shared" si="145"/>
        <v>343392</v>
      </c>
      <c r="N407" s="32">
        <f>VLOOKUP(A407,[33]DATA!$C$3:$AQ$558,38,0)</f>
        <v>8176</v>
      </c>
      <c r="O407" s="32">
        <f>VLOOKUP(A407,[33]DATA!$C$3:$AQ$558,39,0)</f>
        <v>0</v>
      </c>
      <c r="P407" s="32">
        <f>VLOOKUP(A407,[33]DATA!$C$3:$AQ$558,40,0)</f>
        <v>0</v>
      </c>
      <c r="Q407" s="42">
        <f>VLOOKUP(A407,[33]DATA!$C$3:$AQ$558,41,0)</f>
        <v>8176</v>
      </c>
      <c r="R407" s="43">
        <f t="shared" si="146"/>
        <v>343392</v>
      </c>
      <c r="S407" s="8"/>
      <c r="T407" s="9"/>
      <c r="U407" s="9"/>
      <c r="V407" s="10">
        <f t="shared" si="147"/>
        <v>0</v>
      </c>
      <c r="W407" s="11">
        <f t="shared" si="133"/>
        <v>0</v>
      </c>
      <c r="X407" s="9"/>
      <c r="Y407" s="9"/>
      <c r="Z407" s="9"/>
      <c r="AA407" s="12">
        <f t="shared" si="134"/>
        <v>0</v>
      </c>
      <c r="AB407" s="13">
        <f t="shared" si="135"/>
        <v>0</v>
      </c>
      <c r="AC407" s="9"/>
      <c r="AD407" s="14"/>
      <c r="AE407" s="14"/>
      <c r="AF407" s="12">
        <f t="shared" si="132"/>
        <v>0</v>
      </c>
      <c r="AG407" s="13">
        <f t="shared" si="136"/>
        <v>0</v>
      </c>
      <c r="AH407" s="12"/>
      <c r="AI407" s="12"/>
      <c r="AJ407" s="12"/>
      <c r="AK407" s="12">
        <f t="shared" si="148"/>
        <v>0</v>
      </c>
      <c r="AL407" s="13">
        <f t="shared" si="137"/>
        <v>0</v>
      </c>
      <c r="AM407" s="12"/>
      <c r="AN407" s="12"/>
      <c r="AO407" s="12"/>
      <c r="AP407" s="12">
        <f t="shared" si="149"/>
        <v>0</v>
      </c>
      <c r="AQ407" s="13">
        <f t="shared" si="138"/>
        <v>0</v>
      </c>
      <c r="AR407" s="12"/>
      <c r="AS407" s="12"/>
      <c r="AT407" s="12"/>
      <c r="AU407" s="12">
        <f t="shared" si="150"/>
        <v>0</v>
      </c>
      <c r="AV407" s="13">
        <f t="shared" si="139"/>
        <v>0</v>
      </c>
      <c r="AW407" s="12"/>
      <c r="AX407" s="12"/>
      <c r="AY407" s="12"/>
      <c r="AZ407" s="12">
        <f t="shared" si="151"/>
        <v>0</v>
      </c>
      <c r="BA407" s="11">
        <f t="shared" si="140"/>
        <v>0</v>
      </c>
      <c r="BB407" s="12"/>
      <c r="BC407" s="12"/>
      <c r="BD407" s="12"/>
      <c r="BE407" s="12">
        <f t="shared" si="152"/>
        <v>0</v>
      </c>
      <c r="BF407" s="11">
        <f t="shared" si="141"/>
        <v>0</v>
      </c>
      <c r="BG407" s="12"/>
      <c r="BH407" s="12"/>
      <c r="BI407" s="12"/>
      <c r="BJ407" s="15">
        <f t="shared" si="153"/>
        <v>0</v>
      </c>
      <c r="BK407" s="16">
        <f t="shared" si="142"/>
        <v>0</v>
      </c>
    </row>
    <row r="408" spans="1:63" ht="15.75" x14ac:dyDescent="0.25">
      <c r="A408" s="30">
        <v>101096001</v>
      </c>
      <c r="B408" s="27" t="s">
        <v>454</v>
      </c>
      <c r="C408" s="35">
        <v>42</v>
      </c>
      <c r="D408" s="32">
        <f>VLOOKUP(A408,[31]DATA!$C$3:$AP$1697,38,0)</f>
        <v>38864</v>
      </c>
      <c r="E408" s="32">
        <f>VLOOKUP(A408,[31]DATA!$C$3:$AP$1697,39,0)</f>
        <v>0</v>
      </c>
      <c r="F408" s="32">
        <f>VLOOKUP(A408,[31]DATA!$C$3:$AP$1697,40,0)</f>
        <v>5376</v>
      </c>
      <c r="G408" s="32">
        <f t="shared" si="143"/>
        <v>44240</v>
      </c>
      <c r="H408" s="32">
        <f t="shared" si="144"/>
        <v>1858080</v>
      </c>
      <c r="I408" s="32">
        <f>VLOOKUP(A408,[32]DATA!$C$3:$AQ$559,38,0)</f>
        <v>30800</v>
      </c>
      <c r="J408" s="32">
        <f>VLOOKUP(A408,[32]DATA!$C$3:$AQ$559,39,0)</f>
        <v>0</v>
      </c>
      <c r="K408" s="32">
        <f>VLOOKUP(A408,[32]DATA!$C$3:$AQ$559,40,0)</f>
        <v>3136</v>
      </c>
      <c r="L408" s="32">
        <f>VLOOKUP(A408,[32]DATA!$C$3:$AQ$559,41,0)</f>
        <v>33936</v>
      </c>
      <c r="M408" s="41">
        <f t="shared" si="145"/>
        <v>1425312</v>
      </c>
      <c r="N408" s="32">
        <f>VLOOKUP(A408,[33]DATA!$C$3:$AQ$558,38,0)</f>
        <v>22736</v>
      </c>
      <c r="O408" s="32">
        <f>VLOOKUP(A408,[33]DATA!$C$3:$AQ$558,39,0)</f>
        <v>224</v>
      </c>
      <c r="P408" s="32">
        <f>VLOOKUP(A408,[33]DATA!$C$3:$AQ$558,40,0)</f>
        <v>3136</v>
      </c>
      <c r="Q408" s="42">
        <f>VLOOKUP(A408,[33]DATA!$C$3:$AQ$558,41,0)</f>
        <v>26096</v>
      </c>
      <c r="R408" s="43">
        <f t="shared" si="146"/>
        <v>1096032</v>
      </c>
      <c r="S408" s="8"/>
      <c r="T408" s="9"/>
      <c r="U408" s="9"/>
      <c r="V408" s="10">
        <f t="shared" si="147"/>
        <v>0</v>
      </c>
      <c r="W408" s="11">
        <f t="shared" si="133"/>
        <v>0</v>
      </c>
      <c r="X408" s="9"/>
      <c r="Y408" s="9"/>
      <c r="Z408" s="9"/>
      <c r="AA408" s="12">
        <f t="shared" si="134"/>
        <v>0</v>
      </c>
      <c r="AB408" s="13">
        <f t="shared" si="135"/>
        <v>0</v>
      </c>
      <c r="AC408" s="9"/>
      <c r="AD408" s="14"/>
      <c r="AE408" s="14"/>
      <c r="AF408" s="12">
        <f t="shared" si="132"/>
        <v>0</v>
      </c>
      <c r="AG408" s="13">
        <f t="shared" si="136"/>
        <v>0</v>
      </c>
      <c r="AH408" s="12"/>
      <c r="AI408" s="12"/>
      <c r="AJ408" s="12"/>
      <c r="AK408" s="12">
        <f t="shared" si="148"/>
        <v>0</v>
      </c>
      <c r="AL408" s="13">
        <f t="shared" si="137"/>
        <v>0</v>
      </c>
      <c r="AM408" s="12"/>
      <c r="AN408" s="12"/>
      <c r="AO408" s="12"/>
      <c r="AP408" s="12">
        <f t="shared" si="149"/>
        <v>0</v>
      </c>
      <c r="AQ408" s="13">
        <f t="shared" si="138"/>
        <v>0</v>
      </c>
      <c r="AR408" s="12"/>
      <c r="AS408" s="12"/>
      <c r="AT408" s="12"/>
      <c r="AU408" s="12">
        <f t="shared" si="150"/>
        <v>0</v>
      </c>
      <c r="AV408" s="13">
        <f t="shared" si="139"/>
        <v>0</v>
      </c>
      <c r="AW408" s="12"/>
      <c r="AX408" s="12"/>
      <c r="AY408" s="12"/>
      <c r="AZ408" s="12">
        <f t="shared" si="151"/>
        <v>0</v>
      </c>
      <c r="BA408" s="11">
        <f t="shared" si="140"/>
        <v>0</v>
      </c>
      <c r="BB408" s="12"/>
      <c r="BC408" s="12"/>
      <c r="BD408" s="12"/>
      <c r="BE408" s="12">
        <f t="shared" si="152"/>
        <v>0</v>
      </c>
      <c r="BF408" s="11">
        <f t="shared" si="141"/>
        <v>0</v>
      </c>
      <c r="BG408" s="12"/>
      <c r="BH408" s="12"/>
      <c r="BI408" s="12"/>
      <c r="BJ408" s="15">
        <f t="shared" si="153"/>
        <v>0</v>
      </c>
      <c r="BK408" s="16">
        <f t="shared" si="142"/>
        <v>0</v>
      </c>
    </row>
    <row r="409" spans="1:63" ht="15.75" x14ac:dyDescent="0.25">
      <c r="A409" s="30">
        <v>102075501</v>
      </c>
      <c r="B409" s="28" t="s">
        <v>455</v>
      </c>
      <c r="C409" s="35">
        <v>6</v>
      </c>
      <c r="D409" s="32">
        <f>VLOOKUP(A409,[31]DATA!$C$3:$AP$1697,38,0)</f>
        <v>17</v>
      </c>
      <c r="E409" s="32">
        <f>VLOOKUP(A409,[31]DATA!$C$3:$AP$1697,39,0)</f>
        <v>0</v>
      </c>
      <c r="F409" s="32">
        <f>VLOOKUP(A409,[31]DATA!$C$3:$AP$1697,40,0)</f>
        <v>36</v>
      </c>
      <c r="G409" s="32">
        <f t="shared" si="143"/>
        <v>53</v>
      </c>
      <c r="H409" s="32">
        <f t="shared" si="144"/>
        <v>318</v>
      </c>
      <c r="I409" s="32">
        <f>VLOOKUP(A409,[32]DATA!$C$3:$AQ$559,38,0)</f>
        <v>553</v>
      </c>
      <c r="J409" s="32">
        <f>VLOOKUP(A409,[32]DATA!$C$3:$AQ$559,39,0)</f>
        <v>0</v>
      </c>
      <c r="K409" s="32">
        <f>VLOOKUP(A409,[32]DATA!$C$3:$AQ$559,40,0)</f>
        <v>236</v>
      </c>
      <c r="L409" s="32">
        <f>VLOOKUP(A409,[32]DATA!$C$3:$AQ$559,41,0)</f>
        <v>789</v>
      </c>
      <c r="M409" s="41">
        <f t="shared" si="145"/>
        <v>4734</v>
      </c>
      <c r="N409" s="32">
        <f>VLOOKUP(A409,[33]DATA!$C$3:$AQ$558,38,0)</f>
        <v>17</v>
      </c>
      <c r="O409" s="32">
        <f>VLOOKUP(A409,[33]DATA!$C$3:$AQ$558,39,0)</f>
        <v>0</v>
      </c>
      <c r="P409" s="32">
        <f>VLOOKUP(A409,[33]DATA!$C$3:$AQ$558,40,0)</f>
        <v>236</v>
      </c>
      <c r="Q409" s="42">
        <f>VLOOKUP(A409,[33]DATA!$C$3:$AQ$558,41,0)</f>
        <v>253</v>
      </c>
      <c r="R409" s="43">
        <f t="shared" si="146"/>
        <v>1518</v>
      </c>
      <c r="S409" s="8"/>
      <c r="T409" s="9"/>
      <c r="U409" s="9"/>
      <c r="V409" s="10">
        <f t="shared" si="147"/>
        <v>0</v>
      </c>
      <c r="W409" s="11">
        <f t="shared" si="133"/>
        <v>0</v>
      </c>
      <c r="X409" s="9"/>
      <c r="Y409" s="9"/>
      <c r="Z409" s="9"/>
      <c r="AA409" s="12">
        <f t="shared" si="134"/>
        <v>0</v>
      </c>
      <c r="AB409" s="13">
        <f t="shared" si="135"/>
        <v>0</v>
      </c>
      <c r="AC409" s="9"/>
      <c r="AD409" s="14"/>
      <c r="AE409" s="14"/>
      <c r="AF409" s="12">
        <f t="shared" si="132"/>
        <v>0</v>
      </c>
      <c r="AG409" s="13">
        <f t="shared" si="136"/>
        <v>0</v>
      </c>
      <c r="AH409" s="12"/>
      <c r="AI409" s="12"/>
      <c r="AJ409" s="12"/>
      <c r="AK409" s="12">
        <f t="shared" si="148"/>
        <v>0</v>
      </c>
      <c r="AL409" s="13">
        <f t="shared" si="137"/>
        <v>0</v>
      </c>
      <c r="AM409" s="12"/>
      <c r="AN409" s="12"/>
      <c r="AO409" s="12"/>
      <c r="AP409" s="12">
        <f t="shared" si="149"/>
        <v>0</v>
      </c>
      <c r="AQ409" s="13">
        <f t="shared" si="138"/>
        <v>0</v>
      </c>
      <c r="AR409" s="12"/>
      <c r="AS409" s="12"/>
      <c r="AT409" s="12"/>
      <c r="AU409" s="12">
        <f t="shared" si="150"/>
        <v>0</v>
      </c>
      <c r="AV409" s="13">
        <f t="shared" si="139"/>
        <v>0</v>
      </c>
      <c r="AW409" s="12"/>
      <c r="AX409" s="12"/>
      <c r="AY409" s="12"/>
      <c r="AZ409" s="12">
        <f t="shared" si="151"/>
        <v>0</v>
      </c>
      <c r="BA409" s="11">
        <f t="shared" si="140"/>
        <v>0</v>
      </c>
      <c r="BB409" s="12"/>
      <c r="BC409" s="12"/>
      <c r="BD409" s="12"/>
      <c r="BE409" s="12">
        <f t="shared" si="152"/>
        <v>0</v>
      </c>
      <c r="BF409" s="11">
        <f t="shared" si="141"/>
        <v>0</v>
      </c>
      <c r="BG409" s="12"/>
      <c r="BH409" s="12"/>
      <c r="BI409" s="12"/>
      <c r="BJ409" s="15">
        <f t="shared" si="153"/>
        <v>0</v>
      </c>
      <c r="BK409" s="16">
        <f t="shared" si="142"/>
        <v>0</v>
      </c>
    </row>
    <row r="410" spans="1:63" ht="25.5" x14ac:dyDescent="0.25">
      <c r="A410" s="30">
        <v>103020001</v>
      </c>
      <c r="B410" s="27" t="s">
        <v>456</v>
      </c>
      <c r="C410" s="35">
        <v>3.18</v>
      </c>
      <c r="D410" s="32">
        <f>VLOOKUP(A410,[31]DATA!$C$3:$AP$1697,38,0)</f>
        <v>3876</v>
      </c>
      <c r="E410" s="32">
        <f>VLOOKUP(A410,[31]DATA!$C$3:$AP$1697,39,0)</f>
        <v>242</v>
      </c>
      <c r="F410" s="32">
        <f>VLOOKUP(A410,[31]DATA!$C$3:$AP$1697,40,0)</f>
        <v>768</v>
      </c>
      <c r="G410" s="32">
        <f t="shared" si="143"/>
        <v>4886</v>
      </c>
      <c r="H410" s="32">
        <f t="shared" si="144"/>
        <v>15537.480000000001</v>
      </c>
      <c r="I410" s="32">
        <f>VLOOKUP(A410,[32]DATA!$C$3:$AQ$559,38,0)</f>
        <v>3905</v>
      </c>
      <c r="J410" s="32">
        <f>VLOOKUP(A410,[32]DATA!$C$3:$AQ$559,39,0)</f>
        <v>132</v>
      </c>
      <c r="K410" s="32">
        <f>VLOOKUP(A410,[32]DATA!$C$3:$AQ$559,40,0)</f>
        <v>497</v>
      </c>
      <c r="L410" s="32">
        <f>VLOOKUP(A410,[32]DATA!$C$3:$AQ$559,41,0)</f>
        <v>4534</v>
      </c>
      <c r="M410" s="41">
        <f t="shared" si="145"/>
        <v>14418.12</v>
      </c>
      <c r="N410" s="32">
        <f>VLOOKUP(A410,[33]DATA!$C$3:$AQ$558,38,0)</f>
        <v>3447</v>
      </c>
      <c r="O410" s="32">
        <f>VLOOKUP(A410,[33]DATA!$C$3:$AQ$558,39,0)</f>
        <v>215</v>
      </c>
      <c r="P410" s="32">
        <f>VLOOKUP(A410,[33]DATA!$C$3:$AQ$558,40,0)</f>
        <v>457</v>
      </c>
      <c r="Q410" s="42">
        <f>VLOOKUP(A410,[33]DATA!$C$3:$AQ$558,41,0)</f>
        <v>4119</v>
      </c>
      <c r="R410" s="43">
        <f t="shared" si="146"/>
        <v>13098.42</v>
      </c>
      <c r="S410" s="8"/>
      <c r="T410" s="9"/>
      <c r="U410" s="9"/>
      <c r="V410" s="10">
        <f t="shared" si="147"/>
        <v>0</v>
      </c>
      <c r="W410" s="11">
        <f t="shared" si="133"/>
        <v>0</v>
      </c>
      <c r="X410" s="9"/>
      <c r="Y410" s="9"/>
      <c r="Z410" s="9"/>
      <c r="AA410" s="12">
        <f t="shared" si="134"/>
        <v>0</v>
      </c>
      <c r="AB410" s="13">
        <f t="shared" si="135"/>
        <v>0</v>
      </c>
      <c r="AC410" s="9"/>
      <c r="AD410" s="14"/>
      <c r="AE410" s="14"/>
      <c r="AF410" s="12">
        <f t="shared" si="132"/>
        <v>0</v>
      </c>
      <c r="AG410" s="13">
        <f t="shared" si="136"/>
        <v>0</v>
      </c>
      <c r="AH410" s="12"/>
      <c r="AI410" s="12"/>
      <c r="AJ410" s="12"/>
      <c r="AK410" s="12">
        <f t="shared" si="148"/>
        <v>0</v>
      </c>
      <c r="AL410" s="13">
        <f t="shared" si="137"/>
        <v>0</v>
      </c>
      <c r="AM410" s="12"/>
      <c r="AN410" s="12"/>
      <c r="AO410" s="12"/>
      <c r="AP410" s="12">
        <f t="shared" si="149"/>
        <v>0</v>
      </c>
      <c r="AQ410" s="13">
        <f t="shared" si="138"/>
        <v>0</v>
      </c>
      <c r="AR410" s="12"/>
      <c r="AS410" s="12"/>
      <c r="AT410" s="12"/>
      <c r="AU410" s="12">
        <f t="shared" si="150"/>
        <v>0</v>
      </c>
      <c r="AV410" s="13">
        <f t="shared" si="139"/>
        <v>0</v>
      </c>
      <c r="AW410" s="12"/>
      <c r="AX410" s="12"/>
      <c r="AY410" s="12"/>
      <c r="AZ410" s="12">
        <f t="shared" si="151"/>
        <v>0</v>
      </c>
      <c r="BA410" s="11">
        <f t="shared" si="140"/>
        <v>0</v>
      </c>
      <c r="BB410" s="12"/>
      <c r="BC410" s="12"/>
      <c r="BD410" s="12"/>
      <c r="BE410" s="12">
        <f t="shared" si="152"/>
        <v>0</v>
      </c>
      <c r="BF410" s="11">
        <f t="shared" si="141"/>
        <v>0</v>
      </c>
      <c r="BG410" s="12"/>
      <c r="BH410" s="12"/>
      <c r="BI410" s="12"/>
      <c r="BJ410" s="15">
        <f t="shared" si="153"/>
        <v>0</v>
      </c>
      <c r="BK410" s="16">
        <f t="shared" si="142"/>
        <v>0</v>
      </c>
    </row>
    <row r="411" spans="1:63" ht="15.75" x14ac:dyDescent="0.25">
      <c r="A411" s="30">
        <v>101013701</v>
      </c>
      <c r="B411" s="27" t="s">
        <v>457</v>
      </c>
      <c r="C411" s="35">
        <v>0.09</v>
      </c>
      <c r="D411" s="32">
        <f>VLOOKUP(A411,[31]DATA!$C$3:$AP$1697,38,0)</f>
        <v>237000</v>
      </c>
      <c r="E411" s="32">
        <f>VLOOKUP(A411,[31]DATA!$C$3:$AP$1697,39,0)</f>
        <v>166000</v>
      </c>
      <c r="F411" s="32">
        <f>VLOOKUP(A411,[31]DATA!$C$3:$AP$1697,40,0)</f>
        <v>35000</v>
      </c>
      <c r="G411" s="32">
        <f t="shared" si="143"/>
        <v>438000</v>
      </c>
      <c r="H411" s="32">
        <f t="shared" si="144"/>
        <v>39420</v>
      </c>
      <c r="I411" s="32">
        <f>VLOOKUP(A411,[32]DATA!$C$3:$AQ$559,38,0)</f>
        <v>110000</v>
      </c>
      <c r="J411" s="32">
        <f>VLOOKUP(A411,[32]DATA!$C$3:$AQ$559,39,0)</f>
        <v>125000</v>
      </c>
      <c r="K411" s="32">
        <f>VLOOKUP(A411,[32]DATA!$C$3:$AQ$559,40,0)</f>
        <v>34000</v>
      </c>
      <c r="L411" s="32">
        <f>VLOOKUP(A411,[32]DATA!$C$3:$AQ$559,41,0)</f>
        <v>269000</v>
      </c>
      <c r="M411" s="41">
        <f t="shared" si="145"/>
        <v>24210</v>
      </c>
      <c r="N411" s="32">
        <f>VLOOKUP(A411,[33]DATA!$C$3:$AQ$558,38,0)</f>
        <v>56000</v>
      </c>
      <c r="O411" s="32">
        <f>VLOOKUP(A411,[33]DATA!$C$3:$AQ$558,39,0)</f>
        <v>113000</v>
      </c>
      <c r="P411" s="32">
        <f>VLOOKUP(A411,[33]DATA!$C$3:$AQ$558,40,0)</f>
        <v>20000</v>
      </c>
      <c r="Q411" s="42">
        <f>VLOOKUP(A411,[33]DATA!$C$3:$AQ$558,41,0)</f>
        <v>189000</v>
      </c>
      <c r="R411" s="43">
        <f t="shared" si="146"/>
        <v>17010</v>
      </c>
      <c r="S411" s="8"/>
      <c r="T411" s="9"/>
      <c r="U411" s="9"/>
      <c r="V411" s="10">
        <f t="shared" si="147"/>
        <v>0</v>
      </c>
      <c r="W411" s="11">
        <f t="shared" si="133"/>
        <v>0</v>
      </c>
      <c r="X411" s="9"/>
      <c r="Y411" s="9"/>
      <c r="Z411" s="9"/>
      <c r="AA411" s="12">
        <f t="shared" si="134"/>
        <v>0</v>
      </c>
      <c r="AB411" s="13">
        <f t="shared" si="135"/>
        <v>0</v>
      </c>
      <c r="AC411" s="9"/>
      <c r="AD411" s="14"/>
      <c r="AE411" s="14"/>
      <c r="AF411" s="12">
        <f t="shared" si="132"/>
        <v>0</v>
      </c>
      <c r="AG411" s="13">
        <f t="shared" si="136"/>
        <v>0</v>
      </c>
      <c r="AH411" s="12"/>
      <c r="AI411" s="12"/>
      <c r="AJ411" s="12"/>
      <c r="AK411" s="12">
        <f t="shared" si="148"/>
        <v>0</v>
      </c>
      <c r="AL411" s="13">
        <f t="shared" si="137"/>
        <v>0</v>
      </c>
      <c r="AM411" s="12"/>
      <c r="AN411" s="12"/>
      <c r="AO411" s="12"/>
      <c r="AP411" s="12">
        <f t="shared" si="149"/>
        <v>0</v>
      </c>
      <c r="AQ411" s="13">
        <f t="shared" si="138"/>
        <v>0</v>
      </c>
      <c r="AR411" s="12"/>
      <c r="AS411" s="12"/>
      <c r="AT411" s="12"/>
      <c r="AU411" s="12">
        <f t="shared" si="150"/>
        <v>0</v>
      </c>
      <c r="AV411" s="13">
        <f t="shared" si="139"/>
        <v>0</v>
      </c>
      <c r="AW411" s="12"/>
      <c r="AX411" s="12"/>
      <c r="AY411" s="12"/>
      <c r="AZ411" s="12">
        <f t="shared" si="151"/>
        <v>0</v>
      </c>
      <c r="BA411" s="11">
        <f t="shared" si="140"/>
        <v>0</v>
      </c>
      <c r="BB411" s="12"/>
      <c r="BC411" s="12"/>
      <c r="BD411" s="12"/>
      <c r="BE411" s="12">
        <f t="shared" si="152"/>
        <v>0</v>
      </c>
      <c r="BF411" s="11">
        <f t="shared" si="141"/>
        <v>0</v>
      </c>
      <c r="BG411" s="12"/>
      <c r="BH411" s="12"/>
      <c r="BI411" s="12"/>
      <c r="BJ411" s="15">
        <f t="shared" si="153"/>
        <v>0</v>
      </c>
      <c r="BK411" s="16">
        <f t="shared" si="142"/>
        <v>0</v>
      </c>
    </row>
    <row r="412" spans="1:63" ht="15.75" x14ac:dyDescent="0.25">
      <c r="A412" s="30">
        <v>102040801</v>
      </c>
      <c r="B412" s="27" t="s">
        <v>458</v>
      </c>
      <c r="C412" s="35">
        <v>30.98</v>
      </c>
      <c r="D412" s="32">
        <f>VLOOKUP(A412,[31]DATA!$C$3:$AP$1697,38,0)</f>
        <v>496</v>
      </c>
      <c r="E412" s="32">
        <f>VLOOKUP(A412,[31]DATA!$C$3:$AP$1697,39,0)</f>
        <v>0</v>
      </c>
      <c r="F412" s="32">
        <f>VLOOKUP(A412,[31]DATA!$C$3:$AP$1697,40,0)</f>
        <v>35</v>
      </c>
      <c r="G412" s="32">
        <f t="shared" si="143"/>
        <v>531</v>
      </c>
      <c r="H412" s="32">
        <f t="shared" si="144"/>
        <v>16450.38</v>
      </c>
      <c r="I412" s="32">
        <f>VLOOKUP(A412,[32]DATA!$C$3:$AQ$559,38,0)</f>
        <v>496</v>
      </c>
      <c r="J412" s="32">
        <f>VLOOKUP(A412,[32]DATA!$C$3:$AQ$559,39,0)</f>
        <v>0</v>
      </c>
      <c r="K412" s="32">
        <f>VLOOKUP(A412,[32]DATA!$C$3:$AQ$559,40,0)</f>
        <v>35</v>
      </c>
      <c r="L412" s="32">
        <f>VLOOKUP(A412,[32]DATA!$C$3:$AQ$559,41,0)</f>
        <v>531</v>
      </c>
      <c r="M412" s="41">
        <f t="shared" si="145"/>
        <v>16450.38</v>
      </c>
      <c r="N412" s="32">
        <f>VLOOKUP(A412,[33]DATA!$C$3:$AQ$558,38,0)</f>
        <v>476</v>
      </c>
      <c r="O412" s="32">
        <f>VLOOKUP(A412,[33]DATA!$C$3:$AQ$558,39,0)</f>
        <v>0</v>
      </c>
      <c r="P412" s="32">
        <f>VLOOKUP(A412,[33]DATA!$C$3:$AQ$558,40,0)</f>
        <v>35</v>
      </c>
      <c r="Q412" s="42">
        <f>VLOOKUP(A412,[33]DATA!$C$3:$AQ$558,41,0)</f>
        <v>511</v>
      </c>
      <c r="R412" s="43">
        <f t="shared" si="146"/>
        <v>15830.78</v>
      </c>
      <c r="S412" s="8"/>
      <c r="T412" s="9"/>
      <c r="U412" s="9"/>
      <c r="V412" s="10">
        <f t="shared" si="147"/>
        <v>0</v>
      </c>
      <c r="W412" s="11">
        <f t="shared" si="133"/>
        <v>0</v>
      </c>
      <c r="X412" s="9"/>
      <c r="Y412" s="9"/>
      <c r="Z412" s="9"/>
      <c r="AA412" s="12">
        <f t="shared" si="134"/>
        <v>0</v>
      </c>
      <c r="AB412" s="13">
        <f t="shared" si="135"/>
        <v>0</v>
      </c>
      <c r="AC412" s="9"/>
      <c r="AD412" s="14"/>
      <c r="AE412" s="14"/>
      <c r="AF412" s="12">
        <f t="shared" si="132"/>
        <v>0</v>
      </c>
      <c r="AG412" s="13">
        <f t="shared" si="136"/>
        <v>0</v>
      </c>
      <c r="AH412" s="12"/>
      <c r="AI412" s="12"/>
      <c r="AJ412" s="12"/>
      <c r="AK412" s="12">
        <f t="shared" si="148"/>
        <v>0</v>
      </c>
      <c r="AL412" s="13">
        <f t="shared" si="137"/>
        <v>0</v>
      </c>
      <c r="AM412" s="12"/>
      <c r="AN412" s="12"/>
      <c r="AO412" s="12"/>
      <c r="AP412" s="12">
        <f t="shared" si="149"/>
        <v>0</v>
      </c>
      <c r="AQ412" s="13">
        <f t="shared" si="138"/>
        <v>0</v>
      </c>
      <c r="AR412" s="12"/>
      <c r="AS412" s="12"/>
      <c r="AT412" s="12"/>
      <c r="AU412" s="12">
        <f t="shared" si="150"/>
        <v>0</v>
      </c>
      <c r="AV412" s="13">
        <f t="shared" si="139"/>
        <v>0</v>
      </c>
      <c r="AW412" s="12"/>
      <c r="AX412" s="12"/>
      <c r="AY412" s="12"/>
      <c r="AZ412" s="12">
        <f t="shared" si="151"/>
        <v>0</v>
      </c>
      <c r="BA412" s="11">
        <f t="shared" si="140"/>
        <v>0</v>
      </c>
      <c r="BB412" s="12"/>
      <c r="BC412" s="12"/>
      <c r="BD412" s="12"/>
      <c r="BE412" s="12">
        <f t="shared" si="152"/>
        <v>0</v>
      </c>
      <c r="BF412" s="11">
        <f t="shared" si="141"/>
        <v>0</v>
      </c>
      <c r="BG412" s="12"/>
      <c r="BH412" s="12"/>
      <c r="BI412" s="12"/>
      <c r="BJ412" s="15">
        <f t="shared" si="153"/>
        <v>0</v>
      </c>
      <c r="BK412" s="16">
        <f t="shared" si="142"/>
        <v>0</v>
      </c>
    </row>
    <row r="413" spans="1:63" ht="25.5" x14ac:dyDescent="0.25">
      <c r="A413" s="30">
        <v>102013401</v>
      </c>
      <c r="B413" s="27" t="s">
        <v>459</v>
      </c>
      <c r="C413" s="35">
        <v>0.48</v>
      </c>
      <c r="D413" s="32">
        <f>VLOOKUP(A413,[31]DATA!$C$3:$AP$1697,38,0)</f>
        <v>50760</v>
      </c>
      <c r="E413" s="32">
        <f>VLOOKUP(A413,[31]DATA!$C$3:$AP$1697,39,0)</f>
        <v>684</v>
      </c>
      <c r="F413" s="32">
        <f>VLOOKUP(A413,[31]DATA!$C$3:$AP$1697,40,0)</f>
        <v>360</v>
      </c>
      <c r="G413" s="32">
        <f t="shared" si="143"/>
        <v>51804</v>
      </c>
      <c r="H413" s="32">
        <f t="shared" si="144"/>
        <v>24865.919999999998</v>
      </c>
      <c r="I413" s="32">
        <f>VLOOKUP(A413,[32]DATA!$C$3:$AQ$559,38,0)</f>
        <v>8750</v>
      </c>
      <c r="J413" s="32">
        <f>VLOOKUP(A413,[32]DATA!$C$3:$AQ$559,39,0)</f>
        <v>0</v>
      </c>
      <c r="K413" s="32">
        <f>VLOOKUP(A413,[32]DATA!$C$3:$AQ$559,40,0)</f>
        <v>9300</v>
      </c>
      <c r="L413" s="32">
        <f>VLOOKUP(A413,[32]DATA!$C$3:$AQ$559,41,0)</f>
        <v>18050</v>
      </c>
      <c r="M413" s="41">
        <f t="shared" si="145"/>
        <v>8664</v>
      </c>
      <c r="N413" s="32">
        <f>VLOOKUP(A413,[33]DATA!$C$3:$AQ$558,38,0)</f>
        <v>7600</v>
      </c>
      <c r="O413" s="32">
        <f>VLOOKUP(A413,[33]DATA!$C$3:$AQ$558,39,0)</f>
        <v>0</v>
      </c>
      <c r="P413" s="32">
        <f>VLOOKUP(A413,[33]DATA!$C$3:$AQ$558,40,0)</f>
        <v>9050</v>
      </c>
      <c r="Q413" s="42">
        <f>VLOOKUP(A413,[33]DATA!$C$3:$AQ$558,41,0)</f>
        <v>16650</v>
      </c>
      <c r="R413" s="43">
        <f t="shared" si="146"/>
        <v>7992</v>
      </c>
      <c r="S413" s="8"/>
      <c r="T413" s="9"/>
      <c r="U413" s="9"/>
      <c r="V413" s="10">
        <f t="shared" si="147"/>
        <v>0</v>
      </c>
      <c r="W413" s="11">
        <f t="shared" si="133"/>
        <v>0</v>
      </c>
      <c r="X413" s="9"/>
      <c r="Y413" s="9"/>
      <c r="Z413" s="9"/>
      <c r="AA413" s="12">
        <f t="shared" si="134"/>
        <v>0</v>
      </c>
      <c r="AB413" s="13">
        <f t="shared" si="135"/>
        <v>0</v>
      </c>
      <c r="AC413" s="9"/>
      <c r="AD413" s="14"/>
      <c r="AE413" s="14"/>
      <c r="AF413" s="12">
        <f t="shared" si="132"/>
        <v>0</v>
      </c>
      <c r="AG413" s="13">
        <f t="shared" si="136"/>
        <v>0</v>
      </c>
      <c r="AH413" s="12"/>
      <c r="AI413" s="12"/>
      <c r="AJ413" s="12"/>
      <c r="AK413" s="12">
        <f t="shared" si="148"/>
        <v>0</v>
      </c>
      <c r="AL413" s="13">
        <f t="shared" si="137"/>
        <v>0</v>
      </c>
      <c r="AM413" s="12"/>
      <c r="AN413" s="12"/>
      <c r="AO413" s="12"/>
      <c r="AP413" s="12">
        <f t="shared" si="149"/>
        <v>0</v>
      </c>
      <c r="AQ413" s="13">
        <f t="shared" si="138"/>
        <v>0</v>
      </c>
      <c r="AR413" s="12"/>
      <c r="AS413" s="12"/>
      <c r="AT413" s="12"/>
      <c r="AU413" s="12">
        <f t="shared" si="150"/>
        <v>0</v>
      </c>
      <c r="AV413" s="13">
        <f t="shared" si="139"/>
        <v>0</v>
      </c>
      <c r="AW413" s="12"/>
      <c r="AX413" s="12"/>
      <c r="AY413" s="12"/>
      <c r="AZ413" s="12">
        <f t="shared" si="151"/>
        <v>0</v>
      </c>
      <c r="BA413" s="11">
        <f t="shared" si="140"/>
        <v>0</v>
      </c>
      <c r="BB413" s="12"/>
      <c r="BC413" s="12"/>
      <c r="BD413" s="12"/>
      <c r="BE413" s="12">
        <f t="shared" si="152"/>
        <v>0</v>
      </c>
      <c r="BF413" s="11">
        <f t="shared" si="141"/>
        <v>0</v>
      </c>
      <c r="BG413" s="12"/>
      <c r="BH413" s="12"/>
      <c r="BI413" s="12"/>
      <c r="BJ413" s="15">
        <f t="shared" si="153"/>
        <v>0</v>
      </c>
      <c r="BK413" s="16">
        <f t="shared" si="142"/>
        <v>0</v>
      </c>
    </row>
    <row r="414" spans="1:63" ht="15.75" x14ac:dyDescent="0.25">
      <c r="A414" s="30">
        <v>102081901</v>
      </c>
      <c r="B414" s="27" t="s">
        <v>460</v>
      </c>
      <c r="C414" s="35">
        <v>910</v>
      </c>
      <c r="D414" s="32">
        <f>VLOOKUP(A414,[31]DATA!$C$3:$AP$1697,38,0)</f>
        <v>0</v>
      </c>
      <c r="E414" s="32">
        <f>VLOOKUP(A414,[31]DATA!$C$3:$AP$1697,39,0)</f>
        <v>0</v>
      </c>
      <c r="F414" s="32">
        <f>VLOOKUP(A414,[31]DATA!$C$3:$AP$1697,40,0)</f>
        <v>0</v>
      </c>
      <c r="G414" s="32">
        <f t="shared" si="143"/>
        <v>0</v>
      </c>
      <c r="H414" s="32">
        <f t="shared" si="144"/>
        <v>0</v>
      </c>
      <c r="I414" s="32">
        <f>VLOOKUP(A414,[32]DATA!$C$3:$AQ$559,38,0)</f>
        <v>234</v>
      </c>
      <c r="J414" s="32">
        <f>VLOOKUP(A414,[32]DATA!$C$3:$AQ$559,39,0)</f>
        <v>0</v>
      </c>
      <c r="K414" s="32">
        <f>VLOOKUP(A414,[32]DATA!$C$3:$AQ$559,40,0)</f>
        <v>16</v>
      </c>
      <c r="L414" s="32">
        <f>VLOOKUP(A414,[32]DATA!$C$3:$AQ$559,41,0)</f>
        <v>250</v>
      </c>
      <c r="M414" s="41">
        <f t="shared" si="145"/>
        <v>227500</v>
      </c>
      <c r="N414" s="32">
        <f>VLOOKUP(A414,[33]DATA!$C$3:$AQ$558,38,0)</f>
        <v>234</v>
      </c>
      <c r="O414" s="32">
        <f>VLOOKUP(A414,[33]DATA!$C$3:$AQ$558,39,0)</f>
        <v>0</v>
      </c>
      <c r="P414" s="32">
        <f>VLOOKUP(A414,[33]DATA!$C$3:$AQ$558,40,0)</f>
        <v>16</v>
      </c>
      <c r="Q414" s="42">
        <f>VLOOKUP(A414,[33]DATA!$C$3:$AQ$558,41,0)</f>
        <v>250</v>
      </c>
      <c r="R414" s="43">
        <f t="shared" si="146"/>
        <v>227500</v>
      </c>
      <c r="S414" s="8"/>
      <c r="T414" s="9"/>
      <c r="U414" s="9"/>
      <c r="V414" s="10">
        <f t="shared" si="147"/>
        <v>0</v>
      </c>
      <c r="W414" s="11">
        <f t="shared" si="133"/>
        <v>0</v>
      </c>
      <c r="X414" s="9"/>
      <c r="Y414" s="9"/>
      <c r="Z414" s="9"/>
      <c r="AA414" s="12">
        <f t="shared" si="134"/>
        <v>0</v>
      </c>
      <c r="AB414" s="13">
        <f t="shared" si="135"/>
        <v>0</v>
      </c>
      <c r="AC414" s="9"/>
      <c r="AD414" s="14"/>
      <c r="AE414" s="14"/>
      <c r="AF414" s="12">
        <f t="shared" si="132"/>
        <v>0</v>
      </c>
      <c r="AG414" s="13">
        <f t="shared" si="136"/>
        <v>0</v>
      </c>
      <c r="AH414" s="12"/>
      <c r="AI414" s="12"/>
      <c r="AJ414" s="12"/>
      <c r="AK414" s="12">
        <f t="shared" si="148"/>
        <v>0</v>
      </c>
      <c r="AL414" s="13">
        <f t="shared" si="137"/>
        <v>0</v>
      </c>
      <c r="AM414" s="12"/>
      <c r="AN414" s="12"/>
      <c r="AO414" s="12"/>
      <c r="AP414" s="12">
        <f t="shared" si="149"/>
        <v>0</v>
      </c>
      <c r="AQ414" s="13">
        <f t="shared" si="138"/>
        <v>0</v>
      </c>
      <c r="AR414" s="12"/>
      <c r="AS414" s="12"/>
      <c r="AT414" s="12"/>
      <c r="AU414" s="12">
        <f t="shared" si="150"/>
        <v>0</v>
      </c>
      <c r="AV414" s="13">
        <f t="shared" si="139"/>
        <v>0</v>
      </c>
      <c r="AW414" s="12"/>
      <c r="AX414" s="12"/>
      <c r="AY414" s="12"/>
      <c r="AZ414" s="12">
        <f t="shared" si="151"/>
        <v>0</v>
      </c>
      <c r="BA414" s="11">
        <f t="shared" si="140"/>
        <v>0</v>
      </c>
      <c r="BB414" s="12"/>
      <c r="BC414" s="12"/>
      <c r="BD414" s="12"/>
      <c r="BE414" s="12">
        <f t="shared" si="152"/>
        <v>0</v>
      </c>
      <c r="BF414" s="11">
        <f t="shared" si="141"/>
        <v>0</v>
      </c>
      <c r="BG414" s="12"/>
      <c r="BH414" s="12"/>
      <c r="BI414" s="12"/>
      <c r="BJ414" s="15">
        <f t="shared" si="153"/>
        <v>0</v>
      </c>
      <c r="BK414" s="16">
        <f t="shared" si="142"/>
        <v>0</v>
      </c>
    </row>
    <row r="415" spans="1:63" ht="15.75" x14ac:dyDescent="0.25">
      <c r="A415" s="30">
        <v>102082601</v>
      </c>
      <c r="B415" s="27" t="s">
        <v>461</v>
      </c>
      <c r="C415" s="35">
        <v>6450</v>
      </c>
      <c r="D415" s="32">
        <f>VLOOKUP(A415,[31]DATA!$C$3:$AP$1697,38,0)</f>
        <v>190</v>
      </c>
      <c r="E415" s="32">
        <f>VLOOKUP(A415,[31]DATA!$C$3:$AP$1697,39,0)</f>
        <v>0</v>
      </c>
      <c r="F415" s="32">
        <f>VLOOKUP(A415,[31]DATA!$C$3:$AP$1697,40,0)</f>
        <v>0</v>
      </c>
      <c r="G415" s="32">
        <f t="shared" si="143"/>
        <v>190</v>
      </c>
      <c r="H415" s="32">
        <f t="shared" si="144"/>
        <v>1225500</v>
      </c>
      <c r="I415" s="32">
        <f>VLOOKUP(A415,[32]DATA!$C$3:$AQ$559,38,0)</f>
        <v>294</v>
      </c>
      <c r="J415" s="32">
        <f>VLOOKUP(A415,[32]DATA!$C$3:$AQ$559,39,0)</f>
        <v>0</v>
      </c>
      <c r="K415" s="32">
        <f>VLOOKUP(A415,[32]DATA!$C$3:$AQ$559,40,0)</f>
        <v>0</v>
      </c>
      <c r="L415" s="32">
        <f>VLOOKUP(A415,[32]DATA!$C$3:$AQ$559,41,0)</f>
        <v>294</v>
      </c>
      <c r="M415" s="41">
        <f t="shared" si="145"/>
        <v>1896300</v>
      </c>
      <c r="N415" s="32">
        <f>VLOOKUP(A415,[33]DATA!$C$3:$AQ$558,38,0)</f>
        <v>284</v>
      </c>
      <c r="O415" s="32">
        <f>VLOOKUP(A415,[33]DATA!$C$3:$AQ$558,39,0)</f>
        <v>0</v>
      </c>
      <c r="P415" s="32">
        <f>VLOOKUP(A415,[33]DATA!$C$3:$AQ$558,40,0)</f>
        <v>0</v>
      </c>
      <c r="Q415" s="42">
        <f>VLOOKUP(A415,[33]DATA!$C$3:$AQ$558,41,0)</f>
        <v>284</v>
      </c>
      <c r="R415" s="43">
        <f t="shared" si="146"/>
        <v>1831800</v>
      </c>
      <c r="S415" s="8"/>
      <c r="T415" s="9"/>
      <c r="U415" s="9"/>
      <c r="V415" s="10">
        <f t="shared" si="147"/>
        <v>0</v>
      </c>
      <c r="W415" s="11">
        <f t="shared" si="133"/>
        <v>0</v>
      </c>
      <c r="X415" s="9"/>
      <c r="Y415" s="9"/>
      <c r="Z415" s="9"/>
      <c r="AA415" s="12">
        <f t="shared" si="134"/>
        <v>0</v>
      </c>
      <c r="AB415" s="13">
        <f t="shared" si="135"/>
        <v>0</v>
      </c>
      <c r="AC415" s="9"/>
      <c r="AD415" s="14"/>
      <c r="AE415" s="14"/>
      <c r="AF415" s="12">
        <f t="shared" si="132"/>
        <v>0</v>
      </c>
      <c r="AG415" s="13">
        <f t="shared" si="136"/>
        <v>0</v>
      </c>
      <c r="AH415" s="12"/>
      <c r="AI415" s="12"/>
      <c r="AJ415" s="12"/>
      <c r="AK415" s="12">
        <f t="shared" si="148"/>
        <v>0</v>
      </c>
      <c r="AL415" s="13">
        <f t="shared" si="137"/>
        <v>0</v>
      </c>
      <c r="AM415" s="12"/>
      <c r="AN415" s="12"/>
      <c r="AO415" s="12"/>
      <c r="AP415" s="12">
        <f t="shared" si="149"/>
        <v>0</v>
      </c>
      <c r="AQ415" s="13">
        <f t="shared" si="138"/>
        <v>0</v>
      </c>
      <c r="AR415" s="12"/>
      <c r="AS415" s="12"/>
      <c r="AT415" s="12"/>
      <c r="AU415" s="12">
        <f t="shared" si="150"/>
        <v>0</v>
      </c>
      <c r="AV415" s="13">
        <f t="shared" si="139"/>
        <v>0</v>
      </c>
      <c r="AW415" s="12"/>
      <c r="AX415" s="12"/>
      <c r="AY415" s="12"/>
      <c r="AZ415" s="12">
        <f t="shared" si="151"/>
        <v>0</v>
      </c>
      <c r="BA415" s="11">
        <f t="shared" si="140"/>
        <v>0</v>
      </c>
      <c r="BB415" s="12"/>
      <c r="BC415" s="12"/>
      <c r="BD415" s="12"/>
      <c r="BE415" s="12">
        <f t="shared" si="152"/>
        <v>0</v>
      </c>
      <c r="BF415" s="11">
        <f t="shared" si="141"/>
        <v>0</v>
      </c>
      <c r="BG415" s="12"/>
      <c r="BH415" s="12"/>
      <c r="BI415" s="12"/>
      <c r="BJ415" s="15">
        <f t="shared" si="153"/>
        <v>0</v>
      </c>
      <c r="BK415" s="16">
        <f t="shared" si="142"/>
        <v>0</v>
      </c>
    </row>
    <row r="416" spans="1:63" ht="15.75" x14ac:dyDescent="0.25">
      <c r="A416" s="30">
        <v>102075601</v>
      </c>
      <c r="B416" s="28" t="s">
        <v>462</v>
      </c>
      <c r="C416" s="35">
        <v>1.98</v>
      </c>
      <c r="D416" s="32">
        <f>VLOOKUP(A416,[31]DATA!$C$3:$AP$1697,38,0)</f>
        <v>500</v>
      </c>
      <c r="E416" s="32">
        <f>VLOOKUP(A416,[31]DATA!$C$3:$AP$1697,39,0)</f>
        <v>130</v>
      </c>
      <c r="F416" s="32">
        <f>VLOOKUP(A416,[31]DATA!$C$3:$AP$1697,40,0)</f>
        <v>300</v>
      </c>
      <c r="G416" s="32">
        <f t="shared" si="143"/>
        <v>930</v>
      </c>
      <c r="H416" s="32">
        <f t="shared" si="144"/>
        <v>1841.4</v>
      </c>
      <c r="I416" s="32">
        <f>VLOOKUP(A416,[32]DATA!$C$3:$AQ$559,38,0)</f>
        <v>450</v>
      </c>
      <c r="J416" s="32">
        <f>VLOOKUP(A416,[32]DATA!$C$3:$AQ$559,39,0)</f>
        <v>200</v>
      </c>
      <c r="K416" s="32">
        <f>VLOOKUP(A416,[32]DATA!$C$3:$AQ$559,40,0)</f>
        <v>50</v>
      </c>
      <c r="L416" s="32">
        <f>VLOOKUP(A416,[32]DATA!$C$3:$AQ$559,41,0)</f>
        <v>700</v>
      </c>
      <c r="M416" s="41">
        <f t="shared" si="145"/>
        <v>1386</v>
      </c>
      <c r="N416" s="32">
        <f>VLOOKUP(A416,[33]DATA!$C$3:$AQ$558,38,0)</f>
        <v>3050</v>
      </c>
      <c r="O416" s="32">
        <f>VLOOKUP(A416,[33]DATA!$C$3:$AQ$558,39,0)</f>
        <v>80</v>
      </c>
      <c r="P416" s="32">
        <f>VLOOKUP(A416,[33]DATA!$C$3:$AQ$558,40,0)</f>
        <v>800</v>
      </c>
      <c r="Q416" s="42">
        <f>VLOOKUP(A416,[33]DATA!$C$3:$AQ$558,41,0)</f>
        <v>3930</v>
      </c>
      <c r="R416" s="43">
        <f t="shared" si="146"/>
        <v>7781.4</v>
      </c>
      <c r="S416" s="8"/>
      <c r="T416" s="9"/>
      <c r="U416" s="9"/>
      <c r="V416" s="10">
        <f t="shared" si="147"/>
        <v>0</v>
      </c>
      <c r="W416" s="11">
        <f t="shared" si="133"/>
        <v>0</v>
      </c>
      <c r="X416" s="9"/>
      <c r="Y416" s="9"/>
      <c r="Z416" s="9"/>
      <c r="AA416" s="12">
        <f t="shared" si="134"/>
        <v>0</v>
      </c>
      <c r="AB416" s="13">
        <f t="shared" si="135"/>
        <v>0</v>
      </c>
      <c r="AC416" s="9"/>
      <c r="AD416" s="14"/>
      <c r="AE416" s="14"/>
      <c r="AF416" s="12">
        <f t="shared" si="132"/>
        <v>0</v>
      </c>
      <c r="AG416" s="13">
        <f t="shared" si="136"/>
        <v>0</v>
      </c>
      <c r="AH416" s="12"/>
      <c r="AI416" s="12"/>
      <c r="AJ416" s="12"/>
      <c r="AK416" s="12">
        <f t="shared" si="148"/>
        <v>0</v>
      </c>
      <c r="AL416" s="13">
        <f t="shared" si="137"/>
        <v>0</v>
      </c>
      <c r="AM416" s="12"/>
      <c r="AN416" s="12"/>
      <c r="AO416" s="12"/>
      <c r="AP416" s="12">
        <f t="shared" si="149"/>
        <v>0</v>
      </c>
      <c r="AQ416" s="13">
        <f t="shared" si="138"/>
        <v>0</v>
      </c>
      <c r="AR416" s="12"/>
      <c r="AS416" s="12"/>
      <c r="AT416" s="12"/>
      <c r="AU416" s="12">
        <f t="shared" si="150"/>
        <v>0</v>
      </c>
      <c r="AV416" s="13">
        <f t="shared" si="139"/>
        <v>0</v>
      </c>
      <c r="AW416" s="12"/>
      <c r="AX416" s="12"/>
      <c r="AY416" s="12"/>
      <c r="AZ416" s="12">
        <f t="shared" si="151"/>
        <v>0</v>
      </c>
      <c r="BA416" s="11">
        <f t="shared" si="140"/>
        <v>0</v>
      </c>
      <c r="BB416" s="12"/>
      <c r="BC416" s="12"/>
      <c r="BD416" s="12"/>
      <c r="BE416" s="12">
        <f t="shared" si="152"/>
        <v>0</v>
      </c>
      <c r="BF416" s="11">
        <f t="shared" si="141"/>
        <v>0</v>
      </c>
      <c r="BG416" s="12"/>
      <c r="BH416" s="12"/>
      <c r="BI416" s="12"/>
      <c r="BJ416" s="15">
        <f t="shared" si="153"/>
        <v>0</v>
      </c>
      <c r="BK416" s="16">
        <f t="shared" si="142"/>
        <v>0</v>
      </c>
    </row>
    <row r="417" spans="1:63" ht="15.75" x14ac:dyDescent="0.25">
      <c r="A417" s="30">
        <v>102090701</v>
      </c>
      <c r="B417" s="27" t="s">
        <v>463</v>
      </c>
      <c r="C417" s="35">
        <v>417</v>
      </c>
      <c r="D417" s="32">
        <f>VLOOKUP(A417,[31]DATA!$C$3:$AP$1697,38,0)</f>
        <v>246</v>
      </c>
      <c r="E417" s="32">
        <f>VLOOKUP(A417,[31]DATA!$C$3:$AP$1697,39,0)</f>
        <v>169</v>
      </c>
      <c r="F417" s="32">
        <f>VLOOKUP(A417,[31]DATA!$C$3:$AP$1697,40,0)</f>
        <v>164</v>
      </c>
      <c r="G417" s="32">
        <f t="shared" si="143"/>
        <v>579</v>
      </c>
      <c r="H417" s="32">
        <f t="shared" si="144"/>
        <v>241443</v>
      </c>
      <c r="I417" s="32">
        <f>VLOOKUP(A417,[32]DATA!$C$3:$AQ$559,38,0)</f>
        <v>102</v>
      </c>
      <c r="J417" s="32">
        <f>VLOOKUP(A417,[32]DATA!$C$3:$AQ$559,39,0)</f>
        <v>109</v>
      </c>
      <c r="K417" s="32">
        <f>VLOOKUP(A417,[32]DATA!$C$3:$AQ$559,40,0)</f>
        <v>164</v>
      </c>
      <c r="L417" s="32">
        <f>VLOOKUP(A417,[32]DATA!$C$3:$AQ$559,41,0)</f>
        <v>375</v>
      </c>
      <c r="M417" s="41">
        <f t="shared" si="145"/>
        <v>156375</v>
      </c>
      <c r="N417" s="32">
        <f>VLOOKUP(A417,[33]DATA!$C$3:$AQ$558,38,0)</f>
        <v>102</v>
      </c>
      <c r="O417" s="32">
        <f>VLOOKUP(A417,[33]DATA!$C$3:$AQ$558,39,0)</f>
        <v>109</v>
      </c>
      <c r="P417" s="32">
        <f>VLOOKUP(A417,[33]DATA!$C$3:$AQ$558,40,0)</f>
        <v>164</v>
      </c>
      <c r="Q417" s="42">
        <f>VLOOKUP(A417,[33]DATA!$C$3:$AQ$558,41,0)</f>
        <v>375</v>
      </c>
      <c r="R417" s="43">
        <f t="shared" si="146"/>
        <v>156375</v>
      </c>
      <c r="S417" s="8"/>
      <c r="T417" s="9"/>
      <c r="U417" s="9"/>
      <c r="V417" s="10">
        <f t="shared" si="147"/>
        <v>0</v>
      </c>
      <c r="W417" s="11">
        <f t="shared" si="133"/>
        <v>0</v>
      </c>
      <c r="X417" s="9"/>
      <c r="Y417" s="9"/>
      <c r="Z417" s="9"/>
      <c r="AA417" s="12">
        <f t="shared" si="134"/>
        <v>0</v>
      </c>
      <c r="AB417" s="13">
        <f t="shared" si="135"/>
        <v>0</v>
      </c>
      <c r="AC417" s="9"/>
      <c r="AD417" s="14"/>
      <c r="AE417" s="14"/>
      <c r="AF417" s="12">
        <f t="shared" si="132"/>
        <v>0</v>
      </c>
      <c r="AG417" s="13">
        <f t="shared" si="136"/>
        <v>0</v>
      </c>
      <c r="AH417" s="12"/>
      <c r="AI417" s="12"/>
      <c r="AJ417" s="12"/>
      <c r="AK417" s="12">
        <f t="shared" si="148"/>
        <v>0</v>
      </c>
      <c r="AL417" s="13">
        <f t="shared" si="137"/>
        <v>0</v>
      </c>
      <c r="AM417" s="12"/>
      <c r="AN417" s="12"/>
      <c r="AO417" s="12"/>
      <c r="AP417" s="12">
        <f t="shared" si="149"/>
        <v>0</v>
      </c>
      <c r="AQ417" s="13">
        <f t="shared" si="138"/>
        <v>0</v>
      </c>
      <c r="AR417" s="12"/>
      <c r="AS417" s="12"/>
      <c r="AT417" s="12"/>
      <c r="AU417" s="12">
        <f t="shared" si="150"/>
        <v>0</v>
      </c>
      <c r="AV417" s="13">
        <f t="shared" si="139"/>
        <v>0</v>
      </c>
      <c r="AW417" s="12"/>
      <c r="AX417" s="12"/>
      <c r="AY417" s="12"/>
      <c r="AZ417" s="12">
        <f t="shared" si="151"/>
        <v>0</v>
      </c>
      <c r="BA417" s="11">
        <f t="shared" si="140"/>
        <v>0</v>
      </c>
      <c r="BB417" s="12"/>
      <c r="BC417" s="12"/>
      <c r="BD417" s="12"/>
      <c r="BE417" s="12">
        <f t="shared" si="152"/>
        <v>0</v>
      </c>
      <c r="BF417" s="11">
        <f t="shared" si="141"/>
        <v>0</v>
      </c>
      <c r="BG417" s="12"/>
      <c r="BH417" s="12"/>
      <c r="BI417" s="12"/>
      <c r="BJ417" s="15">
        <f t="shared" si="153"/>
        <v>0</v>
      </c>
      <c r="BK417" s="16">
        <f t="shared" si="142"/>
        <v>0</v>
      </c>
    </row>
    <row r="418" spans="1:63" ht="15.75" x14ac:dyDescent="0.25">
      <c r="A418" s="30">
        <v>101091401</v>
      </c>
      <c r="B418" s="27" t="s">
        <v>464</v>
      </c>
      <c r="C418" s="36">
        <v>4.8000000000000001E-2</v>
      </c>
      <c r="D418" s="32">
        <f>VLOOKUP(A418,[31]DATA!$C$3:$AP$1697,38,0)</f>
        <v>28710</v>
      </c>
      <c r="E418" s="32">
        <f>VLOOKUP(A418,[31]DATA!$C$3:$AP$1697,39,0)</f>
        <v>25320</v>
      </c>
      <c r="F418" s="32">
        <f>VLOOKUP(A418,[31]DATA!$C$3:$AP$1697,40,0)</f>
        <v>6690</v>
      </c>
      <c r="G418" s="32">
        <f t="shared" si="143"/>
        <v>60720</v>
      </c>
      <c r="H418" s="32">
        <f t="shared" si="144"/>
        <v>2914.56</v>
      </c>
      <c r="I418" s="32">
        <f>VLOOKUP(A418,[32]DATA!$C$3:$AQ$559,38,0)</f>
        <v>0</v>
      </c>
      <c r="J418" s="32">
        <f>VLOOKUP(A418,[32]DATA!$C$3:$AQ$559,39,0)</f>
        <v>9150</v>
      </c>
      <c r="K418" s="32">
        <f>VLOOKUP(A418,[32]DATA!$C$3:$AQ$559,40,0)</f>
        <v>0</v>
      </c>
      <c r="L418" s="32">
        <f>VLOOKUP(A418,[32]DATA!$C$3:$AQ$559,41,0)</f>
        <v>9150</v>
      </c>
      <c r="M418" s="41">
        <f t="shared" si="145"/>
        <v>439.2</v>
      </c>
      <c r="N418" s="32">
        <f>VLOOKUP(A418,[33]DATA!$C$3:$AQ$558,38,0)</f>
        <v>0</v>
      </c>
      <c r="O418" s="32">
        <f>VLOOKUP(A418,[33]DATA!$C$3:$AQ$558,39,0)</f>
        <v>7860</v>
      </c>
      <c r="P418" s="32">
        <f>VLOOKUP(A418,[33]DATA!$C$3:$AQ$558,40,0)</f>
        <v>0</v>
      </c>
      <c r="Q418" s="42">
        <f>VLOOKUP(A418,[33]DATA!$C$3:$AQ$558,41,0)</f>
        <v>7860</v>
      </c>
      <c r="R418" s="43">
        <f t="shared" si="146"/>
        <v>377.28000000000003</v>
      </c>
      <c r="S418" s="8"/>
      <c r="T418" s="9"/>
      <c r="U418" s="9"/>
      <c r="V418" s="10">
        <f t="shared" si="147"/>
        <v>0</v>
      </c>
      <c r="W418" s="11">
        <f t="shared" si="133"/>
        <v>0</v>
      </c>
      <c r="X418" s="9"/>
      <c r="Y418" s="9"/>
      <c r="Z418" s="9"/>
      <c r="AA418" s="12">
        <f t="shared" si="134"/>
        <v>0</v>
      </c>
      <c r="AB418" s="13">
        <f t="shared" si="135"/>
        <v>0</v>
      </c>
      <c r="AC418" s="9"/>
      <c r="AD418" s="14"/>
      <c r="AE418" s="14"/>
      <c r="AF418" s="12">
        <f t="shared" si="132"/>
        <v>0</v>
      </c>
      <c r="AG418" s="13">
        <f t="shared" si="136"/>
        <v>0</v>
      </c>
      <c r="AH418" s="12"/>
      <c r="AI418" s="12"/>
      <c r="AJ418" s="12"/>
      <c r="AK418" s="12">
        <f t="shared" si="148"/>
        <v>0</v>
      </c>
      <c r="AL418" s="13">
        <f t="shared" si="137"/>
        <v>0</v>
      </c>
      <c r="AM418" s="12"/>
      <c r="AN418" s="12"/>
      <c r="AO418" s="12"/>
      <c r="AP418" s="12">
        <f t="shared" si="149"/>
        <v>0</v>
      </c>
      <c r="AQ418" s="13">
        <f t="shared" si="138"/>
        <v>0</v>
      </c>
      <c r="AR418" s="12"/>
      <c r="AS418" s="12"/>
      <c r="AT418" s="12"/>
      <c r="AU418" s="12">
        <f t="shared" si="150"/>
        <v>0</v>
      </c>
      <c r="AV418" s="13">
        <f t="shared" si="139"/>
        <v>0</v>
      </c>
      <c r="AW418" s="12"/>
      <c r="AX418" s="12"/>
      <c r="AY418" s="12"/>
      <c r="AZ418" s="12">
        <f t="shared" si="151"/>
        <v>0</v>
      </c>
      <c r="BA418" s="11">
        <f t="shared" si="140"/>
        <v>0</v>
      </c>
      <c r="BB418" s="12"/>
      <c r="BC418" s="12"/>
      <c r="BD418" s="12"/>
      <c r="BE418" s="12">
        <f t="shared" si="152"/>
        <v>0</v>
      </c>
      <c r="BF418" s="11">
        <f t="shared" si="141"/>
        <v>0</v>
      </c>
      <c r="BG418" s="12"/>
      <c r="BH418" s="12"/>
      <c r="BI418" s="12"/>
      <c r="BJ418" s="15">
        <f t="shared" si="153"/>
        <v>0</v>
      </c>
      <c r="BK418" s="16">
        <f t="shared" si="142"/>
        <v>0</v>
      </c>
    </row>
    <row r="419" spans="1:63" ht="25.5" x14ac:dyDescent="0.25">
      <c r="A419" s="30">
        <v>102078301</v>
      </c>
      <c r="B419" s="27" t="s">
        <v>465</v>
      </c>
      <c r="C419" s="35">
        <v>14.52</v>
      </c>
      <c r="D419" s="32">
        <f>VLOOKUP(A419,[31]DATA!$C$3:$AP$1697,38,0)</f>
        <v>775</v>
      </c>
      <c r="E419" s="32">
        <f>VLOOKUP(A419,[31]DATA!$C$3:$AP$1697,39,0)</f>
        <v>0</v>
      </c>
      <c r="F419" s="32">
        <f>VLOOKUP(A419,[31]DATA!$C$3:$AP$1697,40,0)</f>
        <v>0</v>
      </c>
      <c r="G419" s="32">
        <f t="shared" si="143"/>
        <v>775</v>
      </c>
      <c r="H419" s="32">
        <f t="shared" si="144"/>
        <v>11253</v>
      </c>
      <c r="I419" s="32">
        <f>VLOOKUP(A419,[32]DATA!$C$3:$AQ$559,38,0)</f>
        <v>0</v>
      </c>
      <c r="J419" s="32">
        <f>VLOOKUP(A419,[32]DATA!$C$3:$AQ$559,39,0)</f>
        <v>0</v>
      </c>
      <c r="K419" s="32">
        <f>VLOOKUP(A419,[32]DATA!$C$3:$AQ$559,40,0)</f>
        <v>0</v>
      </c>
      <c r="L419" s="32">
        <f>VLOOKUP(A419,[32]DATA!$C$3:$AQ$559,41,0)</f>
        <v>0</v>
      </c>
      <c r="M419" s="41">
        <f t="shared" si="145"/>
        <v>0</v>
      </c>
      <c r="N419" s="32">
        <f>VLOOKUP(A419,[33]DATA!$C$3:$AQ$558,38,0)</f>
        <v>5</v>
      </c>
      <c r="O419" s="32">
        <f>VLOOKUP(A419,[33]DATA!$C$3:$AQ$558,39,0)</f>
        <v>0</v>
      </c>
      <c r="P419" s="32">
        <f>VLOOKUP(A419,[33]DATA!$C$3:$AQ$558,40,0)</f>
        <v>0</v>
      </c>
      <c r="Q419" s="42">
        <f>VLOOKUP(A419,[33]DATA!$C$3:$AQ$558,41,0)</f>
        <v>5</v>
      </c>
      <c r="R419" s="43">
        <f t="shared" si="146"/>
        <v>72.599999999999994</v>
      </c>
      <c r="S419" s="8"/>
      <c r="T419" s="9"/>
      <c r="U419" s="9"/>
      <c r="V419" s="10">
        <f t="shared" si="147"/>
        <v>0</v>
      </c>
      <c r="W419" s="11">
        <f t="shared" si="133"/>
        <v>0</v>
      </c>
      <c r="X419" s="9"/>
      <c r="Y419" s="9"/>
      <c r="Z419" s="9"/>
      <c r="AA419" s="12">
        <f t="shared" si="134"/>
        <v>0</v>
      </c>
      <c r="AB419" s="13">
        <f t="shared" si="135"/>
        <v>0</v>
      </c>
      <c r="AC419" s="9"/>
      <c r="AD419" s="14"/>
      <c r="AE419" s="14"/>
      <c r="AF419" s="12">
        <f t="shared" si="132"/>
        <v>0</v>
      </c>
      <c r="AG419" s="13">
        <f t="shared" si="136"/>
        <v>0</v>
      </c>
      <c r="AH419" s="12"/>
      <c r="AI419" s="12"/>
      <c r="AJ419" s="12"/>
      <c r="AK419" s="12">
        <f t="shared" si="148"/>
        <v>0</v>
      </c>
      <c r="AL419" s="13">
        <f t="shared" si="137"/>
        <v>0</v>
      </c>
      <c r="AM419" s="12"/>
      <c r="AN419" s="12"/>
      <c r="AO419" s="12"/>
      <c r="AP419" s="12">
        <f t="shared" si="149"/>
        <v>0</v>
      </c>
      <c r="AQ419" s="13">
        <f t="shared" si="138"/>
        <v>0</v>
      </c>
      <c r="AR419" s="12"/>
      <c r="AS419" s="12"/>
      <c r="AT419" s="12"/>
      <c r="AU419" s="12">
        <f t="shared" si="150"/>
        <v>0</v>
      </c>
      <c r="AV419" s="13">
        <f t="shared" si="139"/>
        <v>0</v>
      </c>
      <c r="AW419" s="12"/>
      <c r="AX419" s="12"/>
      <c r="AY419" s="12"/>
      <c r="AZ419" s="12">
        <f t="shared" si="151"/>
        <v>0</v>
      </c>
      <c r="BA419" s="11">
        <f t="shared" si="140"/>
        <v>0</v>
      </c>
      <c r="BB419" s="12"/>
      <c r="BC419" s="12"/>
      <c r="BD419" s="12"/>
      <c r="BE419" s="12">
        <f t="shared" si="152"/>
        <v>0</v>
      </c>
      <c r="BF419" s="11">
        <f t="shared" si="141"/>
        <v>0</v>
      </c>
      <c r="BG419" s="12"/>
      <c r="BH419" s="12"/>
      <c r="BI419" s="12"/>
      <c r="BJ419" s="15">
        <f t="shared" si="153"/>
        <v>0</v>
      </c>
      <c r="BK419" s="16">
        <f t="shared" si="142"/>
        <v>0</v>
      </c>
    </row>
    <row r="420" spans="1:63" ht="25.5" x14ac:dyDescent="0.25">
      <c r="A420" s="30">
        <v>102013801</v>
      </c>
      <c r="B420" s="27" t="s">
        <v>466</v>
      </c>
      <c r="C420" s="35">
        <v>3</v>
      </c>
      <c r="D420" s="32">
        <f>VLOOKUP(A420,[31]DATA!$C$3:$AP$1697,38,0)</f>
        <v>201</v>
      </c>
      <c r="E420" s="32">
        <f>VLOOKUP(A420,[31]DATA!$C$3:$AP$1697,39,0)</f>
        <v>0</v>
      </c>
      <c r="F420" s="32">
        <f>VLOOKUP(A420,[31]DATA!$C$3:$AP$1697,40,0)</f>
        <v>0</v>
      </c>
      <c r="G420" s="32">
        <f t="shared" si="143"/>
        <v>201</v>
      </c>
      <c r="H420" s="32">
        <f t="shared" si="144"/>
        <v>603</v>
      </c>
      <c r="I420" s="32">
        <f>VLOOKUP(A420,[32]DATA!$C$3:$AQ$559,38,0)</f>
        <v>201</v>
      </c>
      <c r="J420" s="32">
        <f>VLOOKUP(A420,[32]DATA!$C$3:$AQ$559,39,0)</f>
        <v>0</v>
      </c>
      <c r="K420" s="32">
        <f>VLOOKUP(A420,[32]DATA!$C$3:$AQ$559,40,0)</f>
        <v>0</v>
      </c>
      <c r="L420" s="32">
        <f>VLOOKUP(A420,[32]DATA!$C$3:$AQ$559,41,0)</f>
        <v>201</v>
      </c>
      <c r="M420" s="41">
        <f t="shared" si="145"/>
        <v>603</v>
      </c>
      <c r="N420" s="32">
        <f>VLOOKUP(A420,[33]DATA!$C$3:$AQ$558,38,0)</f>
        <v>201</v>
      </c>
      <c r="O420" s="32">
        <f>VLOOKUP(A420,[33]DATA!$C$3:$AQ$558,39,0)</f>
        <v>0</v>
      </c>
      <c r="P420" s="32">
        <f>VLOOKUP(A420,[33]DATA!$C$3:$AQ$558,40,0)</f>
        <v>0</v>
      </c>
      <c r="Q420" s="42">
        <f>VLOOKUP(A420,[33]DATA!$C$3:$AQ$558,41,0)</f>
        <v>201</v>
      </c>
      <c r="R420" s="43">
        <f t="shared" si="146"/>
        <v>603</v>
      </c>
      <c r="S420" s="8"/>
      <c r="T420" s="9"/>
      <c r="U420" s="9"/>
      <c r="V420" s="10">
        <f t="shared" si="147"/>
        <v>0</v>
      </c>
      <c r="W420" s="11">
        <f t="shared" si="133"/>
        <v>0</v>
      </c>
      <c r="X420" s="9"/>
      <c r="Y420" s="9"/>
      <c r="Z420" s="9"/>
      <c r="AA420" s="12">
        <f t="shared" si="134"/>
        <v>0</v>
      </c>
      <c r="AB420" s="13">
        <f t="shared" si="135"/>
        <v>0</v>
      </c>
      <c r="AC420" s="9"/>
      <c r="AD420" s="14"/>
      <c r="AE420" s="14"/>
      <c r="AF420" s="12">
        <f t="shared" si="132"/>
        <v>0</v>
      </c>
      <c r="AG420" s="13">
        <f t="shared" si="136"/>
        <v>0</v>
      </c>
      <c r="AH420" s="12"/>
      <c r="AI420" s="12"/>
      <c r="AJ420" s="12"/>
      <c r="AK420" s="12">
        <f t="shared" si="148"/>
        <v>0</v>
      </c>
      <c r="AL420" s="13">
        <f t="shared" si="137"/>
        <v>0</v>
      </c>
      <c r="AM420" s="12"/>
      <c r="AN420" s="12"/>
      <c r="AO420" s="12"/>
      <c r="AP420" s="12">
        <f t="shared" si="149"/>
        <v>0</v>
      </c>
      <c r="AQ420" s="13">
        <f t="shared" si="138"/>
        <v>0</v>
      </c>
      <c r="AR420" s="12"/>
      <c r="AS420" s="12"/>
      <c r="AT420" s="12"/>
      <c r="AU420" s="12">
        <f t="shared" si="150"/>
        <v>0</v>
      </c>
      <c r="AV420" s="13">
        <f t="shared" si="139"/>
        <v>0</v>
      </c>
      <c r="AW420" s="12"/>
      <c r="AX420" s="12"/>
      <c r="AY420" s="12"/>
      <c r="AZ420" s="12">
        <f t="shared" si="151"/>
        <v>0</v>
      </c>
      <c r="BA420" s="11">
        <f t="shared" si="140"/>
        <v>0</v>
      </c>
      <c r="BB420" s="12"/>
      <c r="BC420" s="12"/>
      <c r="BD420" s="12"/>
      <c r="BE420" s="12">
        <f t="shared" si="152"/>
        <v>0</v>
      </c>
      <c r="BF420" s="11">
        <f t="shared" si="141"/>
        <v>0</v>
      </c>
      <c r="BG420" s="12"/>
      <c r="BH420" s="12"/>
      <c r="BI420" s="12"/>
      <c r="BJ420" s="15">
        <f t="shared" si="153"/>
        <v>0</v>
      </c>
      <c r="BK420" s="16">
        <f t="shared" si="142"/>
        <v>0</v>
      </c>
    </row>
    <row r="421" spans="1:63" ht="25.5" x14ac:dyDescent="0.25">
      <c r="A421" s="30">
        <v>102102601</v>
      </c>
      <c r="B421" s="27" t="s">
        <v>467</v>
      </c>
      <c r="C421" s="35">
        <v>477.38</v>
      </c>
      <c r="D421" s="32">
        <f>VLOOKUP(A421,[31]DATA!$C$3:$AP$1697,38,0)</f>
        <v>210</v>
      </c>
      <c r="E421" s="32">
        <f>VLOOKUP(A421,[31]DATA!$C$3:$AP$1697,39,0)</f>
        <v>0</v>
      </c>
      <c r="F421" s="32">
        <f>VLOOKUP(A421,[31]DATA!$C$3:$AP$1697,40,0)</f>
        <v>0</v>
      </c>
      <c r="G421" s="32">
        <f t="shared" si="143"/>
        <v>210</v>
      </c>
      <c r="H421" s="32">
        <f t="shared" si="144"/>
        <v>100249.8</v>
      </c>
      <c r="I421" s="32">
        <f>VLOOKUP(A421,[32]DATA!$C$3:$AQ$559,38,0)</f>
        <v>300</v>
      </c>
      <c r="J421" s="32">
        <f>VLOOKUP(A421,[32]DATA!$C$3:$AQ$559,39,0)</f>
        <v>30</v>
      </c>
      <c r="K421" s="32">
        <f>VLOOKUP(A421,[32]DATA!$C$3:$AQ$559,40,0)</f>
        <v>188</v>
      </c>
      <c r="L421" s="32">
        <f>VLOOKUP(A421,[32]DATA!$C$3:$AQ$559,41,0)</f>
        <v>518</v>
      </c>
      <c r="M421" s="41">
        <f t="shared" si="145"/>
        <v>247282.84</v>
      </c>
      <c r="N421" s="32">
        <f>VLOOKUP(A421,[33]DATA!$C$3:$AQ$558,38,0)</f>
        <v>160</v>
      </c>
      <c r="O421" s="32">
        <f>VLOOKUP(A421,[33]DATA!$C$3:$AQ$558,39,0)</f>
        <v>0</v>
      </c>
      <c r="P421" s="32">
        <f>VLOOKUP(A421,[33]DATA!$C$3:$AQ$558,40,0)</f>
        <v>188</v>
      </c>
      <c r="Q421" s="42">
        <f>VLOOKUP(A421,[33]DATA!$C$3:$AQ$558,41,0)</f>
        <v>348</v>
      </c>
      <c r="R421" s="43">
        <f t="shared" si="146"/>
        <v>166128.24</v>
      </c>
      <c r="S421" s="8"/>
      <c r="T421" s="9"/>
      <c r="U421" s="9"/>
      <c r="V421" s="10">
        <f t="shared" si="147"/>
        <v>0</v>
      </c>
      <c r="W421" s="11">
        <f t="shared" si="133"/>
        <v>0</v>
      </c>
      <c r="X421" s="9"/>
      <c r="Y421" s="9"/>
      <c r="Z421" s="9"/>
      <c r="AA421" s="12">
        <f t="shared" si="134"/>
        <v>0</v>
      </c>
      <c r="AB421" s="13">
        <f t="shared" si="135"/>
        <v>0</v>
      </c>
      <c r="AC421" s="9"/>
      <c r="AD421" s="14"/>
      <c r="AE421" s="14"/>
      <c r="AF421" s="12">
        <f t="shared" si="132"/>
        <v>0</v>
      </c>
      <c r="AG421" s="13">
        <f t="shared" si="136"/>
        <v>0</v>
      </c>
      <c r="AH421" s="12"/>
      <c r="AI421" s="12"/>
      <c r="AJ421" s="12"/>
      <c r="AK421" s="12">
        <f t="shared" si="148"/>
        <v>0</v>
      </c>
      <c r="AL421" s="13">
        <f t="shared" si="137"/>
        <v>0</v>
      </c>
      <c r="AM421" s="12"/>
      <c r="AN421" s="12"/>
      <c r="AO421" s="12"/>
      <c r="AP421" s="12">
        <f t="shared" si="149"/>
        <v>0</v>
      </c>
      <c r="AQ421" s="13">
        <f t="shared" si="138"/>
        <v>0</v>
      </c>
      <c r="AR421" s="12"/>
      <c r="AS421" s="12"/>
      <c r="AT421" s="12"/>
      <c r="AU421" s="12">
        <f t="shared" si="150"/>
        <v>0</v>
      </c>
      <c r="AV421" s="13">
        <f t="shared" si="139"/>
        <v>0</v>
      </c>
      <c r="AW421" s="12"/>
      <c r="AX421" s="12"/>
      <c r="AY421" s="12"/>
      <c r="AZ421" s="12">
        <f t="shared" si="151"/>
        <v>0</v>
      </c>
      <c r="BA421" s="11">
        <f t="shared" si="140"/>
        <v>0</v>
      </c>
      <c r="BB421" s="12"/>
      <c r="BC421" s="12"/>
      <c r="BD421" s="12"/>
      <c r="BE421" s="12">
        <f t="shared" si="152"/>
        <v>0</v>
      </c>
      <c r="BF421" s="11">
        <f t="shared" si="141"/>
        <v>0</v>
      </c>
      <c r="BG421" s="12"/>
      <c r="BH421" s="12"/>
      <c r="BI421" s="12"/>
      <c r="BJ421" s="15">
        <f t="shared" si="153"/>
        <v>0</v>
      </c>
      <c r="BK421" s="16">
        <f t="shared" si="142"/>
        <v>0</v>
      </c>
    </row>
    <row r="422" spans="1:63" ht="25.5" x14ac:dyDescent="0.25">
      <c r="A422" s="30">
        <v>101059401</v>
      </c>
      <c r="B422" s="27" t="s">
        <v>468</v>
      </c>
      <c r="C422" s="35">
        <v>1.2E-2</v>
      </c>
      <c r="D422" s="32">
        <f>VLOOKUP(A422,[31]DATA!$C$3:$AP$1697,38,0)</f>
        <v>2050470</v>
      </c>
      <c r="E422" s="32">
        <f>VLOOKUP(A422,[31]DATA!$C$3:$AP$1697,39,0)</f>
        <v>0</v>
      </c>
      <c r="F422" s="32">
        <f>VLOOKUP(A422,[31]DATA!$C$3:$AP$1697,40,0)</f>
        <v>84000</v>
      </c>
      <c r="G422" s="32">
        <f t="shared" si="143"/>
        <v>2134470</v>
      </c>
      <c r="H422" s="32">
        <f t="shared" si="144"/>
        <v>25613.64</v>
      </c>
      <c r="I422" s="32">
        <f>VLOOKUP(A422,[32]DATA!$C$3:$AQ$559,38,0)</f>
        <v>571470</v>
      </c>
      <c r="J422" s="32">
        <f>VLOOKUP(A422,[32]DATA!$C$3:$AQ$559,39,0)</f>
        <v>0</v>
      </c>
      <c r="K422" s="32">
        <f>VLOOKUP(A422,[32]DATA!$C$3:$AQ$559,40,0)</f>
        <v>52500</v>
      </c>
      <c r="L422" s="32">
        <f>VLOOKUP(A422,[32]DATA!$C$3:$AQ$559,41,0)</f>
        <v>623970</v>
      </c>
      <c r="M422" s="41">
        <f t="shared" si="145"/>
        <v>7487.64</v>
      </c>
      <c r="N422" s="32">
        <f>VLOOKUP(A422,[33]DATA!$C$3:$AQ$558,38,0)</f>
        <v>0</v>
      </c>
      <c r="O422" s="32">
        <f>VLOOKUP(A422,[33]DATA!$C$3:$AQ$558,39,0)</f>
        <v>0</v>
      </c>
      <c r="P422" s="32">
        <f>VLOOKUP(A422,[33]DATA!$C$3:$AQ$558,40,0)</f>
        <v>25500</v>
      </c>
      <c r="Q422" s="42">
        <f>VLOOKUP(A422,[33]DATA!$C$3:$AQ$558,41,0)</f>
        <v>25500</v>
      </c>
      <c r="R422" s="43">
        <f t="shared" si="146"/>
        <v>306</v>
      </c>
      <c r="S422" s="8"/>
      <c r="T422" s="9"/>
      <c r="U422" s="9"/>
      <c r="V422" s="10">
        <f t="shared" si="147"/>
        <v>0</v>
      </c>
      <c r="W422" s="11">
        <f t="shared" si="133"/>
        <v>0</v>
      </c>
      <c r="X422" s="9"/>
      <c r="Y422" s="9"/>
      <c r="Z422" s="9"/>
      <c r="AA422" s="12">
        <f t="shared" si="134"/>
        <v>0</v>
      </c>
      <c r="AB422" s="13">
        <f t="shared" si="135"/>
        <v>0</v>
      </c>
      <c r="AC422" s="9"/>
      <c r="AD422" s="14"/>
      <c r="AE422" s="14"/>
      <c r="AF422" s="12">
        <f t="shared" si="132"/>
        <v>0</v>
      </c>
      <c r="AG422" s="13">
        <f t="shared" si="136"/>
        <v>0</v>
      </c>
      <c r="AH422" s="12"/>
      <c r="AI422" s="12"/>
      <c r="AJ422" s="12"/>
      <c r="AK422" s="12">
        <f t="shared" si="148"/>
        <v>0</v>
      </c>
      <c r="AL422" s="13">
        <f t="shared" si="137"/>
        <v>0</v>
      </c>
      <c r="AM422" s="12"/>
      <c r="AN422" s="12"/>
      <c r="AO422" s="12"/>
      <c r="AP422" s="12">
        <f t="shared" si="149"/>
        <v>0</v>
      </c>
      <c r="AQ422" s="13">
        <f t="shared" si="138"/>
        <v>0</v>
      </c>
      <c r="AR422" s="12"/>
      <c r="AS422" s="12"/>
      <c r="AT422" s="12"/>
      <c r="AU422" s="12">
        <f t="shared" si="150"/>
        <v>0</v>
      </c>
      <c r="AV422" s="13">
        <f t="shared" si="139"/>
        <v>0</v>
      </c>
      <c r="AW422" s="12"/>
      <c r="AX422" s="12"/>
      <c r="AY422" s="12"/>
      <c r="AZ422" s="12">
        <f t="shared" si="151"/>
        <v>0</v>
      </c>
      <c r="BA422" s="11">
        <f t="shared" si="140"/>
        <v>0</v>
      </c>
      <c r="BB422" s="12"/>
      <c r="BC422" s="12"/>
      <c r="BD422" s="12"/>
      <c r="BE422" s="12">
        <f t="shared" si="152"/>
        <v>0</v>
      </c>
      <c r="BF422" s="11">
        <f t="shared" si="141"/>
        <v>0</v>
      </c>
      <c r="BG422" s="12"/>
      <c r="BH422" s="12"/>
      <c r="BI422" s="12"/>
      <c r="BJ422" s="15">
        <f t="shared" si="153"/>
        <v>0</v>
      </c>
      <c r="BK422" s="16">
        <f t="shared" si="142"/>
        <v>0</v>
      </c>
    </row>
    <row r="423" spans="1:63" ht="15.75" x14ac:dyDescent="0.25">
      <c r="A423" s="30">
        <v>102078701</v>
      </c>
      <c r="B423" s="27" t="s">
        <v>469</v>
      </c>
      <c r="C423" s="36">
        <v>0.19400000000000001</v>
      </c>
      <c r="D423" s="32">
        <f>VLOOKUP(A423,[31]DATA!$C$3:$AP$1697,38,0)</f>
        <v>61908</v>
      </c>
      <c r="E423" s="32">
        <f>VLOOKUP(A423,[31]DATA!$C$3:$AP$1697,39,0)</f>
        <v>0</v>
      </c>
      <c r="F423" s="32">
        <f>VLOOKUP(A423,[31]DATA!$C$3:$AP$1697,40,0)</f>
        <v>0</v>
      </c>
      <c r="G423" s="32">
        <f t="shared" si="143"/>
        <v>61908</v>
      </c>
      <c r="H423" s="32">
        <f t="shared" si="144"/>
        <v>12010.152</v>
      </c>
      <c r="I423" s="32">
        <f>VLOOKUP(A423,[32]DATA!$C$3:$AQ$559,38,0)</f>
        <v>8</v>
      </c>
      <c r="J423" s="32">
        <f>VLOOKUP(A423,[32]DATA!$C$3:$AQ$559,39,0)</f>
        <v>7380</v>
      </c>
      <c r="K423" s="32">
        <f>VLOOKUP(A423,[32]DATA!$C$3:$AQ$559,40,0)</f>
        <v>0</v>
      </c>
      <c r="L423" s="32">
        <f>VLOOKUP(A423,[32]DATA!$C$3:$AQ$559,41,0)</f>
        <v>7388</v>
      </c>
      <c r="M423" s="41">
        <f t="shared" si="145"/>
        <v>1433.2719999999999</v>
      </c>
      <c r="N423" s="32">
        <f>VLOOKUP(A423,[33]DATA!$C$3:$AQ$558,38,0)</f>
        <v>350</v>
      </c>
      <c r="O423" s="32">
        <f>VLOOKUP(A423,[33]DATA!$C$3:$AQ$558,39,0)</f>
        <v>7050</v>
      </c>
      <c r="P423" s="32">
        <f>VLOOKUP(A423,[33]DATA!$C$3:$AQ$558,40,0)</f>
        <v>0</v>
      </c>
      <c r="Q423" s="42">
        <f>VLOOKUP(A423,[33]DATA!$C$3:$AQ$558,41,0)</f>
        <v>7400</v>
      </c>
      <c r="R423" s="43">
        <f t="shared" si="146"/>
        <v>1435.6000000000001</v>
      </c>
      <c r="S423" s="8"/>
      <c r="T423" s="9"/>
      <c r="U423" s="9"/>
      <c r="V423" s="10">
        <f t="shared" si="147"/>
        <v>0</v>
      </c>
      <c r="W423" s="11">
        <f t="shared" si="133"/>
        <v>0</v>
      </c>
      <c r="X423" s="9"/>
      <c r="Y423" s="9"/>
      <c r="Z423" s="9"/>
      <c r="AA423" s="12">
        <f t="shared" si="134"/>
        <v>0</v>
      </c>
      <c r="AB423" s="13">
        <f t="shared" si="135"/>
        <v>0</v>
      </c>
      <c r="AC423" s="9"/>
      <c r="AD423" s="14"/>
      <c r="AE423" s="14"/>
      <c r="AF423" s="12">
        <f t="shared" si="132"/>
        <v>0</v>
      </c>
      <c r="AG423" s="13">
        <f t="shared" si="136"/>
        <v>0</v>
      </c>
      <c r="AH423" s="12"/>
      <c r="AI423" s="12"/>
      <c r="AJ423" s="12"/>
      <c r="AK423" s="12">
        <f t="shared" si="148"/>
        <v>0</v>
      </c>
      <c r="AL423" s="13">
        <f t="shared" si="137"/>
        <v>0</v>
      </c>
      <c r="AM423" s="12"/>
      <c r="AN423" s="12"/>
      <c r="AO423" s="12"/>
      <c r="AP423" s="12">
        <f t="shared" si="149"/>
        <v>0</v>
      </c>
      <c r="AQ423" s="13">
        <f t="shared" si="138"/>
        <v>0</v>
      </c>
      <c r="AR423" s="12"/>
      <c r="AS423" s="12"/>
      <c r="AT423" s="12"/>
      <c r="AU423" s="12">
        <f t="shared" si="150"/>
        <v>0</v>
      </c>
      <c r="AV423" s="13">
        <f t="shared" si="139"/>
        <v>0</v>
      </c>
      <c r="AW423" s="12"/>
      <c r="AX423" s="12"/>
      <c r="AY423" s="12"/>
      <c r="AZ423" s="12">
        <f t="shared" si="151"/>
        <v>0</v>
      </c>
      <c r="BA423" s="11">
        <f t="shared" si="140"/>
        <v>0</v>
      </c>
      <c r="BB423" s="12"/>
      <c r="BC423" s="12"/>
      <c r="BD423" s="12"/>
      <c r="BE423" s="12">
        <f t="shared" si="152"/>
        <v>0</v>
      </c>
      <c r="BF423" s="11">
        <f t="shared" si="141"/>
        <v>0</v>
      </c>
      <c r="BG423" s="12"/>
      <c r="BH423" s="12"/>
      <c r="BI423" s="12"/>
      <c r="BJ423" s="15">
        <f t="shared" si="153"/>
        <v>0</v>
      </c>
      <c r="BK423" s="16">
        <f t="shared" si="142"/>
        <v>0</v>
      </c>
    </row>
    <row r="424" spans="1:63" ht="15.75" x14ac:dyDescent="0.25">
      <c r="A424" s="30">
        <v>101003401</v>
      </c>
      <c r="B424" s="27" t="s">
        <v>470</v>
      </c>
      <c r="C424" s="35">
        <v>1.04</v>
      </c>
      <c r="D424" s="32">
        <f>VLOOKUP(A424,[31]DATA!$C$3:$AP$1697,38,0)</f>
        <v>0</v>
      </c>
      <c r="E424" s="32">
        <f>VLOOKUP(A424,[31]DATA!$C$3:$AP$1697,39,0)</f>
        <v>0</v>
      </c>
      <c r="F424" s="32">
        <f>VLOOKUP(A424,[31]DATA!$C$3:$AP$1697,40,0)</f>
        <v>0</v>
      </c>
      <c r="G424" s="32">
        <f t="shared" si="143"/>
        <v>0</v>
      </c>
      <c r="H424" s="32">
        <f t="shared" si="144"/>
        <v>0</v>
      </c>
      <c r="I424" s="32">
        <f>VLOOKUP(A424,[32]DATA!$C$3:$AQ$559,38,0)</f>
        <v>0</v>
      </c>
      <c r="J424" s="32">
        <f>VLOOKUP(A424,[32]DATA!$C$3:$AQ$559,39,0)</f>
        <v>0</v>
      </c>
      <c r="K424" s="32">
        <f>VLOOKUP(A424,[32]DATA!$C$3:$AQ$559,40,0)</f>
        <v>0</v>
      </c>
      <c r="L424" s="32">
        <f>VLOOKUP(A424,[32]DATA!$C$3:$AQ$559,41,0)</f>
        <v>0</v>
      </c>
      <c r="M424" s="41">
        <f t="shared" si="145"/>
        <v>0</v>
      </c>
      <c r="N424" s="32">
        <f>VLOOKUP(A424,[33]DATA!$C$3:$AQ$558,38,0)</f>
        <v>0</v>
      </c>
      <c r="O424" s="32">
        <f>VLOOKUP(A424,[33]DATA!$C$3:$AQ$558,39,0)</f>
        <v>0</v>
      </c>
      <c r="P424" s="32">
        <f>VLOOKUP(A424,[33]DATA!$C$3:$AQ$558,40,0)</f>
        <v>0</v>
      </c>
      <c r="Q424" s="42">
        <f>VLOOKUP(A424,[33]DATA!$C$3:$AQ$558,41,0)</f>
        <v>0</v>
      </c>
      <c r="R424" s="43">
        <f t="shared" si="146"/>
        <v>0</v>
      </c>
      <c r="S424" s="8"/>
      <c r="T424" s="9"/>
      <c r="U424" s="9"/>
      <c r="V424" s="10">
        <f t="shared" si="147"/>
        <v>0</v>
      </c>
      <c r="W424" s="11">
        <f t="shared" si="133"/>
        <v>0</v>
      </c>
      <c r="X424" s="9"/>
      <c r="Y424" s="9"/>
      <c r="Z424" s="9"/>
      <c r="AA424" s="12">
        <f t="shared" si="134"/>
        <v>0</v>
      </c>
      <c r="AB424" s="13">
        <f t="shared" si="135"/>
        <v>0</v>
      </c>
      <c r="AC424" s="9"/>
      <c r="AD424" s="14"/>
      <c r="AE424" s="14"/>
      <c r="AF424" s="12">
        <f t="shared" si="132"/>
        <v>0</v>
      </c>
      <c r="AG424" s="13">
        <f t="shared" si="136"/>
        <v>0</v>
      </c>
      <c r="AH424" s="12"/>
      <c r="AI424" s="12"/>
      <c r="AJ424" s="12"/>
      <c r="AK424" s="12">
        <f t="shared" si="148"/>
        <v>0</v>
      </c>
      <c r="AL424" s="13">
        <f t="shared" si="137"/>
        <v>0</v>
      </c>
      <c r="AM424" s="12"/>
      <c r="AN424" s="12"/>
      <c r="AO424" s="12"/>
      <c r="AP424" s="12">
        <f t="shared" si="149"/>
        <v>0</v>
      </c>
      <c r="AQ424" s="13">
        <f t="shared" si="138"/>
        <v>0</v>
      </c>
      <c r="AR424" s="12"/>
      <c r="AS424" s="12"/>
      <c r="AT424" s="12"/>
      <c r="AU424" s="12">
        <f t="shared" si="150"/>
        <v>0</v>
      </c>
      <c r="AV424" s="13">
        <f t="shared" si="139"/>
        <v>0</v>
      </c>
      <c r="AW424" s="12"/>
      <c r="AX424" s="12"/>
      <c r="AY424" s="12"/>
      <c r="AZ424" s="12">
        <f t="shared" si="151"/>
        <v>0</v>
      </c>
      <c r="BA424" s="11">
        <f t="shared" si="140"/>
        <v>0</v>
      </c>
      <c r="BB424" s="12"/>
      <c r="BC424" s="12"/>
      <c r="BD424" s="12"/>
      <c r="BE424" s="12">
        <f t="shared" si="152"/>
        <v>0</v>
      </c>
      <c r="BF424" s="11">
        <f t="shared" si="141"/>
        <v>0</v>
      </c>
      <c r="BG424" s="12"/>
      <c r="BH424" s="12"/>
      <c r="BI424" s="12"/>
      <c r="BJ424" s="15">
        <f t="shared" si="153"/>
        <v>0</v>
      </c>
      <c r="BK424" s="16">
        <f t="shared" si="142"/>
        <v>0</v>
      </c>
    </row>
    <row r="425" spans="1:63" ht="15.75" x14ac:dyDescent="0.25">
      <c r="A425" s="30">
        <v>102041901</v>
      </c>
      <c r="B425" s="27" t="s">
        <v>471</v>
      </c>
      <c r="C425" s="35">
        <v>0.21</v>
      </c>
      <c r="D425" s="32">
        <f>VLOOKUP(A425,[31]DATA!$C$3:$AP$1697,38,0)</f>
        <v>0</v>
      </c>
      <c r="E425" s="32">
        <f>VLOOKUP(A425,[31]DATA!$C$3:$AP$1697,39,0)</f>
        <v>0</v>
      </c>
      <c r="F425" s="32">
        <f>VLOOKUP(A425,[31]DATA!$C$3:$AP$1697,40,0)</f>
        <v>0</v>
      </c>
      <c r="G425" s="32">
        <f t="shared" si="143"/>
        <v>0</v>
      </c>
      <c r="H425" s="32">
        <f t="shared" si="144"/>
        <v>0</v>
      </c>
      <c r="I425" s="32">
        <f>VLOOKUP(A425,[32]DATA!$C$3:$AQ$559,38,0)</f>
        <v>0</v>
      </c>
      <c r="J425" s="32">
        <f>VLOOKUP(A425,[32]DATA!$C$3:$AQ$559,39,0)</f>
        <v>0</v>
      </c>
      <c r="K425" s="32">
        <f>VLOOKUP(A425,[32]DATA!$C$3:$AQ$559,40,0)</f>
        <v>0</v>
      </c>
      <c r="L425" s="32">
        <f>VLOOKUP(A425,[32]DATA!$C$3:$AQ$559,41,0)</f>
        <v>0</v>
      </c>
      <c r="M425" s="41">
        <f t="shared" si="145"/>
        <v>0</v>
      </c>
      <c r="N425" s="32">
        <f>VLOOKUP(A425,[33]DATA!$C$3:$AQ$558,38,0)</f>
        <v>0</v>
      </c>
      <c r="O425" s="32">
        <f>VLOOKUP(A425,[33]DATA!$C$3:$AQ$558,39,0)</f>
        <v>0</v>
      </c>
      <c r="P425" s="32">
        <f>VLOOKUP(A425,[33]DATA!$C$3:$AQ$558,40,0)</f>
        <v>0</v>
      </c>
      <c r="Q425" s="42">
        <f>VLOOKUP(A425,[33]DATA!$C$3:$AQ$558,41,0)</f>
        <v>0</v>
      </c>
      <c r="R425" s="43">
        <f t="shared" si="146"/>
        <v>0</v>
      </c>
      <c r="S425" s="8"/>
      <c r="T425" s="9"/>
      <c r="U425" s="9"/>
      <c r="V425" s="10">
        <f t="shared" si="147"/>
        <v>0</v>
      </c>
      <c r="W425" s="11">
        <f t="shared" si="133"/>
        <v>0</v>
      </c>
      <c r="X425" s="9"/>
      <c r="Y425" s="9"/>
      <c r="Z425" s="9"/>
      <c r="AA425" s="12">
        <f t="shared" si="134"/>
        <v>0</v>
      </c>
      <c r="AB425" s="13">
        <f t="shared" si="135"/>
        <v>0</v>
      </c>
      <c r="AC425" s="9"/>
      <c r="AD425" s="14"/>
      <c r="AE425" s="14"/>
      <c r="AF425" s="12">
        <f t="shared" si="132"/>
        <v>0</v>
      </c>
      <c r="AG425" s="13">
        <f t="shared" si="136"/>
        <v>0</v>
      </c>
      <c r="AH425" s="12"/>
      <c r="AI425" s="12"/>
      <c r="AJ425" s="12"/>
      <c r="AK425" s="12">
        <f t="shared" si="148"/>
        <v>0</v>
      </c>
      <c r="AL425" s="13">
        <f t="shared" si="137"/>
        <v>0</v>
      </c>
      <c r="AM425" s="12"/>
      <c r="AN425" s="12"/>
      <c r="AO425" s="12"/>
      <c r="AP425" s="12">
        <f t="shared" si="149"/>
        <v>0</v>
      </c>
      <c r="AQ425" s="13">
        <f t="shared" si="138"/>
        <v>0</v>
      </c>
      <c r="AR425" s="12"/>
      <c r="AS425" s="12"/>
      <c r="AT425" s="12"/>
      <c r="AU425" s="12">
        <f t="shared" si="150"/>
        <v>0</v>
      </c>
      <c r="AV425" s="13">
        <f t="shared" si="139"/>
        <v>0</v>
      </c>
      <c r="AW425" s="12"/>
      <c r="AX425" s="12"/>
      <c r="AY425" s="12"/>
      <c r="AZ425" s="12">
        <f t="shared" si="151"/>
        <v>0</v>
      </c>
      <c r="BA425" s="11">
        <f t="shared" si="140"/>
        <v>0</v>
      </c>
      <c r="BB425" s="12"/>
      <c r="BC425" s="12"/>
      <c r="BD425" s="12"/>
      <c r="BE425" s="12">
        <f t="shared" si="152"/>
        <v>0</v>
      </c>
      <c r="BF425" s="11">
        <f t="shared" si="141"/>
        <v>0</v>
      </c>
      <c r="BG425" s="12"/>
      <c r="BH425" s="12"/>
      <c r="BI425" s="12"/>
      <c r="BJ425" s="15">
        <f t="shared" si="153"/>
        <v>0</v>
      </c>
      <c r="BK425" s="16">
        <f t="shared" si="142"/>
        <v>0</v>
      </c>
    </row>
    <row r="426" spans="1:63" ht="15.75" x14ac:dyDescent="0.25">
      <c r="A426" s="30">
        <v>101079801</v>
      </c>
      <c r="B426" s="27" t="s">
        <v>472</v>
      </c>
      <c r="C426" s="35">
        <v>0.11</v>
      </c>
      <c r="D426" s="32">
        <f>VLOOKUP(A426,[31]DATA!$C$3:$AP$1697,38,0)</f>
        <v>23400</v>
      </c>
      <c r="E426" s="32">
        <f>VLOOKUP(A426,[31]DATA!$C$3:$AP$1697,39,0)</f>
        <v>0</v>
      </c>
      <c r="F426" s="32">
        <f>VLOOKUP(A426,[31]DATA!$C$3:$AP$1697,40,0)</f>
        <v>7200</v>
      </c>
      <c r="G426" s="32">
        <f t="shared" si="143"/>
        <v>30600</v>
      </c>
      <c r="H426" s="32">
        <f t="shared" si="144"/>
        <v>3366</v>
      </c>
      <c r="I426" s="32">
        <f>VLOOKUP(A426,[32]DATA!$C$3:$AQ$559,38,0)</f>
        <v>0</v>
      </c>
      <c r="J426" s="32">
        <f>VLOOKUP(A426,[32]DATA!$C$3:$AQ$559,39,0)</f>
        <v>23100</v>
      </c>
      <c r="K426" s="32">
        <f>VLOOKUP(A426,[32]DATA!$C$3:$AQ$559,40,0)</f>
        <v>0</v>
      </c>
      <c r="L426" s="32">
        <f>VLOOKUP(A426,[32]DATA!$C$3:$AQ$559,41,0)</f>
        <v>23100</v>
      </c>
      <c r="M426" s="41">
        <f t="shared" si="145"/>
        <v>2541</v>
      </c>
      <c r="N426" s="32">
        <f>VLOOKUP(A426,[33]DATA!$C$3:$AQ$558,38,0)</f>
        <v>165800</v>
      </c>
      <c r="O426" s="32">
        <f>VLOOKUP(A426,[33]DATA!$C$3:$AQ$558,39,0)</f>
        <v>83200</v>
      </c>
      <c r="P426" s="32">
        <f>VLOOKUP(A426,[33]DATA!$C$3:$AQ$558,40,0)</f>
        <v>63100</v>
      </c>
      <c r="Q426" s="42">
        <f>VLOOKUP(A426,[33]DATA!$C$3:$AQ$558,41,0)</f>
        <v>312100</v>
      </c>
      <c r="R426" s="43">
        <f t="shared" si="146"/>
        <v>34331</v>
      </c>
      <c r="S426" s="8"/>
      <c r="T426" s="9"/>
      <c r="U426" s="9"/>
      <c r="V426" s="10">
        <f t="shared" si="147"/>
        <v>0</v>
      </c>
      <c r="W426" s="11">
        <f t="shared" si="133"/>
        <v>0</v>
      </c>
      <c r="X426" s="9"/>
      <c r="Y426" s="9"/>
      <c r="Z426" s="9"/>
      <c r="AA426" s="12">
        <f t="shared" si="134"/>
        <v>0</v>
      </c>
      <c r="AB426" s="13">
        <f t="shared" si="135"/>
        <v>0</v>
      </c>
      <c r="AC426" s="9"/>
      <c r="AD426" s="14"/>
      <c r="AE426" s="14"/>
      <c r="AF426" s="12">
        <f t="shared" si="132"/>
        <v>0</v>
      </c>
      <c r="AG426" s="13">
        <f t="shared" si="136"/>
        <v>0</v>
      </c>
      <c r="AH426" s="12"/>
      <c r="AI426" s="12"/>
      <c r="AJ426" s="12"/>
      <c r="AK426" s="12">
        <f t="shared" si="148"/>
        <v>0</v>
      </c>
      <c r="AL426" s="13">
        <f t="shared" si="137"/>
        <v>0</v>
      </c>
      <c r="AM426" s="12"/>
      <c r="AN426" s="12"/>
      <c r="AO426" s="12"/>
      <c r="AP426" s="12">
        <f t="shared" si="149"/>
        <v>0</v>
      </c>
      <c r="AQ426" s="13">
        <f t="shared" si="138"/>
        <v>0</v>
      </c>
      <c r="AR426" s="12"/>
      <c r="AS426" s="12"/>
      <c r="AT426" s="12"/>
      <c r="AU426" s="12">
        <f t="shared" si="150"/>
        <v>0</v>
      </c>
      <c r="AV426" s="13">
        <f t="shared" si="139"/>
        <v>0</v>
      </c>
      <c r="AW426" s="12"/>
      <c r="AX426" s="12"/>
      <c r="AY426" s="12"/>
      <c r="AZ426" s="12">
        <f t="shared" si="151"/>
        <v>0</v>
      </c>
      <c r="BA426" s="11">
        <f t="shared" si="140"/>
        <v>0</v>
      </c>
      <c r="BB426" s="12"/>
      <c r="BC426" s="12"/>
      <c r="BD426" s="12"/>
      <c r="BE426" s="12">
        <f t="shared" si="152"/>
        <v>0</v>
      </c>
      <c r="BF426" s="11">
        <f t="shared" si="141"/>
        <v>0</v>
      </c>
      <c r="BG426" s="12"/>
      <c r="BH426" s="12"/>
      <c r="BI426" s="12"/>
      <c r="BJ426" s="15">
        <f t="shared" si="153"/>
        <v>0</v>
      </c>
      <c r="BK426" s="16">
        <f t="shared" si="142"/>
        <v>0</v>
      </c>
    </row>
    <row r="427" spans="1:63" ht="25.5" x14ac:dyDescent="0.25">
      <c r="A427" s="30">
        <v>101097201</v>
      </c>
      <c r="B427" s="27" t="s">
        <v>473</v>
      </c>
      <c r="C427" s="35">
        <v>2</v>
      </c>
      <c r="D427" s="32">
        <f>VLOOKUP(A427,[31]DATA!$C$3:$AP$1697,38,0)</f>
        <v>0</v>
      </c>
      <c r="E427" s="32">
        <f>VLOOKUP(A427,[31]DATA!$C$3:$AP$1697,39,0)</f>
        <v>0</v>
      </c>
      <c r="F427" s="32">
        <f>VLOOKUP(A427,[31]DATA!$C$3:$AP$1697,40,0)</f>
        <v>0</v>
      </c>
      <c r="G427" s="32">
        <f t="shared" si="143"/>
        <v>0</v>
      </c>
      <c r="H427" s="32">
        <f t="shared" si="144"/>
        <v>0</v>
      </c>
      <c r="I427" s="32">
        <f>VLOOKUP(A427,[32]DATA!$C$3:$AQ$559,38,0)</f>
        <v>0</v>
      </c>
      <c r="J427" s="32">
        <f>VLOOKUP(A427,[32]DATA!$C$3:$AQ$559,39,0)</f>
        <v>0</v>
      </c>
      <c r="K427" s="32">
        <f>VLOOKUP(A427,[32]DATA!$C$3:$AQ$559,40,0)</f>
        <v>0</v>
      </c>
      <c r="L427" s="32">
        <f>VLOOKUP(A427,[32]DATA!$C$3:$AQ$559,41,0)</f>
        <v>0</v>
      </c>
      <c r="M427" s="41">
        <f t="shared" si="145"/>
        <v>0</v>
      </c>
      <c r="N427" s="32">
        <f>VLOOKUP(A427,[33]DATA!$C$3:$AQ$558,38,0)</f>
        <v>0</v>
      </c>
      <c r="O427" s="32">
        <f>VLOOKUP(A427,[33]DATA!$C$3:$AQ$558,39,0)</f>
        <v>0</v>
      </c>
      <c r="P427" s="32">
        <f>VLOOKUP(A427,[33]DATA!$C$3:$AQ$558,40,0)</f>
        <v>0</v>
      </c>
      <c r="Q427" s="42">
        <f>VLOOKUP(A427,[33]DATA!$C$3:$AQ$558,41,0)</f>
        <v>0</v>
      </c>
      <c r="R427" s="43">
        <f t="shared" si="146"/>
        <v>0</v>
      </c>
      <c r="S427" s="8"/>
      <c r="T427" s="9"/>
      <c r="U427" s="9"/>
      <c r="V427" s="10">
        <f t="shared" si="147"/>
        <v>0</v>
      </c>
      <c r="W427" s="11">
        <f t="shared" si="133"/>
        <v>0</v>
      </c>
      <c r="X427" s="9"/>
      <c r="Y427" s="9"/>
      <c r="Z427" s="9"/>
      <c r="AA427" s="12">
        <f t="shared" si="134"/>
        <v>0</v>
      </c>
      <c r="AB427" s="13">
        <f t="shared" si="135"/>
        <v>0</v>
      </c>
      <c r="AC427" s="9"/>
      <c r="AD427" s="14"/>
      <c r="AE427" s="14"/>
      <c r="AF427" s="12">
        <f t="shared" si="132"/>
        <v>0</v>
      </c>
      <c r="AG427" s="13">
        <f t="shared" si="136"/>
        <v>0</v>
      </c>
      <c r="AH427" s="12"/>
      <c r="AI427" s="12"/>
      <c r="AJ427" s="12"/>
      <c r="AK427" s="12">
        <f t="shared" si="148"/>
        <v>0</v>
      </c>
      <c r="AL427" s="13">
        <f t="shared" si="137"/>
        <v>0</v>
      </c>
      <c r="AM427" s="12"/>
      <c r="AN427" s="12"/>
      <c r="AO427" s="12"/>
      <c r="AP427" s="12">
        <f t="shared" si="149"/>
        <v>0</v>
      </c>
      <c r="AQ427" s="13">
        <f t="shared" si="138"/>
        <v>0</v>
      </c>
      <c r="AR427" s="12"/>
      <c r="AS427" s="12"/>
      <c r="AT427" s="12"/>
      <c r="AU427" s="12">
        <f t="shared" si="150"/>
        <v>0</v>
      </c>
      <c r="AV427" s="13">
        <f t="shared" si="139"/>
        <v>0</v>
      </c>
      <c r="AW427" s="12"/>
      <c r="AX427" s="12"/>
      <c r="AY427" s="12"/>
      <c r="AZ427" s="12">
        <f t="shared" si="151"/>
        <v>0</v>
      </c>
      <c r="BA427" s="11">
        <f t="shared" si="140"/>
        <v>0</v>
      </c>
      <c r="BB427" s="12"/>
      <c r="BC427" s="12"/>
      <c r="BD427" s="12"/>
      <c r="BE427" s="12">
        <f t="shared" si="152"/>
        <v>0</v>
      </c>
      <c r="BF427" s="11">
        <f t="shared" si="141"/>
        <v>0</v>
      </c>
      <c r="BG427" s="12"/>
      <c r="BH427" s="12"/>
      <c r="BI427" s="12"/>
      <c r="BJ427" s="15">
        <f t="shared" si="153"/>
        <v>0</v>
      </c>
      <c r="BK427" s="16">
        <f t="shared" si="142"/>
        <v>0</v>
      </c>
    </row>
    <row r="428" spans="1:63" ht="25.5" x14ac:dyDescent="0.25">
      <c r="A428" s="30">
        <v>101097301</v>
      </c>
      <c r="B428" s="27" t="s">
        <v>474</v>
      </c>
      <c r="C428" s="35">
        <v>2.89</v>
      </c>
      <c r="D428" s="32">
        <f>VLOOKUP(A428,[31]DATA!$C$3:$AP$1697,38,0)</f>
        <v>65190</v>
      </c>
      <c r="E428" s="32">
        <f>VLOOKUP(A428,[31]DATA!$C$3:$AP$1697,39,0)</f>
        <v>13920</v>
      </c>
      <c r="F428" s="32">
        <f>VLOOKUP(A428,[31]DATA!$C$3:$AP$1697,40,0)</f>
        <v>1800</v>
      </c>
      <c r="G428" s="32">
        <f t="shared" si="143"/>
        <v>80910</v>
      </c>
      <c r="H428" s="32">
        <f t="shared" si="144"/>
        <v>233829.90000000002</v>
      </c>
      <c r="I428" s="32">
        <f>VLOOKUP(A428,[32]DATA!$C$3:$AQ$559,38,0)</f>
        <v>70890</v>
      </c>
      <c r="J428" s="32">
        <f>VLOOKUP(A428,[32]DATA!$C$3:$AQ$559,39,0)</f>
        <v>13680</v>
      </c>
      <c r="K428" s="32">
        <f>VLOOKUP(A428,[32]DATA!$C$3:$AQ$559,40,0)</f>
        <v>1800</v>
      </c>
      <c r="L428" s="32">
        <f>VLOOKUP(A428,[32]DATA!$C$3:$AQ$559,41,0)</f>
        <v>86370</v>
      </c>
      <c r="M428" s="41">
        <f t="shared" si="145"/>
        <v>249609.30000000002</v>
      </c>
      <c r="N428" s="32">
        <f>VLOOKUP(A428,[33]DATA!$C$3:$AQ$558,38,0)</f>
        <v>70890</v>
      </c>
      <c r="O428" s="32">
        <f>VLOOKUP(A428,[33]DATA!$C$3:$AQ$558,39,0)</f>
        <v>13680</v>
      </c>
      <c r="P428" s="32">
        <f>VLOOKUP(A428,[33]DATA!$C$3:$AQ$558,40,0)</f>
        <v>1800</v>
      </c>
      <c r="Q428" s="42">
        <f>VLOOKUP(A428,[33]DATA!$C$3:$AQ$558,41,0)</f>
        <v>86370</v>
      </c>
      <c r="R428" s="43">
        <f t="shared" si="146"/>
        <v>249609.30000000002</v>
      </c>
      <c r="S428" s="8"/>
      <c r="T428" s="9"/>
      <c r="U428" s="9"/>
      <c r="V428" s="10">
        <f t="shared" si="147"/>
        <v>0</v>
      </c>
      <c r="W428" s="11">
        <f t="shared" si="133"/>
        <v>0</v>
      </c>
      <c r="X428" s="9"/>
      <c r="Y428" s="9"/>
      <c r="Z428" s="9"/>
      <c r="AA428" s="12">
        <f t="shared" si="134"/>
        <v>0</v>
      </c>
      <c r="AB428" s="13">
        <f t="shared" si="135"/>
        <v>0</v>
      </c>
      <c r="AC428" s="9"/>
      <c r="AD428" s="14"/>
      <c r="AE428" s="14"/>
      <c r="AF428" s="12">
        <f t="shared" si="132"/>
        <v>0</v>
      </c>
      <c r="AG428" s="13">
        <f t="shared" si="136"/>
        <v>0</v>
      </c>
      <c r="AH428" s="12"/>
      <c r="AI428" s="12"/>
      <c r="AJ428" s="12"/>
      <c r="AK428" s="12">
        <f t="shared" si="148"/>
        <v>0</v>
      </c>
      <c r="AL428" s="13">
        <f t="shared" si="137"/>
        <v>0</v>
      </c>
      <c r="AM428" s="12"/>
      <c r="AN428" s="12"/>
      <c r="AO428" s="12"/>
      <c r="AP428" s="12">
        <f t="shared" si="149"/>
        <v>0</v>
      </c>
      <c r="AQ428" s="13">
        <f t="shared" si="138"/>
        <v>0</v>
      </c>
      <c r="AR428" s="12"/>
      <c r="AS428" s="12"/>
      <c r="AT428" s="12"/>
      <c r="AU428" s="12">
        <f t="shared" si="150"/>
        <v>0</v>
      </c>
      <c r="AV428" s="13">
        <f t="shared" si="139"/>
        <v>0</v>
      </c>
      <c r="AW428" s="12"/>
      <c r="AX428" s="12"/>
      <c r="AY428" s="12"/>
      <c r="AZ428" s="12">
        <f t="shared" si="151"/>
        <v>0</v>
      </c>
      <c r="BA428" s="11">
        <f t="shared" si="140"/>
        <v>0</v>
      </c>
      <c r="BB428" s="12"/>
      <c r="BC428" s="12"/>
      <c r="BD428" s="12"/>
      <c r="BE428" s="12">
        <f t="shared" si="152"/>
        <v>0</v>
      </c>
      <c r="BF428" s="11">
        <f t="shared" si="141"/>
        <v>0</v>
      </c>
      <c r="BG428" s="12"/>
      <c r="BH428" s="12"/>
      <c r="BI428" s="12"/>
      <c r="BJ428" s="15">
        <f t="shared" si="153"/>
        <v>0</v>
      </c>
      <c r="BK428" s="16">
        <f t="shared" si="142"/>
        <v>0</v>
      </c>
    </row>
    <row r="429" spans="1:63" ht="15.75" x14ac:dyDescent="0.25">
      <c r="A429" s="30">
        <v>102020101</v>
      </c>
      <c r="B429" s="27" t="s">
        <v>475</v>
      </c>
      <c r="C429" s="35">
        <v>0.14000000000000001</v>
      </c>
      <c r="D429" s="32">
        <f>VLOOKUP(A429,[31]DATA!$C$3:$AP$1697,38,0)</f>
        <v>50875</v>
      </c>
      <c r="E429" s="32">
        <f>VLOOKUP(A429,[31]DATA!$C$3:$AP$1697,39,0)</f>
        <v>0</v>
      </c>
      <c r="F429" s="32">
        <f>VLOOKUP(A429,[31]DATA!$C$3:$AP$1697,40,0)</f>
        <v>778</v>
      </c>
      <c r="G429" s="32">
        <f t="shared" si="143"/>
        <v>51653</v>
      </c>
      <c r="H429" s="32">
        <f t="shared" si="144"/>
        <v>7231.420000000001</v>
      </c>
      <c r="I429" s="32">
        <f>VLOOKUP(A429,[32]DATA!$C$3:$AQ$559,38,0)</f>
        <v>6870</v>
      </c>
      <c r="J429" s="32">
        <f>VLOOKUP(A429,[32]DATA!$C$3:$AQ$559,39,0)</f>
        <v>0</v>
      </c>
      <c r="K429" s="32">
        <f>VLOOKUP(A429,[32]DATA!$C$3:$AQ$559,40,0)</f>
        <v>0</v>
      </c>
      <c r="L429" s="32">
        <f>VLOOKUP(A429,[32]DATA!$C$3:$AQ$559,41,0)</f>
        <v>6870</v>
      </c>
      <c r="M429" s="41">
        <f t="shared" si="145"/>
        <v>961.80000000000007</v>
      </c>
      <c r="N429" s="32">
        <f>VLOOKUP(A429,[33]DATA!$C$3:$AQ$558,38,0)</f>
        <v>0</v>
      </c>
      <c r="O429" s="32">
        <f>VLOOKUP(A429,[33]DATA!$C$3:$AQ$558,39,0)</f>
        <v>0</v>
      </c>
      <c r="P429" s="32">
        <f>VLOOKUP(A429,[33]DATA!$C$3:$AQ$558,40,0)</f>
        <v>165</v>
      </c>
      <c r="Q429" s="42">
        <f>VLOOKUP(A429,[33]DATA!$C$3:$AQ$558,41,0)</f>
        <v>165</v>
      </c>
      <c r="R429" s="43">
        <f t="shared" si="146"/>
        <v>23.1</v>
      </c>
      <c r="S429" s="8"/>
      <c r="T429" s="9"/>
      <c r="U429" s="9"/>
      <c r="V429" s="10">
        <f t="shared" si="147"/>
        <v>0</v>
      </c>
      <c r="W429" s="11">
        <f t="shared" si="133"/>
        <v>0</v>
      </c>
      <c r="X429" s="9"/>
      <c r="Y429" s="9"/>
      <c r="Z429" s="9"/>
      <c r="AA429" s="12">
        <f t="shared" si="134"/>
        <v>0</v>
      </c>
      <c r="AB429" s="13">
        <f t="shared" si="135"/>
        <v>0</v>
      </c>
      <c r="AC429" s="9"/>
      <c r="AD429" s="14"/>
      <c r="AE429" s="14"/>
      <c r="AF429" s="12">
        <f t="shared" si="132"/>
        <v>0</v>
      </c>
      <c r="AG429" s="13">
        <f t="shared" si="136"/>
        <v>0</v>
      </c>
      <c r="AH429" s="12"/>
      <c r="AI429" s="12"/>
      <c r="AJ429" s="12"/>
      <c r="AK429" s="12">
        <f t="shared" si="148"/>
        <v>0</v>
      </c>
      <c r="AL429" s="13">
        <f t="shared" si="137"/>
        <v>0</v>
      </c>
      <c r="AM429" s="12"/>
      <c r="AN429" s="12"/>
      <c r="AO429" s="12"/>
      <c r="AP429" s="12">
        <f t="shared" si="149"/>
        <v>0</v>
      </c>
      <c r="AQ429" s="13">
        <f t="shared" si="138"/>
        <v>0</v>
      </c>
      <c r="AR429" s="12"/>
      <c r="AS429" s="12"/>
      <c r="AT429" s="12"/>
      <c r="AU429" s="12">
        <f t="shared" si="150"/>
        <v>0</v>
      </c>
      <c r="AV429" s="13">
        <f t="shared" si="139"/>
        <v>0</v>
      </c>
      <c r="AW429" s="12"/>
      <c r="AX429" s="12"/>
      <c r="AY429" s="12"/>
      <c r="AZ429" s="12">
        <f t="shared" si="151"/>
        <v>0</v>
      </c>
      <c r="BA429" s="11">
        <f t="shared" si="140"/>
        <v>0</v>
      </c>
      <c r="BB429" s="12"/>
      <c r="BC429" s="12"/>
      <c r="BD429" s="12"/>
      <c r="BE429" s="12">
        <f t="shared" si="152"/>
        <v>0</v>
      </c>
      <c r="BF429" s="11">
        <f t="shared" si="141"/>
        <v>0</v>
      </c>
      <c r="BG429" s="12"/>
      <c r="BH429" s="12"/>
      <c r="BI429" s="12"/>
      <c r="BJ429" s="15">
        <f t="shared" si="153"/>
        <v>0</v>
      </c>
      <c r="BK429" s="16">
        <f t="shared" si="142"/>
        <v>0</v>
      </c>
    </row>
    <row r="430" spans="1:63" ht="15.75" x14ac:dyDescent="0.25">
      <c r="A430" s="30">
        <v>102105901</v>
      </c>
      <c r="B430" s="27" t="s">
        <v>476</v>
      </c>
      <c r="C430" s="35">
        <v>532</v>
      </c>
      <c r="D430" s="32">
        <f>VLOOKUP(A430,[31]DATA!$C$3:$AP$1697,38,0)</f>
        <v>406</v>
      </c>
      <c r="E430" s="32">
        <f>VLOOKUP(A430,[31]DATA!$C$3:$AP$1697,39,0)</f>
        <v>0</v>
      </c>
      <c r="F430" s="32">
        <f>VLOOKUP(A430,[31]DATA!$C$3:$AP$1697,40,0)</f>
        <v>0</v>
      </c>
      <c r="G430" s="32">
        <f t="shared" si="143"/>
        <v>406</v>
      </c>
      <c r="H430" s="32">
        <f t="shared" si="144"/>
        <v>215992</v>
      </c>
      <c r="I430" s="32">
        <f>VLOOKUP(A430,[32]DATA!$C$3:$AQ$559,38,0)</f>
        <v>1317</v>
      </c>
      <c r="J430" s="32">
        <f>VLOOKUP(A430,[32]DATA!$C$3:$AQ$559,39,0)</f>
        <v>0</v>
      </c>
      <c r="K430" s="32">
        <f>VLOOKUP(A430,[32]DATA!$C$3:$AQ$559,40,0)</f>
        <v>0</v>
      </c>
      <c r="L430" s="32">
        <f>VLOOKUP(A430,[32]DATA!$C$3:$AQ$559,41,0)</f>
        <v>1317</v>
      </c>
      <c r="M430" s="41">
        <f t="shared" si="145"/>
        <v>700644</v>
      </c>
      <c r="N430" s="32">
        <f>VLOOKUP(A430,[33]DATA!$C$3:$AQ$558,38,0)</f>
        <v>1207</v>
      </c>
      <c r="O430" s="32">
        <f>VLOOKUP(A430,[33]DATA!$C$3:$AQ$558,39,0)</f>
        <v>0</v>
      </c>
      <c r="P430" s="32">
        <f>VLOOKUP(A430,[33]DATA!$C$3:$AQ$558,40,0)</f>
        <v>0</v>
      </c>
      <c r="Q430" s="42">
        <f>VLOOKUP(A430,[33]DATA!$C$3:$AQ$558,41,0)</f>
        <v>1207</v>
      </c>
      <c r="R430" s="43">
        <f t="shared" si="146"/>
        <v>642124</v>
      </c>
      <c r="S430" s="8"/>
      <c r="T430" s="9"/>
      <c r="U430" s="9"/>
      <c r="V430" s="10">
        <f t="shared" si="147"/>
        <v>0</v>
      </c>
      <c r="W430" s="11">
        <f t="shared" si="133"/>
        <v>0</v>
      </c>
      <c r="X430" s="9"/>
      <c r="Y430" s="9"/>
      <c r="Z430" s="9"/>
      <c r="AA430" s="12">
        <f t="shared" si="134"/>
        <v>0</v>
      </c>
      <c r="AB430" s="13">
        <f t="shared" si="135"/>
        <v>0</v>
      </c>
      <c r="AC430" s="9"/>
      <c r="AD430" s="14"/>
      <c r="AE430" s="14"/>
      <c r="AF430" s="12">
        <f t="shared" si="132"/>
        <v>0</v>
      </c>
      <c r="AG430" s="13">
        <f t="shared" si="136"/>
        <v>0</v>
      </c>
      <c r="AH430" s="12"/>
      <c r="AI430" s="12"/>
      <c r="AJ430" s="12"/>
      <c r="AK430" s="12">
        <f t="shared" si="148"/>
        <v>0</v>
      </c>
      <c r="AL430" s="13">
        <f t="shared" si="137"/>
        <v>0</v>
      </c>
      <c r="AM430" s="12"/>
      <c r="AN430" s="12"/>
      <c r="AO430" s="12"/>
      <c r="AP430" s="12">
        <f t="shared" si="149"/>
        <v>0</v>
      </c>
      <c r="AQ430" s="13">
        <f t="shared" si="138"/>
        <v>0</v>
      </c>
      <c r="AR430" s="12"/>
      <c r="AS430" s="12"/>
      <c r="AT430" s="12"/>
      <c r="AU430" s="12">
        <f t="shared" si="150"/>
        <v>0</v>
      </c>
      <c r="AV430" s="13">
        <f t="shared" si="139"/>
        <v>0</v>
      </c>
      <c r="AW430" s="12"/>
      <c r="AX430" s="12"/>
      <c r="AY430" s="12"/>
      <c r="AZ430" s="12">
        <f t="shared" si="151"/>
        <v>0</v>
      </c>
      <c r="BA430" s="11">
        <f t="shared" si="140"/>
        <v>0</v>
      </c>
      <c r="BB430" s="12"/>
      <c r="BC430" s="12"/>
      <c r="BD430" s="12"/>
      <c r="BE430" s="12">
        <f t="shared" si="152"/>
        <v>0</v>
      </c>
      <c r="BF430" s="11">
        <f t="shared" si="141"/>
        <v>0</v>
      </c>
      <c r="BG430" s="12"/>
      <c r="BH430" s="12"/>
      <c r="BI430" s="12"/>
      <c r="BJ430" s="15">
        <f t="shared" si="153"/>
        <v>0</v>
      </c>
      <c r="BK430" s="16">
        <f t="shared" si="142"/>
        <v>0</v>
      </c>
    </row>
    <row r="431" spans="1:63" ht="15.75" x14ac:dyDescent="0.25">
      <c r="A431" s="30">
        <v>102106001</v>
      </c>
      <c r="B431" s="28" t="s">
        <v>477</v>
      </c>
      <c r="C431" s="35">
        <v>765</v>
      </c>
      <c r="D431" s="32">
        <f>VLOOKUP(A431,[31]DATA!$C$3:$AP$1697,38,0)</f>
        <v>170</v>
      </c>
      <c r="E431" s="32">
        <f>VLOOKUP(A431,[31]DATA!$C$3:$AP$1697,39,0)</f>
        <v>47</v>
      </c>
      <c r="F431" s="32">
        <f>VLOOKUP(A431,[31]DATA!$C$3:$AP$1697,40,0)</f>
        <v>0</v>
      </c>
      <c r="G431" s="32">
        <f t="shared" si="143"/>
        <v>217</v>
      </c>
      <c r="H431" s="32">
        <f t="shared" si="144"/>
        <v>166005</v>
      </c>
      <c r="I431" s="32">
        <f>VLOOKUP(A431,[32]DATA!$C$3:$AQ$559,38,0)</f>
        <v>80</v>
      </c>
      <c r="J431" s="32">
        <f>VLOOKUP(A431,[32]DATA!$C$3:$AQ$559,39,0)</f>
        <v>42</v>
      </c>
      <c r="K431" s="32">
        <f>VLOOKUP(A431,[32]DATA!$C$3:$AQ$559,40,0)</f>
        <v>40</v>
      </c>
      <c r="L431" s="32">
        <f>VLOOKUP(A431,[32]DATA!$C$3:$AQ$559,41,0)</f>
        <v>162</v>
      </c>
      <c r="M431" s="41">
        <f t="shared" si="145"/>
        <v>123930</v>
      </c>
      <c r="N431" s="32">
        <f>VLOOKUP(A431,[33]DATA!$C$3:$AQ$558,38,0)</f>
        <v>0</v>
      </c>
      <c r="O431" s="32">
        <f>VLOOKUP(A431,[33]DATA!$C$3:$AQ$558,39,0)</f>
        <v>39</v>
      </c>
      <c r="P431" s="32">
        <f>VLOOKUP(A431,[33]DATA!$C$3:$AQ$558,40,0)</f>
        <v>30</v>
      </c>
      <c r="Q431" s="42">
        <f>VLOOKUP(A431,[33]DATA!$C$3:$AQ$558,41,0)</f>
        <v>69</v>
      </c>
      <c r="R431" s="43">
        <f t="shared" si="146"/>
        <v>52785</v>
      </c>
      <c r="S431" s="8"/>
      <c r="T431" s="9"/>
      <c r="U431" s="9"/>
      <c r="V431" s="10">
        <f t="shared" si="147"/>
        <v>0</v>
      </c>
      <c r="W431" s="11">
        <f t="shared" si="133"/>
        <v>0</v>
      </c>
      <c r="X431" s="9"/>
      <c r="Y431" s="9"/>
      <c r="Z431" s="9"/>
      <c r="AA431" s="12">
        <f t="shared" si="134"/>
        <v>0</v>
      </c>
      <c r="AB431" s="13">
        <f t="shared" si="135"/>
        <v>0</v>
      </c>
      <c r="AC431" s="9"/>
      <c r="AD431" s="14"/>
      <c r="AE431" s="14"/>
      <c r="AF431" s="12">
        <f t="shared" si="132"/>
        <v>0</v>
      </c>
      <c r="AG431" s="13">
        <f t="shared" si="136"/>
        <v>0</v>
      </c>
      <c r="AH431" s="12"/>
      <c r="AI431" s="12"/>
      <c r="AJ431" s="12"/>
      <c r="AK431" s="12">
        <f t="shared" si="148"/>
        <v>0</v>
      </c>
      <c r="AL431" s="13">
        <f t="shared" si="137"/>
        <v>0</v>
      </c>
      <c r="AM431" s="12"/>
      <c r="AN431" s="12"/>
      <c r="AO431" s="12"/>
      <c r="AP431" s="12">
        <f t="shared" si="149"/>
        <v>0</v>
      </c>
      <c r="AQ431" s="13">
        <f t="shared" si="138"/>
        <v>0</v>
      </c>
      <c r="AR431" s="12"/>
      <c r="AS431" s="12"/>
      <c r="AT431" s="12"/>
      <c r="AU431" s="12">
        <f t="shared" si="150"/>
        <v>0</v>
      </c>
      <c r="AV431" s="13">
        <f t="shared" si="139"/>
        <v>0</v>
      </c>
      <c r="AW431" s="12"/>
      <c r="AX431" s="12"/>
      <c r="AY431" s="12"/>
      <c r="AZ431" s="12">
        <f t="shared" si="151"/>
        <v>0</v>
      </c>
      <c r="BA431" s="11">
        <f t="shared" si="140"/>
        <v>0</v>
      </c>
      <c r="BB431" s="12"/>
      <c r="BC431" s="12"/>
      <c r="BD431" s="12"/>
      <c r="BE431" s="12">
        <f t="shared" si="152"/>
        <v>0</v>
      </c>
      <c r="BF431" s="11">
        <f t="shared" si="141"/>
        <v>0</v>
      </c>
      <c r="BG431" s="12"/>
      <c r="BH431" s="12"/>
      <c r="BI431" s="12"/>
      <c r="BJ431" s="15">
        <f t="shared" si="153"/>
        <v>0</v>
      </c>
      <c r="BK431" s="16">
        <f t="shared" si="142"/>
        <v>0</v>
      </c>
    </row>
    <row r="432" spans="1:63" ht="15.75" x14ac:dyDescent="0.25">
      <c r="A432" s="30">
        <v>102095701</v>
      </c>
      <c r="B432" s="27" t="s">
        <v>478</v>
      </c>
      <c r="C432" s="35">
        <v>1131.22</v>
      </c>
      <c r="D432" s="32">
        <f>VLOOKUP(A432,[31]DATA!$C$3:$AP$1697,38,0)</f>
        <v>100</v>
      </c>
      <c r="E432" s="32">
        <f>VLOOKUP(A432,[31]DATA!$C$3:$AP$1697,39,0)</f>
        <v>0</v>
      </c>
      <c r="F432" s="32">
        <f>VLOOKUP(A432,[31]DATA!$C$3:$AP$1697,40,0)</f>
        <v>0</v>
      </c>
      <c r="G432" s="32">
        <f t="shared" si="143"/>
        <v>100</v>
      </c>
      <c r="H432" s="32">
        <f t="shared" si="144"/>
        <v>113122</v>
      </c>
      <c r="I432" s="32">
        <f>VLOOKUP(A432,[32]DATA!$C$3:$AQ$559,38,0)</f>
        <v>20</v>
      </c>
      <c r="J432" s="32">
        <f>VLOOKUP(A432,[32]DATA!$C$3:$AQ$559,39,0)</f>
        <v>0</v>
      </c>
      <c r="K432" s="32">
        <f>VLOOKUP(A432,[32]DATA!$C$3:$AQ$559,40,0)</f>
        <v>0</v>
      </c>
      <c r="L432" s="32">
        <f>VLOOKUP(A432,[32]DATA!$C$3:$AQ$559,41,0)</f>
        <v>20</v>
      </c>
      <c r="M432" s="41">
        <f t="shared" si="145"/>
        <v>22624.400000000001</v>
      </c>
      <c r="N432" s="32">
        <f>VLOOKUP(A432,[33]DATA!$C$3:$AQ$558,38,0)</f>
        <v>40</v>
      </c>
      <c r="O432" s="32">
        <f>VLOOKUP(A432,[33]DATA!$C$3:$AQ$558,39,0)</f>
        <v>0</v>
      </c>
      <c r="P432" s="32">
        <f>VLOOKUP(A432,[33]DATA!$C$3:$AQ$558,40,0)</f>
        <v>0</v>
      </c>
      <c r="Q432" s="42">
        <f>VLOOKUP(A432,[33]DATA!$C$3:$AQ$558,41,0)</f>
        <v>40</v>
      </c>
      <c r="R432" s="43">
        <f t="shared" si="146"/>
        <v>45248.800000000003</v>
      </c>
      <c r="S432" s="8"/>
      <c r="T432" s="9"/>
      <c r="U432" s="9"/>
      <c r="V432" s="10">
        <f t="shared" si="147"/>
        <v>0</v>
      </c>
      <c r="W432" s="11">
        <f t="shared" si="133"/>
        <v>0</v>
      </c>
      <c r="X432" s="9"/>
      <c r="Y432" s="9"/>
      <c r="Z432" s="9"/>
      <c r="AA432" s="12">
        <f t="shared" si="134"/>
        <v>0</v>
      </c>
      <c r="AB432" s="13">
        <f t="shared" si="135"/>
        <v>0</v>
      </c>
      <c r="AC432" s="9"/>
      <c r="AD432" s="14"/>
      <c r="AE432" s="14"/>
      <c r="AF432" s="12">
        <f t="shared" si="132"/>
        <v>0</v>
      </c>
      <c r="AG432" s="13">
        <f t="shared" si="136"/>
        <v>0</v>
      </c>
      <c r="AH432" s="12"/>
      <c r="AI432" s="12"/>
      <c r="AJ432" s="12"/>
      <c r="AK432" s="12">
        <f t="shared" si="148"/>
        <v>0</v>
      </c>
      <c r="AL432" s="13">
        <f t="shared" si="137"/>
        <v>0</v>
      </c>
      <c r="AM432" s="12"/>
      <c r="AN432" s="12"/>
      <c r="AO432" s="12"/>
      <c r="AP432" s="12">
        <f t="shared" si="149"/>
        <v>0</v>
      </c>
      <c r="AQ432" s="13">
        <f t="shared" si="138"/>
        <v>0</v>
      </c>
      <c r="AR432" s="12"/>
      <c r="AS432" s="12"/>
      <c r="AT432" s="12"/>
      <c r="AU432" s="12">
        <f t="shared" si="150"/>
        <v>0</v>
      </c>
      <c r="AV432" s="13">
        <f t="shared" si="139"/>
        <v>0</v>
      </c>
      <c r="AW432" s="12"/>
      <c r="AX432" s="12"/>
      <c r="AY432" s="12"/>
      <c r="AZ432" s="12">
        <f t="shared" si="151"/>
        <v>0</v>
      </c>
      <c r="BA432" s="11">
        <f t="shared" si="140"/>
        <v>0</v>
      </c>
      <c r="BB432" s="12"/>
      <c r="BC432" s="12"/>
      <c r="BD432" s="12"/>
      <c r="BE432" s="12">
        <f t="shared" si="152"/>
        <v>0</v>
      </c>
      <c r="BF432" s="11">
        <f t="shared" si="141"/>
        <v>0</v>
      </c>
      <c r="BG432" s="12"/>
      <c r="BH432" s="12"/>
      <c r="BI432" s="12"/>
      <c r="BJ432" s="15">
        <f t="shared" si="153"/>
        <v>0</v>
      </c>
      <c r="BK432" s="16">
        <f t="shared" si="142"/>
        <v>0</v>
      </c>
    </row>
    <row r="433" spans="1:63" ht="25.5" x14ac:dyDescent="0.25">
      <c r="A433" s="30">
        <v>101097701</v>
      </c>
      <c r="B433" s="27" t="s">
        <v>479</v>
      </c>
      <c r="C433" s="35">
        <v>0.8</v>
      </c>
      <c r="D433" s="32">
        <f>VLOOKUP(A433,[31]DATA!$C$3:$AP$1697,38,0)</f>
        <v>0</v>
      </c>
      <c r="E433" s="32">
        <f>VLOOKUP(A433,[31]DATA!$C$3:$AP$1697,39,0)</f>
        <v>16000</v>
      </c>
      <c r="F433" s="32">
        <f>VLOOKUP(A433,[31]DATA!$C$3:$AP$1697,40,0)</f>
        <v>0</v>
      </c>
      <c r="G433" s="32">
        <f t="shared" si="143"/>
        <v>16000</v>
      </c>
      <c r="H433" s="32">
        <f t="shared" si="144"/>
        <v>12800</v>
      </c>
      <c r="I433" s="32">
        <f>VLOOKUP(A433,[32]DATA!$C$3:$AQ$559,38,0)</f>
        <v>0</v>
      </c>
      <c r="J433" s="32">
        <f>VLOOKUP(A433,[32]DATA!$C$3:$AQ$559,39,0)</f>
        <v>8840</v>
      </c>
      <c r="K433" s="32">
        <f>VLOOKUP(A433,[32]DATA!$C$3:$AQ$559,40,0)</f>
        <v>0</v>
      </c>
      <c r="L433" s="32">
        <f>VLOOKUP(A433,[32]DATA!$C$3:$AQ$559,41,0)</f>
        <v>8840</v>
      </c>
      <c r="M433" s="41">
        <f t="shared" si="145"/>
        <v>7072</v>
      </c>
      <c r="N433" s="32">
        <f>VLOOKUP(A433,[33]DATA!$C$3:$AQ$558,38,0)</f>
        <v>0</v>
      </c>
      <c r="O433" s="32">
        <f>VLOOKUP(A433,[33]DATA!$C$3:$AQ$558,39,0)</f>
        <v>10240</v>
      </c>
      <c r="P433" s="32">
        <f>VLOOKUP(A433,[33]DATA!$C$3:$AQ$558,40,0)</f>
        <v>1120</v>
      </c>
      <c r="Q433" s="42">
        <f>VLOOKUP(A433,[33]DATA!$C$3:$AQ$558,41,0)</f>
        <v>11360</v>
      </c>
      <c r="R433" s="43">
        <f t="shared" si="146"/>
        <v>9088</v>
      </c>
      <c r="S433" s="8"/>
      <c r="T433" s="9"/>
      <c r="U433" s="9"/>
      <c r="V433" s="10">
        <f t="shared" si="147"/>
        <v>0</v>
      </c>
      <c r="W433" s="11">
        <f t="shared" si="133"/>
        <v>0</v>
      </c>
      <c r="X433" s="9"/>
      <c r="Y433" s="9"/>
      <c r="Z433" s="9"/>
      <c r="AA433" s="12">
        <f t="shared" si="134"/>
        <v>0</v>
      </c>
      <c r="AB433" s="13">
        <f t="shared" si="135"/>
        <v>0</v>
      </c>
      <c r="AC433" s="9"/>
      <c r="AD433" s="14"/>
      <c r="AE433" s="14"/>
      <c r="AF433" s="12">
        <f t="shared" si="132"/>
        <v>0</v>
      </c>
      <c r="AG433" s="13">
        <f t="shared" si="136"/>
        <v>0</v>
      </c>
      <c r="AH433" s="12"/>
      <c r="AI433" s="12"/>
      <c r="AJ433" s="12"/>
      <c r="AK433" s="12">
        <f t="shared" si="148"/>
        <v>0</v>
      </c>
      <c r="AL433" s="13">
        <f t="shared" si="137"/>
        <v>0</v>
      </c>
      <c r="AM433" s="12"/>
      <c r="AN433" s="12"/>
      <c r="AO433" s="12"/>
      <c r="AP433" s="12">
        <f t="shared" si="149"/>
        <v>0</v>
      </c>
      <c r="AQ433" s="13">
        <f t="shared" si="138"/>
        <v>0</v>
      </c>
      <c r="AR433" s="12"/>
      <c r="AS433" s="12"/>
      <c r="AT433" s="12"/>
      <c r="AU433" s="12">
        <f t="shared" si="150"/>
        <v>0</v>
      </c>
      <c r="AV433" s="13">
        <f t="shared" si="139"/>
        <v>0</v>
      </c>
      <c r="AW433" s="12"/>
      <c r="AX433" s="12"/>
      <c r="AY433" s="12"/>
      <c r="AZ433" s="12">
        <f t="shared" si="151"/>
        <v>0</v>
      </c>
      <c r="BA433" s="11">
        <f t="shared" si="140"/>
        <v>0</v>
      </c>
      <c r="BB433" s="12"/>
      <c r="BC433" s="12"/>
      <c r="BD433" s="12"/>
      <c r="BE433" s="12">
        <f t="shared" si="152"/>
        <v>0</v>
      </c>
      <c r="BF433" s="11">
        <f t="shared" si="141"/>
        <v>0</v>
      </c>
      <c r="BG433" s="12"/>
      <c r="BH433" s="12"/>
      <c r="BI433" s="12"/>
      <c r="BJ433" s="15">
        <f t="shared" si="153"/>
        <v>0</v>
      </c>
      <c r="BK433" s="16">
        <f t="shared" si="142"/>
        <v>0</v>
      </c>
    </row>
    <row r="434" spans="1:63" ht="25.5" x14ac:dyDescent="0.25">
      <c r="A434" s="30">
        <v>101077501</v>
      </c>
      <c r="B434" s="31" t="s">
        <v>480</v>
      </c>
      <c r="C434" s="35">
        <v>0.15</v>
      </c>
      <c r="D434" s="32">
        <f>VLOOKUP(A434,[31]DATA!$C$3:$AP$1697,38,0)</f>
        <v>0</v>
      </c>
      <c r="E434" s="32">
        <f>VLOOKUP(A434,[31]DATA!$C$3:$AP$1697,39,0)</f>
        <v>33000</v>
      </c>
      <c r="F434" s="32">
        <f>VLOOKUP(A434,[31]DATA!$C$3:$AP$1697,40,0)</f>
        <v>0</v>
      </c>
      <c r="G434" s="32">
        <f t="shared" si="143"/>
        <v>33000</v>
      </c>
      <c r="H434" s="32">
        <f t="shared" si="144"/>
        <v>4950</v>
      </c>
      <c r="I434" s="32">
        <f>VLOOKUP(A434,[32]DATA!$C$3:$AQ$559,38,0)</f>
        <v>0</v>
      </c>
      <c r="J434" s="32">
        <f>VLOOKUP(A434,[32]DATA!$C$3:$AQ$559,39,0)</f>
        <v>24500</v>
      </c>
      <c r="K434" s="32">
        <f>VLOOKUP(A434,[32]DATA!$C$3:$AQ$559,40,0)</f>
        <v>0</v>
      </c>
      <c r="L434" s="32">
        <f>VLOOKUP(A434,[32]DATA!$C$3:$AQ$559,41,0)</f>
        <v>24500</v>
      </c>
      <c r="M434" s="41">
        <f t="shared" si="145"/>
        <v>3675</v>
      </c>
      <c r="N434" s="32">
        <f>VLOOKUP(A434,[33]DATA!$C$3:$AQ$558,38,0)</f>
        <v>22500</v>
      </c>
      <c r="O434" s="32">
        <f>VLOOKUP(A434,[33]DATA!$C$3:$AQ$558,39,0)</f>
        <v>22000</v>
      </c>
      <c r="P434" s="32">
        <f>VLOOKUP(A434,[33]DATA!$C$3:$AQ$558,40,0)</f>
        <v>0</v>
      </c>
      <c r="Q434" s="42">
        <f>VLOOKUP(A434,[33]DATA!$C$3:$AQ$558,41,0)</f>
        <v>44500</v>
      </c>
      <c r="R434" s="43">
        <f t="shared" si="146"/>
        <v>6675</v>
      </c>
      <c r="S434" s="8"/>
      <c r="T434" s="9"/>
      <c r="U434" s="9"/>
      <c r="V434" s="10">
        <f t="shared" si="147"/>
        <v>0</v>
      </c>
      <c r="W434" s="11">
        <f t="shared" si="133"/>
        <v>0</v>
      </c>
      <c r="X434" s="9"/>
      <c r="Y434" s="9"/>
      <c r="Z434" s="9"/>
      <c r="AA434" s="12">
        <f t="shared" si="134"/>
        <v>0</v>
      </c>
      <c r="AB434" s="13">
        <f t="shared" si="135"/>
        <v>0</v>
      </c>
      <c r="AC434" s="9"/>
      <c r="AD434" s="14"/>
      <c r="AE434" s="14"/>
      <c r="AF434" s="12">
        <f t="shared" si="132"/>
        <v>0</v>
      </c>
      <c r="AG434" s="13">
        <f t="shared" si="136"/>
        <v>0</v>
      </c>
      <c r="AH434" s="12"/>
      <c r="AI434" s="12"/>
      <c r="AJ434" s="12"/>
      <c r="AK434" s="12">
        <f t="shared" si="148"/>
        <v>0</v>
      </c>
      <c r="AL434" s="13">
        <f t="shared" si="137"/>
        <v>0</v>
      </c>
      <c r="AM434" s="12"/>
      <c r="AN434" s="12"/>
      <c r="AO434" s="12"/>
      <c r="AP434" s="12">
        <f t="shared" si="149"/>
        <v>0</v>
      </c>
      <c r="AQ434" s="13">
        <f t="shared" si="138"/>
        <v>0</v>
      </c>
      <c r="AR434" s="12"/>
      <c r="AS434" s="12"/>
      <c r="AT434" s="12"/>
      <c r="AU434" s="12">
        <f t="shared" si="150"/>
        <v>0</v>
      </c>
      <c r="AV434" s="13">
        <f t="shared" si="139"/>
        <v>0</v>
      </c>
      <c r="AW434" s="12"/>
      <c r="AX434" s="12"/>
      <c r="AY434" s="12"/>
      <c r="AZ434" s="12">
        <f t="shared" si="151"/>
        <v>0</v>
      </c>
      <c r="BA434" s="11">
        <f t="shared" si="140"/>
        <v>0</v>
      </c>
      <c r="BB434" s="12"/>
      <c r="BC434" s="12"/>
      <c r="BD434" s="12"/>
      <c r="BE434" s="12">
        <f t="shared" si="152"/>
        <v>0</v>
      </c>
      <c r="BF434" s="11">
        <f t="shared" si="141"/>
        <v>0</v>
      </c>
      <c r="BG434" s="12"/>
      <c r="BH434" s="12"/>
      <c r="BI434" s="12"/>
      <c r="BJ434" s="15">
        <f t="shared" si="153"/>
        <v>0</v>
      </c>
      <c r="BK434" s="16">
        <f t="shared" si="142"/>
        <v>0</v>
      </c>
    </row>
    <row r="435" spans="1:63" ht="25.5" x14ac:dyDescent="0.25">
      <c r="A435" s="30">
        <v>103019801</v>
      </c>
      <c r="B435" s="27" t="s">
        <v>481</v>
      </c>
      <c r="C435" s="35">
        <v>0.59</v>
      </c>
      <c r="D435" s="32">
        <f>VLOOKUP(A435,[31]DATA!$C$3:$AP$1697,38,0)</f>
        <v>135581</v>
      </c>
      <c r="E435" s="32">
        <f>VLOOKUP(A435,[31]DATA!$C$3:$AP$1697,39,0)</f>
        <v>4996</v>
      </c>
      <c r="F435" s="32">
        <f>VLOOKUP(A435,[31]DATA!$C$3:$AP$1697,40,0)</f>
        <v>2880</v>
      </c>
      <c r="G435" s="32">
        <f t="shared" si="143"/>
        <v>143457</v>
      </c>
      <c r="H435" s="32">
        <f t="shared" si="144"/>
        <v>84639.62999999999</v>
      </c>
      <c r="I435" s="32">
        <f>VLOOKUP(A435,[32]DATA!$C$3:$AQ$559,38,0)</f>
        <v>88736</v>
      </c>
      <c r="J435" s="32">
        <f>VLOOKUP(A435,[32]DATA!$C$3:$AQ$559,39,0)</f>
        <v>847</v>
      </c>
      <c r="K435" s="32">
        <f>VLOOKUP(A435,[32]DATA!$C$3:$AQ$559,40,0)</f>
        <v>725</v>
      </c>
      <c r="L435" s="32">
        <f>VLOOKUP(A435,[32]DATA!$C$3:$AQ$559,41,0)</f>
        <v>90308</v>
      </c>
      <c r="M435" s="41">
        <f t="shared" si="145"/>
        <v>53281.719999999994</v>
      </c>
      <c r="N435" s="32">
        <f>VLOOKUP(A435,[33]DATA!$C$3:$AQ$558,38,0)</f>
        <v>69536</v>
      </c>
      <c r="O435" s="32">
        <f>VLOOKUP(A435,[33]DATA!$C$3:$AQ$558,39,0)</f>
        <v>0</v>
      </c>
      <c r="P435" s="32">
        <f>VLOOKUP(A435,[33]DATA!$C$3:$AQ$558,40,0)</f>
        <v>437</v>
      </c>
      <c r="Q435" s="42">
        <f>VLOOKUP(A435,[33]DATA!$C$3:$AQ$558,41,0)</f>
        <v>69973</v>
      </c>
      <c r="R435" s="43">
        <f t="shared" si="146"/>
        <v>41284.07</v>
      </c>
      <c r="S435" s="8"/>
      <c r="T435" s="9"/>
      <c r="U435" s="9"/>
      <c r="V435" s="10">
        <f t="shared" si="147"/>
        <v>0</v>
      </c>
      <c r="W435" s="11">
        <f t="shared" si="133"/>
        <v>0</v>
      </c>
      <c r="X435" s="9"/>
      <c r="Y435" s="9"/>
      <c r="Z435" s="9"/>
      <c r="AA435" s="12">
        <f t="shared" si="134"/>
        <v>0</v>
      </c>
      <c r="AB435" s="13">
        <f t="shared" si="135"/>
        <v>0</v>
      </c>
      <c r="AC435" s="9"/>
      <c r="AD435" s="14"/>
      <c r="AE435" s="14"/>
      <c r="AF435" s="12">
        <f t="shared" si="132"/>
        <v>0</v>
      </c>
      <c r="AG435" s="13">
        <f t="shared" si="136"/>
        <v>0</v>
      </c>
      <c r="AH435" s="12"/>
      <c r="AI435" s="12"/>
      <c r="AJ435" s="12"/>
      <c r="AK435" s="12">
        <f t="shared" si="148"/>
        <v>0</v>
      </c>
      <c r="AL435" s="13">
        <f t="shared" si="137"/>
        <v>0</v>
      </c>
      <c r="AM435" s="12"/>
      <c r="AN435" s="12"/>
      <c r="AO435" s="12"/>
      <c r="AP435" s="12">
        <f t="shared" si="149"/>
        <v>0</v>
      </c>
      <c r="AQ435" s="13">
        <f t="shared" si="138"/>
        <v>0</v>
      </c>
      <c r="AR435" s="12"/>
      <c r="AS435" s="12"/>
      <c r="AT435" s="12"/>
      <c r="AU435" s="12">
        <f t="shared" si="150"/>
        <v>0</v>
      </c>
      <c r="AV435" s="13">
        <f t="shared" si="139"/>
        <v>0</v>
      </c>
      <c r="AW435" s="12"/>
      <c r="AX435" s="12"/>
      <c r="AY435" s="12"/>
      <c r="AZ435" s="12">
        <f t="shared" si="151"/>
        <v>0</v>
      </c>
      <c r="BA435" s="11">
        <f t="shared" si="140"/>
        <v>0</v>
      </c>
      <c r="BB435" s="12"/>
      <c r="BC435" s="12"/>
      <c r="BD435" s="12"/>
      <c r="BE435" s="12">
        <f t="shared" si="152"/>
        <v>0</v>
      </c>
      <c r="BF435" s="11">
        <f t="shared" si="141"/>
        <v>0</v>
      </c>
      <c r="BG435" s="12"/>
      <c r="BH435" s="12"/>
      <c r="BI435" s="12"/>
      <c r="BJ435" s="15">
        <f t="shared" si="153"/>
        <v>0</v>
      </c>
      <c r="BK435" s="16">
        <f t="shared" si="142"/>
        <v>0</v>
      </c>
    </row>
    <row r="436" spans="1:63" ht="25.5" x14ac:dyDescent="0.25">
      <c r="A436" s="30">
        <v>105004901</v>
      </c>
      <c r="B436" s="27" t="s">
        <v>482</v>
      </c>
      <c r="C436" s="35">
        <v>0.15</v>
      </c>
      <c r="D436" s="32">
        <f>VLOOKUP(A436,[31]DATA!$C$3:$AP$1697,38,0)</f>
        <v>16350</v>
      </c>
      <c r="E436" s="32">
        <f>VLOOKUP(A436,[31]DATA!$C$3:$AP$1697,39,0)</f>
        <v>150</v>
      </c>
      <c r="F436" s="32">
        <f>VLOOKUP(A436,[31]DATA!$C$3:$AP$1697,40,0)</f>
        <v>4350</v>
      </c>
      <c r="G436" s="32">
        <f t="shared" si="143"/>
        <v>20850</v>
      </c>
      <c r="H436" s="32">
        <f t="shared" si="144"/>
        <v>3127.5</v>
      </c>
      <c r="I436" s="32">
        <f>VLOOKUP(A436,[32]DATA!$C$3:$AQ$559,38,0)</f>
        <v>15500</v>
      </c>
      <c r="J436" s="32">
        <f>VLOOKUP(A436,[32]DATA!$C$3:$AQ$559,39,0)</f>
        <v>0</v>
      </c>
      <c r="K436" s="32">
        <f>VLOOKUP(A436,[32]DATA!$C$3:$AQ$559,40,0)</f>
        <v>4100</v>
      </c>
      <c r="L436" s="32">
        <f>VLOOKUP(A436,[32]DATA!$C$3:$AQ$559,41,0)</f>
        <v>19600</v>
      </c>
      <c r="M436" s="41">
        <f t="shared" si="145"/>
        <v>2940</v>
      </c>
      <c r="N436" s="32">
        <f>VLOOKUP(A436,[33]DATA!$C$3:$AQ$558,38,0)</f>
        <v>15150</v>
      </c>
      <c r="O436" s="32">
        <f>VLOOKUP(A436,[33]DATA!$C$3:$AQ$558,39,0)</f>
        <v>0</v>
      </c>
      <c r="P436" s="32">
        <f>VLOOKUP(A436,[33]DATA!$C$3:$AQ$558,40,0)</f>
        <v>4100</v>
      </c>
      <c r="Q436" s="42">
        <f>VLOOKUP(A436,[33]DATA!$C$3:$AQ$558,41,0)</f>
        <v>19250</v>
      </c>
      <c r="R436" s="43">
        <f t="shared" si="146"/>
        <v>2887.5</v>
      </c>
      <c r="S436" s="8"/>
      <c r="T436" s="9"/>
      <c r="U436" s="9"/>
      <c r="V436" s="10">
        <f t="shared" si="147"/>
        <v>0</v>
      </c>
      <c r="W436" s="11">
        <f t="shared" si="133"/>
        <v>0</v>
      </c>
      <c r="X436" s="9"/>
      <c r="Y436" s="9"/>
      <c r="Z436" s="9"/>
      <c r="AA436" s="12">
        <f t="shared" si="134"/>
        <v>0</v>
      </c>
      <c r="AB436" s="13">
        <f t="shared" si="135"/>
        <v>0</v>
      </c>
      <c r="AC436" s="9"/>
      <c r="AD436" s="14"/>
      <c r="AE436" s="14"/>
      <c r="AF436" s="12">
        <f t="shared" si="132"/>
        <v>0</v>
      </c>
      <c r="AG436" s="13">
        <f t="shared" si="136"/>
        <v>0</v>
      </c>
      <c r="AH436" s="12"/>
      <c r="AI436" s="12"/>
      <c r="AJ436" s="12"/>
      <c r="AK436" s="12">
        <f t="shared" si="148"/>
        <v>0</v>
      </c>
      <c r="AL436" s="13">
        <f t="shared" si="137"/>
        <v>0</v>
      </c>
      <c r="AM436" s="12"/>
      <c r="AN436" s="12"/>
      <c r="AO436" s="12"/>
      <c r="AP436" s="12">
        <f t="shared" si="149"/>
        <v>0</v>
      </c>
      <c r="AQ436" s="13">
        <f t="shared" si="138"/>
        <v>0</v>
      </c>
      <c r="AR436" s="12"/>
      <c r="AS436" s="12"/>
      <c r="AT436" s="12"/>
      <c r="AU436" s="12">
        <f t="shared" si="150"/>
        <v>0</v>
      </c>
      <c r="AV436" s="13">
        <f t="shared" si="139"/>
        <v>0</v>
      </c>
      <c r="AW436" s="12"/>
      <c r="AX436" s="12"/>
      <c r="AY436" s="12"/>
      <c r="AZ436" s="12">
        <f t="shared" si="151"/>
        <v>0</v>
      </c>
      <c r="BA436" s="11">
        <f t="shared" si="140"/>
        <v>0</v>
      </c>
      <c r="BB436" s="12"/>
      <c r="BC436" s="12"/>
      <c r="BD436" s="12"/>
      <c r="BE436" s="12">
        <f t="shared" si="152"/>
        <v>0</v>
      </c>
      <c r="BF436" s="11">
        <f t="shared" si="141"/>
        <v>0</v>
      </c>
      <c r="BG436" s="12"/>
      <c r="BH436" s="12"/>
      <c r="BI436" s="12"/>
      <c r="BJ436" s="15">
        <f t="shared" si="153"/>
        <v>0</v>
      </c>
      <c r="BK436" s="16">
        <f t="shared" si="142"/>
        <v>0</v>
      </c>
    </row>
    <row r="437" spans="1:63" ht="15.75" x14ac:dyDescent="0.25">
      <c r="A437" s="30">
        <v>101001101</v>
      </c>
      <c r="B437" s="27" t="s">
        <v>483</v>
      </c>
      <c r="C437" s="35">
        <v>0.01</v>
      </c>
      <c r="D437" s="32">
        <f>VLOOKUP(A437,[31]DATA!$C$3:$AP$1697,38,0)</f>
        <v>0</v>
      </c>
      <c r="E437" s="32">
        <f>VLOOKUP(A437,[31]DATA!$C$3:$AP$1697,39,0)</f>
        <v>2328600</v>
      </c>
      <c r="F437" s="32">
        <f>VLOOKUP(A437,[31]DATA!$C$3:$AP$1697,40,0)</f>
        <v>3005000</v>
      </c>
      <c r="G437" s="32">
        <f t="shared" si="143"/>
        <v>5333600</v>
      </c>
      <c r="H437" s="32">
        <f t="shared" si="144"/>
        <v>53336</v>
      </c>
      <c r="I437" s="32">
        <f>VLOOKUP(A437,[32]DATA!$C$3:$AQ$559,38,0)</f>
        <v>0</v>
      </c>
      <c r="J437" s="32">
        <f>VLOOKUP(A437,[32]DATA!$C$3:$AQ$559,39,0)</f>
        <v>842600</v>
      </c>
      <c r="K437" s="32">
        <f>VLOOKUP(A437,[32]DATA!$C$3:$AQ$559,40,0)</f>
        <v>2149000</v>
      </c>
      <c r="L437" s="32">
        <f>VLOOKUP(A437,[32]DATA!$C$3:$AQ$559,41,0)</f>
        <v>2991600</v>
      </c>
      <c r="M437" s="41">
        <f t="shared" si="145"/>
        <v>29916</v>
      </c>
      <c r="N437" s="32">
        <f>VLOOKUP(A437,[33]DATA!$C$3:$AQ$558,38,0)</f>
        <v>0</v>
      </c>
      <c r="O437" s="32">
        <f>VLOOKUP(A437,[33]DATA!$C$3:$AQ$558,39,0)</f>
        <v>453600</v>
      </c>
      <c r="P437" s="32">
        <f>VLOOKUP(A437,[33]DATA!$C$3:$AQ$558,40,0)</f>
        <v>1770000</v>
      </c>
      <c r="Q437" s="42">
        <f>VLOOKUP(A437,[33]DATA!$C$3:$AQ$558,41,0)</f>
        <v>2223600</v>
      </c>
      <c r="R437" s="43">
        <f t="shared" si="146"/>
        <v>22236</v>
      </c>
      <c r="S437" s="8"/>
      <c r="T437" s="9"/>
      <c r="U437" s="9"/>
      <c r="V437" s="10">
        <f t="shared" si="147"/>
        <v>0</v>
      </c>
      <c r="W437" s="11">
        <f t="shared" si="133"/>
        <v>0</v>
      </c>
      <c r="X437" s="9"/>
      <c r="Y437" s="9"/>
      <c r="Z437" s="9"/>
      <c r="AA437" s="12">
        <f t="shared" si="134"/>
        <v>0</v>
      </c>
      <c r="AB437" s="13">
        <f t="shared" si="135"/>
        <v>0</v>
      </c>
      <c r="AC437" s="9"/>
      <c r="AD437" s="14"/>
      <c r="AE437" s="14"/>
      <c r="AF437" s="12">
        <f t="shared" si="132"/>
        <v>0</v>
      </c>
      <c r="AG437" s="13">
        <f t="shared" si="136"/>
        <v>0</v>
      </c>
      <c r="AH437" s="12"/>
      <c r="AI437" s="12"/>
      <c r="AJ437" s="12"/>
      <c r="AK437" s="12">
        <f t="shared" si="148"/>
        <v>0</v>
      </c>
      <c r="AL437" s="13">
        <f t="shared" si="137"/>
        <v>0</v>
      </c>
      <c r="AM437" s="12"/>
      <c r="AN437" s="12"/>
      <c r="AO437" s="12"/>
      <c r="AP437" s="12">
        <f t="shared" si="149"/>
        <v>0</v>
      </c>
      <c r="AQ437" s="13">
        <f t="shared" si="138"/>
        <v>0</v>
      </c>
      <c r="AR437" s="12"/>
      <c r="AS437" s="12"/>
      <c r="AT437" s="12"/>
      <c r="AU437" s="12">
        <f t="shared" si="150"/>
        <v>0</v>
      </c>
      <c r="AV437" s="13">
        <f t="shared" si="139"/>
        <v>0</v>
      </c>
      <c r="AW437" s="12"/>
      <c r="AX437" s="12"/>
      <c r="AY437" s="12"/>
      <c r="AZ437" s="12">
        <f t="shared" si="151"/>
        <v>0</v>
      </c>
      <c r="BA437" s="11">
        <f t="shared" si="140"/>
        <v>0</v>
      </c>
      <c r="BB437" s="12"/>
      <c r="BC437" s="12"/>
      <c r="BD437" s="12"/>
      <c r="BE437" s="12">
        <f t="shared" si="152"/>
        <v>0</v>
      </c>
      <c r="BF437" s="11">
        <f t="shared" si="141"/>
        <v>0</v>
      </c>
      <c r="BG437" s="12"/>
      <c r="BH437" s="12"/>
      <c r="BI437" s="12"/>
      <c r="BJ437" s="15">
        <f t="shared" si="153"/>
        <v>0</v>
      </c>
      <c r="BK437" s="16">
        <f t="shared" si="142"/>
        <v>0</v>
      </c>
    </row>
    <row r="438" spans="1:63" ht="38.25" x14ac:dyDescent="0.25">
      <c r="A438" s="30">
        <v>103019701</v>
      </c>
      <c r="B438" s="27" t="s">
        <v>484</v>
      </c>
      <c r="C438" s="35">
        <v>0.93</v>
      </c>
      <c r="D438" s="32">
        <f>VLOOKUP(A438,[31]DATA!$C$3:$AP$1697,38,0)</f>
        <v>11725</v>
      </c>
      <c r="E438" s="32">
        <f>VLOOKUP(A438,[31]DATA!$C$3:$AP$1697,39,0)</f>
        <v>119</v>
      </c>
      <c r="F438" s="32">
        <f>VLOOKUP(A438,[31]DATA!$C$3:$AP$1697,40,0)</f>
        <v>183</v>
      </c>
      <c r="G438" s="32">
        <f t="shared" si="143"/>
        <v>12027</v>
      </c>
      <c r="H438" s="32">
        <f t="shared" si="144"/>
        <v>11185.11</v>
      </c>
      <c r="I438" s="32">
        <f>VLOOKUP(A438,[32]DATA!$C$3:$AQ$559,38,0)</f>
        <v>5527</v>
      </c>
      <c r="J438" s="32">
        <f>VLOOKUP(A438,[32]DATA!$C$3:$AQ$559,39,0)</f>
        <v>0</v>
      </c>
      <c r="K438" s="32">
        <f>VLOOKUP(A438,[32]DATA!$C$3:$AQ$559,40,0)</f>
        <v>421</v>
      </c>
      <c r="L438" s="32">
        <f>VLOOKUP(A438,[32]DATA!$C$3:$AQ$559,41,0)</f>
        <v>5948</v>
      </c>
      <c r="M438" s="41">
        <f t="shared" si="145"/>
        <v>5531.64</v>
      </c>
      <c r="N438" s="32">
        <f>VLOOKUP(A438,[33]DATA!$C$3:$AQ$558,38,0)</f>
        <v>3543</v>
      </c>
      <c r="O438" s="32">
        <f>VLOOKUP(A438,[33]DATA!$C$3:$AQ$558,39,0)</f>
        <v>298</v>
      </c>
      <c r="P438" s="32">
        <f>VLOOKUP(A438,[33]DATA!$C$3:$AQ$558,40,0)</f>
        <v>339</v>
      </c>
      <c r="Q438" s="42">
        <f>VLOOKUP(A438,[33]DATA!$C$3:$AQ$558,41,0)</f>
        <v>4180</v>
      </c>
      <c r="R438" s="43">
        <f t="shared" si="146"/>
        <v>3887.4</v>
      </c>
      <c r="S438" s="8"/>
      <c r="T438" s="9"/>
      <c r="U438" s="9"/>
      <c r="V438" s="10">
        <f t="shared" si="147"/>
        <v>0</v>
      </c>
      <c r="W438" s="11">
        <f t="shared" si="133"/>
        <v>0</v>
      </c>
      <c r="X438" s="9"/>
      <c r="Y438" s="9"/>
      <c r="Z438" s="9"/>
      <c r="AA438" s="12">
        <f t="shared" si="134"/>
        <v>0</v>
      </c>
      <c r="AB438" s="13">
        <f t="shared" si="135"/>
        <v>0</v>
      </c>
      <c r="AC438" s="9"/>
      <c r="AD438" s="14"/>
      <c r="AE438" s="14"/>
      <c r="AF438" s="12">
        <f t="shared" si="132"/>
        <v>0</v>
      </c>
      <c r="AG438" s="13">
        <f t="shared" si="136"/>
        <v>0</v>
      </c>
      <c r="AH438" s="12"/>
      <c r="AI438" s="12"/>
      <c r="AJ438" s="12"/>
      <c r="AK438" s="12">
        <f t="shared" si="148"/>
        <v>0</v>
      </c>
      <c r="AL438" s="13">
        <f t="shared" si="137"/>
        <v>0</v>
      </c>
      <c r="AM438" s="12"/>
      <c r="AN438" s="12"/>
      <c r="AO438" s="12"/>
      <c r="AP438" s="12">
        <f t="shared" si="149"/>
        <v>0</v>
      </c>
      <c r="AQ438" s="13">
        <f t="shared" si="138"/>
        <v>0</v>
      </c>
      <c r="AR438" s="12"/>
      <c r="AS438" s="12"/>
      <c r="AT438" s="12"/>
      <c r="AU438" s="12">
        <f t="shared" si="150"/>
        <v>0</v>
      </c>
      <c r="AV438" s="13">
        <f t="shared" si="139"/>
        <v>0</v>
      </c>
      <c r="AW438" s="12"/>
      <c r="AX438" s="12"/>
      <c r="AY438" s="12"/>
      <c r="AZ438" s="12">
        <f t="shared" si="151"/>
        <v>0</v>
      </c>
      <c r="BA438" s="11">
        <f t="shared" si="140"/>
        <v>0</v>
      </c>
      <c r="BB438" s="12"/>
      <c r="BC438" s="12"/>
      <c r="BD438" s="12"/>
      <c r="BE438" s="12">
        <f t="shared" si="152"/>
        <v>0</v>
      </c>
      <c r="BF438" s="11">
        <f t="shared" si="141"/>
        <v>0</v>
      </c>
      <c r="BG438" s="12"/>
      <c r="BH438" s="12"/>
      <c r="BI438" s="12"/>
      <c r="BJ438" s="15">
        <f t="shared" si="153"/>
        <v>0</v>
      </c>
      <c r="BK438" s="16">
        <f t="shared" si="142"/>
        <v>0</v>
      </c>
    </row>
    <row r="439" spans="1:63" ht="15.75" x14ac:dyDescent="0.25">
      <c r="A439" s="30">
        <v>102100101</v>
      </c>
      <c r="B439" s="27" t="s">
        <v>485</v>
      </c>
      <c r="C439" s="35">
        <v>0.63900000000000001</v>
      </c>
      <c r="D439" s="32">
        <f>VLOOKUP(A439,[31]DATA!$C$3:$AP$1697,38,0)</f>
        <v>44000</v>
      </c>
      <c r="E439" s="32">
        <f>VLOOKUP(A439,[31]DATA!$C$3:$AP$1697,39,0)</f>
        <v>0</v>
      </c>
      <c r="F439" s="32">
        <f>VLOOKUP(A439,[31]DATA!$C$3:$AP$1697,40,0)</f>
        <v>0</v>
      </c>
      <c r="G439" s="32">
        <f t="shared" si="143"/>
        <v>44000</v>
      </c>
      <c r="H439" s="32">
        <f t="shared" si="144"/>
        <v>28116</v>
      </c>
      <c r="I439" s="32">
        <f>VLOOKUP(A439,[32]DATA!$C$3:$AQ$559,38,0)</f>
        <v>3595</v>
      </c>
      <c r="J439" s="32">
        <f>VLOOKUP(A439,[32]DATA!$C$3:$AQ$559,39,0)</f>
        <v>0</v>
      </c>
      <c r="K439" s="32">
        <f>VLOOKUP(A439,[32]DATA!$C$3:$AQ$559,40,0)</f>
        <v>0</v>
      </c>
      <c r="L439" s="32">
        <f>VLOOKUP(A439,[32]DATA!$C$3:$AQ$559,41,0)</f>
        <v>3595</v>
      </c>
      <c r="M439" s="41">
        <f t="shared" si="145"/>
        <v>2297.2049999999999</v>
      </c>
      <c r="N439" s="32">
        <f>VLOOKUP(A439,[33]DATA!$C$3:$AQ$558,38,0)</f>
        <v>600</v>
      </c>
      <c r="O439" s="32">
        <f>VLOOKUP(A439,[33]DATA!$C$3:$AQ$558,39,0)</f>
        <v>4170</v>
      </c>
      <c r="P439" s="32">
        <f>VLOOKUP(A439,[33]DATA!$C$3:$AQ$558,40,0)</f>
        <v>5400</v>
      </c>
      <c r="Q439" s="42">
        <f>VLOOKUP(A439,[33]DATA!$C$3:$AQ$558,41,0)</f>
        <v>10170</v>
      </c>
      <c r="R439" s="43">
        <f t="shared" si="146"/>
        <v>6498.63</v>
      </c>
      <c r="S439" s="8"/>
      <c r="T439" s="9"/>
      <c r="U439" s="9"/>
      <c r="V439" s="10">
        <f t="shared" si="147"/>
        <v>0</v>
      </c>
      <c r="W439" s="11">
        <f t="shared" si="133"/>
        <v>0</v>
      </c>
      <c r="X439" s="9"/>
      <c r="Y439" s="9"/>
      <c r="Z439" s="9"/>
      <c r="AA439" s="12">
        <f t="shared" si="134"/>
        <v>0</v>
      </c>
      <c r="AB439" s="13">
        <f t="shared" si="135"/>
        <v>0</v>
      </c>
      <c r="AC439" s="9"/>
      <c r="AD439" s="14"/>
      <c r="AE439" s="14"/>
      <c r="AF439" s="12">
        <f t="shared" si="132"/>
        <v>0</v>
      </c>
      <c r="AG439" s="13">
        <f t="shared" si="136"/>
        <v>0</v>
      </c>
      <c r="AH439" s="12"/>
      <c r="AI439" s="12"/>
      <c r="AJ439" s="12"/>
      <c r="AK439" s="12">
        <f t="shared" si="148"/>
        <v>0</v>
      </c>
      <c r="AL439" s="13">
        <f t="shared" si="137"/>
        <v>0</v>
      </c>
      <c r="AM439" s="12"/>
      <c r="AN439" s="12"/>
      <c r="AO439" s="12"/>
      <c r="AP439" s="12">
        <f t="shared" si="149"/>
        <v>0</v>
      </c>
      <c r="AQ439" s="13">
        <f t="shared" si="138"/>
        <v>0</v>
      </c>
      <c r="AR439" s="12"/>
      <c r="AS439" s="12"/>
      <c r="AT439" s="12"/>
      <c r="AU439" s="12">
        <f t="shared" si="150"/>
        <v>0</v>
      </c>
      <c r="AV439" s="13">
        <f t="shared" si="139"/>
        <v>0</v>
      </c>
      <c r="AW439" s="12"/>
      <c r="AX439" s="12"/>
      <c r="AY439" s="12"/>
      <c r="AZ439" s="12">
        <f t="shared" si="151"/>
        <v>0</v>
      </c>
      <c r="BA439" s="11">
        <f t="shared" si="140"/>
        <v>0</v>
      </c>
      <c r="BB439" s="12"/>
      <c r="BC439" s="12"/>
      <c r="BD439" s="12"/>
      <c r="BE439" s="12">
        <f t="shared" si="152"/>
        <v>0</v>
      </c>
      <c r="BF439" s="11">
        <f t="shared" si="141"/>
        <v>0</v>
      </c>
      <c r="BG439" s="12"/>
      <c r="BH439" s="12"/>
      <c r="BI439" s="12"/>
      <c r="BJ439" s="15">
        <f t="shared" si="153"/>
        <v>0</v>
      </c>
      <c r="BK439" s="16">
        <f t="shared" si="142"/>
        <v>0</v>
      </c>
    </row>
    <row r="440" spans="1:63" ht="15.75" x14ac:dyDescent="0.25">
      <c r="A440" s="30">
        <v>101101201</v>
      </c>
      <c r="B440" s="27" t="s">
        <v>486</v>
      </c>
      <c r="C440" s="35">
        <v>12.45</v>
      </c>
      <c r="D440" s="32">
        <f>VLOOKUP(A440,[31]DATA!$C$3:$AP$1697,38,0)</f>
        <v>1020</v>
      </c>
      <c r="E440" s="32">
        <f>VLOOKUP(A440,[31]DATA!$C$3:$AP$1697,39,0)</f>
        <v>630</v>
      </c>
      <c r="F440" s="32">
        <f>VLOOKUP(A440,[31]DATA!$C$3:$AP$1697,40,0)</f>
        <v>300</v>
      </c>
      <c r="G440" s="32">
        <f t="shared" si="143"/>
        <v>1950</v>
      </c>
      <c r="H440" s="32">
        <f t="shared" si="144"/>
        <v>24277.5</v>
      </c>
      <c r="I440" s="32">
        <f>VLOOKUP(A440,[32]DATA!$C$3:$AQ$559,38,0)</f>
        <v>2070</v>
      </c>
      <c r="J440" s="32">
        <f>VLOOKUP(A440,[32]DATA!$C$3:$AQ$559,39,0)</f>
        <v>0</v>
      </c>
      <c r="K440" s="32">
        <f>VLOOKUP(A440,[32]DATA!$C$3:$AQ$559,40,0)</f>
        <v>0</v>
      </c>
      <c r="L440" s="32">
        <f>VLOOKUP(A440,[32]DATA!$C$3:$AQ$559,41,0)</f>
        <v>2070</v>
      </c>
      <c r="M440" s="41">
        <f t="shared" si="145"/>
        <v>25771.5</v>
      </c>
      <c r="N440" s="32">
        <f>VLOOKUP(A440,[33]DATA!$C$3:$AQ$558,38,0)</f>
        <v>22410</v>
      </c>
      <c r="O440" s="32">
        <f>VLOOKUP(A440,[33]DATA!$C$3:$AQ$558,39,0)</f>
        <v>0</v>
      </c>
      <c r="P440" s="32">
        <f>VLOOKUP(A440,[33]DATA!$C$3:$AQ$558,40,0)</f>
        <v>720</v>
      </c>
      <c r="Q440" s="42">
        <f>VLOOKUP(A440,[33]DATA!$C$3:$AQ$558,41,0)</f>
        <v>23130</v>
      </c>
      <c r="R440" s="43">
        <f t="shared" si="146"/>
        <v>287968.5</v>
      </c>
      <c r="S440" s="8"/>
      <c r="T440" s="9"/>
      <c r="U440" s="9"/>
      <c r="V440" s="10">
        <f t="shared" si="147"/>
        <v>0</v>
      </c>
      <c r="W440" s="11">
        <f t="shared" si="133"/>
        <v>0</v>
      </c>
      <c r="X440" s="9"/>
      <c r="Y440" s="9"/>
      <c r="Z440" s="9"/>
      <c r="AA440" s="12">
        <f t="shared" si="134"/>
        <v>0</v>
      </c>
      <c r="AB440" s="13">
        <f t="shared" si="135"/>
        <v>0</v>
      </c>
      <c r="AC440" s="9"/>
      <c r="AD440" s="14"/>
      <c r="AE440" s="14"/>
      <c r="AF440" s="12">
        <f t="shared" si="132"/>
        <v>0</v>
      </c>
      <c r="AG440" s="13">
        <f t="shared" si="136"/>
        <v>0</v>
      </c>
      <c r="AH440" s="12"/>
      <c r="AI440" s="12"/>
      <c r="AJ440" s="12"/>
      <c r="AK440" s="12">
        <f t="shared" si="148"/>
        <v>0</v>
      </c>
      <c r="AL440" s="13">
        <f t="shared" si="137"/>
        <v>0</v>
      </c>
      <c r="AM440" s="12"/>
      <c r="AN440" s="12"/>
      <c r="AO440" s="12"/>
      <c r="AP440" s="12">
        <f t="shared" si="149"/>
        <v>0</v>
      </c>
      <c r="AQ440" s="13">
        <f t="shared" si="138"/>
        <v>0</v>
      </c>
      <c r="AR440" s="12"/>
      <c r="AS440" s="12"/>
      <c r="AT440" s="12"/>
      <c r="AU440" s="12">
        <f t="shared" si="150"/>
        <v>0</v>
      </c>
      <c r="AV440" s="13">
        <f t="shared" si="139"/>
        <v>0</v>
      </c>
      <c r="AW440" s="12"/>
      <c r="AX440" s="12"/>
      <c r="AY440" s="12"/>
      <c r="AZ440" s="12">
        <f t="shared" si="151"/>
        <v>0</v>
      </c>
      <c r="BA440" s="11">
        <f t="shared" si="140"/>
        <v>0</v>
      </c>
      <c r="BB440" s="12"/>
      <c r="BC440" s="12"/>
      <c r="BD440" s="12"/>
      <c r="BE440" s="12">
        <f t="shared" si="152"/>
        <v>0</v>
      </c>
      <c r="BF440" s="11">
        <f t="shared" si="141"/>
        <v>0</v>
      </c>
      <c r="BG440" s="12"/>
      <c r="BH440" s="12"/>
      <c r="BI440" s="12"/>
      <c r="BJ440" s="15">
        <f t="shared" si="153"/>
        <v>0</v>
      </c>
      <c r="BK440" s="16">
        <f t="shared" si="142"/>
        <v>0</v>
      </c>
    </row>
    <row r="441" spans="1:63" ht="15.75" x14ac:dyDescent="0.25">
      <c r="A441" s="30">
        <v>102092901</v>
      </c>
      <c r="B441" s="27" t="s">
        <v>487</v>
      </c>
      <c r="C441" s="35">
        <v>1.29</v>
      </c>
      <c r="D441" s="32">
        <f>VLOOKUP(A441,[31]DATA!$C$3:$AP$1697,38,0)</f>
        <v>51870</v>
      </c>
      <c r="E441" s="32">
        <f>VLOOKUP(A441,[31]DATA!$C$3:$AP$1697,39,0)</f>
        <v>100</v>
      </c>
      <c r="F441" s="32">
        <f>VLOOKUP(A441,[31]DATA!$C$3:$AP$1697,40,0)</f>
        <v>0</v>
      </c>
      <c r="G441" s="32">
        <f t="shared" si="143"/>
        <v>51970</v>
      </c>
      <c r="H441" s="32">
        <f t="shared" si="144"/>
        <v>67041.3</v>
      </c>
      <c r="I441" s="32">
        <f>VLOOKUP(A441,[32]DATA!$C$3:$AQ$559,38,0)</f>
        <v>11590</v>
      </c>
      <c r="J441" s="32">
        <f>VLOOKUP(A441,[32]DATA!$C$3:$AQ$559,39,0)</f>
        <v>0</v>
      </c>
      <c r="K441" s="32">
        <f>VLOOKUP(A441,[32]DATA!$C$3:$AQ$559,40,0)</f>
        <v>11120</v>
      </c>
      <c r="L441" s="32">
        <f>VLOOKUP(A441,[32]DATA!$C$3:$AQ$559,41,0)</f>
        <v>22710</v>
      </c>
      <c r="M441" s="41">
        <f t="shared" si="145"/>
        <v>29295.9</v>
      </c>
      <c r="N441" s="32">
        <f>VLOOKUP(A441,[33]DATA!$C$3:$AQ$558,38,0)</f>
        <v>15090</v>
      </c>
      <c r="O441" s="32">
        <f>VLOOKUP(A441,[33]DATA!$C$3:$AQ$558,39,0)</f>
        <v>2700</v>
      </c>
      <c r="P441" s="32">
        <f>VLOOKUP(A441,[33]DATA!$C$3:$AQ$558,40,0)</f>
        <v>19610</v>
      </c>
      <c r="Q441" s="42">
        <f>VLOOKUP(A441,[33]DATA!$C$3:$AQ$558,41,0)</f>
        <v>37400</v>
      </c>
      <c r="R441" s="43">
        <f t="shared" si="146"/>
        <v>48246</v>
      </c>
      <c r="S441" s="8"/>
      <c r="T441" s="9"/>
      <c r="U441" s="9"/>
      <c r="V441" s="10">
        <f t="shared" si="147"/>
        <v>0</v>
      </c>
      <c r="W441" s="11">
        <f t="shared" si="133"/>
        <v>0</v>
      </c>
      <c r="X441" s="9"/>
      <c r="Y441" s="9"/>
      <c r="Z441" s="9"/>
      <c r="AA441" s="12">
        <f t="shared" si="134"/>
        <v>0</v>
      </c>
      <c r="AB441" s="13">
        <f t="shared" si="135"/>
        <v>0</v>
      </c>
      <c r="AC441" s="9"/>
      <c r="AD441" s="14"/>
      <c r="AE441" s="14"/>
      <c r="AF441" s="12">
        <f t="shared" si="132"/>
        <v>0</v>
      </c>
      <c r="AG441" s="13">
        <f t="shared" si="136"/>
        <v>0</v>
      </c>
      <c r="AH441" s="12"/>
      <c r="AI441" s="12"/>
      <c r="AJ441" s="12"/>
      <c r="AK441" s="12">
        <f t="shared" si="148"/>
        <v>0</v>
      </c>
      <c r="AL441" s="13">
        <f t="shared" si="137"/>
        <v>0</v>
      </c>
      <c r="AM441" s="12"/>
      <c r="AN441" s="12"/>
      <c r="AO441" s="12"/>
      <c r="AP441" s="12">
        <f t="shared" si="149"/>
        <v>0</v>
      </c>
      <c r="AQ441" s="13">
        <f t="shared" si="138"/>
        <v>0</v>
      </c>
      <c r="AR441" s="12"/>
      <c r="AS441" s="12"/>
      <c r="AT441" s="12"/>
      <c r="AU441" s="12">
        <f t="shared" si="150"/>
        <v>0</v>
      </c>
      <c r="AV441" s="13">
        <f t="shared" si="139"/>
        <v>0</v>
      </c>
      <c r="AW441" s="12"/>
      <c r="AX441" s="12"/>
      <c r="AY441" s="12"/>
      <c r="AZ441" s="12">
        <f t="shared" si="151"/>
        <v>0</v>
      </c>
      <c r="BA441" s="11">
        <f t="shared" si="140"/>
        <v>0</v>
      </c>
      <c r="BB441" s="12"/>
      <c r="BC441" s="12"/>
      <c r="BD441" s="12"/>
      <c r="BE441" s="12">
        <f t="shared" si="152"/>
        <v>0</v>
      </c>
      <c r="BF441" s="11">
        <f t="shared" si="141"/>
        <v>0</v>
      </c>
      <c r="BG441" s="12"/>
      <c r="BH441" s="12"/>
      <c r="BI441" s="12"/>
      <c r="BJ441" s="15">
        <f t="shared" si="153"/>
        <v>0</v>
      </c>
      <c r="BK441" s="16">
        <f t="shared" si="142"/>
        <v>0</v>
      </c>
    </row>
    <row r="442" spans="1:63" ht="15.75" x14ac:dyDescent="0.25">
      <c r="A442" s="30">
        <v>103009501</v>
      </c>
      <c r="B442" s="27" t="s">
        <v>488</v>
      </c>
      <c r="C442" s="35">
        <v>4</v>
      </c>
      <c r="D442" s="32">
        <f>VLOOKUP(A442,[31]DATA!$C$3:$AP$1697,38,0)</f>
        <v>3928</v>
      </c>
      <c r="E442" s="32">
        <f>VLOOKUP(A442,[31]DATA!$C$3:$AP$1697,39,0)</f>
        <v>3015</v>
      </c>
      <c r="F442" s="32">
        <f>VLOOKUP(A442,[31]DATA!$C$3:$AP$1697,40,0)</f>
        <v>1196</v>
      </c>
      <c r="G442" s="32">
        <f t="shared" si="143"/>
        <v>8139</v>
      </c>
      <c r="H442" s="32">
        <f t="shared" si="144"/>
        <v>32556</v>
      </c>
      <c r="I442" s="32">
        <f>VLOOKUP(A442,[32]DATA!$C$3:$AQ$559,38,0)</f>
        <v>8528</v>
      </c>
      <c r="J442" s="32">
        <f>VLOOKUP(A442,[32]DATA!$C$3:$AQ$559,39,0)</f>
        <v>2053</v>
      </c>
      <c r="K442" s="32">
        <f>VLOOKUP(A442,[32]DATA!$C$3:$AQ$559,40,0)</f>
        <v>916</v>
      </c>
      <c r="L442" s="32">
        <f>VLOOKUP(A442,[32]DATA!$C$3:$AQ$559,41,0)</f>
        <v>11497</v>
      </c>
      <c r="M442" s="41">
        <f t="shared" si="145"/>
        <v>45988</v>
      </c>
      <c r="N442" s="32">
        <f>VLOOKUP(A442,[33]DATA!$C$3:$AQ$558,38,0)</f>
        <v>3475</v>
      </c>
      <c r="O442" s="32">
        <f>VLOOKUP(A442,[33]DATA!$C$3:$AQ$558,39,0)</f>
        <v>1596</v>
      </c>
      <c r="P442" s="32">
        <f>VLOOKUP(A442,[33]DATA!$C$3:$AQ$558,40,0)</f>
        <v>736</v>
      </c>
      <c r="Q442" s="42">
        <f>VLOOKUP(A442,[33]DATA!$C$3:$AQ$558,41,0)</f>
        <v>5807</v>
      </c>
      <c r="R442" s="43">
        <f t="shared" si="146"/>
        <v>23228</v>
      </c>
      <c r="S442" s="8"/>
      <c r="T442" s="9"/>
      <c r="U442" s="9"/>
      <c r="V442" s="10">
        <f t="shared" si="147"/>
        <v>0</v>
      </c>
      <c r="W442" s="11">
        <f t="shared" si="133"/>
        <v>0</v>
      </c>
      <c r="X442" s="9"/>
      <c r="Y442" s="9"/>
      <c r="Z442" s="9"/>
      <c r="AA442" s="12">
        <f t="shared" si="134"/>
        <v>0</v>
      </c>
      <c r="AB442" s="13">
        <f t="shared" si="135"/>
        <v>0</v>
      </c>
      <c r="AC442" s="9"/>
      <c r="AD442" s="14"/>
      <c r="AE442" s="14"/>
      <c r="AF442" s="12">
        <f t="shared" si="132"/>
        <v>0</v>
      </c>
      <c r="AG442" s="13">
        <f t="shared" si="136"/>
        <v>0</v>
      </c>
      <c r="AH442" s="12"/>
      <c r="AI442" s="12"/>
      <c r="AJ442" s="12"/>
      <c r="AK442" s="12">
        <f t="shared" si="148"/>
        <v>0</v>
      </c>
      <c r="AL442" s="13">
        <f t="shared" si="137"/>
        <v>0</v>
      </c>
      <c r="AM442" s="12"/>
      <c r="AN442" s="12"/>
      <c r="AO442" s="12"/>
      <c r="AP442" s="12">
        <f t="shared" si="149"/>
        <v>0</v>
      </c>
      <c r="AQ442" s="13">
        <f t="shared" si="138"/>
        <v>0</v>
      </c>
      <c r="AR442" s="12"/>
      <c r="AS442" s="12"/>
      <c r="AT442" s="12"/>
      <c r="AU442" s="12">
        <f t="shared" si="150"/>
        <v>0</v>
      </c>
      <c r="AV442" s="13">
        <f t="shared" si="139"/>
        <v>0</v>
      </c>
      <c r="AW442" s="12"/>
      <c r="AX442" s="12"/>
      <c r="AY442" s="12"/>
      <c r="AZ442" s="12">
        <f t="shared" si="151"/>
        <v>0</v>
      </c>
      <c r="BA442" s="11">
        <f t="shared" si="140"/>
        <v>0</v>
      </c>
      <c r="BB442" s="12"/>
      <c r="BC442" s="12"/>
      <c r="BD442" s="12"/>
      <c r="BE442" s="12">
        <f t="shared" si="152"/>
        <v>0</v>
      </c>
      <c r="BF442" s="11">
        <f t="shared" si="141"/>
        <v>0</v>
      </c>
      <c r="BG442" s="12"/>
      <c r="BH442" s="12"/>
      <c r="BI442" s="12"/>
      <c r="BJ442" s="15">
        <f t="shared" si="153"/>
        <v>0</v>
      </c>
      <c r="BK442" s="16">
        <f t="shared" si="142"/>
        <v>0</v>
      </c>
    </row>
    <row r="443" spans="1:63" ht="15.75" x14ac:dyDescent="0.25">
      <c r="A443" s="30">
        <v>101096301</v>
      </c>
      <c r="B443" s="27" t="s">
        <v>489</v>
      </c>
      <c r="C443" s="35">
        <v>3.5000000000000003E-2</v>
      </c>
      <c r="D443" s="32">
        <f>VLOOKUP(A443,[31]DATA!$C$3:$AP$1697,38,0)</f>
        <v>0</v>
      </c>
      <c r="E443" s="32">
        <f>VLOOKUP(A443,[31]DATA!$C$3:$AP$1697,39,0)</f>
        <v>609100</v>
      </c>
      <c r="F443" s="32">
        <f>VLOOKUP(A443,[31]DATA!$C$3:$AP$1697,40,0)</f>
        <v>824700</v>
      </c>
      <c r="G443" s="32">
        <f t="shared" si="143"/>
        <v>1433800</v>
      </c>
      <c r="H443" s="32">
        <f t="shared" si="144"/>
        <v>50183.000000000007</v>
      </c>
      <c r="I443" s="32">
        <f>VLOOKUP(A443,[32]DATA!$C$3:$AQ$559,38,0)</f>
        <v>5399970</v>
      </c>
      <c r="J443" s="32">
        <f>VLOOKUP(A443,[32]DATA!$C$3:$AQ$559,39,0)</f>
        <v>238600</v>
      </c>
      <c r="K443" s="32">
        <f>VLOOKUP(A443,[32]DATA!$C$3:$AQ$559,40,0)</f>
        <v>520700</v>
      </c>
      <c r="L443" s="32">
        <f>VLOOKUP(A443,[32]DATA!$C$3:$AQ$559,41,0)</f>
        <v>6159270</v>
      </c>
      <c r="M443" s="41">
        <f t="shared" si="145"/>
        <v>215574.45</v>
      </c>
      <c r="N443" s="32">
        <f>VLOOKUP(A443,[33]DATA!$C$3:$AQ$558,38,0)</f>
        <v>4146900</v>
      </c>
      <c r="O443" s="32">
        <f>VLOOKUP(A443,[33]DATA!$C$3:$AQ$558,39,0)</f>
        <v>46400</v>
      </c>
      <c r="P443" s="32">
        <f>VLOOKUP(A443,[33]DATA!$C$3:$AQ$558,40,0)</f>
        <v>435200</v>
      </c>
      <c r="Q443" s="42">
        <f>VLOOKUP(A443,[33]DATA!$C$3:$AQ$558,41,0)</f>
        <v>4628500</v>
      </c>
      <c r="R443" s="43">
        <f t="shared" si="146"/>
        <v>161997.50000000003</v>
      </c>
      <c r="S443" s="8"/>
      <c r="T443" s="9"/>
      <c r="U443" s="9"/>
      <c r="V443" s="10">
        <f t="shared" si="147"/>
        <v>0</v>
      </c>
      <c r="W443" s="11">
        <f t="shared" si="133"/>
        <v>0</v>
      </c>
      <c r="X443" s="9"/>
      <c r="Y443" s="9"/>
      <c r="Z443" s="9"/>
      <c r="AA443" s="12">
        <f t="shared" si="134"/>
        <v>0</v>
      </c>
      <c r="AB443" s="13">
        <f t="shared" si="135"/>
        <v>0</v>
      </c>
      <c r="AC443" s="9"/>
      <c r="AD443" s="14"/>
      <c r="AE443" s="14"/>
      <c r="AF443" s="12">
        <f t="shared" si="132"/>
        <v>0</v>
      </c>
      <c r="AG443" s="13">
        <f t="shared" si="136"/>
        <v>0</v>
      </c>
      <c r="AH443" s="12"/>
      <c r="AI443" s="12"/>
      <c r="AJ443" s="12"/>
      <c r="AK443" s="12">
        <f t="shared" si="148"/>
        <v>0</v>
      </c>
      <c r="AL443" s="13">
        <f t="shared" si="137"/>
        <v>0</v>
      </c>
      <c r="AM443" s="12"/>
      <c r="AN443" s="12"/>
      <c r="AO443" s="12"/>
      <c r="AP443" s="12">
        <f t="shared" si="149"/>
        <v>0</v>
      </c>
      <c r="AQ443" s="13">
        <f t="shared" si="138"/>
        <v>0</v>
      </c>
      <c r="AR443" s="12"/>
      <c r="AS443" s="12"/>
      <c r="AT443" s="12"/>
      <c r="AU443" s="12">
        <f t="shared" si="150"/>
        <v>0</v>
      </c>
      <c r="AV443" s="13">
        <f t="shared" si="139"/>
        <v>0</v>
      </c>
      <c r="AW443" s="12"/>
      <c r="AX443" s="12"/>
      <c r="AY443" s="12"/>
      <c r="AZ443" s="12">
        <f t="shared" si="151"/>
        <v>0</v>
      </c>
      <c r="BA443" s="11">
        <f t="shared" si="140"/>
        <v>0</v>
      </c>
      <c r="BB443" s="12"/>
      <c r="BC443" s="12"/>
      <c r="BD443" s="12"/>
      <c r="BE443" s="12">
        <f t="shared" si="152"/>
        <v>0</v>
      </c>
      <c r="BF443" s="11">
        <f t="shared" si="141"/>
        <v>0</v>
      </c>
      <c r="BG443" s="12"/>
      <c r="BH443" s="12"/>
      <c r="BI443" s="12"/>
      <c r="BJ443" s="15">
        <f t="shared" si="153"/>
        <v>0</v>
      </c>
      <c r="BK443" s="16">
        <f t="shared" si="142"/>
        <v>0</v>
      </c>
    </row>
    <row r="444" spans="1:63" ht="15.75" x14ac:dyDescent="0.25">
      <c r="A444" s="30">
        <v>102011801</v>
      </c>
      <c r="B444" s="27" t="s">
        <v>490</v>
      </c>
      <c r="C444" s="35">
        <v>5.98</v>
      </c>
      <c r="D444" s="32">
        <f>VLOOKUP(A444,[31]DATA!$C$3:$AP$1697,38,0)</f>
        <v>4055</v>
      </c>
      <c r="E444" s="32">
        <f>VLOOKUP(A444,[31]DATA!$C$3:$AP$1697,39,0)</f>
        <v>0</v>
      </c>
      <c r="F444" s="32">
        <f>VLOOKUP(A444,[31]DATA!$C$3:$AP$1697,40,0)</f>
        <v>0</v>
      </c>
      <c r="G444" s="32">
        <f t="shared" si="143"/>
        <v>4055</v>
      </c>
      <c r="H444" s="32">
        <f t="shared" si="144"/>
        <v>24248.9</v>
      </c>
      <c r="I444" s="32">
        <f>VLOOKUP(A444,[32]DATA!$C$3:$AQ$559,38,0)</f>
        <v>2468</v>
      </c>
      <c r="J444" s="32">
        <f>VLOOKUP(A444,[32]DATA!$C$3:$AQ$559,39,0)</f>
        <v>80</v>
      </c>
      <c r="K444" s="32">
        <f>VLOOKUP(A444,[32]DATA!$C$3:$AQ$559,40,0)</f>
        <v>200</v>
      </c>
      <c r="L444" s="32">
        <f>VLOOKUP(A444,[32]DATA!$C$3:$AQ$559,41,0)</f>
        <v>2748</v>
      </c>
      <c r="M444" s="41">
        <f t="shared" si="145"/>
        <v>16433.04</v>
      </c>
      <c r="N444" s="32">
        <f>VLOOKUP(A444,[33]DATA!$C$3:$AQ$558,38,0)</f>
        <v>2448</v>
      </c>
      <c r="O444" s="32">
        <f>VLOOKUP(A444,[33]DATA!$C$3:$AQ$558,39,0)</f>
        <v>80</v>
      </c>
      <c r="P444" s="32">
        <f>VLOOKUP(A444,[33]DATA!$C$3:$AQ$558,40,0)</f>
        <v>200</v>
      </c>
      <c r="Q444" s="42">
        <f>VLOOKUP(A444,[33]DATA!$C$3:$AQ$558,41,0)</f>
        <v>2728</v>
      </c>
      <c r="R444" s="43">
        <f t="shared" si="146"/>
        <v>16313.44</v>
      </c>
      <c r="S444" s="8"/>
      <c r="T444" s="9"/>
      <c r="U444" s="9"/>
      <c r="V444" s="10">
        <f t="shared" si="147"/>
        <v>0</v>
      </c>
      <c r="W444" s="11">
        <f t="shared" si="133"/>
        <v>0</v>
      </c>
      <c r="X444" s="9"/>
      <c r="Y444" s="9"/>
      <c r="Z444" s="9"/>
      <c r="AA444" s="12">
        <f t="shared" si="134"/>
        <v>0</v>
      </c>
      <c r="AB444" s="13">
        <f t="shared" si="135"/>
        <v>0</v>
      </c>
      <c r="AC444" s="9"/>
      <c r="AD444" s="14"/>
      <c r="AE444" s="14"/>
      <c r="AF444" s="12">
        <f t="shared" si="132"/>
        <v>0</v>
      </c>
      <c r="AG444" s="13">
        <f t="shared" si="136"/>
        <v>0</v>
      </c>
      <c r="AH444" s="12"/>
      <c r="AI444" s="12"/>
      <c r="AJ444" s="12"/>
      <c r="AK444" s="12">
        <f t="shared" si="148"/>
        <v>0</v>
      </c>
      <c r="AL444" s="13">
        <f t="shared" si="137"/>
        <v>0</v>
      </c>
      <c r="AM444" s="12"/>
      <c r="AN444" s="12"/>
      <c r="AO444" s="12"/>
      <c r="AP444" s="12">
        <f t="shared" si="149"/>
        <v>0</v>
      </c>
      <c r="AQ444" s="13">
        <f t="shared" si="138"/>
        <v>0</v>
      </c>
      <c r="AR444" s="12"/>
      <c r="AS444" s="12"/>
      <c r="AT444" s="12"/>
      <c r="AU444" s="12">
        <f t="shared" si="150"/>
        <v>0</v>
      </c>
      <c r="AV444" s="13">
        <f t="shared" si="139"/>
        <v>0</v>
      </c>
      <c r="AW444" s="12"/>
      <c r="AX444" s="12"/>
      <c r="AY444" s="12"/>
      <c r="AZ444" s="12">
        <f t="shared" si="151"/>
        <v>0</v>
      </c>
      <c r="BA444" s="11">
        <f t="shared" si="140"/>
        <v>0</v>
      </c>
      <c r="BB444" s="12"/>
      <c r="BC444" s="12"/>
      <c r="BD444" s="12"/>
      <c r="BE444" s="12">
        <f t="shared" si="152"/>
        <v>0</v>
      </c>
      <c r="BF444" s="11">
        <f t="shared" si="141"/>
        <v>0</v>
      </c>
      <c r="BG444" s="12"/>
      <c r="BH444" s="12"/>
      <c r="BI444" s="12"/>
      <c r="BJ444" s="15">
        <f t="shared" si="153"/>
        <v>0</v>
      </c>
      <c r="BK444" s="16">
        <f t="shared" si="142"/>
        <v>0</v>
      </c>
    </row>
    <row r="445" spans="1:63" ht="15.75" x14ac:dyDescent="0.25">
      <c r="A445" s="30">
        <v>103027401</v>
      </c>
      <c r="B445" s="27" t="s">
        <v>491</v>
      </c>
      <c r="C445" s="35">
        <v>5.95</v>
      </c>
      <c r="D445" s="32">
        <f>VLOOKUP(A445,[31]DATA!$C$3:$AP$1697,38,0)</f>
        <v>6098</v>
      </c>
      <c r="E445" s="32">
        <f>VLOOKUP(A445,[31]DATA!$C$3:$AP$1697,39,0)</f>
        <v>548</v>
      </c>
      <c r="F445" s="32">
        <f>VLOOKUP(A445,[31]DATA!$C$3:$AP$1697,40,0)</f>
        <v>1547</v>
      </c>
      <c r="G445" s="32">
        <f t="shared" si="143"/>
        <v>8193</v>
      </c>
      <c r="H445" s="32">
        <f t="shared" si="144"/>
        <v>48748.35</v>
      </c>
      <c r="I445" s="32">
        <f>VLOOKUP(A445,[32]DATA!$C$3:$AQ$559,38,0)</f>
        <v>9881</v>
      </c>
      <c r="J445" s="32">
        <f>VLOOKUP(A445,[32]DATA!$C$3:$AQ$559,39,0)</f>
        <v>2307</v>
      </c>
      <c r="K445" s="32">
        <f>VLOOKUP(A445,[32]DATA!$C$3:$AQ$559,40,0)</f>
        <v>3991</v>
      </c>
      <c r="L445" s="32">
        <f>VLOOKUP(A445,[32]DATA!$C$3:$AQ$559,41,0)</f>
        <v>16179</v>
      </c>
      <c r="M445" s="41">
        <f t="shared" si="145"/>
        <v>96265.05</v>
      </c>
      <c r="N445" s="32">
        <f>VLOOKUP(A445,[33]DATA!$C$3:$AQ$558,38,0)</f>
        <v>4683</v>
      </c>
      <c r="O445" s="32">
        <f>VLOOKUP(A445,[33]DATA!$C$3:$AQ$558,39,0)</f>
        <v>1589</v>
      </c>
      <c r="P445" s="32">
        <f>VLOOKUP(A445,[33]DATA!$C$3:$AQ$558,40,0)</f>
        <v>3881</v>
      </c>
      <c r="Q445" s="42">
        <f>VLOOKUP(A445,[33]DATA!$C$3:$AQ$558,41,0)</f>
        <v>10153</v>
      </c>
      <c r="R445" s="43">
        <f t="shared" si="146"/>
        <v>60410.35</v>
      </c>
      <c r="S445" s="8"/>
      <c r="T445" s="9"/>
      <c r="U445" s="9"/>
      <c r="V445" s="10">
        <f t="shared" si="147"/>
        <v>0</v>
      </c>
      <c r="W445" s="11">
        <f t="shared" si="133"/>
        <v>0</v>
      </c>
      <c r="X445" s="9"/>
      <c r="Y445" s="9"/>
      <c r="Z445" s="9"/>
      <c r="AA445" s="12">
        <f t="shared" si="134"/>
        <v>0</v>
      </c>
      <c r="AB445" s="13">
        <f t="shared" si="135"/>
        <v>0</v>
      </c>
      <c r="AC445" s="9"/>
      <c r="AD445" s="14"/>
      <c r="AE445" s="14"/>
      <c r="AF445" s="12">
        <f t="shared" si="132"/>
        <v>0</v>
      </c>
      <c r="AG445" s="13">
        <f t="shared" si="136"/>
        <v>0</v>
      </c>
      <c r="AH445" s="12"/>
      <c r="AI445" s="12"/>
      <c r="AJ445" s="12"/>
      <c r="AK445" s="12">
        <f t="shared" si="148"/>
        <v>0</v>
      </c>
      <c r="AL445" s="13">
        <f t="shared" si="137"/>
        <v>0</v>
      </c>
      <c r="AM445" s="12"/>
      <c r="AN445" s="12"/>
      <c r="AO445" s="12"/>
      <c r="AP445" s="12">
        <f t="shared" si="149"/>
        <v>0</v>
      </c>
      <c r="AQ445" s="13">
        <f t="shared" si="138"/>
        <v>0</v>
      </c>
      <c r="AR445" s="12"/>
      <c r="AS445" s="12"/>
      <c r="AT445" s="12"/>
      <c r="AU445" s="12">
        <f t="shared" si="150"/>
        <v>0</v>
      </c>
      <c r="AV445" s="13">
        <f t="shared" si="139"/>
        <v>0</v>
      </c>
      <c r="AW445" s="12"/>
      <c r="AX445" s="12"/>
      <c r="AY445" s="12"/>
      <c r="AZ445" s="12">
        <f t="shared" si="151"/>
        <v>0</v>
      </c>
      <c r="BA445" s="11">
        <f t="shared" si="140"/>
        <v>0</v>
      </c>
      <c r="BB445" s="12"/>
      <c r="BC445" s="12"/>
      <c r="BD445" s="12"/>
      <c r="BE445" s="12">
        <f t="shared" si="152"/>
        <v>0</v>
      </c>
      <c r="BF445" s="11">
        <f t="shared" si="141"/>
        <v>0</v>
      </c>
      <c r="BG445" s="12"/>
      <c r="BH445" s="12"/>
      <c r="BI445" s="12"/>
      <c r="BJ445" s="15">
        <f t="shared" si="153"/>
        <v>0</v>
      </c>
      <c r="BK445" s="16">
        <f t="shared" si="142"/>
        <v>0</v>
      </c>
    </row>
    <row r="446" spans="1:63" ht="15.75" x14ac:dyDescent="0.25">
      <c r="A446" s="30">
        <v>102078001</v>
      </c>
      <c r="B446" s="28" t="s">
        <v>492</v>
      </c>
      <c r="C446" s="35">
        <v>1.39</v>
      </c>
      <c r="D446" s="32">
        <f>VLOOKUP(A446,[31]DATA!$C$3:$AP$1697,38,0)</f>
        <v>300</v>
      </c>
      <c r="E446" s="32">
        <f>VLOOKUP(A446,[31]DATA!$C$3:$AP$1697,39,0)</f>
        <v>0</v>
      </c>
      <c r="F446" s="32">
        <f>VLOOKUP(A446,[31]DATA!$C$3:$AP$1697,40,0)</f>
        <v>2930</v>
      </c>
      <c r="G446" s="32">
        <f t="shared" si="143"/>
        <v>3230</v>
      </c>
      <c r="H446" s="32">
        <f t="shared" si="144"/>
        <v>4489.7</v>
      </c>
      <c r="I446" s="32">
        <f>VLOOKUP(A446,[32]DATA!$C$3:$AQ$559,38,0)</f>
        <v>8650</v>
      </c>
      <c r="J446" s="32">
        <f>VLOOKUP(A446,[32]DATA!$C$3:$AQ$559,39,0)</f>
        <v>3530</v>
      </c>
      <c r="K446" s="32">
        <f>VLOOKUP(A446,[32]DATA!$C$3:$AQ$559,40,0)</f>
        <v>11420</v>
      </c>
      <c r="L446" s="32">
        <f>VLOOKUP(A446,[32]DATA!$C$3:$AQ$559,41,0)</f>
        <v>23600</v>
      </c>
      <c r="M446" s="41">
        <f t="shared" si="145"/>
        <v>32804</v>
      </c>
      <c r="N446" s="32">
        <f>VLOOKUP(A446,[33]DATA!$C$3:$AQ$558,38,0)</f>
        <v>400</v>
      </c>
      <c r="O446" s="32">
        <f>VLOOKUP(A446,[33]DATA!$C$3:$AQ$558,39,0)</f>
        <v>3470</v>
      </c>
      <c r="P446" s="32">
        <f>VLOOKUP(A446,[33]DATA!$C$3:$AQ$558,40,0)</f>
        <v>4670</v>
      </c>
      <c r="Q446" s="42">
        <f>VLOOKUP(A446,[33]DATA!$C$3:$AQ$558,41,0)</f>
        <v>8540</v>
      </c>
      <c r="R446" s="43">
        <f t="shared" si="146"/>
        <v>11870.599999999999</v>
      </c>
      <c r="S446" s="8"/>
      <c r="T446" s="9"/>
      <c r="U446" s="9"/>
      <c r="V446" s="10">
        <f t="shared" si="147"/>
        <v>0</v>
      </c>
      <c r="W446" s="11">
        <f t="shared" si="133"/>
        <v>0</v>
      </c>
      <c r="X446" s="9"/>
      <c r="Y446" s="9"/>
      <c r="Z446" s="9"/>
      <c r="AA446" s="12">
        <f t="shared" si="134"/>
        <v>0</v>
      </c>
      <c r="AB446" s="13">
        <f t="shared" si="135"/>
        <v>0</v>
      </c>
      <c r="AC446" s="9"/>
      <c r="AD446" s="14"/>
      <c r="AE446" s="14"/>
      <c r="AF446" s="12">
        <f t="shared" si="132"/>
        <v>0</v>
      </c>
      <c r="AG446" s="13">
        <f t="shared" si="136"/>
        <v>0</v>
      </c>
      <c r="AH446" s="12"/>
      <c r="AI446" s="12"/>
      <c r="AJ446" s="12"/>
      <c r="AK446" s="12">
        <f t="shared" si="148"/>
        <v>0</v>
      </c>
      <c r="AL446" s="13">
        <f t="shared" si="137"/>
        <v>0</v>
      </c>
      <c r="AM446" s="12"/>
      <c r="AN446" s="12"/>
      <c r="AO446" s="12"/>
      <c r="AP446" s="12">
        <f t="shared" si="149"/>
        <v>0</v>
      </c>
      <c r="AQ446" s="13">
        <f t="shared" si="138"/>
        <v>0</v>
      </c>
      <c r="AR446" s="12"/>
      <c r="AS446" s="12"/>
      <c r="AT446" s="12"/>
      <c r="AU446" s="12">
        <f t="shared" si="150"/>
        <v>0</v>
      </c>
      <c r="AV446" s="13">
        <f t="shared" si="139"/>
        <v>0</v>
      </c>
      <c r="AW446" s="12"/>
      <c r="AX446" s="12"/>
      <c r="AY446" s="12"/>
      <c r="AZ446" s="12">
        <f t="shared" si="151"/>
        <v>0</v>
      </c>
      <c r="BA446" s="11">
        <f t="shared" si="140"/>
        <v>0</v>
      </c>
      <c r="BB446" s="12"/>
      <c r="BC446" s="12"/>
      <c r="BD446" s="12"/>
      <c r="BE446" s="12">
        <f t="shared" si="152"/>
        <v>0</v>
      </c>
      <c r="BF446" s="11">
        <f t="shared" si="141"/>
        <v>0</v>
      </c>
      <c r="BG446" s="12"/>
      <c r="BH446" s="12"/>
      <c r="BI446" s="12"/>
      <c r="BJ446" s="15">
        <f t="shared" si="153"/>
        <v>0</v>
      </c>
      <c r="BK446" s="16">
        <f t="shared" si="142"/>
        <v>0</v>
      </c>
    </row>
    <row r="447" spans="1:63" ht="25.5" x14ac:dyDescent="0.25">
      <c r="A447" s="30">
        <v>103047001</v>
      </c>
      <c r="B447" s="27" t="s">
        <v>493</v>
      </c>
      <c r="C447" s="35">
        <v>3.5</v>
      </c>
      <c r="D447" s="32">
        <f>VLOOKUP(A447,[31]DATA!$C$3:$AP$1697,38,0)</f>
        <v>0</v>
      </c>
      <c r="E447" s="32">
        <f>VLOOKUP(A447,[31]DATA!$C$3:$AP$1697,39,0)</f>
        <v>0</v>
      </c>
      <c r="F447" s="32">
        <f>VLOOKUP(A447,[31]DATA!$C$3:$AP$1697,40,0)</f>
        <v>0</v>
      </c>
      <c r="G447" s="32">
        <f t="shared" si="143"/>
        <v>0</v>
      </c>
      <c r="H447" s="32">
        <f t="shared" si="144"/>
        <v>0</v>
      </c>
      <c r="I447" s="32">
        <f>VLOOKUP(A447,[32]DATA!$C$3:$AQ$559,38,0)</f>
        <v>798</v>
      </c>
      <c r="J447" s="32">
        <f>VLOOKUP(A447,[32]DATA!$C$3:$AQ$559,39,0)</f>
        <v>0</v>
      </c>
      <c r="K447" s="32">
        <f>VLOOKUP(A447,[32]DATA!$C$3:$AQ$559,40,0)</f>
        <v>0</v>
      </c>
      <c r="L447" s="32">
        <f>VLOOKUP(A447,[32]DATA!$C$3:$AQ$559,41,0)</f>
        <v>798</v>
      </c>
      <c r="M447" s="41">
        <f t="shared" si="145"/>
        <v>2793</v>
      </c>
      <c r="N447" s="32">
        <f>VLOOKUP(A447,[33]DATA!$C$3:$AQ$558,38,0)</f>
        <v>0</v>
      </c>
      <c r="O447" s="32">
        <f>VLOOKUP(A447,[33]DATA!$C$3:$AQ$558,39,0)</f>
        <v>0</v>
      </c>
      <c r="P447" s="32">
        <f>VLOOKUP(A447,[33]DATA!$C$3:$AQ$558,40,0)</f>
        <v>158</v>
      </c>
      <c r="Q447" s="42">
        <f>VLOOKUP(A447,[33]DATA!$C$3:$AQ$558,41,0)</f>
        <v>158</v>
      </c>
      <c r="R447" s="43">
        <f t="shared" si="146"/>
        <v>553</v>
      </c>
      <c r="S447" s="8"/>
      <c r="T447" s="9"/>
      <c r="U447" s="9"/>
      <c r="V447" s="10">
        <f t="shared" si="147"/>
        <v>0</v>
      </c>
      <c r="W447" s="11">
        <f t="shared" si="133"/>
        <v>0</v>
      </c>
      <c r="X447" s="9"/>
      <c r="Y447" s="9"/>
      <c r="Z447" s="9"/>
      <c r="AA447" s="12">
        <f t="shared" si="134"/>
        <v>0</v>
      </c>
      <c r="AB447" s="13">
        <f t="shared" si="135"/>
        <v>0</v>
      </c>
      <c r="AC447" s="9"/>
      <c r="AD447" s="14"/>
      <c r="AE447" s="14"/>
      <c r="AF447" s="12">
        <f t="shared" ref="AF447:AF510" si="154">SUM(AC447:AE447)</f>
        <v>0</v>
      </c>
      <c r="AG447" s="13">
        <f t="shared" si="136"/>
        <v>0</v>
      </c>
      <c r="AH447" s="12"/>
      <c r="AI447" s="12"/>
      <c r="AJ447" s="12"/>
      <c r="AK447" s="12">
        <f t="shared" si="148"/>
        <v>0</v>
      </c>
      <c r="AL447" s="13">
        <f t="shared" si="137"/>
        <v>0</v>
      </c>
      <c r="AM447" s="12"/>
      <c r="AN447" s="12"/>
      <c r="AO447" s="12"/>
      <c r="AP447" s="12">
        <f t="shared" si="149"/>
        <v>0</v>
      </c>
      <c r="AQ447" s="13">
        <f t="shared" si="138"/>
        <v>0</v>
      </c>
      <c r="AR447" s="12"/>
      <c r="AS447" s="12"/>
      <c r="AT447" s="12"/>
      <c r="AU447" s="12">
        <f t="shared" si="150"/>
        <v>0</v>
      </c>
      <c r="AV447" s="13">
        <f t="shared" si="139"/>
        <v>0</v>
      </c>
      <c r="AW447" s="12"/>
      <c r="AX447" s="12"/>
      <c r="AY447" s="12"/>
      <c r="AZ447" s="12">
        <f t="shared" si="151"/>
        <v>0</v>
      </c>
      <c r="BA447" s="11">
        <f t="shared" si="140"/>
        <v>0</v>
      </c>
      <c r="BB447" s="12"/>
      <c r="BC447" s="12"/>
      <c r="BD447" s="12"/>
      <c r="BE447" s="12">
        <f t="shared" si="152"/>
        <v>0</v>
      </c>
      <c r="BF447" s="11">
        <f t="shared" si="141"/>
        <v>0</v>
      </c>
      <c r="BG447" s="12"/>
      <c r="BH447" s="12"/>
      <c r="BI447" s="12"/>
      <c r="BJ447" s="15">
        <f t="shared" si="153"/>
        <v>0</v>
      </c>
      <c r="BK447" s="16">
        <f t="shared" si="142"/>
        <v>0</v>
      </c>
    </row>
    <row r="448" spans="1:63" ht="15.75" x14ac:dyDescent="0.25">
      <c r="A448" s="30">
        <v>101018301</v>
      </c>
      <c r="B448" s="27" t="s">
        <v>494</v>
      </c>
      <c r="C448" s="35">
        <v>0.38</v>
      </c>
      <c r="D448" s="32">
        <f>VLOOKUP(A448,[31]DATA!$C$3:$AP$1697,38,0)</f>
        <v>96120</v>
      </c>
      <c r="E448" s="32">
        <f>VLOOKUP(A448,[31]DATA!$C$3:$AP$1697,39,0)</f>
        <v>4700</v>
      </c>
      <c r="F448" s="32">
        <f>VLOOKUP(A448,[31]DATA!$C$3:$AP$1697,40,0)</f>
        <v>9000</v>
      </c>
      <c r="G448" s="32">
        <f t="shared" si="143"/>
        <v>109820</v>
      </c>
      <c r="H448" s="32">
        <f t="shared" si="144"/>
        <v>41731.599999999999</v>
      </c>
      <c r="I448" s="32">
        <f>VLOOKUP(A448,[32]DATA!$C$3:$AQ$559,38,0)</f>
        <v>54740</v>
      </c>
      <c r="J448" s="32">
        <f>VLOOKUP(A448,[32]DATA!$C$3:$AQ$559,39,0)</f>
        <v>0</v>
      </c>
      <c r="K448" s="32">
        <f>VLOOKUP(A448,[32]DATA!$C$3:$AQ$559,40,0)</f>
        <v>3660</v>
      </c>
      <c r="L448" s="32">
        <f>VLOOKUP(A448,[32]DATA!$C$3:$AQ$559,41,0)</f>
        <v>58400</v>
      </c>
      <c r="M448" s="41">
        <f t="shared" si="145"/>
        <v>22192</v>
      </c>
      <c r="N448" s="32">
        <f>VLOOKUP(A448,[33]DATA!$C$3:$AQ$558,38,0)</f>
        <v>46020</v>
      </c>
      <c r="O448" s="32">
        <f>VLOOKUP(A448,[33]DATA!$C$3:$AQ$558,39,0)</f>
        <v>0</v>
      </c>
      <c r="P448" s="32">
        <f>VLOOKUP(A448,[33]DATA!$C$3:$AQ$558,40,0)</f>
        <v>3040</v>
      </c>
      <c r="Q448" s="42">
        <f>VLOOKUP(A448,[33]DATA!$C$3:$AQ$558,41,0)</f>
        <v>49060</v>
      </c>
      <c r="R448" s="43">
        <f t="shared" si="146"/>
        <v>18642.8</v>
      </c>
      <c r="S448" s="8"/>
      <c r="T448" s="9"/>
      <c r="U448" s="9"/>
      <c r="V448" s="10">
        <f t="shared" si="147"/>
        <v>0</v>
      </c>
      <c r="W448" s="11">
        <f t="shared" ref="W448:W511" si="155">V448*C448</f>
        <v>0</v>
      </c>
      <c r="X448" s="9"/>
      <c r="Y448" s="9"/>
      <c r="Z448" s="9"/>
      <c r="AA448" s="12">
        <f t="shared" ref="AA448:AA511" si="156">SUM(X448:Z448)</f>
        <v>0</v>
      </c>
      <c r="AB448" s="13">
        <f t="shared" ref="AB448:AB511" si="157">C448*AA448</f>
        <v>0</v>
      </c>
      <c r="AC448" s="9"/>
      <c r="AD448" s="14"/>
      <c r="AE448" s="14"/>
      <c r="AF448" s="12">
        <f t="shared" si="154"/>
        <v>0</v>
      </c>
      <c r="AG448" s="13">
        <f t="shared" ref="AG448:AG511" si="158">C448*AF448</f>
        <v>0</v>
      </c>
      <c r="AH448" s="12"/>
      <c r="AI448" s="12"/>
      <c r="AJ448" s="12"/>
      <c r="AK448" s="12">
        <f t="shared" si="148"/>
        <v>0</v>
      </c>
      <c r="AL448" s="13">
        <f t="shared" ref="AL448:AL511" si="159">C448*AK448</f>
        <v>0</v>
      </c>
      <c r="AM448" s="12"/>
      <c r="AN448" s="12"/>
      <c r="AO448" s="12"/>
      <c r="AP448" s="12">
        <f t="shared" si="149"/>
        <v>0</v>
      </c>
      <c r="AQ448" s="13">
        <f t="shared" ref="AQ448:AQ511" si="160">C448*AP448</f>
        <v>0</v>
      </c>
      <c r="AR448" s="12"/>
      <c r="AS448" s="12"/>
      <c r="AT448" s="12"/>
      <c r="AU448" s="12">
        <f t="shared" si="150"/>
        <v>0</v>
      </c>
      <c r="AV448" s="13">
        <f t="shared" ref="AV448:AV511" si="161">C448*AU448</f>
        <v>0</v>
      </c>
      <c r="AW448" s="12"/>
      <c r="AX448" s="12"/>
      <c r="AY448" s="12"/>
      <c r="AZ448" s="12">
        <f t="shared" si="151"/>
        <v>0</v>
      </c>
      <c r="BA448" s="11">
        <f t="shared" ref="BA448:BA511" si="162">AZ448*C448</f>
        <v>0</v>
      </c>
      <c r="BB448" s="12"/>
      <c r="BC448" s="12"/>
      <c r="BD448" s="12"/>
      <c r="BE448" s="12">
        <f t="shared" si="152"/>
        <v>0</v>
      </c>
      <c r="BF448" s="11">
        <f t="shared" ref="BF448:BF511" si="163">BE448*C448</f>
        <v>0</v>
      </c>
      <c r="BG448" s="12"/>
      <c r="BH448" s="12"/>
      <c r="BI448" s="12"/>
      <c r="BJ448" s="15">
        <f t="shared" si="153"/>
        <v>0</v>
      </c>
      <c r="BK448" s="16">
        <f t="shared" ref="BK448:BK511" si="164">BJ448*C448</f>
        <v>0</v>
      </c>
    </row>
    <row r="449" spans="1:63" ht="15.75" x14ac:dyDescent="0.25">
      <c r="A449" s="30">
        <v>101034401</v>
      </c>
      <c r="B449" s="27" t="s">
        <v>495</v>
      </c>
      <c r="C449" s="35">
        <v>0.04</v>
      </c>
      <c r="D449" s="32">
        <f>VLOOKUP(A449,[31]DATA!$C$3:$AP$1697,38,0)</f>
        <v>0</v>
      </c>
      <c r="E449" s="32">
        <f>VLOOKUP(A449,[31]DATA!$C$3:$AP$1697,39,0)</f>
        <v>0</v>
      </c>
      <c r="F449" s="32">
        <f>VLOOKUP(A449,[31]DATA!$C$3:$AP$1697,40,0)</f>
        <v>0</v>
      </c>
      <c r="G449" s="32">
        <f t="shared" si="143"/>
        <v>0</v>
      </c>
      <c r="H449" s="32">
        <f t="shared" si="144"/>
        <v>0</v>
      </c>
      <c r="I449" s="32">
        <f>VLOOKUP(A449,[32]DATA!$C$3:$AQ$559,38,0)</f>
        <v>0</v>
      </c>
      <c r="J449" s="32">
        <f>VLOOKUP(A449,[32]DATA!$C$3:$AQ$559,39,0)</f>
        <v>0</v>
      </c>
      <c r="K449" s="32">
        <f>VLOOKUP(A449,[32]DATA!$C$3:$AQ$559,40,0)</f>
        <v>0</v>
      </c>
      <c r="L449" s="32">
        <f>VLOOKUP(A449,[32]DATA!$C$3:$AQ$559,41,0)</f>
        <v>0</v>
      </c>
      <c r="M449" s="41">
        <f t="shared" si="145"/>
        <v>0</v>
      </c>
      <c r="N449" s="32">
        <f>VLOOKUP(A449,[33]DATA!$C$3:$AQ$558,38,0)</f>
        <v>0</v>
      </c>
      <c r="O449" s="32">
        <f>VLOOKUP(A449,[33]DATA!$C$3:$AQ$558,39,0)</f>
        <v>0</v>
      </c>
      <c r="P449" s="32">
        <f>VLOOKUP(A449,[33]DATA!$C$3:$AQ$558,40,0)</f>
        <v>0</v>
      </c>
      <c r="Q449" s="42">
        <f>VLOOKUP(A449,[33]DATA!$C$3:$AQ$558,41,0)</f>
        <v>0</v>
      </c>
      <c r="R449" s="43">
        <f t="shared" si="146"/>
        <v>0</v>
      </c>
      <c r="S449" s="8"/>
      <c r="T449" s="9"/>
      <c r="U449" s="9"/>
      <c r="V449" s="10">
        <f t="shared" si="147"/>
        <v>0</v>
      </c>
      <c r="W449" s="11">
        <f t="shared" si="155"/>
        <v>0</v>
      </c>
      <c r="X449" s="9"/>
      <c r="Y449" s="9"/>
      <c r="Z449" s="9"/>
      <c r="AA449" s="12">
        <f t="shared" si="156"/>
        <v>0</v>
      </c>
      <c r="AB449" s="13">
        <f t="shared" si="157"/>
        <v>0</v>
      </c>
      <c r="AC449" s="9"/>
      <c r="AD449" s="14"/>
      <c r="AE449" s="14"/>
      <c r="AF449" s="12">
        <f t="shared" si="154"/>
        <v>0</v>
      </c>
      <c r="AG449" s="13">
        <f t="shared" si="158"/>
        <v>0</v>
      </c>
      <c r="AH449" s="12"/>
      <c r="AI449" s="12"/>
      <c r="AJ449" s="12"/>
      <c r="AK449" s="12">
        <f t="shared" si="148"/>
        <v>0</v>
      </c>
      <c r="AL449" s="13">
        <f t="shared" si="159"/>
        <v>0</v>
      </c>
      <c r="AM449" s="12"/>
      <c r="AN449" s="12"/>
      <c r="AO449" s="12"/>
      <c r="AP449" s="12">
        <f t="shared" si="149"/>
        <v>0</v>
      </c>
      <c r="AQ449" s="13">
        <f t="shared" si="160"/>
        <v>0</v>
      </c>
      <c r="AR449" s="12"/>
      <c r="AS449" s="12"/>
      <c r="AT449" s="12"/>
      <c r="AU449" s="12">
        <f t="shared" si="150"/>
        <v>0</v>
      </c>
      <c r="AV449" s="13">
        <f t="shared" si="161"/>
        <v>0</v>
      </c>
      <c r="AW449" s="12"/>
      <c r="AX449" s="12"/>
      <c r="AY449" s="12"/>
      <c r="AZ449" s="12">
        <f t="shared" si="151"/>
        <v>0</v>
      </c>
      <c r="BA449" s="11">
        <f t="shared" si="162"/>
        <v>0</v>
      </c>
      <c r="BB449" s="12"/>
      <c r="BC449" s="12"/>
      <c r="BD449" s="12"/>
      <c r="BE449" s="12">
        <f t="shared" si="152"/>
        <v>0</v>
      </c>
      <c r="BF449" s="11">
        <f t="shared" si="163"/>
        <v>0</v>
      </c>
      <c r="BG449" s="12"/>
      <c r="BH449" s="12"/>
      <c r="BI449" s="12"/>
      <c r="BJ449" s="15">
        <f t="shared" si="153"/>
        <v>0</v>
      </c>
      <c r="BK449" s="16">
        <f t="shared" si="164"/>
        <v>0</v>
      </c>
    </row>
    <row r="450" spans="1:63" ht="25.5" x14ac:dyDescent="0.25">
      <c r="A450" s="30">
        <v>103030501</v>
      </c>
      <c r="B450" s="27" t="s">
        <v>496</v>
      </c>
      <c r="C450" s="35">
        <v>27.59</v>
      </c>
      <c r="D450" s="32">
        <f>VLOOKUP(A450,[31]DATA!$C$3:$AP$1697,38,0)</f>
        <v>0</v>
      </c>
      <c r="E450" s="32">
        <f>VLOOKUP(A450,[31]DATA!$C$3:$AP$1697,39,0)</f>
        <v>0</v>
      </c>
      <c r="F450" s="32">
        <f>VLOOKUP(A450,[31]DATA!$C$3:$AP$1697,40,0)</f>
        <v>26</v>
      </c>
      <c r="G450" s="32">
        <f t="shared" ref="G450:G513" si="165">+D450+E450+F450</f>
        <v>26</v>
      </c>
      <c r="H450" s="32">
        <f t="shared" ref="H450:H513" si="166">+G450*C450</f>
        <v>717.34</v>
      </c>
      <c r="I450" s="32">
        <f>VLOOKUP(A450,[32]DATA!$C$3:$AQ$559,38,0)</f>
        <v>0</v>
      </c>
      <c r="J450" s="32">
        <f>VLOOKUP(A450,[32]DATA!$C$3:$AQ$559,39,0)</f>
        <v>0</v>
      </c>
      <c r="K450" s="32">
        <f>VLOOKUP(A450,[32]DATA!$C$3:$AQ$559,40,0)</f>
        <v>0</v>
      </c>
      <c r="L450" s="32">
        <f>VLOOKUP(A450,[32]DATA!$C$3:$AQ$559,41,0)</f>
        <v>0</v>
      </c>
      <c r="M450" s="41">
        <f t="shared" ref="M450:M513" si="167">+L450*C450</f>
        <v>0</v>
      </c>
      <c r="N450" s="32">
        <f>VLOOKUP(A450,[33]DATA!$C$3:$AQ$558,38,0)</f>
        <v>0</v>
      </c>
      <c r="O450" s="32">
        <f>VLOOKUP(A450,[33]DATA!$C$3:$AQ$558,39,0)</f>
        <v>0</v>
      </c>
      <c r="P450" s="32">
        <f>VLOOKUP(A450,[33]DATA!$C$3:$AQ$558,40,0)</f>
        <v>0</v>
      </c>
      <c r="Q450" s="42">
        <f>VLOOKUP(A450,[33]DATA!$C$3:$AQ$558,41,0)</f>
        <v>0</v>
      </c>
      <c r="R450" s="43">
        <f t="shared" ref="R450:R513" si="168">+Q450*C450</f>
        <v>0</v>
      </c>
      <c r="S450" s="8"/>
      <c r="T450" s="9"/>
      <c r="U450" s="9"/>
      <c r="V450" s="10">
        <f t="shared" ref="V450:V513" si="169">+S450+T450+U450</f>
        <v>0</v>
      </c>
      <c r="W450" s="11">
        <f t="shared" si="155"/>
        <v>0</v>
      </c>
      <c r="X450" s="9"/>
      <c r="Y450" s="9"/>
      <c r="Z450" s="9"/>
      <c r="AA450" s="12">
        <f t="shared" si="156"/>
        <v>0</v>
      </c>
      <c r="AB450" s="13">
        <f t="shared" si="157"/>
        <v>0</v>
      </c>
      <c r="AC450" s="9"/>
      <c r="AD450" s="14"/>
      <c r="AE450" s="14"/>
      <c r="AF450" s="12">
        <f t="shared" si="154"/>
        <v>0</v>
      </c>
      <c r="AG450" s="13">
        <f t="shared" si="158"/>
        <v>0</v>
      </c>
      <c r="AH450" s="12"/>
      <c r="AI450" s="12"/>
      <c r="AJ450" s="12"/>
      <c r="AK450" s="12">
        <f t="shared" ref="AK450:AK511" si="170">SUM(AH450:AJ450)</f>
        <v>0</v>
      </c>
      <c r="AL450" s="13">
        <f t="shared" si="159"/>
        <v>0</v>
      </c>
      <c r="AM450" s="12"/>
      <c r="AN450" s="12"/>
      <c r="AO450" s="12"/>
      <c r="AP450" s="12">
        <f t="shared" ref="AP450:AP511" si="171">SUM(AM450:AO450)</f>
        <v>0</v>
      </c>
      <c r="AQ450" s="13">
        <f t="shared" si="160"/>
        <v>0</v>
      </c>
      <c r="AR450" s="12"/>
      <c r="AS450" s="12"/>
      <c r="AT450" s="12"/>
      <c r="AU450" s="12">
        <f t="shared" ref="AU450:AU511" si="172">SUM(AR450:AT450)</f>
        <v>0</v>
      </c>
      <c r="AV450" s="13">
        <f t="shared" si="161"/>
        <v>0</v>
      </c>
      <c r="AW450" s="12"/>
      <c r="AX450" s="12"/>
      <c r="AY450" s="12"/>
      <c r="AZ450" s="12">
        <f t="shared" ref="AZ450:AZ511" si="173">SUM(AW450:AY450)</f>
        <v>0</v>
      </c>
      <c r="BA450" s="11">
        <f t="shared" si="162"/>
        <v>0</v>
      </c>
      <c r="BB450" s="12"/>
      <c r="BC450" s="12"/>
      <c r="BD450" s="12"/>
      <c r="BE450" s="12">
        <f t="shared" ref="BE450:BE511" si="174">SUM(BB450:BD450)</f>
        <v>0</v>
      </c>
      <c r="BF450" s="11">
        <f t="shared" si="163"/>
        <v>0</v>
      </c>
      <c r="BG450" s="12"/>
      <c r="BH450" s="12"/>
      <c r="BI450" s="12"/>
      <c r="BJ450" s="15">
        <f t="shared" ref="BJ450:BJ511" si="175">SUM(BG450:BI450)</f>
        <v>0</v>
      </c>
      <c r="BK450" s="16">
        <f t="shared" si="164"/>
        <v>0</v>
      </c>
    </row>
    <row r="451" spans="1:63" ht="38.25" x14ac:dyDescent="0.25">
      <c r="A451" s="30">
        <v>103062101</v>
      </c>
      <c r="B451" s="27" t="s">
        <v>497</v>
      </c>
      <c r="C451" s="35">
        <v>4.9400000000000004</v>
      </c>
      <c r="D451" s="32">
        <f>VLOOKUP(A451,[31]DATA!$C$3:$AP$1697,38,0)</f>
        <v>0</v>
      </c>
      <c r="E451" s="32">
        <f>VLOOKUP(A451,[31]DATA!$C$3:$AP$1697,39,0)</f>
        <v>0</v>
      </c>
      <c r="F451" s="32">
        <f>VLOOKUP(A451,[31]DATA!$C$3:$AP$1697,40,0)</f>
        <v>0</v>
      </c>
      <c r="G451" s="32">
        <f t="shared" si="165"/>
        <v>0</v>
      </c>
      <c r="H451" s="32">
        <f t="shared" si="166"/>
        <v>0</v>
      </c>
      <c r="I451" s="32">
        <f>VLOOKUP(A451,[32]DATA!$C$3:$AQ$559,38,0)</f>
        <v>0</v>
      </c>
      <c r="J451" s="32">
        <f>VLOOKUP(A451,[32]DATA!$C$3:$AQ$559,39,0)</f>
        <v>0</v>
      </c>
      <c r="K451" s="32">
        <f>VLOOKUP(A451,[32]DATA!$C$3:$AQ$559,40,0)</f>
        <v>0</v>
      </c>
      <c r="L451" s="32">
        <f>VLOOKUP(A451,[32]DATA!$C$3:$AQ$559,41,0)</f>
        <v>0</v>
      </c>
      <c r="M451" s="41">
        <f t="shared" si="167"/>
        <v>0</v>
      </c>
      <c r="N451" s="32">
        <f>VLOOKUP(A451,[33]DATA!$C$3:$AQ$558,38,0)</f>
        <v>0</v>
      </c>
      <c r="O451" s="32">
        <f>VLOOKUP(A451,[33]DATA!$C$3:$AQ$558,39,0)</f>
        <v>0</v>
      </c>
      <c r="P451" s="32">
        <f>VLOOKUP(A451,[33]DATA!$C$3:$AQ$558,40,0)</f>
        <v>0</v>
      </c>
      <c r="Q451" s="42">
        <f>VLOOKUP(A451,[33]DATA!$C$3:$AQ$558,41,0)</f>
        <v>0</v>
      </c>
      <c r="R451" s="43">
        <f t="shared" si="168"/>
        <v>0</v>
      </c>
      <c r="S451" s="8"/>
      <c r="T451" s="9"/>
      <c r="U451" s="9"/>
      <c r="V451" s="10">
        <f t="shared" si="169"/>
        <v>0</v>
      </c>
      <c r="W451" s="11">
        <f t="shared" si="155"/>
        <v>0</v>
      </c>
      <c r="X451" s="9"/>
      <c r="Y451" s="9"/>
      <c r="Z451" s="9"/>
      <c r="AA451" s="12">
        <f t="shared" si="156"/>
        <v>0</v>
      </c>
      <c r="AB451" s="13">
        <f t="shared" si="157"/>
        <v>0</v>
      </c>
      <c r="AC451" s="9"/>
      <c r="AD451" s="14"/>
      <c r="AE451" s="14"/>
      <c r="AF451" s="12">
        <f t="shared" si="154"/>
        <v>0</v>
      </c>
      <c r="AG451" s="13">
        <f t="shared" si="158"/>
        <v>0</v>
      </c>
      <c r="AH451" s="12"/>
      <c r="AI451" s="12"/>
      <c r="AJ451" s="12"/>
      <c r="AK451" s="12">
        <f t="shared" si="170"/>
        <v>0</v>
      </c>
      <c r="AL451" s="13">
        <f t="shared" si="159"/>
        <v>0</v>
      </c>
      <c r="AM451" s="12"/>
      <c r="AN451" s="12"/>
      <c r="AO451" s="12"/>
      <c r="AP451" s="12">
        <f t="shared" si="171"/>
        <v>0</v>
      </c>
      <c r="AQ451" s="13">
        <f t="shared" si="160"/>
        <v>0</v>
      </c>
      <c r="AR451" s="12"/>
      <c r="AS451" s="12"/>
      <c r="AT451" s="12"/>
      <c r="AU451" s="12">
        <f t="shared" si="172"/>
        <v>0</v>
      </c>
      <c r="AV451" s="13">
        <f t="shared" si="161"/>
        <v>0</v>
      </c>
      <c r="AW451" s="12"/>
      <c r="AX451" s="12"/>
      <c r="AY451" s="12"/>
      <c r="AZ451" s="12">
        <f t="shared" si="173"/>
        <v>0</v>
      </c>
      <c r="BA451" s="11">
        <f t="shared" si="162"/>
        <v>0</v>
      </c>
      <c r="BB451" s="12"/>
      <c r="BC451" s="12"/>
      <c r="BD451" s="12"/>
      <c r="BE451" s="12">
        <f t="shared" si="174"/>
        <v>0</v>
      </c>
      <c r="BF451" s="11">
        <f t="shared" si="163"/>
        <v>0</v>
      </c>
      <c r="BG451" s="12"/>
      <c r="BH451" s="12"/>
      <c r="BI451" s="12"/>
      <c r="BJ451" s="15">
        <f t="shared" si="175"/>
        <v>0</v>
      </c>
      <c r="BK451" s="16">
        <f t="shared" si="164"/>
        <v>0</v>
      </c>
    </row>
    <row r="452" spans="1:63" ht="15.75" x14ac:dyDescent="0.25">
      <c r="A452" s="30">
        <v>102093001</v>
      </c>
      <c r="B452" s="27" t="s">
        <v>498</v>
      </c>
      <c r="C452" s="35">
        <v>6.73</v>
      </c>
      <c r="D452" s="32">
        <f>VLOOKUP(A452,[31]DATA!$C$3:$AP$1697,38,0)</f>
        <v>0</v>
      </c>
      <c r="E452" s="32">
        <f>VLOOKUP(A452,[31]DATA!$C$3:$AP$1697,39,0)</f>
        <v>140</v>
      </c>
      <c r="F452" s="32">
        <f>VLOOKUP(A452,[31]DATA!$C$3:$AP$1697,40,0)</f>
        <v>0</v>
      </c>
      <c r="G452" s="32">
        <f t="shared" si="165"/>
        <v>140</v>
      </c>
      <c r="H452" s="32">
        <f t="shared" si="166"/>
        <v>942.2</v>
      </c>
      <c r="I452" s="32">
        <f>VLOOKUP(A452,[32]DATA!$C$3:$AQ$559,38,0)</f>
        <v>1075</v>
      </c>
      <c r="J452" s="32">
        <f>VLOOKUP(A452,[32]DATA!$C$3:$AQ$559,39,0)</f>
        <v>140</v>
      </c>
      <c r="K452" s="32">
        <f>VLOOKUP(A452,[32]DATA!$C$3:$AQ$559,40,0)</f>
        <v>0</v>
      </c>
      <c r="L452" s="32">
        <f>VLOOKUP(A452,[32]DATA!$C$3:$AQ$559,41,0)</f>
        <v>1215</v>
      </c>
      <c r="M452" s="41">
        <f t="shared" si="167"/>
        <v>8176.9500000000007</v>
      </c>
      <c r="N452" s="32">
        <f>VLOOKUP(A452,[33]DATA!$C$3:$AQ$558,38,0)</f>
        <v>0</v>
      </c>
      <c r="O452" s="32">
        <f>VLOOKUP(A452,[33]DATA!$C$3:$AQ$558,39,0)</f>
        <v>100</v>
      </c>
      <c r="P452" s="32">
        <f>VLOOKUP(A452,[33]DATA!$C$3:$AQ$558,40,0)</f>
        <v>0</v>
      </c>
      <c r="Q452" s="42">
        <f>VLOOKUP(A452,[33]DATA!$C$3:$AQ$558,41,0)</f>
        <v>100</v>
      </c>
      <c r="R452" s="43">
        <f t="shared" si="168"/>
        <v>673</v>
      </c>
      <c r="S452" s="8"/>
      <c r="T452" s="9"/>
      <c r="U452" s="9"/>
      <c r="V452" s="10">
        <f t="shared" si="169"/>
        <v>0</v>
      </c>
      <c r="W452" s="11">
        <f t="shared" si="155"/>
        <v>0</v>
      </c>
      <c r="X452" s="9"/>
      <c r="Y452" s="9"/>
      <c r="Z452" s="9"/>
      <c r="AA452" s="12">
        <f t="shared" si="156"/>
        <v>0</v>
      </c>
      <c r="AB452" s="13">
        <f t="shared" si="157"/>
        <v>0</v>
      </c>
      <c r="AC452" s="9"/>
      <c r="AD452" s="14"/>
      <c r="AE452" s="14"/>
      <c r="AF452" s="12">
        <f t="shared" si="154"/>
        <v>0</v>
      </c>
      <c r="AG452" s="13">
        <f t="shared" si="158"/>
        <v>0</v>
      </c>
      <c r="AH452" s="12"/>
      <c r="AI452" s="12"/>
      <c r="AJ452" s="12"/>
      <c r="AK452" s="12">
        <f t="shared" si="170"/>
        <v>0</v>
      </c>
      <c r="AL452" s="13">
        <f t="shared" si="159"/>
        <v>0</v>
      </c>
      <c r="AM452" s="12"/>
      <c r="AN452" s="12"/>
      <c r="AO452" s="12"/>
      <c r="AP452" s="12">
        <f t="shared" si="171"/>
        <v>0</v>
      </c>
      <c r="AQ452" s="13">
        <f t="shared" si="160"/>
        <v>0</v>
      </c>
      <c r="AR452" s="12"/>
      <c r="AS452" s="12"/>
      <c r="AT452" s="12"/>
      <c r="AU452" s="12">
        <f t="shared" si="172"/>
        <v>0</v>
      </c>
      <c r="AV452" s="13">
        <f t="shared" si="161"/>
        <v>0</v>
      </c>
      <c r="AW452" s="12"/>
      <c r="AX452" s="12"/>
      <c r="AY452" s="12"/>
      <c r="AZ452" s="12">
        <f t="shared" si="173"/>
        <v>0</v>
      </c>
      <c r="BA452" s="11">
        <f t="shared" si="162"/>
        <v>0</v>
      </c>
      <c r="BB452" s="12"/>
      <c r="BC452" s="12"/>
      <c r="BD452" s="12"/>
      <c r="BE452" s="12">
        <f t="shared" si="174"/>
        <v>0</v>
      </c>
      <c r="BF452" s="11">
        <f t="shared" si="163"/>
        <v>0</v>
      </c>
      <c r="BG452" s="12"/>
      <c r="BH452" s="12"/>
      <c r="BI452" s="12"/>
      <c r="BJ452" s="15">
        <f t="shared" si="175"/>
        <v>0</v>
      </c>
      <c r="BK452" s="16">
        <f t="shared" si="164"/>
        <v>0</v>
      </c>
    </row>
    <row r="453" spans="1:63" ht="25.5" x14ac:dyDescent="0.25">
      <c r="A453" s="30">
        <v>103003401</v>
      </c>
      <c r="B453" s="27" t="s">
        <v>499</v>
      </c>
      <c r="C453" s="35">
        <v>13.67</v>
      </c>
      <c r="D453" s="32">
        <f>VLOOKUP(A453,[31]DATA!$C$3:$AP$1697,38,0)</f>
        <v>0</v>
      </c>
      <c r="E453" s="32">
        <f>VLOOKUP(A453,[31]DATA!$C$3:$AP$1697,39,0)</f>
        <v>204</v>
      </c>
      <c r="F453" s="32">
        <f>VLOOKUP(A453,[31]DATA!$C$3:$AP$1697,40,0)</f>
        <v>1096</v>
      </c>
      <c r="G453" s="32">
        <f t="shared" si="165"/>
        <v>1300</v>
      </c>
      <c r="H453" s="32">
        <f t="shared" si="166"/>
        <v>17771</v>
      </c>
      <c r="I453" s="32">
        <f>VLOOKUP(A453,[32]DATA!$C$3:$AQ$559,38,0)</f>
        <v>0</v>
      </c>
      <c r="J453" s="32">
        <f>VLOOKUP(A453,[32]DATA!$C$3:$AQ$559,39,0)</f>
        <v>0</v>
      </c>
      <c r="K453" s="32">
        <f>VLOOKUP(A453,[32]DATA!$C$3:$AQ$559,40,0)</f>
        <v>561</v>
      </c>
      <c r="L453" s="32">
        <f>VLOOKUP(A453,[32]DATA!$C$3:$AQ$559,41,0)</f>
        <v>561</v>
      </c>
      <c r="M453" s="41">
        <f t="shared" si="167"/>
        <v>7668.87</v>
      </c>
      <c r="N453" s="32">
        <f>VLOOKUP(A453,[33]DATA!$C$3:$AQ$558,38,0)</f>
        <v>0</v>
      </c>
      <c r="O453" s="32">
        <f>VLOOKUP(A453,[33]DATA!$C$3:$AQ$558,39,0)</f>
        <v>0</v>
      </c>
      <c r="P453" s="32">
        <f>VLOOKUP(A453,[33]DATA!$C$3:$AQ$558,40,0)</f>
        <v>256</v>
      </c>
      <c r="Q453" s="42">
        <f>VLOOKUP(A453,[33]DATA!$C$3:$AQ$558,41,0)</f>
        <v>256</v>
      </c>
      <c r="R453" s="43">
        <f t="shared" si="168"/>
        <v>3499.52</v>
      </c>
      <c r="S453" s="8"/>
      <c r="T453" s="9"/>
      <c r="U453" s="9"/>
      <c r="V453" s="10">
        <f t="shared" si="169"/>
        <v>0</v>
      </c>
      <c r="W453" s="11">
        <f t="shared" si="155"/>
        <v>0</v>
      </c>
      <c r="X453" s="9"/>
      <c r="Y453" s="9"/>
      <c r="Z453" s="9"/>
      <c r="AA453" s="12">
        <f t="shared" si="156"/>
        <v>0</v>
      </c>
      <c r="AB453" s="13">
        <f t="shared" si="157"/>
        <v>0</v>
      </c>
      <c r="AC453" s="9"/>
      <c r="AD453" s="14"/>
      <c r="AE453" s="14"/>
      <c r="AF453" s="12">
        <f t="shared" si="154"/>
        <v>0</v>
      </c>
      <c r="AG453" s="13">
        <f t="shared" si="158"/>
        <v>0</v>
      </c>
      <c r="AH453" s="12"/>
      <c r="AI453" s="12"/>
      <c r="AJ453" s="12"/>
      <c r="AK453" s="12">
        <f t="shared" si="170"/>
        <v>0</v>
      </c>
      <c r="AL453" s="13">
        <f t="shared" si="159"/>
        <v>0</v>
      </c>
      <c r="AM453" s="12"/>
      <c r="AN453" s="12"/>
      <c r="AO453" s="12"/>
      <c r="AP453" s="12">
        <f t="shared" si="171"/>
        <v>0</v>
      </c>
      <c r="AQ453" s="13">
        <f t="shared" si="160"/>
        <v>0</v>
      </c>
      <c r="AR453" s="12"/>
      <c r="AS453" s="12"/>
      <c r="AT453" s="12"/>
      <c r="AU453" s="12">
        <f t="shared" si="172"/>
        <v>0</v>
      </c>
      <c r="AV453" s="13">
        <f t="shared" si="161"/>
        <v>0</v>
      </c>
      <c r="AW453" s="12"/>
      <c r="AX453" s="12"/>
      <c r="AY453" s="12"/>
      <c r="AZ453" s="12">
        <f t="shared" si="173"/>
        <v>0</v>
      </c>
      <c r="BA453" s="11">
        <f t="shared" si="162"/>
        <v>0</v>
      </c>
      <c r="BB453" s="12"/>
      <c r="BC453" s="12"/>
      <c r="BD453" s="12"/>
      <c r="BE453" s="12">
        <f t="shared" si="174"/>
        <v>0</v>
      </c>
      <c r="BF453" s="11">
        <f t="shared" si="163"/>
        <v>0</v>
      </c>
      <c r="BG453" s="12"/>
      <c r="BH453" s="12"/>
      <c r="BI453" s="12"/>
      <c r="BJ453" s="15">
        <f t="shared" si="175"/>
        <v>0</v>
      </c>
      <c r="BK453" s="16">
        <f t="shared" si="164"/>
        <v>0</v>
      </c>
    </row>
    <row r="454" spans="1:63" ht="15.75" x14ac:dyDescent="0.25">
      <c r="A454" s="30">
        <v>102014901</v>
      </c>
      <c r="B454" s="27" t="s">
        <v>500</v>
      </c>
      <c r="C454" s="35">
        <v>0.35</v>
      </c>
      <c r="D454" s="32">
        <f>VLOOKUP(A454,[31]DATA!$C$3:$AP$1697,38,0)</f>
        <v>46772</v>
      </c>
      <c r="E454" s="32">
        <f>VLOOKUP(A454,[31]DATA!$C$3:$AP$1697,39,0)</f>
        <v>770</v>
      </c>
      <c r="F454" s="32">
        <f>VLOOKUP(A454,[31]DATA!$C$3:$AP$1697,40,0)</f>
        <v>700</v>
      </c>
      <c r="G454" s="32">
        <f t="shared" si="165"/>
        <v>48242</v>
      </c>
      <c r="H454" s="32">
        <f t="shared" si="166"/>
        <v>16884.7</v>
      </c>
      <c r="I454" s="32">
        <f>VLOOKUP(A454,[32]DATA!$C$3:$AQ$559,38,0)</f>
        <v>30402</v>
      </c>
      <c r="J454" s="32">
        <f>VLOOKUP(A454,[32]DATA!$C$3:$AQ$559,39,0)</f>
        <v>160</v>
      </c>
      <c r="K454" s="32">
        <f>VLOOKUP(A454,[32]DATA!$C$3:$AQ$559,40,0)</f>
        <v>245</v>
      </c>
      <c r="L454" s="32">
        <f>VLOOKUP(A454,[32]DATA!$C$3:$AQ$559,41,0)</f>
        <v>30807</v>
      </c>
      <c r="M454" s="41">
        <f t="shared" si="167"/>
        <v>10782.449999999999</v>
      </c>
      <c r="N454" s="32">
        <f>VLOOKUP(A454,[33]DATA!$C$3:$AQ$558,38,0)</f>
        <v>4347</v>
      </c>
      <c r="O454" s="32">
        <f>VLOOKUP(A454,[33]DATA!$C$3:$AQ$558,39,0)</f>
        <v>900</v>
      </c>
      <c r="P454" s="32">
        <f>VLOOKUP(A454,[33]DATA!$C$3:$AQ$558,40,0)</f>
        <v>0</v>
      </c>
      <c r="Q454" s="42">
        <f>VLOOKUP(A454,[33]DATA!$C$3:$AQ$558,41,0)</f>
        <v>5247</v>
      </c>
      <c r="R454" s="43">
        <f t="shared" si="168"/>
        <v>1836.4499999999998</v>
      </c>
      <c r="S454" s="8"/>
      <c r="T454" s="9"/>
      <c r="U454" s="9"/>
      <c r="V454" s="10">
        <f t="shared" si="169"/>
        <v>0</v>
      </c>
      <c r="W454" s="11">
        <f t="shared" si="155"/>
        <v>0</v>
      </c>
      <c r="X454" s="9"/>
      <c r="Y454" s="9"/>
      <c r="Z454" s="9"/>
      <c r="AA454" s="12">
        <f t="shared" si="156"/>
        <v>0</v>
      </c>
      <c r="AB454" s="13">
        <f t="shared" si="157"/>
        <v>0</v>
      </c>
      <c r="AC454" s="9"/>
      <c r="AD454" s="14"/>
      <c r="AE454" s="14"/>
      <c r="AF454" s="12">
        <f t="shared" si="154"/>
        <v>0</v>
      </c>
      <c r="AG454" s="13">
        <f t="shared" si="158"/>
        <v>0</v>
      </c>
      <c r="AH454" s="12"/>
      <c r="AI454" s="12"/>
      <c r="AJ454" s="12"/>
      <c r="AK454" s="12">
        <f t="shared" si="170"/>
        <v>0</v>
      </c>
      <c r="AL454" s="13">
        <f t="shared" si="159"/>
        <v>0</v>
      </c>
      <c r="AM454" s="12"/>
      <c r="AN454" s="12"/>
      <c r="AO454" s="12"/>
      <c r="AP454" s="12">
        <f t="shared" si="171"/>
        <v>0</v>
      </c>
      <c r="AQ454" s="13">
        <f t="shared" si="160"/>
        <v>0</v>
      </c>
      <c r="AR454" s="12"/>
      <c r="AS454" s="12"/>
      <c r="AT454" s="12"/>
      <c r="AU454" s="12">
        <f t="shared" si="172"/>
        <v>0</v>
      </c>
      <c r="AV454" s="13">
        <f t="shared" si="161"/>
        <v>0</v>
      </c>
      <c r="AW454" s="12"/>
      <c r="AX454" s="12"/>
      <c r="AY454" s="12"/>
      <c r="AZ454" s="12">
        <f t="shared" si="173"/>
        <v>0</v>
      </c>
      <c r="BA454" s="11">
        <f t="shared" si="162"/>
        <v>0</v>
      </c>
      <c r="BB454" s="12"/>
      <c r="BC454" s="12"/>
      <c r="BD454" s="12"/>
      <c r="BE454" s="12">
        <f t="shared" si="174"/>
        <v>0</v>
      </c>
      <c r="BF454" s="11">
        <f t="shared" si="163"/>
        <v>0</v>
      </c>
      <c r="BG454" s="12"/>
      <c r="BH454" s="12"/>
      <c r="BI454" s="12"/>
      <c r="BJ454" s="15">
        <f t="shared" si="175"/>
        <v>0</v>
      </c>
      <c r="BK454" s="16">
        <f t="shared" si="164"/>
        <v>0</v>
      </c>
    </row>
    <row r="455" spans="1:63" ht="15.75" x14ac:dyDescent="0.25">
      <c r="A455" s="30">
        <v>102078401</v>
      </c>
      <c r="B455" s="27" t="s">
        <v>501</v>
      </c>
      <c r="C455" s="35">
        <v>18.5</v>
      </c>
      <c r="D455" s="32">
        <f>VLOOKUP(A455,[31]DATA!$C$3:$AP$1697,38,0)</f>
        <v>681</v>
      </c>
      <c r="E455" s="32">
        <f>VLOOKUP(A455,[31]DATA!$C$3:$AP$1697,39,0)</f>
        <v>0</v>
      </c>
      <c r="F455" s="32">
        <f>VLOOKUP(A455,[31]DATA!$C$3:$AP$1697,40,0)</f>
        <v>13</v>
      </c>
      <c r="G455" s="32">
        <f t="shared" si="165"/>
        <v>694</v>
      </c>
      <c r="H455" s="32">
        <f t="shared" si="166"/>
        <v>12839</v>
      </c>
      <c r="I455" s="32">
        <f>VLOOKUP(A455,[32]DATA!$C$3:$AQ$559,38,0)</f>
        <v>993</v>
      </c>
      <c r="J455" s="32">
        <f>VLOOKUP(A455,[32]DATA!$C$3:$AQ$559,39,0)</f>
        <v>252</v>
      </c>
      <c r="K455" s="32">
        <f>VLOOKUP(A455,[32]DATA!$C$3:$AQ$559,40,0)</f>
        <v>450</v>
      </c>
      <c r="L455" s="32">
        <f>VLOOKUP(A455,[32]DATA!$C$3:$AQ$559,41,0)</f>
        <v>1695</v>
      </c>
      <c r="M455" s="41">
        <f t="shared" si="167"/>
        <v>31357.5</v>
      </c>
      <c r="N455" s="32">
        <f>VLOOKUP(A455,[33]DATA!$C$3:$AQ$558,38,0)</f>
        <v>993</v>
      </c>
      <c r="O455" s="32">
        <f>VLOOKUP(A455,[33]DATA!$C$3:$AQ$558,39,0)</f>
        <v>192</v>
      </c>
      <c r="P455" s="32">
        <f>VLOOKUP(A455,[33]DATA!$C$3:$AQ$558,40,0)</f>
        <v>430</v>
      </c>
      <c r="Q455" s="42">
        <f>VLOOKUP(A455,[33]DATA!$C$3:$AQ$558,41,0)</f>
        <v>1615</v>
      </c>
      <c r="R455" s="43">
        <f t="shared" si="168"/>
        <v>29877.5</v>
      </c>
      <c r="S455" s="8"/>
      <c r="T455" s="9"/>
      <c r="U455" s="9"/>
      <c r="V455" s="10">
        <f t="shared" si="169"/>
        <v>0</v>
      </c>
      <c r="W455" s="11">
        <f t="shared" si="155"/>
        <v>0</v>
      </c>
      <c r="X455" s="9"/>
      <c r="Y455" s="9"/>
      <c r="Z455" s="9"/>
      <c r="AA455" s="12">
        <f t="shared" si="156"/>
        <v>0</v>
      </c>
      <c r="AB455" s="13">
        <f t="shared" si="157"/>
        <v>0</v>
      </c>
      <c r="AC455" s="9"/>
      <c r="AD455" s="14"/>
      <c r="AE455" s="14"/>
      <c r="AF455" s="12">
        <f t="shared" si="154"/>
        <v>0</v>
      </c>
      <c r="AG455" s="13">
        <f t="shared" si="158"/>
        <v>0</v>
      </c>
      <c r="AH455" s="12"/>
      <c r="AI455" s="12"/>
      <c r="AJ455" s="12"/>
      <c r="AK455" s="12">
        <f t="shared" si="170"/>
        <v>0</v>
      </c>
      <c r="AL455" s="13">
        <f t="shared" si="159"/>
        <v>0</v>
      </c>
      <c r="AM455" s="12"/>
      <c r="AN455" s="12"/>
      <c r="AO455" s="12"/>
      <c r="AP455" s="12">
        <f t="shared" si="171"/>
        <v>0</v>
      </c>
      <c r="AQ455" s="13">
        <f t="shared" si="160"/>
        <v>0</v>
      </c>
      <c r="AR455" s="12"/>
      <c r="AS455" s="12"/>
      <c r="AT455" s="12"/>
      <c r="AU455" s="12">
        <f t="shared" si="172"/>
        <v>0</v>
      </c>
      <c r="AV455" s="13">
        <f t="shared" si="161"/>
        <v>0</v>
      </c>
      <c r="AW455" s="12"/>
      <c r="AX455" s="12"/>
      <c r="AY455" s="12"/>
      <c r="AZ455" s="12">
        <f t="shared" si="173"/>
        <v>0</v>
      </c>
      <c r="BA455" s="11">
        <f t="shared" si="162"/>
        <v>0</v>
      </c>
      <c r="BB455" s="12"/>
      <c r="BC455" s="12"/>
      <c r="BD455" s="12"/>
      <c r="BE455" s="12">
        <f t="shared" si="174"/>
        <v>0</v>
      </c>
      <c r="BF455" s="11">
        <f t="shared" si="163"/>
        <v>0</v>
      </c>
      <c r="BG455" s="12"/>
      <c r="BH455" s="12"/>
      <c r="BI455" s="12"/>
      <c r="BJ455" s="15">
        <f t="shared" si="175"/>
        <v>0</v>
      </c>
      <c r="BK455" s="16">
        <f t="shared" si="164"/>
        <v>0</v>
      </c>
    </row>
    <row r="456" spans="1:63" ht="25.5" x14ac:dyDescent="0.25">
      <c r="A456" s="30">
        <v>103006801</v>
      </c>
      <c r="B456" s="28" t="s">
        <v>502</v>
      </c>
      <c r="C456" s="35">
        <v>6.64</v>
      </c>
      <c r="D456" s="32">
        <f>VLOOKUP(A456,[31]DATA!$C$3:$AP$1697,38,0)</f>
        <v>2970</v>
      </c>
      <c r="E456" s="32">
        <f>VLOOKUP(A456,[31]DATA!$C$3:$AP$1697,39,0)</f>
        <v>709</v>
      </c>
      <c r="F456" s="32">
        <f>VLOOKUP(A456,[31]DATA!$C$3:$AP$1697,40,0)</f>
        <v>0</v>
      </c>
      <c r="G456" s="32">
        <f t="shared" si="165"/>
        <v>3679</v>
      </c>
      <c r="H456" s="32">
        <f t="shared" si="166"/>
        <v>24428.559999999998</v>
      </c>
      <c r="I456" s="32">
        <f>VLOOKUP(A456,[32]DATA!$C$3:$AQ$559,38,0)</f>
        <v>3414</v>
      </c>
      <c r="J456" s="32">
        <f>VLOOKUP(A456,[32]DATA!$C$3:$AQ$559,39,0)</f>
        <v>351</v>
      </c>
      <c r="K456" s="32">
        <f>VLOOKUP(A456,[32]DATA!$C$3:$AQ$559,40,0)</f>
        <v>406</v>
      </c>
      <c r="L456" s="32">
        <f>VLOOKUP(A456,[32]DATA!$C$3:$AQ$559,41,0)</f>
        <v>4171</v>
      </c>
      <c r="M456" s="41">
        <f t="shared" si="167"/>
        <v>27695.439999999999</v>
      </c>
      <c r="N456" s="32">
        <f>VLOOKUP(A456,[33]DATA!$C$3:$AQ$558,38,0)</f>
        <v>2324</v>
      </c>
      <c r="O456" s="32">
        <f>VLOOKUP(A456,[33]DATA!$C$3:$AQ$558,39,0)</f>
        <v>202</v>
      </c>
      <c r="P456" s="32">
        <f>VLOOKUP(A456,[33]DATA!$C$3:$AQ$558,40,0)</f>
        <v>321</v>
      </c>
      <c r="Q456" s="42">
        <f>VLOOKUP(A456,[33]DATA!$C$3:$AQ$558,41,0)</f>
        <v>2847</v>
      </c>
      <c r="R456" s="43">
        <f t="shared" si="168"/>
        <v>18904.079999999998</v>
      </c>
      <c r="S456" s="8"/>
      <c r="T456" s="9"/>
      <c r="U456" s="9"/>
      <c r="V456" s="10">
        <f t="shared" si="169"/>
        <v>0</v>
      </c>
      <c r="W456" s="11">
        <f t="shared" si="155"/>
        <v>0</v>
      </c>
      <c r="X456" s="9"/>
      <c r="Y456" s="9"/>
      <c r="Z456" s="9"/>
      <c r="AA456" s="12">
        <f t="shared" si="156"/>
        <v>0</v>
      </c>
      <c r="AB456" s="13">
        <f t="shared" si="157"/>
        <v>0</v>
      </c>
      <c r="AC456" s="9"/>
      <c r="AD456" s="14"/>
      <c r="AE456" s="14"/>
      <c r="AF456" s="12">
        <f t="shared" si="154"/>
        <v>0</v>
      </c>
      <c r="AG456" s="13">
        <f t="shared" si="158"/>
        <v>0</v>
      </c>
      <c r="AH456" s="12"/>
      <c r="AI456" s="12"/>
      <c r="AJ456" s="12"/>
      <c r="AK456" s="12">
        <f t="shared" si="170"/>
        <v>0</v>
      </c>
      <c r="AL456" s="13">
        <f t="shared" si="159"/>
        <v>0</v>
      </c>
      <c r="AM456" s="12"/>
      <c r="AN456" s="12"/>
      <c r="AO456" s="12"/>
      <c r="AP456" s="12">
        <f t="shared" si="171"/>
        <v>0</v>
      </c>
      <c r="AQ456" s="13">
        <f t="shared" si="160"/>
        <v>0</v>
      </c>
      <c r="AR456" s="12"/>
      <c r="AS456" s="12"/>
      <c r="AT456" s="12"/>
      <c r="AU456" s="12">
        <f t="shared" si="172"/>
        <v>0</v>
      </c>
      <c r="AV456" s="13">
        <f t="shared" si="161"/>
        <v>0</v>
      </c>
      <c r="AW456" s="12"/>
      <c r="AX456" s="12"/>
      <c r="AY456" s="12"/>
      <c r="AZ456" s="12">
        <f t="shared" si="173"/>
        <v>0</v>
      </c>
      <c r="BA456" s="11">
        <f t="shared" si="162"/>
        <v>0</v>
      </c>
      <c r="BB456" s="12"/>
      <c r="BC456" s="12"/>
      <c r="BD456" s="12"/>
      <c r="BE456" s="12">
        <f t="shared" si="174"/>
        <v>0</v>
      </c>
      <c r="BF456" s="11">
        <f t="shared" si="163"/>
        <v>0</v>
      </c>
      <c r="BG456" s="12"/>
      <c r="BH456" s="12"/>
      <c r="BI456" s="12"/>
      <c r="BJ456" s="15">
        <f t="shared" si="175"/>
        <v>0</v>
      </c>
      <c r="BK456" s="16">
        <f t="shared" si="164"/>
        <v>0</v>
      </c>
    </row>
    <row r="457" spans="1:63" ht="15.75" x14ac:dyDescent="0.25">
      <c r="A457" s="30">
        <v>101097801</v>
      </c>
      <c r="B457" s="27" t="s">
        <v>503</v>
      </c>
      <c r="C457" s="35">
        <v>0.6</v>
      </c>
      <c r="D457" s="32">
        <f>VLOOKUP(A457,[31]DATA!$C$3:$AP$1697,38,0)</f>
        <v>17730</v>
      </c>
      <c r="E457" s="32">
        <f>VLOOKUP(A457,[31]DATA!$C$3:$AP$1697,39,0)</f>
        <v>16020</v>
      </c>
      <c r="F457" s="32">
        <f>VLOOKUP(A457,[31]DATA!$C$3:$AP$1697,40,0)</f>
        <v>20580</v>
      </c>
      <c r="G457" s="32">
        <f t="shared" si="165"/>
        <v>54330</v>
      </c>
      <c r="H457" s="32">
        <f t="shared" si="166"/>
        <v>32598</v>
      </c>
      <c r="I457" s="32">
        <f>VLOOKUP(A457,[32]DATA!$C$3:$AQ$559,38,0)</f>
        <v>11490</v>
      </c>
      <c r="J457" s="32">
        <f>VLOOKUP(A457,[32]DATA!$C$3:$AQ$559,39,0)</f>
        <v>3720</v>
      </c>
      <c r="K457" s="32">
        <f>VLOOKUP(A457,[32]DATA!$C$3:$AQ$559,40,0)</f>
        <v>7170</v>
      </c>
      <c r="L457" s="32">
        <f>VLOOKUP(A457,[32]DATA!$C$3:$AQ$559,41,0)</f>
        <v>22380</v>
      </c>
      <c r="M457" s="41">
        <f t="shared" si="167"/>
        <v>13428</v>
      </c>
      <c r="N457" s="32">
        <f>VLOOKUP(A457,[33]DATA!$C$3:$AQ$558,38,0)</f>
        <v>3090</v>
      </c>
      <c r="O457" s="32">
        <f>VLOOKUP(A457,[33]DATA!$C$3:$AQ$558,39,0)</f>
        <v>510</v>
      </c>
      <c r="P457" s="32">
        <f>VLOOKUP(A457,[33]DATA!$C$3:$AQ$558,40,0)</f>
        <v>2970</v>
      </c>
      <c r="Q457" s="42">
        <f>VLOOKUP(A457,[33]DATA!$C$3:$AQ$558,41,0)</f>
        <v>6570</v>
      </c>
      <c r="R457" s="43">
        <f t="shared" si="168"/>
        <v>3942</v>
      </c>
      <c r="S457" s="8"/>
      <c r="T457" s="9"/>
      <c r="U457" s="9"/>
      <c r="V457" s="10">
        <f t="shared" si="169"/>
        <v>0</v>
      </c>
      <c r="W457" s="11">
        <f t="shared" si="155"/>
        <v>0</v>
      </c>
      <c r="X457" s="9"/>
      <c r="Y457" s="9"/>
      <c r="Z457" s="9"/>
      <c r="AA457" s="12">
        <f t="shared" si="156"/>
        <v>0</v>
      </c>
      <c r="AB457" s="13">
        <f t="shared" si="157"/>
        <v>0</v>
      </c>
      <c r="AC457" s="9"/>
      <c r="AD457" s="14"/>
      <c r="AE457" s="14"/>
      <c r="AF457" s="12">
        <f t="shared" si="154"/>
        <v>0</v>
      </c>
      <c r="AG457" s="13">
        <f t="shared" si="158"/>
        <v>0</v>
      </c>
      <c r="AH457" s="12"/>
      <c r="AI457" s="12"/>
      <c r="AJ457" s="12"/>
      <c r="AK457" s="12">
        <f t="shared" si="170"/>
        <v>0</v>
      </c>
      <c r="AL457" s="13">
        <f t="shared" si="159"/>
        <v>0</v>
      </c>
      <c r="AM457" s="12"/>
      <c r="AN457" s="12"/>
      <c r="AO457" s="12"/>
      <c r="AP457" s="12">
        <f t="shared" si="171"/>
        <v>0</v>
      </c>
      <c r="AQ457" s="13">
        <f t="shared" si="160"/>
        <v>0</v>
      </c>
      <c r="AR457" s="12"/>
      <c r="AS457" s="12"/>
      <c r="AT457" s="12"/>
      <c r="AU457" s="12">
        <f t="shared" si="172"/>
        <v>0</v>
      </c>
      <c r="AV457" s="13">
        <f t="shared" si="161"/>
        <v>0</v>
      </c>
      <c r="AW457" s="12"/>
      <c r="AX457" s="12"/>
      <c r="AY457" s="12"/>
      <c r="AZ457" s="12">
        <f t="shared" si="173"/>
        <v>0</v>
      </c>
      <c r="BA457" s="11">
        <f t="shared" si="162"/>
        <v>0</v>
      </c>
      <c r="BB457" s="12"/>
      <c r="BC457" s="12"/>
      <c r="BD457" s="12"/>
      <c r="BE457" s="12">
        <f t="shared" si="174"/>
        <v>0</v>
      </c>
      <c r="BF457" s="11">
        <f t="shared" si="163"/>
        <v>0</v>
      </c>
      <c r="BG457" s="12"/>
      <c r="BH457" s="12"/>
      <c r="BI457" s="12"/>
      <c r="BJ457" s="15">
        <f t="shared" si="175"/>
        <v>0</v>
      </c>
      <c r="BK457" s="16">
        <f t="shared" si="164"/>
        <v>0</v>
      </c>
    </row>
    <row r="458" spans="1:63" ht="15.75" x14ac:dyDescent="0.25">
      <c r="A458" s="30">
        <v>101097901</v>
      </c>
      <c r="B458" s="27" t="s">
        <v>504</v>
      </c>
      <c r="C458" s="35">
        <v>0.72</v>
      </c>
      <c r="D458" s="32">
        <f>VLOOKUP(A458,[31]DATA!$C$3:$AP$1697,38,0)</f>
        <v>0</v>
      </c>
      <c r="E458" s="32">
        <f>VLOOKUP(A458,[31]DATA!$C$3:$AP$1697,39,0)</f>
        <v>0</v>
      </c>
      <c r="F458" s="32">
        <f>VLOOKUP(A458,[31]DATA!$C$3:$AP$1697,40,0)</f>
        <v>1350</v>
      </c>
      <c r="G458" s="32">
        <f t="shared" si="165"/>
        <v>1350</v>
      </c>
      <c r="H458" s="32">
        <f t="shared" si="166"/>
        <v>972</v>
      </c>
      <c r="I458" s="32">
        <f>VLOOKUP(A458,[32]DATA!$C$3:$AQ$559,38,0)</f>
        <v>24000</v>
      </c>
      <c r="J458" s="32">
        <f>VLOOKUP(A458,[32]DATA!$C$3:$AQ$559,39,0)</f>
        <v>0</v>
      </c>
      <c r="K458" s="32">
        <f>VLOOKUP(A458,[32]DATA!$C$3:$AQ$559,40,0)</f>
        <v>6000</v>
      </c>
      <c r="L458" s="32">
        <f>VLOOKUP(A458,[32]DATA!$C$3:$AQ$559,41,0)</f>
        <v>30000</v>
      </c>
      <c r="M458" s="41">
        <f t="shared" si="167"/>
        <v>21600</v>
      </c>
      <c r="N458" s="32">
        <f>VLOOKUP(A458,[33]DATA!$C$3:$AQ$558,38,0)</f>
        <v>1650</v>
      </c>
      <c r="O458" s="32">
        <f>VLOOKUP(A458,[33]DATA!$C$3:$AQ$558,39,0)</f>
        <v>0</v>
      </c>
      <c r="P458" s="32">
        <f>VLOOKUP(A458,[33]DATA!$C$3:$AQ$558,40,0)</f>
        <v>0</v>
      </c>
      <c r="Q458" s="42">
        <f>VLOOKUP(A458,[33]DATA!$C$3:$AQ$558,41,0)</f>
        <v>1650</v>
      </c>
      <c r="R458" s="43">
        <f t="shared" si="168"/>
        <v>1188</v>
      </c>
      <c r="S458" s="8"/>
      <c r="T458" s="9"/>
      <c r="U458" s="9"/>
      <c r="V458" s="10">
        <f t="shared" si="169"/>
        <v>0</v>
      </c>
      <c r="W458" s="11">
        <f t="shared" si="155"/>
        <v>0</v>
      </c>
      <c r="X458" s="9"/>
      <c r="Y458" s="9"/>
      <c r="Z458" s="9"/>
      <c r="AA458" s="12">
        <f t="shared" si="156"/>
        <v>0</v>
      </c>
      <c r="AB458" s="13">
        <f t="shared" si="157"/>
        <v>0</v>
      </c>
      <c r="AC458" s="9"/>
      <c r="AD458" s="14"/>
      <c r="AE458" s="14"/>
      <c r="AF458" s="12">
        <f t="shared" si="154"/>
        <v>0</v>
      </c>
      <c r="AG458" s="13">
        <f t="shared" si="158"/>
        <v>0</v>
      </c>
      <c r="AH458" s="12"/>
      <c r="AI458" s="12"/>
      <c r="AJ458" s="12"/>
      <c r="AK458" s="12">
        <f t="shared" si="170"/>
        <v>0</v>
      </c>
      <c r="AL458" s="13">
        <f t="shared" si="159"/>
        <v>0</v>
      </c>
      <c r="AM458" s="12"/>
      <c r="AN458" s="12"/>
      <c r="AO458" s="12"/>
      <c r="AP458" s="12">
        <f t="shared" si="171"/>
        <v>0</v>
      </c>
      <c r="AQ458" s="13">
        <f t="shared" si="160"/>
        <v>0</v>
      </c>
      <c r="AR458" s="12"/>
      <c r="AS458" s="12"/>
      <c r="AT458" s="12"/>
      <c r="AU458" s="12">
        <f t="shared" si="172"/>
        <v>0</v>
      </c>
      <c r="AV458" s="13">
        <f t="shared" si="161"/>
        <v>0</v>
      </c>
      <c r="AW458" s="12"/>
      <c r="AX458" s="12"/>
      <c r="AY458" s="12"/>
      <c r="AZ458" s="12">
        <f t="shared" si="173"/>
        <v>0</v>
      </c>
      <c r="BA458" s="11">
        <f t="shared" si="162"/>
        <v>0</v>
      </c>
      <c r="BB458" s="12"/>
      <c r="BC458" s="12"/>
      <c r="BD458" s="12"/>
      <c r="BE458" s="12">
        <f t="shared" si="174"/>
        <v>0</v>
      </c>
      <c r="BF458" s="11">
        <f t="shared" si="163"/>
        <v>0</v>
      </c>
      <c r="BG458" s="12"/>
      <c r="BH458" s="12"/>
      <c r="BI458" s="12"/>
      <c r="BJ458" s="15">
        <f t="shared" si="175"/>
        <v>0</v>
      </c>
      <c r="BK458" s="16">
        <f t="shared" si="164"/>
        <v>0</v>
      </c>
    </row>
    <row r="459" spans="1:63" ht="15.75" x14ac:dyDescent="0.25">
      <c r="A459" s="30">
        <v>101062501</v>
      </c>
      <c r="B459" s="27" t="s">
        <v>505</v>
      </c>
      <c r="C459" s="35">
        <v>0.42899999999999999</v>
      </c>
      <c r="D459" s="32">
        <f>VLOOKUP(A459,[31]DATA!$C$3:$AP$1697,38,0)</f>
        <v>109750</v>
      </c>
      <c r="E459" s="32">
        <f>VLOOKUP(A459,[31]DATA!$C$3:$AP$1697,39,0)</f>
        <v>37850</v>
      </c>
      <c r="F459" s="32">
        <f>VLOOKUP(A459,[31]DATA!$C$3:$AP$1697,40,0)</f>
        <v>48950</v>
      </c>
      <c r="G459" s="32">
        <f t="shared" si="165"/>
        <v>196550</v>
      </c>
      <c r="H459" s="32">
        <f t="shared" si="166"/>
        <v>84319.95</v>
      </c>
      <c r="I459" s="32">
        <f>VLOOKUP(A459,[32]DATA!$C$3:$AQ$559,38,0)</f>
        <v>537050</v>
      </c>
      <c r="J459" s="32">
        <f>VLOOKUP(A459,[32]DATA!$C$3:$AQ$559,39,0)</f>
        <v>25250</v>
      </c>
      <c r="K459" s="32">
        <f>VLOOKUP(A459,[32]DATA!$C$3:$AQ$559,40,0)</f>
        <v>54250</v>
      </c>
      <c r="L459" s="32">
        <f>VLOOKUP(A459,[32]DATA!$C$3:$AQ$559,41,0)</f>
        <v>616550</v>
      </c>
      <c r="M459" s="41">
        <f t="shared" si="167"/>
        <v>264499.95</v>
      </c>
      <c r="N459" s="32">
        <f>VLOOKUP(A459,[33]DATA!$C$3:$AQ$558,38,0)</f>
        <v>527750</v>
      </c>
      <c r="O459" s="32">
        <f>VLOOKUP(A459,[33]DATA!$C$3:$AQ$558,39,0)</f>
        <v>16950</v>
      </c>
      <c r="P459" s="32">
        <f>VLOOKUP(A459,[33]DATA!$C$3:$AQ$558,40,0)</f>
        <v>53750</v>
      </c>
      <c r="Q459" s="42">
        <f>VLOOKUP(A459,[33]DATA!$C$3:$AQ$558,41,0)</f>
        <v>598450</v>
      </c>
      <c r="R459" s="43">
        <f t="shared" si="168"/>
        <v>256735.05</v>
      </c>
      <c r="S459" s="8"/>
      <c r="T459" s="9"/>
      <c r="U459" s="9"/>
      <c r="V459" s="10">
        <f t="shared" si="169"/>
        <v>0</v>
      </c>
      <c r="W459" s="11">
        <f t="shared" si="155"/>
        <v>0</v>
      </c>
      <c r="X459" s="9"/>
      <c r="Y459" s="9"/>
      <c r="Z459" s="9"/>
      <c r="AA459" s="12">
        <f t="shared" si="156"/>
        <v>0</v>
      </c>
      <c r="AB459" s="13">
        <f t="shared" si="157"/>
        <v>0</v>
      </c>
      <c r="AC459" s="9"/>
      <c r="AD459" s="14"/>
      <c r="AE459" s="14"/>
      <c r="AF459" s="12">
        <f t="shared" si="154"/>
        <v>0</v>
      </c>
      <c r="AG459" s="13">
        <f t="shared" si="158"/>
        <v>0</v>
      </c>
      <c r="AH459" s="12"/>
      <c r="AI459" s="12"/>
      <c r="AJ459" s="12"/>
      <c r="AK459" s="12">
        <f t="shared" si="170"/>
        <v>0</v>
      </c>
      <c r="AL459" s="13">
        <f t="shared" si="159"/>
        <v>0</v>
      </c>
      <c r="AM459" s="12"/>
      <c r="AN459" s="12"/>
      <c r="AO459" s="12"/>
      <c r="AP459" s="12">
        <f t="shared" si="171"/>
        <v>0</v>
      </c>
      <c r="AQ459" s="13">
        <f t="shared" si="160"/>
        <v>0</v>
      </c>
      <c r="AR459" s="12"/>
      <c r="AS459" s="12"/>
      <c r="AT459" s="12"/>
      <c r="AU459" s="12">
        <f t="shared" si="172"/>
        <v>0</v>
      </c>
      <c r="AV459" s="13">
        <f t="shared" si="161"/>
        <v>0</v>
      </c>
      <c r="AW459" s="12"/>
      <c r="AX459" s="12"/>
      <c r="AY459" s="12"/>
      <c r="AZ459" s="12">
        <f t="shared" si="173"/>
        <v>0</v>
      </c>
      <c r="BA459" s="11">
        <f t="shared" si="162"/>
        <v>0</v>
      </c>
      <c r="BB459" s="12"/>
      <c r="BC459" s="12"/>
      <c r="BD459" s="12"/>
      <c r="BE459" s="12">
        <f t="shared" si="174"/>
        <v>0</v>
      </c>
      <c r="BF459" s="11">
        <f t="shared" si="163"/>
        <v>0</v>
      </c>
      <c r="BG459" s="12"/>
      <c r="BH459" s="12"/>
      <c r="BI459" s="12"/>
      <c r="BJ459" s="15">
        <f t="shared" si="175"/>
        <v>0</v>
      </c>
      <c r="BK459" s="16">
        <f t="shared" si="164"/>
        <v>0</v>
      </c>
    </row>
    <row r="460" spans="1:63" ht="25.5" x14ac:dyDescent="0.25">
      <c r="A460" s="30">
        <v>103049901</v>
      </c>
      <c r="B460" s="27" t="s">
        <v>506</v>
      </c>
      <c r="C460" s="35">
        <v>4.79</v>
      </c>
      <c r="D460" s="32">
        <f>VLOOKUP(A460,[31]DATA!$C$3:$AP$1697,38,0)</f>
        <v>7528</v>
      </c>
      <c r="E460" s="32">
        <f>VLOOKUP(A460,[31]DATA!$C$3:$AP$1697,39,0)</f>
        <v>456</v>
      </c>
      <c r="F460" s="32">
        <f>VLOOKUP(A460,[31]DATA!$C$3:$AP$1697,40,0)</f>
        <v>184</v>
      </c>
      <c r="G460" s="32">
        <f t="shared" si="165"/>
        <v>8168</v>
      </c>
      <c r="H460" s="32">
        <f t="shared" si="166"/>
        <v>39124.720000000001</v>
      </c>
      <c r="I460" s="32">
        <f>VLOOKUP(A460,[32]DATA!$C$3:$AQ$559,38,0)</f>
        <v>7619</v>
      </c>
      <c r="J460" s="32">
        <f>VLOOKUP(A460,[32]DATA!$C$3:$AQ$559,39,0)</f>
        <v>741</v>
      </c>
      <c r="K460" s="32">
        <f>VLOOKUP(A460,[32]DATA!$C$3:$AQ$559,40,0)</f>
        <v>925</v>
      </c>
      <c r="L460" s="32">
        <f>VLOOKUP(A460,[32]DATA!$C$3:$AQ$559,41,0)</f>
        <v>9285</v>
      </c>
      <c r="M460" s="41">
        <f t="shared" si="167"/>
        <v>44475.15</v>
      </c>
      <c r="N460" s="32">
        <f>VLOOKUP(A460,[33]DATA!$C$3:$AQ$558,38,0)</f>
        <v>5469</v>
      </c>
      <c r="O460" s="32">
        <f>VLOOKUP(A460,[33]DATA!$C$3:$AQ$558,39,0)</f>
        <v>621</v>
      </c>
      <c r="P460" s="32">
        <f>VLOOKUP(A460,[33]DATA!$C$3:$AQ$558,40,0)</f>
        <v>890</v>
      </c>
      <c r="Q460" s="42">
        <f>VLOOKUP(A460,[33]DATA!$C$3:$AQ$558,41,0)</f>
        <v>6980</v>
      </c>
      <c r="R460" s="43">
        <f t="shared" si="168"/>
        <v>33434.199999999997</v>
      </c>
      <c r="S460" s="8"/>
      <c r="T460" s="9"/>
      <c r="U460" s="9"/>
      <c r="V460" s="10">
        <f t="shared" si="169"/>
        <v>0</v>
      </c>
      <c r="W460" s="11">
        <f t="shared" si="155"/>
        <v>0</v>
      </c>
      <c r="X460" s="9"/>
      <c r="Y460" s="9"/>
      <c r="Z460" s="9"/>
      <c r="AA460" s="12">
        <f t="shared" si="156"/>
        <v>0</v>
      </c>
      <c r="AB460" s="13">
        <f t="shared" si="157"/>
        <v>0</v>
      </c>
      <c r="AC460" s="9"/>
      <c r="AD460" s="14"/>
      <c r="AE460" s="14"/>
      <c r="AF460" s="12">
        <f t="shared" si="154"/>
        <v>0</v>
      </c>
      <c r="AG460" s="13">
        <f t="shared" si="158"/>
        <v>0</v>
      </c>
      <c r="AH460" s="12"/>
      <c r="AI460" s="12"/>
      <c r="AJ460" s="12"/>
      <c r="AK460" s="12">
        <f t="shared" si="170"/>
        <v>0</v>
      </c>
      <c r="AL460" s="13">
        <f t="shared" si="159"/>
        <v>0</v>
      </c>
      <c r="AM460" s="12"/>
      <c r="AN460" s="12"/>
      <c r="AO460" s="12"/>
      <c r="AP460" s="12">
        <f t="shared" si="171"/>
        <v>0</v>
      </c>
      <c r="AQ460" s="13">
        <f t="shared" si="160"/>
        <v>0</v>
      </c>
      <c r="AR460" s="12"/>
      <c r="AS460" s="12"/>
      <c r="AT460" s="12"/>
      <c r="AU460" s="12">
        <f t="shared" si="172"/>
        <v>0</v>
      </c>
      <c r="AV460" s="13">
        <f t="shared" si="161"/>
        <v>0</v>
      </c>
      <c r="AW460" s="12"/>
      <c r="AX460" s="12"/>
      <c r="AY460" s="12"/>
      <c r="AZ460" s="12">
        <f t="shared" si="173"/>
        <v>0</v>
      </c>
      <c r="BA460" s="11">
        <f t="shared" si="162"/>
        <v>0</v>
      </c>
      <c r="BB460" s="12"/>
      <c r="BC460" s="12"/>
      <c r="BD460" s="12"/>
      <c r="BE460" s="12">
        <f t="shared" si="174"/>
        <v>0</v>
      </c>
      <c r="BF460" s="11">
        <f t="shared" si="163"/>
        <v>0</v>
      </c>
      <c r="BG460" s="12"/>
      <c r="BH460" s="12"/>
      <c r="BI460" s="12"/>
      <c r="BJ460" s="15">
        <f t="shared" si="175"/>
        <v>0</v>
      </c>
      <c r="BK460" s="16">
        <f t="shared" si="164"/>
        <v>0</v>
      </c>
    </row>
    <row r="461" spans="1:63" ht="25.5" x14ac:dyDescent="0.25">
      <c r="A461" s="30">
        <v>103056801</v>
      </c>
      <c r="B461" s="27" t="s">
        <v>507</v>
      </c>
      <c r="C461" s="35">
        <v>2.0299999999999998</v>
      </c>
      <c r="D461" s="32">
        <f>VLOOKUP(A461,[31]DATA!$C$3:$AP$1697,38,0)</f>
        <v>18776</v>
      </c>
      <c r="E461" s="32">
        <f>VLOOKUP(A461,[31]DATA!$C$3:$AP$1697,39,0)</f>
        <v>8695</v>
      </c>
      <c r="F461" s="32">
        <f>VLOOKUP(A461,[31]DATA!$C$3:$AP$1697,40,0)</f>
        <v>4383</v>
      </c>
      <c r="G461" s="32">
        <f t="shared" si="165"/>
        <v>31854</v>
      </c>
      <c r="H461" s="32">
        <f t="shared" si="166"/>
        <v>64663.619999999995</v>
      </c>
      <c r="I461" s="32">
        <f>VLOOKUP(A461,[32]DATA!$C$3:$AQ$559,38,0)</f>
        <v>33812</v>
      </c>
      <c r="J461" s="32">
        <f>VLOOKUP(A461,[32]DATA!$C$3:$AQ$559,39,0)</f>
        <v>7225</v>
      </c>
      <c r="K461" s="32">
        <f>VLOOKUP(A461,[32]DATA!$C$3:$AQ$559,40,0)</f>
        <v>3566</v>
      </c>
      <c r="L461" s="32">
        <f>VLOOKUP(A461,[32]DATA!$C$3:$AQ$559,41,0)</f>
        <v>44603</v>
      </c>
      <c r="M461" s="41">
        <f t="shared" si="167"/>
        <v>90544.09</v>
      </c>
      <c r="N461" s="32">
        <f>VLOOKUP(A461,[33]DATA!$C$3:$AQ$558,38,0)</f>
        <v>33322</v>
      </c>
      <c r="O461" s="32">
        <f>VLOOKUP(A461,[33]DATA!$C$3:$AQ$558,39,0)</f>
        <v>6687</v>
      </c>
      <c r="P461" s="32">
        <f>VLOOKUP(A461,[33]DATA!$C$3:$AQ$558,40,0)</f>
        <v>3322</v>
      </c>
      <c r="Q461" s="42">
        <f>VLOOKUP(A461,[33]DATA!$C$3:$AQ$558,41,0)</f>
        <v>43331</v>
      </c>
      <c r="R461" s="43">
        <f t="shared" si="168"/>
        <v>87961.93</v>
      </c>
      <c r="S461" s="8"/>
      <c r="T461" s="9"/>
      <c r="U461" s="9"/>
      <c r="V461" s="10">
        <f t="shared" si="169"/>
        <v>0</v>
      </c>
      <c r="W461" s="11">
        <f t="shared" si="155"/>
        <v>0</v>
      </c>
      <c r="X461" s="9"/>
      <c r="Y461" s="9"/>
      <c r="Z461" s="9"/>
      <c r="AA461" s="12">
        <f t="shared" si="156"/>
        <v>0</v>
      </c>
      <c r="AB461" s="13">
        <f t="shared" si="157"/>
        <v>0</v>
      </c>
      <c r="AC461" s="9"/>
      <c r="AD461" s="14"/>
      <c r="AE461" s="14"/>
      <c r="AF461" s="12">
        <f t="shared" si="154"/>
        <v>0</v>
      </c>
      <c r="AG461" s="13">
        <f t="shared" si="158"/>
        <v>0</v>
      </c>
      <c r="AH461" s="12"/>
      <c r="AI461" s="12"/>
      <c r="AJ461" s="12"/>
      <c r="AK461" s="12">
        <f t="shared" si="170"/>
        <v>0</v>
      </c>
      <c r="AL461" s="13">
        <f t="shared" si="159"/>
        <v>0</v>
      </c>
      <c r="AM461" s="12"/>
      <c r="AN461" s="12"/>
      <c r="AO461" s="12"/>
      <c r="AP461" s="12">
        <f t="shared" si="171"/>
        <v>0</v>
      </c>
      <c r="AQ461" s="13">
        <f t="shared" si="160"/>
        <v>0</v>
      </c>
      <c r="AR461" s="12"/>
      <c r="AS461" s="12"/>
      <c r="AT461" s="12"/>
      <c r="AU461" s="12">
        <f t="shared" si="172"/>
        <v>0</v>
      </c>
      <c r="AV461" s="13">
        <f t="shared" si="161"/>
        <v>0</v>
      </c>
      <c r="AW461" s="12"/>
      <c r="AX461" s="12"/>
      <c r="AY461" s="12"/>
      <c r="AZ461" s="12">
        <f t="shared" si="173"/>
        <v>0</v>
      </c>
      <c r="BA461" s="11">
        <f t="shared" si="162"/>
        <v>0</v>
      </c>
      <c r="BB461" s="12"/>
      <c r="BC461" s="12"/>
      <c r="BD461" s="12"/>
      <c r="BE461" s="12">
        <f t="shared" si="174"/>
        <v>0</v>
      </c>
      <c r="BF461" s="11">
        <f t="shared" si="163"/>
        <v>0</v>
      </c>
      <c r="BG461" s="12"/>
      <c r="BH461" s="12"/>
      <c r="BI461" s="12"/>
      <c r="BJ461" s="15">
        <f t="shared" si="175"/>
        <v>0</v>
      </c>
      <c r="BK461" s="16">
        <f t="shared" si="164"/>
        <v>0</v>
      </c>
    </row>
    <row r="462" spans="1:63" ht="15.75" x14ac:dyDescent="0.25">
      <c r="A462" s="30">
        <v>101024201</v>
      </c>
      <c r="B462" s="27" t="s">
        <v>508</v>
      </c>
      <c r="C462" s="35">
        <v>1.6E-2</v>
      </c>
      <c r="D462" s="32">
        <f>VLOOKUP(A462,[31]DATA!$C$3:$AP$1697,38,0)</f>
        <v>301300</v>
      </c>
      <c r="E462" s="32">
        <f>VLOOKUP(A462,[31]DATA!$C$3:$AP$1697,39,0)</f>
        <v>70900</v>
      </c>
      <c r="F462" s="32">
        <f>VLOOKUP(A462,[31]DATA!$C$3:$AP$1697,40,0)</f>
        <v>179100</v>
      </c>
      <c r="G462" s="32">
        <f t="shared" si="165"/>
        <v>551300</v>
      </c>
      <c r="H462" s="32">
        <f t="shared" si="166"/>
        <v>8820.8000000000011</v>
      </c>
      <c r="I462" s="32">
        <f>VLOOKUP(A462,[32]DATA!$C$3:$AQ$559,38,0)</f>
        <v>619400</v>
      </c>
      <c r="J462" s="32">
        <f>VLOOKUP(A462,[32]DATA!$C$3:$AQ$559,39,0)</f>
        <v>0</v>
      </c>
      <c r="K462" s="32">
        <f>VLOOKUP(A462,[32]DATA!$C$3:$AQ$559,40,0)</f>
        <v>139700</v>
      </c>
      <c r="L462" s="32">
        <f>VLOOKUP(A462,[32]DATA!$C$3:$AQ$559,41,0)</f>
        <v>759100</v>
      </c>
      <c r="M462" s="41">
        <f t="shared" si="167"/>
        <v>12145.6</v>
      </c>
      <c r="N462" s="32">
        <f>VLOOKUP(A462,[33]DATA!$C$3:$AQ$558,38,0)</f>
        <v>544900</v>
      </c>
      <c r="O462" s="32">
        <f>VLOOKUP(A462,[33]DATA!$C$3:$AQ$558,39,0)</f>
        <v>1300</v>
      </c>
      <c r="P462" s="32">
        <f>VLOOKUP(A462,[33]DATA!$C$3:$AQ$558,40,0)</f>
        <v>127900</v>
      </c>
      <c r="Q462" s="42">
        <f>VLOOKUP(A462,[33]DATA!$C$3:$AQ$558,41,0)</f>
        <v>674100</v>
      </c>
      <c r="R462" s="43">
        <f t="shared" si="168"/>
        <v>10785.6</v>
      </c>
      <c r="S462" s="8"/>
      <c r="T462" s="9"/>
      <c r="U462" s="9"/>
      <c r="V462" s="10">
        <f t="shared" si="169"/>
        <v>0</v>
      </c>
      <c r="W462" s="11">
        <f t="shared" si="155"/>
        <v>0</v>
      </c>
      <c r="X462" s="9"/>
      <c r="Y462" s="9"/>
      <c r="Z462" s="9"/>
      <c r="AA462" s="12">
        <f t="shared" si="156"/>
        <v>0</v>
      </c>
      <c r="AB462" s="13">
        <f t="shared" si="157"/>
        <v>0</v>
      </c>
      <c r="AC462" s="9"/>
      <c r="AD462" s="14"/>
      <c r="AE462" s="14"/>
      <c r="AF462" s="12">
        <f t="shared" si="154"/>
        <v>0</v>
      </c>
      <c r="AG462" s="13">
        <f t="shared" si="158"/>
        <v>0</v>
      </c>
      <c r="AH462" s="12"/>
      <c r="AI462" s="12"/>
      <c r="AJ462" s="12"/>
      <c r="AK462" s="12">
        <f t="shared" si="170"/>
        <v>0</v>
      </c>
      <c r="AL462" s="13">
        <f t="shared" si="159"/>
        <v>0</v>
      </c>
      <c r="AM462" s="12"/>
      <c r="AN462" s="12"/>
      <c r="AO462" s="12"/>
      <c r="AP462" s="12">
        <f t="shared" si="171"/>
        <v>0</v>
      </c>
      <c r="AQ462" s="13">
        <f t="shared" si="160"/>
        <v>0</v>
      </c>
      <c r="AR462" s="12"/>
      <c r="AS462" s="12"/>
      <c r="AT462" s="12"/>
      <c r="AU462" s="12">
        <f t="shared" si="172"/>
        <v>0</v>
      </c>
      <c r="AV462" s="13">
        <f t="shared" si="161"/>
        <v>0</v>
      </c>
      <c r="AW462" s="12"/>
      <c r="AX462" s="12"/>
      <c r="AY462" s="12"/>
      <c r="AZ462" s="12">
        <f t="shared" si="173"/>
        <v>0</v>
      </c>
      <c r="BA462" s="11">
        <f t="shared" si="162"/>
        <v>0</v>
      </c>
      <c r="BB462" s="12"/>
      <c r="BC462" s="12"/>
      <c r="BD462" s="12"/>
      <c r="BE462" s="12">
        <f t="shared" si="174"/>
        <v>0</v>
      </c>
      <c r="BF462" s="11">
        <f t="shared" si="163"/>
        <v>0</v>
      </c>
      <c r="BG462" s="12"/>
      <c r="BH462" s="12"/>
      <c r="BI462" s="12"/>
      <c r="BJ462" s="15">
        <f t="shared" si="175"/>
        <v>0</v>
      </c>
      <c r="BK462" s="16">
        <f t="shared" si="164"/>
        <v>0</v>
      </c>
    </row>
    <row r="463" spans="1:63" ht="15.75" x14ac:dyDescent="0.25">
      <c r="A463" s="30">
        <v>101073401</v>
      </c>
      <c r="B463" s="27" t="s">
        <v>509</v>
      </c>
      <c r="C463" s="35">
        <v>0.17899999999999999</v>
      </c>
      <c r="D463" s="32">
        <f>VLOOKUP(A463,[31]DATA!$C$3:$AP$1697,38,0)</f>
        <v>0</v>
      </c>
      <c r="E463" s="32">
        <f>VLOOKUP(A463,[31]DATA!$C$3:$AP$1697,39,0)</f>
        <v>40000</v>
      </c>
      <c r="F463" s="32">
        <f>VLOOKUP(A463,[31]DATA!$C$3:$AP$1697,40,0)</f>
        <v>33700</v>
      </c>
      <c r="G463" s="32">
        <f t="shared" si="165"/>
        <v>73700</v>
      </c>
      <c r="H463" s="32">
        <f t="shared" si="166"/>
        <v>13192.3</v>
      </c>
      <c r="I463" s="32">
        <f>VLOOKUP(A463,[32]DATA!$C$3:$AQ$559,38,0)</f>
        <v>0</v>
      </c>
      <c r="J463" s="32">
        <f>VLOOKUP(A463,[32]DATA!$C$3:$AQ$559,39,0)</f>
        <v>32200</v>
      </c>
      <c r="K463" s="32">
        <f>VLOOKUP(A463,[32]DATA!$C$3:$AQ$559,40,0)</f>
        <v>22300</v>
      </c>
      <c r="L463" s="32">
        <f>VLOOKUP(A463,[32]DATA!$C$3:$AQ$559,41,0)</f>
        <v>54500</v>
      </c>
      <c r="M463" s="41">
        <f t="shared" si="167"/>
        <v>9755.5</v>
      </c>
      <c r="N463" s="32">
        <f>VLOOKUP(A463,[33]DATA!$C$3:$AQ$558,38,0)</f>
        <v>0</v>
      </c>
      <c r="O463" s="32">
        <f>VLOOKUP(A463,[33]DATA!$C$3:$AQ$558,39,0)</f>
        <v>29700</v>
      </c>
      <c r="P463" s="32">
        <f>VLOOKUP(A463,[33]DATA!$C$3:$AQ$558,40,0)</f>
        <v>21900</v>
      </c>
      <c r="Q463" s="42">
        <f>VLOOKUP(A463,[33]DATA!$C$3:$AQ$558,41,0)</f>
        <v>51600</v>
      </c>
      <c r="R463" s="43">
        <f t="shared" si="168"/>
        <v>9236.4</v>
      </c>
      <c r="S463" s="8"/>
      <c r="T463" s="9"/>
      <c r="U463" s="9"/>
      <c r="V463" s="10">
        <f t="shared" si="169"/>
        <v>0</v>
      </c>
      <c r="W463" s="11">
        <f t="shared" si="155"/>
        <v>0</v>
      </c>
      <c r="X463" s="9"/>
      <c r="Y463" s="9"/>
      <c r="Z463" s="9"/>
      <c r="AA463" s="12">
        <f t="shared" si="156"/>
        <v>0</v>
      </c>
      <c r="AB463" s="13">
        <f t="shared" si="157"/>
        <v>0</v>
      </c>
      <c r="AC463" s="9"/>
      <c r="AD463" s="14"/>
      <c r="AE463" s="14"/>
      <c r="AF463" s="12">
        <f t="shared" si="154"/>
        <v>0</v>
      </c>
      <c r="AG463" s="13">
        <f t="shared" si="158"/>
        <v>0</v>
      </c>
      <c r="AH463" s="12"/>
      <c r="AI463" s="12"/>
      <c r="AJ463" s="12"/>
      <c r="AK463" s="12">
        <f t="shared" si="170"/>
        <v>0</v>
      </c>
      <c r="AL463" s="13">
        <f t="shared" si="159"/>
        <v>0</v>
      </c>
      <c r="AM463" s="12"/>
      <c r="AN463" s="12"/>
      <c r="AO463" s="12"/>
      <c r="AP463" s="12">
        <f t="shared" si="171"/>
        <v>0</v>
      </c>
      <c r="AQ463" s="13">
        <f t="shared" si="160"/>
        <v>0</v>
      </c>
      <c r="AR463" s="12"/>
      <c r="AS463" s="12"/>
      <c r="AT463" s="12"/>
      <c r="AU463" s="12">
        <f t="shared" si="172"/>
        <v>0</v>
      </c>
      <c r="AV463" s="13">
        <f t="shared" si="161"/>
        <v>0</v>
      </c>
      <c r="AW463" s="12"/>
      <c r="AX463" s="12"/>
      <c r="AY463" s="12"/>
      <c r="AZ463" s="12">
        <f t="shared" si="173"/>
        <v>0</v>
      </c>
      <c r="BA463" s="11">
        <f t="shared" si="162"/>
        <v>0</v>
      </c>
      <c r="BB463" s="12"/>
      <c r="BC463" s="12"/>
      <c r="BD463" s="12"/>
      <c r="BE463" s="12">
        <f t="shared" si="174"/>
        <v>0</v>
      </c>
      <c r="BF463" s="11">
        <f t="shared" si="163"/>
        <v>0</v>
      </c>
      <c r="BG463" s="12"/>
      <c r="BH463" s="12"/>
      <c r="BI463" s="12"/>
      <c r="BJ463" s="15">
        <f t="shared" si="175"/>
        <v>0</v>
      </c>
      <c r="BK463" s="16">
        <f t="shared" si="164"/>
        <v>0</v>
      </c>
    </row>
    <row r="464" spans="1:63" ht="15.75" x14ac:dyDescent="0.25">
      <c r="A464" s="30">
        <v>101093801</v>
      </c>
      <c r="B464" s="27" t="s">
        <v>510</v>
      </c>
      <c r="C464" s="35">
        <v>0.37</v>
      </c>
      <c r="D464" s="32">
        <f>VLOOKUP(A464,[31]DATA!$C$3:$AP$1697,38,0)</f>
        <v>67500</v>
      </c>
      <c r="E464" s="32">
        <f>VLOOKUP(A464,[31]DATA!$C$3:$AP$1697,39,0)</f>
        <v>0</v>
      </c>
      <c r="F464" s="32">
        <f>VLOOKUP(A464,[31]DATA!$C$3:$AP$1697,40,0)</f>
        <v>2880</v>
      </c>
      <c r="G464" s="32">
        <f t="shared" si="165"/>
        <v>70380</v>
      </c>
      <c r="H464" s="32">
        <f t="shared" si="166"/>
        <v>26040.6</v>
      </c>
      <c r="I464" s="32">
        <f>VLOOKUP(A464,[32]DATA!$C$3:$AQ$559,38,0)</f>
        <v>69330</v>
      </c>
      <c r="J464" s="32">
        <f>VLOOKUP(A464,[32]DATA!$C$3:$AQ$559,39,0)</f>
        <v>22200</v>
      </c>
      <c r="K464" s="32">
        <f>VLOOKUP(A464,[32]DATA!$C$3:$AQ$559,40,0)</f>
        <v>10200</v>
      </c>
      <c r="L464" s="32">
        <f>VLOOKUP(A464,[32]DATA!$C$3:$AQ$559,41,0)</f>
        <v>101730</v>
      </c>
      <c r="M464" s="41">
        <f t="shared" si="167"/>
        <v>37640.1</v>
      </c>
      <c r="N464" s="32">
        <f>VLOOKUP(A464,[33]DATA!$C$3:$AQ$558,38,0)</f>
        <v>34080</v>
      </c>
      <c r="O464" s="32">
        <f>VLOOKUP(A464,[33]DATA!$C$3:$AQ$558,39,0)</f>
        <v>23160</v>
      </c>
      <c r="P464" s="32">
        <f>VLOOKUP(A464,[33]DATA!$C$3:$AQ$558,40,0)</f>
        <v>4260</v>
      </c>
      <c r="Q464" s="42">
        <f>VLOOKUP(A464,[33]DATA!$C$3:$AQ$558,41,0)</f>
        <v>61500</v>
      </c>
      <c r="R464" s="43">
        <f t="shared" si="168"/>
        <v>22755</v>
      </c>
      <c r="S464" s="8"/>
      <c r="T464" s="9"/>
      <c r="U464" s="9"/>
      <c r="V464" s="10">
        <f t="shared" si="169"/>
        <v>0</v>
      </c>
      <c r="W464" s="11">
        <f t="shared" si="155"/>
        <v>0</v>
      </c>
      <c r="X464" s="9"/>
      <c r="Y464" s="9"/>
      <c r="Z464" s="9"/>
      <c r="AA464" s="12">
        <f t="shared" si="156"/>
        <v>0</v>
      </c>
      <c r="AB464" s="13">
        <f t="shared" si="157"/>
        <v>0</v>
      </c>
      <c r="AC464" s="9"/>
      <c r="AD464" s="14"/>
      <c r="AE464" s="14"/>
      <c r="AF464" s="12">
        <f t="shared" si="154"/>
        <v>0</v>
      </c>
      <c r="AG464" s="13">
        <f t="shared" si="158"/>
        <v>0</v>
      </c>
      <c r="AH464" s="12"/>
      <c r="AI464" s="12"/>
      <c r="AJ464" s="12"/>
      <c r="AK464" s="12">
        <f t="shared" si="170"/>
        <v>0</v>
      </c>
      <c r="AL464" s="13">
        <f t="shared" si="159"/>
        <v>0</v>
      </c>
      <c r="AM464" s="12"/>
      <c r="AN464" s="12"/>
      <c r="AO464" s="12"/>
      <c r="AP464" s="12">
        <f t="shared" si="171"/>
        <v>0</v>
      </c>
      <c r="AQ464" s="13">
        <f t="shared" si="160"/>
        <v>0</v>
      </c>
      <c r="AR464" s="12"/>
      <c r="AS464" s="12"/>
      <c r="AT464" s="12"/>
      <c r="AU464" s="12">
        <f t="shared" si="172"/>
        <v>0</v>
      </c>
      <c r="AV464" s="13">
        <f t="shared" si="161"/>
        <v>0</v>
      </c>
      <c r="AW464" s="12"/>
      <c r="AX464" s="12"/>
      <c r="AY464" s="12"/>
      <c r="AZ464" s="12">
        <f t="shared" si="173"/>
        <v>0</v>
      </c>
      <c r="BA464" s="11">
        <f t="shared" si="162"/>
        <v>0</v>
      </c>
      <c r="BB464" s="12"/>
      <c r="BC464" s="12"/>
      <c r="BD464" s="12"/>
      <c r="BE464" s="12">
        <f t="shared" si="174"/>
        <v>0</v>
      </c>
      <c r="BF464" s="11">
        <f t="shared" si="163"/>
        <v>0</v>
      </c>
      <c r="BG464" s="12"/>
      <c r="BH464" s="12"/>
      <c r="BI464" s="12"/>
      <c r="BJ464" s="15">
        <f t="shared" si="175"/>
        <v>0</v>
      </c>
      <c r="BK464" s="16">
        <f t="shared" si="164"/>
        <v>0</v>
      </c>
    </row>
    <row r="465" spans="1:63" ht="15.75" x14ac:dyDescent="0.25">
      <c r="A465" s="30">
        <v>102073001</v>
      </c>
      <c r="B465" s="28" t="s">
        <v>511</v>
      </c>
      <c r="C465" s="35">
        <v>1.05</v>
      </c>
      <c r="D465" s="32">
        <f>VLOOKUP(A465,[31]DATA!$C$3:$AP$1697,38,0)</f>
        <v>0</v>
      </c>
      <c r="E465" s="32">
        <f>VLOOKUP(A465,[31]DATA!$C$3:$AP$1697,39,0)</f>
        <v>0</v>
      </c>
      <c r="F465" s="32">
        <f>VLOOKUP(A465,[31]DATA!$C$3:$AP$1697,40,0)</f>
        <v>0</v>
      </c>
      <c r="G465" s="32">
        <f t="shared" si="165"/>
        <v>0</v>
      </c>
      <c r="H465" s="32">
        <f t="shared" si="166"/>
        <v>0</v>
      </c>
      <c r="I465" s="32">
        <f>VLOOKUP(A465,[32]DATA!$C$3:$AQ$559,38,0)</f>
        <v>0</v>
      </c>
      <c r="J465" s="32">
        <f>VLOOKUP(A465,[32]DATA!$C$3:$AQ$559,39,0)</f>
        <v>950</v>
      </c>
      <c r="K465" s="32">
        <f>VLOOKUP(A465,[32]DATA!$C$3:$AQ$559,40,0)</f>
        <v>0</v>
      </c>
      <c r="L465" s="32">
        <f>VLOOKUP(A465,[32]DATA!$C$3:$AQ$559,41,0)</f>
        <v>950</v>
      </c>
      <c r="M465" s="41">
        <f t="shared" si="167"/>
        <v>997.5</v>
      </c>
      <c r="N465" s="32">
        <f>VLOOKUP(A465,[33]DATA!$C$3:$AQ$558,38,0)</f>
        <v>9305</v>
      </c>
      <c r="O465" s="32">
        <f>VLOOKUP(A465,[33]DATA!$C$3:$AQ$558,39,0)</f>
        <v>1270</v>
      </c>
      <c r="P465" s="32">
        <f>VLOOKUP(A465,[33]DATA!$C$3:$AQ$558,40,0)</f>
        <v>320</v>
      </c>
      <c r="Q465" s="42">
        <f>VLOOKUP(A465,[33]DATA!$C$3:$AQ$558,41,0)</f>
        <v>10895</v>
      </c>
      <c r="R465" s="43">
        <f t="shared" si="168"/>
        <v>11439.75</v>
      </c>
      <c r="S465" s="8"/>
      <c r="T465" s="9"/>
      <c r="U465" s="9"/>
      <c r="V465" s="10">
        <f t="shared" si="169"/>
        <v>0</v>
      </c>
      <c r="W465" s="11">
        <f t="shared" si="155"/>
        <v>0</v>
      </c>
      <c r="X465" s="9"/>
      <c r="Y465" s="9"/>
      <c r="Z465" s="9"/>
      <c r="AA465" s="12">
        <f t="shared" si="156"/>
        <v>0</v>
      </c>
      <c r="AB465" s="13">
        <f t="shared" si="157"/>
        <v>0</v>
      </c>
      <c r="AC465" s="9"/>
      <c r="AD465" s="14"/>
      <c r="AE465" s="14"/>
      <c r="AF465" s="12">
        <f t="shared" si="154"/>
        <v>0</v>
      </c>
      <c r="AG465" s="13">
        <f t="shared" si="158"/>
        <v>0</v>
      </c>
      <c r="AH465" s="12"/>
      <c r="AI465" s="12"/>
      <c r="AJ465" s="12"/>
      <c r="AK465" s="12">
        <f t="shared" si="170"/>
        <v>0</v>
      </c>
      <c r="AL465" s="13">
        <f t="shared" si="159"/>
        <v>0</v>
      </c>
      <c r="AM465" s="12"/>
      <c r="AN465" s="12"/>
      <c r="AO465" s="12"/>
      <c r="AP465" s="12">
        <f t="shared" si="171"/>
        <v>0</v>
      </c>
      <c r="AQ465" s="13">
        <f t="shared" si="160"/>
        <v>0</v>
      </c>
      <c r="AR465" s="12"/>
      <c r="AS465" s="12"/>
      <c r="AT465" s="12"/>
      <c r="AU465" s="12">
        <f t="shared" si="172"/>
        <v>0</v>
      </c>
      <c r="AV465" s="13">
        <f t="shared" si="161"/>
        <v>0</v>
      </c>
      <c r="AW465" s="12"/>
      <c r="AX465" s="12"/>
      <c r="AY465" s="12"/>
      <c r="AZ465" s="12">
        <f t="shared" si="173"/>
        <v>0</v>
      </c>
      <c r="BA465" s="11">
        <f t="shared" si="162"/>
        <v>0</v>
      </c>
      <c r="BB465" s="12"/>
      <c r="BC465" s="12"/>
      <c r="BD465" s="12"/>
      <c r="BE465" s="12">
        <f t="shared" si="174"/>
        <v>0</v>
      </c>
      <c r="BF465" s="11">
        <f t="shared" si="163"/>
        <v>0</v>
      </c>
      <c r="BG465" s="12"/>
      <c r="BH465" s="12"/>
      <c r="BI465" s="12"/>
      <c r="BJ465" s="15">
        <f t="shared" si="175"/>
        <v>0</v>
      </c>
      <c r="BK465" s="16">
        <f t="shared" si="164"/>
        <v>0</v>
      </c>
    </row>
    <row r="466" spans="1:63" ht="15.75" x14ac:dyDescent="0.25">
      <c r="A466" s="30">
        <v>102048601</v>
      </c>
      <c r="B466" s="28" t="s">
        <v>512</v>
      </c>
      <c r="C466" s="35">
        <v>16.989999999999998</v>
      </c>
      <c r="D466" s="32">
        <f>VLOOKUP(A466,[31]DATA!$C$3:$AP$1697,38,0)</f>
        <v>0</v>
      </c>
      <c r="E466" s="32">
        <f>VLOOKUP(A466,[31]DATA!$C$3:$AP$1697,39,0)</f>
        <v>0</v>
      </c>
      <c r="F466" s="32">
        <f>VLOOKUP(A466,[31]DATA!$C$3:$AP$1697,40,0)</f>
        <v>0</v>
      </c>
      <c r="G466" s="32">
        <f t="shared" si="165"/>
        <v>0</v>
      </c>
      <c r="H466" s="32">
        <f t="shared" si="166"/>
        <v>0</v>
      </c>
      <c r="I466" s="32">
        <f>VLOOKUP(A466,[32]DATA!$C$3:$AQ$559,38,0)</f>
        <v>50</v>
      </c>
      <c r="J466" s="32">
        <f>VLOOKUP(A466,[32]DATA!$C$3:$AQ$559,39,0)</f>
        <v>0</v>
      </c>
      <c r="K466" s="32">
        <f>VLOOKUP(A466,[32]DATA!$C$3:$AQ$559,40,0)</f>
        <v>0</v>
      </c>
      <c r="L466" s="32">
        <f>VLOOKUP(A466,[32]DATA!$C$3:$AQ$559,41,0)</f>
        <v>50</v>
      </c>
      <c r="M466" s="41">
        <f t="shared" si="167"/>
        <v>849.49999999999989</v>
      </c>
      <c r="N466" s="32">
        <f>VLOOKUP(A466,[33]DATA!$C$3:$AQ$558,38,0)</f>
        <v>0</v>
      </c>
      <c r="O466" s="32">
        <f>VLOOKUP(A466,[33]DATA!$C$3:$AQ$558,39,0)</f>
        <v>0</v>
      </c>
      <c r="P466" s="32">
        <f>VLOOKUP(A466,[33]DATA!$C$3:$AQ$558,40,0)</f>
        <v>0</v>
      </c>
      <c r="Q466" s="42">
        <f>VLOOKUP(A466,[33]DATA!$C$3:$AQ$558,41,0)</f>
        <v>0</v>
      </c>
      <c r="R466" s="43">
        <f t="shared" si="168"/>
        <v>0</v>
      </c>
      <c r="S466" s="8"/>
      <c r="T466" s="9"/>
      <c r="U466" s="9"/>
      <c r="V466" s="10">
        <f t="shared" si="169"/>
        <v>0</v>
      </c>
      <c r="W466" s="11">
        <f t="shared" si="155"/>
        <v>0</v>
      </c>
      <c r="X466" s="9"/>
      <c r="Y466" s="9"/>
      <c r="Z466" s="9"/>
      <c r="AA466" s="12">
        <f t="shared" si="156"/>
        <v>0</v>
      </c>
      <c r="AB466" s="13">
        <f t="shared" si="157"/>
        <v>0</v>
      </c>
      <c r="AC466" s="9"/>
      <c r="AD466" s="14"/>
      <c r="AE466" s="14"/>
      <c r="AF466" s="12">
        <f t="shared" si="154"/>
        <v>0</v>
      </c>
      <c r="AG466" s="13">
        <f t="shared" si="158"/>
        <v>0</v>
      </c>
      <c r="AH466" s="12"/>
      <c r="AI466" s="12"/>
      <c r="AJ466" s="12"/>
      <c r="AK466" s="12">
        <f t="shared" si="170"/>
        <v>0</v>
      </c>
      <c r="AL466" s="13">
        <f t="shared" si="159"/>
        <v>0</v>
      </c>
      <c r="AM466" s="12"/>
      <c r="AN466" s="12"/>
      <c r="AO466" s="12"/>
      <c r="AP466" s="12">
        <f t="shared" si="171"/>
        <v>0</v>
      </c>
      <c r="AQ466" s="13">
        <f t="shared" si="160"/>
        <v>0</v>
      </c>
      <c r="AR466" s="12"/>
      <c r="AS466" s="12"/>
      <c r="AT466" s="12"/>
      <c r="AU466" s="12">
        <f t="shared" si="172"/>
        <v>0</v>
      </c>
      <c r="AV466" s="13">
        <f t="shared" si="161"/>
        <v>0</v>
      </c>
      <c r="AW466" s="12"/>
      <c r="AX466" s="12"/>
      <c r="AY466" s="12"/>
      <c r="AZ466" s="12">
        <f t="shared" si="173"/>
        <v>0</v>
      </c>
      <c r="BA466" s="11">
        <f t="shared" si="162"/>
        <v>0</v>
      </c>
      <c r="BB466" s="12"/>
      <c r="BC466" s="12"/>
      <c r="BD466" s="12"/>
      <c r="BE466" s="12">
        <f t="shared" si="174"/>
        <v>0</v>
      </c>
      <c r="BF466" s="11">
        <f t="shared" si="163"/>
        <v>0</v>
      </c>
      <c r="BG466" s="12"/>
      <c r="BH466" s="12"/>
      <c r="BI466" s="12"/>
      <c r="BJ466" s="15">
        <f t="shared" si="175"/>
        <v>0</v>
      </c>
      <c r="BK466" s="16">
        <f t="shared" si="164"/>
        <v>0</v>
      </c>
    </row>
    <row r="467" spans="1:63" ht="15.75" x14ac:dyDescent="0.25">
      <c r="A467" s="30">
        <v>101053901</v>
      </c>
      <c r="B467" s="27" t="s">
        <v>513</v>
      </c>
      <c r="C467" s="35">
        <v>0.06</v>
      </c>
      <c r="D467" s="32">
        <f>VLOOKUP(A467,[31]DATA!$C$3:$AP$1697,38,0)</f>
        <v>0</v>
      </c>
      <c r="E467" s="32">
        <f>VLOOKUP(A467,[31]DATA!$C$3:$AP$1697,39,0)</f>
        <v>0</v>
      </c>
      <c r="F467" s="32">
        <f>VLOOKUP(A467,[31]DATA!$C$3:$AP$1697,40,0)</f>
        <v>0</v>
      </c>
      <c r="G467" s="32">
        <f t="shared" si="165"/>
        <v>0</v>
      </c>
      <c r="H467" s="32">
        <f t="shared" si="166"/>
        <v>0</v>
      </c>
      <c r="I467" s="32">
        <f>VLOOKUP(A467,[32]DATA!$C$3:$AQ$559,38,0)</f>
        <v>0</v>
      </c>
      <c r="J467" s="32">
        <f>VLOOKUP(A467,[32]DATA!$C$3:$AQ$559,39,0)</f>
        <v>0</v>
      </c>
      <c r="K467" s="32">
        <f>VLOOKUP(A467,[32]DATA!$C$3:$AQ$559,40,0)</f>
        <v>0</v>
      </c>
      <c r="L467" s="32">
        <f>VLOOKUP(A467,[32]DATA!$C$3:$AQ$559,41,0)</f>
        <v>0</v>
      </c>
      <c r="M467" s="41">
        <f t="shared" si="167"/>
        <v>0</v>
      </c>
      <c r="N467" s="32">
        <f>VLOOKUP(A467,[33]DATA!$C$3:$AQ$558,38,0)</f>
        <v>0</v>
      </c>
      <c r="O467" s="32">
        <f>VLOOKUP(A467,[33]DATA!$C$3:$AQ$558,39,0)</f>
        <v>0</v>
      </c>
      <c r="P467" s="32">
        <f>VLOOKUP(A467,[33]DATA!$C$3:$AQ$558,40,0)</f>
        <v>0</v>
      </c>
      <c r="Q467" s="42">
        <f>VLOOKUP(A467,[33]DATA!$C$3:$AQ$558,41,0)</f>
        <v>0</v>
      </c>
      <c r="R467" s="43">
        <f t="shared" si="168"/>
        <v>0</v>
      </c>
      <c r="S467" s="8"/>
      <c r="T467" s="9"/>
      <c r="U467" s="9"/>
      <c r="V467" s="10">
        <f t="shared" si="169"/>
        <v>0</v>
      </c>
      <c r="W467" s="11">
        <f t="shared" si="155"/>
        <v>0</v>
      </c>
      <c r="X467" s="9"/>
      <c r="Y467" s="9"/>
      <c r="Z467" s="9"/>
      <c r="AA467" s="12">
        <f t="shared" si="156"/>
        <v>0</v>
      </c>
      <c r="AB467" s="13">
        <f t="shared" si="157"/>
        <v>0</v>
      </c>
      <c r="AC467" s="9"/>
      <c r="AD467" s="14"/>
      <c r="AE467" s="14"/>
      <c r="AF467" s="12">
        <f t="shared" si="154"/>
        <v>0</v>
      </c>
      <c r="AG467" s="13">
        <f t="shared" si="158"/>
        <v>0</v>
      </c>
      <c r="AH467" s="12"/>
      <c r="AI467" s="12"/>
      <c r="AJ467" s="12"/>
      <c r="AK467" s="12">
        <f t="shared" si="170"/>
        <v>0</v>
      </c>
      <c r="AL467" s="13">
        <f t="shared" si="159"/>
        <v>0</v>
      </c>
      <c r="AM467" s="12"/>
      <c r="AN467" s="12"/>
      <c r="AO467" s="12"/>
      <c r="AP467" s="12">
        <f t="shared" si="171"/>
        <v>0</v>
      </c>
      <c r="AQ467" s="13">
        <f t="shared" si="160"/>
        <v>0</v>
      </c>
      <c r="AR467" s="12"/>
      <c r="AS467" s="12"/>
      <c r="AT467" s="12"/>
      <c r="AU467" s="12">
        <f t="shared" si="172"/>
        <v>0</v>
      </c>
      <c r="AV467" s="13">
        <f t="shared" si="161"/>
        <v>0</v>
      </c>
      <c r="AW467" s="12"/>
      <c r="AX467" s="12"/>
      <c r="AY467" s="12"/>
      <c r="AZ467" s="12">
        <f t="shared" si="173"/>
        <v>0</v>
      </c>
      <c r="BA467" s="11">
        <f t="shared" si="162"/>
        <v>0</v>
      </c>
      <c r="BB467" s="12"/>
      <c r="BC467" s="12"/>
      <c r="BD467" s="12"/>
      <c r="BE467" s="12">
        <f t="shared" si="174"/>
        <v>0</v>
      </c>
      <c r="BF467" s="11">
        <f t="shared" si="163"/>
        <v>0</v>
      </c>
      <c r="BG467" s="12"/>
      <c r="BH467" s="12"/>
      <c r="BI467" s="12"/>
      <c r="BJ467" s="15">
        <f t="shared" si="175"/>
        <v>0</v>
      </c>
      <c r="BK467" s="16">
        <f t="shared" si="164"/>
        <v>0</v>
      </c>
    </row>
    <row r="468" spans="1:63" ht="15.75" x14ac:dyDescent="0.25">
      <c r="A468" s="30">
        <v>101054001</v>
      </c>
      <c r="B468" s="27" t="s">
        <v>514</v>
      </c>
      <c r="C468" s="35">
        <v>0.1</v>
      </c>
      <c r="D468" s="32">
        <f>VLOOKUP(A468,[31]DATA!$C$3:$AP$1697,38,0)</f>
        <v>324600</v>
      </c>
      <c r="E468" s="32">
        <f>VLOOKUP(A468,[31]DATA!$C$3:$AP$1697,39,0)</f>
        <v>180600</v>
      </c>
      <c r="F468" s="32">
        <f>VLOOKUP(A468,[31]DATA!$C$3:$AP$1697,40,0)</f>
        <v>98100</v>
      </c>
      <c r="G468" s="32">
        <f t="shared" si="165"/>
        <v>603300</v>
      </c>
      <c r="H468" s="32">
        <f t="shared" si="166"/>
        <v>60330</v>
      </c>
      <c r="I468" s="32">
        <f>VLOOKUP(A468,[32]DATA!$C$3:$AQ$559,38,0)</f>
        <v>299100</v>
      </c>
      <c r="J468" s="32">
        <f>VLOOKUP(A468,[32]DATA!$C$3:$AQ$559,39,0)</f>
        <v>165900</v>
      </c>
      <c r="K468" s="32">
        <f>VLOOKUP(A468,[32]DATA!$C$3:$AQ$559,40,0)</f>
        <v>91500</v>
      </c>
      <c r="L468" s="32">
        <f>VLOOKUP(A468,[32]DATA!$C$3:$AQ$559,41,0)</f>
        <v>556500</v>
      </c>
      <c r="M468" s="41">
        <f t="shared" si="167"/>
        <v>55650</v>
      </c>
      <c r="N468" s="32">
        <f>VLOOKUP(A468,[33]DATA!$C$3:$AQ$558,38,0)</f>
        <v>293100</v>
      </c>
      <c r="O468" s="32">
        <f>VLOOKUP(A468,[33]DATA!$C$3:$AQ$558,39,0)</f>
        <v>158400</v>
      </c>
      <c r="P468" s="32">
        <f>VLOOKUP(A468,[33]DATA!$C$3:$AQ$558,40,0)</f>
        <v>87900</v>
      </c>
      <c r="Q468" s="42">
        <f>VLOOKUP(A468,[33]DATA!$C$3:$AQ$558,41,0)</f>
        <v>539400</v>
      </c>
      <c r="R468" s="43">
        <f t="shared" si="168"/>
        <v>53940</v>
      </c>
      <c r="S468" s="8"/>
      <c r="T468" s="9"/>
      <c r="U468" s="9"/>
      <c r="V468" s="10">
        <f t="shared" si="169"/>
        <v>0</v>
      </c>
      <c r="W468" s="11">
        <f t="shared" si="155"/>
        <v>0</v>
      </c>
      <c r="X468" s="9"/>
      <c r="Y468" s="9"/>
      <c r="Z468" s="9"/>
      <c r="AA468" s="12">
        <f t="shared" si="156"/>
        <v>0</v>
      </c>
      <c r="AB468" s="13">
        <f t="shared" si="157"/>
        <v>0</v>
      </c>
      <c r="AC468" s="9"/>
      <c r="AD468" s="14"/>
      <c r="AE468" s="14"/>
      <c r="AF468" s="12">
        <f t="shared" si="154"/>
        <v>0</v>
      </c>
      <c r="AG468" s="13">
        <f t="shared" si="158"/>
        <v>0</v>
      </c>
      <c r="AH468" s="12"/>
      <c r="AI468" s="12"/>
      <c r="AJ468" s="12"/>
      <c r="AK468" s="12">
        <f t="shared" si="170"/>
        <v>0</v>
      </c>
      <c r="AL468" s="13">
        <f t="shared" si="159"/>
        <v>0</v>
      </c>
      <c r="AM468" s="12"/>
      <c r="AN468" s="12"/>
      <c r="AO468" s="12"/>
      <c r="AP468" s="12">
        <f t="shared" si="171"/>
        <v>0</v>
      </c>
      <c r="AQ468" s="13">
        <f t="shared" si="160"/>
        <v>0</v>
      </c>
      <c r="AR468" s="12"/>
      <c r="AS468" s="12"/>
      <c r="AT468" s="12"/>
      <c r="AU468" s="12">
        <f t="shared" si="172"/>
        <v>0</v>
      </c>
      <c r="AV468" s="13">
        <f t="shared" si="161"/>
        <v>0</v>
      </c>
      <c r="AW468" s="12"/>
      <c r="AX468" s="12"/>
      <c r="AY468" s="12"/>
      <c r="AZ468" s="12">
        <f t="shared" si="173"/>
        <v>0</v>
      </c>
      <c r="BA468" s="11">
        <f t="shared" si="162"/>
        <v>0</v>
      </c>
      <c r="BB468" s="12"/>
      <c r="BC468" s="12"/>
      <c r="BD468" s="12"/>
      <c r="BE468" s="12">
        <f t="shared" si="174"/>
        <v>0</v>
      </c>
      <c r="BF468" s="11">
        <f t="shared" si="163"/>
        <v>0</v>
      </c>
      <c r="BG468" s="12"/>
      <c r="BH468" s="12"/>
      <c r="BI468" s="12"/>
      <c r="BJ468" s="15">
        <f t="shared" si="175"/>
        <v>0</v>
      </c>
      <c r="BK468" s="16">
        <f t="shared" si="164"/>
        <v>0</v>
      </c>
    </row>
    <row r="469" spans="1:63" ht="25.5" x14ac:dyDescent="0.25">
      <c r="A469" s="30">
        <v>102053501</v>
      </c>
      <c r="B469" s="28" t="s">
        <v>515</v>
      </c>
      <c r="C469" s="35">
        <v>19.489999999999998</v>
      </c>
      <c r="D469" s="32">
        <f>VLOOKUP(A469,[31]DATA!$C$3:$AP$1697,38,0)</f>
        <v>0</v>
      </c>
      <c r="E469" s="32">
        <f>VLOOKUP(A469,[31]DATA!$C$3:$AP$1697,39,0)</f>
        <v>0</v>
      </c>
      <c r="F469" s="32">
        <f>VLOOKUP(A469,[31]DATA!$C$3:$AP$1697,40,0)</f>
        <v>246</v>
      </c>
      <c r="G469" s="32">
        <f t="shared" si="165"/>
        <v>246</v>
      </c>
      <c r="H469" s="32">
        <f t="shared" si="166"/>
        <v>4794.54</v>
      </c>
      <c r="I469" s="32">
        <f>VLOOKUP(A469,[32]DATA!$C$3:$AQ$559,38,0)</f>
        <v>0</v>
      </c>
      <c r="J469" s="32">
        <f>VLOOKUP(A469,[32]DATA!$C$3:$AQ$559,39,0)</f>
        <v>0</v>
      </c>
      <c r="K469" s="32">
        <f>VLOOKUP(A469,[32]DATA!$C$3:$AQ$559,40,0)</f>
        <v>146</v>
      </c>
      <c r="L469" s="32">
        <f>VLOOKUP(A469,[32]DATA!$C$3:$AQ$559,41,0)</f>
        <v>146</v>
      </c>
      <c r="M469" s="41">
        <f t="shared" si="167"/>
        <v>2845.54</v>
      </c>
      <c r="N469" s="32">
        <f>VLOOKUP(A469,[33]DATA!$C$3:$AQ$558,38,0)</f>
        <v>0</v>
      </c>
      <c r="O469" s="32">
        <f>VLOOKUP(A469,[33]DATA!$C$3:$AQ$558,39,0)</f>
        <v>0</v>
      </c>
      <c r="P469" s="32">
        <f>VLOOKUP(A469,[33]DATA!$C$3:$AQ$558,40,0)</f>
        <v>146</v>
      </c>
      <c r="Q469" s="42">
        <f>VLOOKUP(A469,[33]DATA!$C$3:$AQ$558,41,0)</f>
        <v>146</v>
      </c>
      <c r="R469" s="43">
        <f t="shared" si="168"/>
        <v>2845.54</v>
      </c>
      <c r="S469" s="8"/>
      <c r="T469" s="9"/>
      <c r="U469" s="9"/>
      <c r="V469" s="10">
        <f t="shared" si="169"/>
        <v>0</v>
      </c>
      <c r="W469" s="11">
        <f t="shared" si="155"/>
        <v>0</v>
      </c>
      <c r="X469" s="9"/>
      <c r="Y469" s="9"/>
      <c r="Z469" s="9"/>
      <c r="AA469" s="12">
        <f t="shared" si="156"/>
        <v>0</v>
      </c>
      <c r="AB469" s="13">
        <f t="shared" si="157"/>
        <v>0</v>
      </c>
      <c r="AC469" s="9"/>
      <c r="AD469" s="14"/>
      <c r="AE469" s="14"/>
      <c r="AF469" s="12">
        <f t="shared" si="154"/>
        <v>0</v>
      </c>
      <c r="AG469" s="13">
        <f t="shared" si="158"/>
        <v>0</v>
      </c>
      <c r="AH469" s="12"/>
      <c r="AI469" s="12"/>
      <c r="AJ469" s="12"/>
      <c r="AK469" s="12">
        <f t="shared" si="170"/>
        <v>0</v>
      </c>
      <c r="AL469" s="13">
        <f t="shared" si="159"/>
        <v>0</v>
      </c>
      <c r="AM469" s="12"/>
      <c r="AN469" s="12"/>
      <c r="AO469" s="12"/>
      <c r="AP469" s="12">
        <f t="shared" si="171"/>
        <v>0</v>
      </c>
      <c r="AQ469" s="13">
        <f t="shared" si="160"/>
        <v>0</v>
      </c>
      <c r="AR469" s="12"/>
      <c r="AS469" s="12"/>
      <c r="AT469" s="12"/>
      <c r="AU469" s="12">
        <f t="shared" si="172"/>
        <v>0</v>
      </c>
      <c r="AV469" s="13">
        <f t="shared" si="161"/>
        <v>0</v>
      </c>
      <c r="AW469" s="12"/>
      <c r="AX469" s="12"/>
      <c r="AY469" s="12"/>
      <c r="AZ469" s="12">
        <f t="shared" si="173"/>
        <v>0</v>
      </c>
      <c r="BA469" s="11">
        <f t="shared" si="162"/>
        <v>0</v>
      </c>
      <c r="BB469" s="12"/>
      <c r="BC469" s="12"/>
      <c r="BD469" s="12"/>
      <c r="BE469" s="12">
        <f t="shared" si="174"/>
        <v>0</v>
      </c>
      <c r="BF469" s="11">
        <f t="shared" si="163"/>
        <v>0</v>
      </c>
      <c r="BG469" s="12"/>
      <c r="BH469" s="12"/>
      <c r="BI469" s="12"/>
      <c r="BJ469" s="15">
        <f t="shared" si="175"/>
        <v>0</v>
      </c>
      <c r="BK469" s="16">
        <f t="shared" si="164"/>
        <v>0</v>
      </c>
    </row>
    <row r="470" spans="1:63" ht="38.25" x14ac:dyDescent="0.25">
      <c r="A470" s="30">
        <v>103039201</v>
      </c>
      <c r="B470" s="27" t="s">
        <v>516</v>
      </c>
      <c r="C470" s="35">
        <v>12.95</v>
      </c>
      <c r="D470" s="32">
        <f>VLOOKUP(A470,[31]DATA!$C$3:$AP$1697,38,0)</f>
        <v>906</v>
      </c>
      <c r="E470" s="32">
        <f>VLOOKUP(A470,[31]DATA!$C$3:$AP$1697,39,0)</f>
        <v>129</v>
      </c>
      <c r="F470" s="32">
        <f>VLOOKUP(A470,[31]DATA!$C$3:$AP$1697,40,0)</f>
        <v>33</v>
      </c>
      <c r="G470" s="32">
        <f t="shared" si="165"/>
        <v>1068</v>
      </c>
      <c r="H470" s="32">
        <f t="shared" si="166"/>
        <v>13830.599999999999</v>
      </c>
      <c r="I470" s="32">
        <f>VLOOKUP(A470,[32]DATA!$C$3:$AQ$559,38,0)</f>
        <v>782</v>
      </c>
      <c r="J470" s="32">
        <f>VLOOKUP(A470,[32]DATA!$C$3:$AQ$559,39,0)</f>
        <v>125</v>
      </c>
      <c r="K470" s="32">
        <f>VLOOKUP(A470,[32]DATA!$C$3:$AQ$559,40,0)</f>
        <v>19</v>
      </c>
      <c r="L470" s="32">
        <f>VLOOKUP(A470,[32]DATA!$C$3:$AQ$559,41,0)</f>
        <v>926</v>
      </c>
      <c r="M470" s="41">
        <f t="shared" si="167"/>
        <v>11991.699999999999</v>
      </c>
      <c r="N470" s="32">
        <f>VLOOKUP(A470,[33]DATA!$C$3:$AQ$558,38,0)</f>
        <v>708</v>
      </c>
      <c r="O470" s="32">
        <f>VLOOKUP(A470,[33]DATA!$C$3:$AQ$558,39,0)</f>
        <v>125</v>
      </c>
      <c r="P470" s="32">
        <f>VLOOKUP(A470,[33]DATA!$C$3:$AQ$558,40,0)</f>
        <v>12</v>
      </c>
      <c r="Q470" s="42">
        <f>VLOOKUP(A470,[33]DATA!$C$3:$AQ$558,41,0)</f>
        <v>845</v>
      </c>
      <c r="R470" s="43">
        <f t="shared" si="168"/>
        <v>10942.75</v>
      </c>
      <c r="S470" s="8"/>
      <c r="T470" s="9"/>
      <c r="U470" s="9"/>
      <c r="V470" s="10">
        <f t="shared" si="169"/>
        <v>0</v>
      </c>
      <c r="W470" s="11">
        <f t="shared" si="155"/>
        <v>0</v>
      </c>
      <c r="X470" s="9"/>
      <c r="Y470" s="9"/>
      <c r="Z470" s="9"/>
      <c r="AA470" s="12">
        <f t="shared" si="156"/>
        <v>0</v>
      </c>
      <c r="AB470" s="13">
        <f t="shared" si="157"/>
        <v>0</v>
      </c>
      <c r="AC470" s="9"/>
      <c r="AD470" s="14"/>
      <c r="AE470" s="14"/>
      <c r="AF470" s="12">
        <f t="shared" si="154"/>
        <v>0</v>
      </c>
      <c r="AG470" s="13">
        <f t="shared" si="158"/>
        <v>0</v>
      </c>
      <c r="AH470" s="12"/>
      <c r="AI470" s="12"/>
      <c r="AJ470" s="12"/>
      <c r="AK470" s="12">
        <f t="shared" si="170"/>
        <v>0</v>
      </c>
      <c r="AL470" s="13">
        <f t="shared" si="159"/>
        <v>0</v>
      </c>
      <c r="AM470" s="12"/>
      <c r="AN470" s="12"/>
      <c r="AO470" s="12"/>
      <c r="AP470" s="12">
        <f t="shared" si="171"/>
        <v>0</v>
      </c>
      <c r="AQ470" s="13">
        <f t="shared" si="160"/>
        <v>0</v>
      </c>
      <c r="AR470" s="12"/>
      <c r="AS470" s="12"/>
      <c r="AT470" s="12"/>
      <c r="AU470" s="12">
        <f t="shared" si="172"/>
        <v>0</v>
      </c>
      <c r="AV470" s="13">
        <f t="shared" si="161"/>
        <v>0</v>
      </c>
      <c r="AW470" s="12"/>
      <c r="AX470" s="12"/>
      <c r="AY470" s="12"/>
      <c r="AZ470" s="12">
        <f t="shared" si="173"/>
        <v>0</v>
      </c>
      <c r="BA470" s="11">
        <f t="shared" si="162"/>
        <v>0</v>
      </c>
      <c r="BB470" s="12"/>
      <c r="BC470" s="12"/>
      <c r="BD470" s="12"/>
      <c r="BE470" s="12">
        <f t="shared" si="174"/>
        <v>0</v>
      </c>
      <c r="BF470" s="11">
        <f t="shared" si="163"/>
        <v>0</v>
      </c>
      <c r="BG470" s="12"/>
      <c r="BH470" s="12"/>
      <c r="BI470" s="12"/>
      <c r="BJ470" s="15">
        <f t="shared" si="175"/>
        <v>0</v>
      </c>
      <c r="BK470" s="16">
        <f t="shared" si="164"/>
        <v>0</v>
      </c>
    </row>
    <row r="471" spans="1:63" ht="15.75" x14ac:dyDescent="0.25">
      <c r="A471" s="30">
        <v>101096501</v>
      </c>
      <c r="B471" s="27" t="s">
        <v>517</v>
      </c>
      <c r="C471" s="35">
        <v>7.9000000000000001E-2</v>
      </c>
      <c r="D471" s="32">
        <f>VLOOKUP(A471,[31]DATA!$C$3:$AP$1697,38,0)</f>
        <v>263700</v>
      </c>
      <c r="E471" s="32">
        <f>VLOOKUP(A471,[31]DATA!$C$3:$AP$1697,39,0)</f>
        <v>0</v>
      </c>
      <c r="F471" s="32">
        <f>VLOOKUP(A471,[31]DATA!$C$3:$AP$1697,40,0)</f>
        <v>1380</v>
      </c>
      <c r="G471" s="32">
        <f t="shared" si="165"/>
        <v>265080</v>
      </c>
      <c r="H471" s="32">
        <f t="shared" si="166"/>
        <v>20941.32</v>
      </c>
      <c r="I471" s="32">
        <f>VLOOKUP(A471,[32]DATA!$C$3:$AQ$559,38,0)</f>
        <v>447750</v>
      </c>
      <c r="J471" s="32">
        <f>VLOOKUP(A471,[32]DATA!$C$3:$AQ$559,39,0)</f>
        <v>0</v>
      </c>
      <c r="K471" s="32">
        <f>VLOOKUP(A471,[32]DATA!$C$3:$AQ$559,40,0)</f>
        <v>3840</v>
      </c>
      <c r="L471" s="32">
        <f>VLOOKUP(A471,[32]DATA!$C$3:$AQ$559,41,0)</f>
        <v>451590</v>
      </c>
      <c r="M471" s="41">
        <f t="shared" si="167"/>
        <v>35675.61</v>
      </c>
      <c r="N471" s="32">
        <f>VLOOKUP(A471,[33]DATA!$C$3:$AQ$558,38,0)</f>
        <v>299250</v>
      </c>
      <c r="O471" s="32">
        <f>VLOOKUP(A471,[33]DATA!$C$3:$AQ$558,39,0)</f>
        <v>0</v>
      </c>
      <c r="P471" s="32">
        <f>VLOOKUP(A471,[33]DATA!$C$3:$AQ$558,40,0)</f>
        <v>0</v>
      </c>
      <c r="Q471" s="42">
        <f>VLOOKUP(A471,[33]DATA!$C$3:$AQ$558,41,0)</f>
        <v>299250</v>
      </c>
      <c r="R471" s="43">
        <f t="shared" si="168"/>
        <v>23640.75</v>
      </c>
      <c r="S471" s="8"/>
      <c r="T471" s="9"/>
      <c r="U471" s="9"/>
      <c r="V471" s="10">
        <f t="shared" si="169"/>
        <v>0</v>
      </c>
      <c r="W471" s="11">
        <f t="shared" si="155"/>
        <v>0</v>
      </c>
      <c r="X471" s="9"/>
      <c r="Y471" s="9"/>
      <c r="Z471" s="9"/>
      <c r="AA471" s="12">
        <f t="shared" si="156"/>
        <v>0</v>
      </c>
      <c r="AB471" s="13">
        <f t="shared" si="157"/>
        <v>0</v>
      </c>
      <c r="AC471" s="9"/>
      <c r="AD471" s="14"/>
      <c r="AE471" s="14"/>
      <c r="AF471" s="12">
        <f t="shared" si="154"/>
        <v>0</v>
      </c>
      <c r="AG471" s="13">
        <f t="shared" si="158"/>
        <v>0</v>
      </c>
      <c r="AH471" s="12"/>
      <c r="AI471" s="12"/>
      <c r="AJ471" s="12"/>
      <c r="AK471" s="12">
        <f t="shared" si="170"/>
        <v>0</v>
      </c>
      <c r="AL471" s="13">
        <f t="shared" si="159"/>
        <v>0</v>
      </c>
      <c r="AM471" s="12"/>
      <c r="AN471" s="12"/>
      <c r="AO471" s="12"/>
      <c r="AP471" s="12">
        <f t="shared" si="171"/>
        <v>0</v>
      </c>
      <c r="AQ471" s="13">
        <f t="shared" si="160"/>
        <v>0</v>
      </c>
      <c r="AR471" s="12"/>
      <c r="AS471" s="12"/>
      <c r="AT471" s="12"/>
      <c r="AU471" s="12">
        <f t="shared" si="172"/>
        <v>0</v>
      </c>
      <c r="AV471" s="13">
        <f t="shared" si="161"/>
        <v>0</v>
      </c>
      <c r="AW471" s="12"/>
      <c r="AX471" s="12"/>
      <c r="AY471" s="12"/>
      <c r="AZ471" s="12">
        <f t="shared" si="173"/>
        <v>0</v>
      </c>
      <c r="BA471" s="11">
        <f t="shared" si="162"/>
        <v>0</v>
      </c>
      <c r="BB471" s="12"/>
      <c r="BC471" s="12"/>
      <c r="BD471" s="12"/>
      <c r="BE471" s="12">
        <f t="shared" si="174"/>
        <v>0</v>
      </c>
      <c r="BF471" s="11">
        <f t="shared" si="163"/>
        <v>0</v>
      </c>
      <c r="BG471" s="12"/>
      <c r="BH471" s="12"/>
      <c r="BI471" s="12"/>
      <c r="BJ471" s="15">
        <f t="shared" si="175"/>
        <v>0</v>
      </c>
      <c r="BK471" s="16">
        <f t="shared" si="164"/>
        <v>0</v>
      </c>
    </row>
    <row r="472" spans="1:63" ht="15.75" x14ac:dyDescent="0.25">
      <c r="A472" s="30">
        <v>102001501</v>
      </c>
      <c r="B472" s="27" t="s">
        <v>518</v>
      </c>
      <c r="C472" s="36">
        <v>9.5</v>
      </c>
      <c r="D472" s="32">
        <v>0</v>
      </c>
      <c r="E472" s="32">
        <v>0</v>
      </c>
      <c r="F472" s="32">
        <v>0</v>
      </c>
      <c r="G472" s="32">
        <v>0</v>
      </c>
      <c r="H472" s="32">
        <f t="shared" si="166"/>
        <v>0</v>
      </c>
      <c r="I472" s="32">
        <f>VLOOKUP(A472,[32]DATA!$C$3:$AQ$559,38,0)</f>
        <v>0</v>
      </c>
      <c r="J472" s="32">
        <f>VLOOKUP(A472,[32]DATA!$C$3:$AQ$559,39,0)</f>
        <v>0</v>
      </c>
      <c r="K472" s="32">
        <f>VLOOKUP(A472,[32]DATA!$C$3:$AQ$559,40,0)</f>
        <v>0</v>
      </c>
      <c r="L472" s="32">
        <f>VLOOKUP(A472,[32]DATA!$C$3:$AQ$559,41,0)</f>
        <v>0</v>
      </c>
      <c r="M472" s="41">
        <f t="shared" si="167"/>
        <v>0</v>
      </c>
      <c r="N472" s="32">
        <f>VLOOKUP(A472,[33]DATA!$C$3:$AQ$558,38,0)</f>
        <v>0</v>
      </c>
      <c r="O472" s="32">
        <f>VLOOKUP(A472,[33]DATA!$C$3:$AQ$558,39,0)</f>
        <v>0</v>
      </c>
      <c r="P472" s="32">
        <f>VLOOKUP(A472,[33]DATA!$C$3:$AQ$558,40,0)</f>
        <v>0</v>
      </c>
      <c r="Q472" s="42">
        <f>VLOOKUP(A472,[33]DATA!$C$3:$AQ$558,41,0)</f>
        <v>0</v>
      </c>
      <c r="R472" s="43">
        <f t="shared" si="168"/>
        <v>0</v>
      </c>
      <c r="S472" s="8"/>
      <c r="T472" s="9"/>
      <c r="U472" s="9"/>
      <c r="V472" s="10">
        <f t="shared" si="169"/>
        <v>0</v>
      </c>
      <c r="W472" s="11">
        <f t="shared" si="155"/>
        <v>0</v>
      </c>
      <c r="X472" s="9"/>
      <c r="Y472" s="9"/>
      <c r="Z472" s="9"/>
      <c r="AA472" s="12">
        <f t="shared" si="156"/>
        <v>0</v>
      </c>
      <c r="AB472" s="13">
        <f t="shared" si="157"/>
        <v>0</v>
      </c>
      <c r="AC472" s="9"/>
      <c r="AD472" s="14"/>
      <c r="AE472" s="14"/>
      <c r="AF472" s="12">
        <f t="shared" si="154"/>
        <v>0</v>
      </c>
      <c r="AG472" s="13">
        <f t="shared" si="158"/>
        <v>0</v>
      </c>
      <c r="AH472" s="12"/>
      <c r="AI472" s="12"/>
      <c r="AJ472" s="12"/>
      <c r="AK472" s="12">
        <f t="shared" si="170"/>
        <v>0</v>
      </c>
      <c r="AL472" s="13">
        <f t="shared" si="159"/>
        <v>0</v>
      </c>
      <c r="AM472" s="12"/>
      <c r="AN472" s="12"/>
      <c r="AO472" s="12"/>
      <c r="AP472" s="12">
        <f t="shared" si="171"/>
        <v>0</v>
      </c>
      <c r="AQ472" s="13">
        <f t="shared" si="160"/>
        <v>0</v>
      </c>
      <c r="AR472" s="12"/>
      <c r="AS472" s="12"/>
      <c r="AT472" s="12"/>
      <c r="AU472" s="12">
        <f t="shared" si="172"/>
        <v>0</v>
      </c>
      <c r="AV472" s="13">
        <f t="shared" si="161"/>
        <v>0</v>
      </c>
      <c r="AW472" s="12"/>
      <c r="AX472" s="12"/>
      <c r="AY472" s="12"/>
      <c r="AZ472" s="12">
        <f t="shared" si="173"/>
        <v>0</v>
      </c>
      <c r="BA472" s="11">
        <f t="shared" si="162"/>
        <v>0</v>
      </c>
      <c r="BB472" s="12"/>
      <c r="BC472" s="12"/>
      <c r="BD472" s="12"/>
      <c r="BE472" s="12">
        <f t="shared" si="174"/>
        <v>0</v>
      </c>
      <c r="BF472" s="11">
        <f t="shared" si="163"/>
        <v>0</v>
      </c>
      <c r="BG472" s="12"/>
      <c r="BH472" s="12"/>
      <c r="BI472" s="12"/>
      <c r="BJ472" s="15">
        <f t="shared" si="175"/>
        <v>0</v>
      </c>
      <c r="BK472" s="16">
        <f t="shared" si="164"/>
        <v>0</v>
      </c>
    </row>
    <row r="473" spans="1:63" ht="25.5" x14ac:dyDescent="0.25">
      <c r="A473" s="30">
        <v>102009401</v>
      </c>
      <c r="B473" s="27" t="s">
        <v>519</v>
      </c>
      <c r="C473" s="35">
        <v>1.19</v>
      </c>
      <c r="D473" s="32">
        <f>VLOOKUP(A473,[31]DATA!$C$3:$AP$1697,38,0)</f>
        <v>55127</v>
      </c>
      <c r="E473" s="32">
        <f>VLOOKUP(A473,[31]DATA!$C$3:$AP$1697,39,0)</f>
        <v>9278</v>
      </c>
      <c r="F473" s="32">
        <f>VLOOKUP(A473,[31]DATA!$C$3:$AP$1697,40,0)</f>
        <v>3120</v>
      </c>
      <c r="G473" s="32">
        <f t="shared" si="165"/>
        <v>67525</v>
      </c>
      <c r="H473" s="32">
        <f t="shared" si="166"/>
        <v>80354.75</v>
      </c>
      <c r="I473" s="32">
        <f>VLOOKUP(A473,[32]DATA!$C$3:$AQ$559,38,0)</f>
        <v>16691</v>
      </c>
      <c r="J473" s="32">
        <f>VLOOKUP(A473,[32]DATA!$C$3:$AQ$559,39,0)</f>
        <v>5212</v>
      </c>
      <c r="K473" s="32">
        <f>VLOOKUP(A473,[32]DATA!$C$3:$AQ$559,40,0)</f>
        <v>2808</v>
      </c>
      <c r="L473" s="32">
        <f>VLOOKUP(A473,[32]DATA!$C$3:$AQ$559,41,0)</f>
        <v>24711</v>
      </c>
      <c r="M473" s="41">
        <f t="shared" si="167"/>
        <v>29406.09</v>
      </c>
      <c r="N473" s="32">
        <f>VLOOKUP(A473,[33]DATA!$C$3:$AQ$558,38,0)</f>
        <v>56927</v>
      </c>
      <c r="O473" s="32">
        <f>VLOOKUP(A473,[33]DATA!$C$3:$AQ$558,39,0)</f>
        <v>713</v>
      </c>
      <c r="P473" s="32">
        <f>VLOOKUP(A473,[33]DATA!$C$3:$AQ$558,40,0)</f>
        <v>14532</v>
      </c>
      <c r="Q473" s="42">
        <f>VLOOKUP(A473,[33]DATA!$C$3:$AQ$558,41,0)</f>
        <v>72172</v>
      </c>
      <c r="R473" s="43">
        <f t="shared" si="168"/>
        <v>85884.68</v>
      </c>
      <c r="S473" s="8"/>
      <c r="T473" s="9"/>
      <c r="U473" s="9"/>
      <c r="V473" s="10">
        <f t="shared" si="169"/>
        <v>0</v>
      </c>
      <c r="W473" s="11">
        <f t="shared" si="155"/>
        <v>0</v>
      </c>
      <c r="X473" s="9"/>
      <c r="Y473" s="9"/>
      <c r="Z473" s="9"/>
      <c r="AA473" s="12">
        <f t="shared" si="156"/>
        <v>0</v>
      </c>
      <c r="AB473" s="13">
        <f t="shared" si="157"/>
        <v>0</v>
      </c>
      <c r="AC473" s="9"/>
      <c r="AD473" s="14"/>
      <c r="AE473" s="14"/>
      <c r="AF473" s="12">
        <f t="shared" si="154"/>
        <v>0</v>
      </c>
      <c r="AG473" s="13">
        <f t="shared" si="158"/>
        <v>0</v>
      </c>
      <c r="AH473" s="12"/>
      <c r="AI473" s="12"/>
      <c r="AJ473" s="12"/>
      <c r="AK473" s="12">
        <f t="shared" si="170"/>
        <v>0</v>
      </c>
      <c r="AL473" s="13">
        <f t="shared" si="159"/>
        <v>0</v>
      </c>
      <c r="AM473" s="12"/>
      <c r="AN473" s="12"/>
      <c r="AO473" s="12"/>
      <c r="AP473" s="12">
        <f t="shared" si="171"/>
        <v>0</v>
      </c>
      <c r="AQ473" s="13">
        <f t="shared" si="160"/>
        <v>0</v>
      </c>
      <c r="AR473" s="12"/>
      <c r="AS473" s="12"/>
      <c r="AT473" s="12"/>
      <c r="AU473" s="12">
        <f t="shared" si="172"/>
        <v>0</v>
      </c>
      <c r="AV473" s="13">
        <f t="shared" si="161"/>
        <v>0</v>
      </c>
      <c r="AW473" s="12"/>
      <c r="AX473" s="12"/>
      <c r="AY473" s="12"/>
      <c r="AZ473" s="12">
        <f t="shared" si="173"/>
        <v>0</v>
      </c>
      <c r="BA473" s="11">
        <f t="shared" si="162"/>
        <v>0</v>
      </c>
      <c r="BB473" s="12"/>
      <c r="BC473" s="12"/>
      <c r="BD473" s="12"/>
      <c r="BE473" s="12">
        <f t="shared" si="174"/>
        <v>0</v>
      </c>
      <c r="BF473" s="11">
        <f t="shared" si="163"/>
        <v>0</v>
      </c>
      <c r="BG473" s="12"/>
      <c r="BH473" s="12"/>
      <c r="BI473" s="12"/>
      <c r="BJ473" s="15">
        <f t="shared" si="175"/>
        <v>0</v>
      </c>
      <c r="BK473" s="16">
        <f t="shared" si="164"/>
        <v>0</v>
      </c>
    </row>
    <row r="474" spans="1:63" ht="25.5" x14ac:dyDescent="0.25">
      <c r="A474" s="30">
        <v>102010701</v>
      </c>
      <c r="B474" s="27" t="s">
        <v>520</v>
      </c>
      <c r="C474" s="35">
        <v>0.99</v>
      </c>
      <c r="D474" s="32">
        <f>VLOOKUP(A474,[31]DATA!$C$3:$AP$1697,38,0)</f>
        <v>2441</v>
      </c>
      <c r="E474" s="32">
        <f>VLOOKUP(A474,[31]DATA!$C$3:$AP$1697,39,0)</f>
        <v>0</v>
      </c>
      <c r="F474" s="32">
        <f>VLOOKUP(A474,[31]DATA!$C$3:$AP$1697,40,0)</f>
        <v>0</v>
      </c>
      <c r="G474" s="32">
        <f t="shared" si="165"/>
        <v>2441</v>
      </c>
      <c r="H474" s="32">
        <f t="shared" si="166"/>
        <v>2416.59</v>
      </c>
      <c r="I474" s="32">
        <f>VLOOKUP(A474,[32]DATA!$C$3:$AQ$559,38,0)</f>
        <v>496</v>
      </c>
      <c r="J474" s="32">
        <f>VLOOKUP(A474,[32]DATA!$C$3:$AQ$559,39,0)</f>
        <v>0</v>
      </c>
      <c r="K474" s="32">
        <f>VLOOKUP(A474,[32]DATA!$C$3:$AQ$559,40,0)</f>
        <v>0</v>
      </c>
      <c r="L474" s="32">
        <f>VLOOKUP(A474,[32]DATA!$C$3:$AQ$559,41,0)</f>
        <v>496</v>
      </c>
      <c r="M474" s="41">
        <f t="shared" si="167"/>
        <v>491.04</v>
      </c>
      <c r="N474" s="32">
        <f>VLOOKUP(A474,[33]DATA!$C$3:$AQ$558,38,0)</f>
        <v>0</v>
      </c>
      <c r="O474" s="32">
        <f>VLOOKUP(A474,[33]DATA!$C$3:$AQ$558,39,0)</f>
        <v>0</v>
      </c>
      <c r="P474" s="32">
        <f>VLOOKUP(A474,[33]DATA!$C$3:$AQ$558,40,0)</f>
        <v>0</v>
      </c>
      <c r="Q474" s="42">
        <f>VLOOKUP(A474,[33]DATA!$C$3:$AQ$558,41,0)</f>
        <v>0</v>
      </c>
      <c r="R474" s="43">
        <f t="shared" si="168"/>
        <v>0</v>
      </c>
      <c r="S474" s="8"/>
      <c r="T474" s="9"/>
      <c r="U474" s="9"/>
      <c r="V474" s="10">
        <f t="shared" si="169"/>
        <v>0</v>
      </c>
      <c r="W474" s="11">
        <f t="shared" si="155"/>
        <v>0</v>
      </c>
      <c r="X474" s="9"/>
      <c r="Y474" s="9"/>
      <c r="Z474" s="9"/>
      <c r="AA474" s="12">
        <f t="shared" si="156"/>
        <v>0</v>
      </c>
      <c r="AB474" s="13">
        <f t="shared" si="157"/>
        <v>0</v>
      </c>
      <c r="AC474" s="9"/>
      <c r="AD474" s="14"/>
      <c r="AE474" s="14"/>
      <c r="AF474" s="12">
        <f t="shared" si="154"/>
        <v>0</v>
      </c>
      <c r="AG474" s="13">
        <f t="shared" si="158"/>
        <v>0</v>
      </c>
      <c r="AH474" s="12"/>
      <c r="AI474" s="12"/>
      <c r="AJ474" s="12"/>
      <c r="AK474" s="12">
        <f t="shared" si="170"/>
        <v>0</v>
      </c>
      <c r="AL474" s="13">
        <f t="shared" si="159"/>
        <v>0</v>
      </c>
      <c r="AM474" s="12"/>
      <c r="AN474" s="12"/>
      <c r="AO474" s="12"/>
      <c r="AP474" s="12">
        <f t="shared" si="171"/>
        <v>0</v>
      </c>
      <c r="AQ474" s="13">
        <f t="shared" si="160"/>
        <v>0</v>
      </c>
      <c r="AR474" s="12"/>
      <c r="AS474" s="12"/>
      <c r="AT474" s="12"/>
      <c r="AU474" s="12">
        <f t="shared" si="172"/>
        <v>0</v>
      </c>
      <c r="AV474" s="13">
        <f t="shared" si="161"/>
        <v>0</v>
      </c>
      <c r="AW474" s="12"/>
      <c r="AX474" s="12"/>
      <c r="AY474" s="12"/>
      <c r="AZ474" s="12">
        <f t="shared" si="173"/>
        <v>0</v>
      </c>
      <c r="BA474" s="11">
        <f t="shared" si="162"/>
        <v>0</v>
      </c>
      <c r="BB474" s="12"/>
      <c r="BC474" s="12"/>
      <c r="BD474" s="12"/>
      <c r="BE474" s="12">
        <f t="shared" si="174"/>
        <v>0</v>
      </c>
      <c r="BF474" s="11">
        <f t="shared" si="163"/>
        <v>0</v>
      </c>
      <c r="BG474" s="12"/>
      <c r="BH474" s="12"/>
      <c r="BI474" s="12"/>
      <c r="BJ474" s="15">
        <f t="shared" si="175"/>
        <v>0</v>
      </c>
      <c r="BK474" s="16">
        <f t="shared" si="164"/>
        <v>0</v>
      </c>
    </row>
    <row r="475" spans="1:63" ht="15.75" x14ac:dyDescent="0.25">
      <c r="A475" s="30">
        <v>102080801</v>
      </c>
      <c r="B475" s="27" t="s">
        <v>521</v>
      </c>
      <c r="C475" s="35">
        <v>36.07</v>
      </c>
      <c r="D475" s="32">
        <f>VLOOKUP(A475,[31]DATA!$C$3:$AP$1697,38,0)</f>
        <v>4704</v>
      </c>
      <c r="E475" s="32">
        <f>VLOOKUP(A475,[31]DATA!$C$3:$AP$1697,39,0)</f>
        <v>0</v>
      </c>
      <c r="F475" s="32">
        <f>VLOOKUP(A475,[31]DATA!$C$3:$AP$1697,40,0)</f>
        <v>680</v>
      </c>
      <c r="G475" s="32">
        <f t="shared" si="165"/>
        <v>5384</v>
      </c>
      <c r="H475" s="32">
        <f t="shared" si="166"/>
        <v>194200.88</v>
      </c>
      <c r="I475" s="32">
        <f>VLOOKUP(A475,[32]DATA!$C$3:$AQ$559,38,0)</f>
        <v>4255</v>
      </c>
      <c r="J475" s="32">
        <f>VLOOKUP(A475,[32]DATA!$C$3:$AQ$559,39,0)</f>
        <v>0</v>
      </c>
      <c r="K475" s="32">
        <f>VLOOKUP(A475,[32]DATA!$C$3:$AQ$559,40,0)</f>
        <v>680</v>
      </c>
      <c r="L475" s="32">
        <f>VLOOKUP(A475,[32]DATA!$C$3:$AQ$559,41,0)</f>
        <v>4935</v>
      </c>
      <c r="M475" s="41">
        <f t="shared" si="167"/>
        <v>178005.45</v>
      </c>
      <c r="N475" s="32">
        <f>VLOOKUP(A475,[33]DATA!$C$3:$AQ$558,38,0)</f>
        <v>4222</v>
      </c>
      <c r="O475" s="32">
        <f>VLOOKUP(A475,[33]DATA!$C$3:$AQ$558,39,0)</f>
        <v>0</v>
      </c>
      <c r="P475" s="32">
        <f>VLOOKUP(A475,[33]DATA!$C$3:$AQ$558,40,0)</f>
        <v>680</v>
      </c>
      <c r="Q475" s="42">
        <f>VLOOKUP(A475,[33]DATA!$C$3:$AQ$558,41,0)</f>
        <v>4902</v>
      </c>
      <c r="R475" s="43">
        <f t="shared" si="168"/>
        <v>176815.14</v>
      </c>
      <c r="S475" s="8"/>
      <c r="T475" s="9"/>
      <c r="U475" s="9"/>
      <c r="V475" s="10">
        <f t="shared" si="169"/>
        <v>0</v>
      </c>
      <c r="W475" s="11">
        <f t="shared" si="155"/>
        <v>0</v>
      </c>
      <c r="X475" s="9"/>
      <c r="Y475" s="9"/>
      <c r="Z475" s="9"/>
      <c r="AA475" s="12">
        <f t="shared" si="156"/>
        <v>0</v>
      </c>
      <c r="AB475" s="13">
        <f t="shared" si="157"/>
        <v>0</v>
      </c>
      <c r="AC475" s="9"/>
      <c r="AD475" s="14"/>
      <c r="AE475" s="14"/>
      <c r="AF475" s="12">
        <f t="shared" si="154"/>
        <v>0</v>
      </c>
      <c r="AG475" s="13">
        <f t="shared" si="158"/>
        <v>0</v>
      </c>
      <c r="AH475" s="12"/>
      <c r="AI475" s="12"/>
      <c r="AJ475" s="12"/>
      <c r="AK475" s="12">
        <f t="shared" si="170"/>
        <v>0</v>
      </c>
      <c r="AL475" s="13">
        <f t="shared" si="159"/>
        <v>0</v>
      </c>
      <c r="AM475" s="12"/>
      <c r="AN475" s="12"/>
      <c r="AO475" s="12"/>
      <c r="AP475" s="12">
        <f t="shared" si="171"/>
        <v>0</v>
      </c>
      <c r="AQ475" s="13">
        <f t="shared" si="160"/>
        <v>0</v>
      </c>
      <c r="AR475" s="12"/>
      <c r="AS475" s="12"/>
      <c r="AT475" s="12"/>
      <c r="AU475" s="12">
        <f t="shared" si="172"/>
        <v>0</v>
      </c>
      <c r="AV475" s="13">
        <f t="shared" si="161"/>
        <v>0</v>
      </c>
      <c r="AW475" s="12"/>
      <c r="AX475" s="12"/>
      <c r="AY475" s="12"/>
      <c r="AZ475" s="12">
        <f t="shared" si="173"/>
        <v>0</v>
      </c>
      <c r="BA475" s="11">
        <f t="shared" si="162"/>
        <v>0</v>
      </c>
      <c r="BB475" s="12"/>
      <c r="BC475" s="12"/>
      <c r="BD475" s="12"/>
      <c r="BE475" s="12">
        <f t="shared" si="174"/>
        <v>0</v>
      </c>
      <c r="BF475" s="11">
        <f t="shared" si="163"/>
        <v>0</v>
      </c>
      <c r="BG475" s="12"/>
      <c r="BH475" s="12"/>
      <c r="BI475" s="12"/>
      <c r="BJ475" s="15">
        <f t="shared" si="175"/>
        <v>0</v>
      </c>
      <c r="BK475" s="16">
        <f t="shared" si="164"/>
        <v>0</v>
      </c>
    </row>
    <row r="476" spans="1:63" ht="15.75" x14ac:dyDescent="0.25">
      <c r="A476" s="30">
        <v>102081701</v>
      </c>
      <c r="B476" s="27" t="s">
        <v>522</v>
      </c>
      <c r="C476" s="35">
        <v>108.23</v>
      </c>
      <c r="D476" s="32">
        <f>VLOOKUP(A476,[31]DATA!$C$3:$AP$1697,38,0)</f>
        <v>2652</v>
      </c>
      <c r="E476" s="32">
        <f>VLOOKUP(A476,[31]DATA!$C$3:$AP$1697,39,0)</f>
        <v>23</v>
      </c>
      <c r="F476" s="32">
        <f>VLOOKUP(A476,[31]DATA!$C$3:$AP$1697,40,0)</f>
        <v>152</v>
      </c>
      <c r="G476" s="32">
        <f t="shared" si="165"/>
        <v>2827</v>
      </c>
      <c r="H476" s="32">
        <f t="shared" si="166"/>
        <v>305966.21000000002</v>
      </c>
      <c r="I476" s="32">
        <f>VLOOKUP(A476,[32]DATA!$C$3:$AQ$559,38,0)</f>
        <v>654</v>
      </c>
      <c r="J476" s="32">
        <f>VLOOKUP(A476,[32]DATA!$C$3:$AQ$559,39,0)</f>
        <v>46</v>
      </c>
      <c r="K476" s="32">
        <f>VLOOKUP(A476,[32]DATA!$C$3:$AQ$559,40,0)</f>
        <v>220</v>
      </c>
      <c r="L476" s="32">
        <f>VLOOKUP(A476,[32]DATA!$C$3:$AQ$559,41,0)</f>
        <v>920</v>
      </c>
      <c r="M476" s="41">
        <f t="shared" si="167"/>
        <v>99571.6</v>
      </c>
      <c r="N476" s="32">
        <f>VLOOKUP(A476,[33]DATA!$C$3:$AQ$558,38,0)</f>
        <v>1412</v>
      </c>
      <c r="O476" s="32">
        <f>VLOOKUP(A476,[33]DATA!$C$3:$AQ$558,39,0)</f>
        <v>68</v>
      </c>
      <c r="P476" s="32">
        <f>VLOOKUP(A476,[33]DATA!$C$3:$AQ$558,40,0)</f>
        <v>220</v>
      </c>
      <c r="Q476" s="42">
        <f>VLOOKUP(A476,[33]DATA!$C$3:$AQ$558,41,0)</f>
        <v>1700</v>
      </c>
      <c r="R476" s="43">
        <f t="shared" si="168"/>
        <v>183991</v>
      </c>
      <c r="S476" s="8"/>
      <c r="T476" s="9"/>
      <c r="U476" s="9"/>
      <c r="V476" s="10">
        <f t="shared" si="169"/>
        <v>0</v>
      </c>
      <c r="W476" s="11">
        <f t="shared" si="155"/>
        <v>0</v>
      </c>
      <c r="X476" s="9"/>
      <c r="Y476" s="9"/>
      <c r="Z476" s="9"/>
      <c r="AA476" s="12">
        <f t="shared" si="156"/>
        <v>0</v>
      </c>
      <c r="AB476" s="13">
        <f t="shared" si="157"/>
        <v>0</v>
      </c>
      <c r="AC476" s="9"/>
      <c r="AD476" s="14"/>
      <c r="AE476" s="14"/>
      <c r="AF476" s="12">
        <f t="shared" si="154"/>
        <v>0</v>
      </c>
      <c r="AG476" s="13">
        <f t="shared" si="158"/>
        <v>0</v>
      </c>
      <c r="AH476" s="12"/>
      <c r="AI476" s="12"/>
      <c r="AJ476" s="12"/>
      <c r="AK476" s="12">
        <f t="shared" si="170"/>
        <v>0</v>
      </c>
      <c r="AL476" s="13">
        <f t="shared" si="159"/>
        <v>0</v>
      </c>
      <c r="AM476" s="12"/>
      <c r="AN476" s="12"/>
      <c r="AO476" s="12"/>
      <c r="AP476" s="12">
        <f t="shared" si="171"/>
        <v>0</v>
      </c>
      <c r="AQ476" s="13">
        <f t="shared" si="160"/>
        <v>0</v>
      </c>
      <c r="AR476" s="12"/>
      <c r="AS476" s="12"/>
      <c r="AT476" s="12"/>
      <c r="AU476" s="12">
        <f t="shared" si="172"/>
        <v>0</v>
      </c>
      <c r="AV476" s="13">
        <f t="shared" si="161"/>
        <v>0</v>
      </c>
      <c r="AW476" s="12"/>
      <c r="AX476" s="12"/>
      <c r="AY476" s="12"/>
      <c r="AZ476" s="12">
        <f t="shared" si="173"/>
        <v>0</v>
      </c>
      <c r="BA476" s="11">
        <f t="shared" si="162"/>
        <v>0</v>
      </c>
      <c r="BB476" s="12"/>
      <c r="BC476" s="12"/>
      <c r="BD476" s="12"/>
      <c r="BE476" s="12">
        <f t="shared" si="174"/>
        <v>0</v>
      </c>
      <c r="BF476" s="11">
        <f t="shared" si="163"/>
        <v>0</v>
      </c>
      <c r="BG476" s="12"/>
      <c r="BH476" s="12"/>
      <c r="BI476" s="12"/>
      <c r="BJ476" s="15">
        <f t="shared" si="175"/>
        <v>0</v>
      </c>
      <c r="BK476" s="16">
        <f t="shared" si="164"/>
        <v>0</v>
      </c>
    </row>
    <row r="477" spans="1:63" ht="15.75" x14ac:dyDescent="0.25">
      <c r="A477" s="30">
        <v>103061301</v>
      </c>
      <c r="B477" s="27" t="s">
        <v>523</v>
      </c>
      <c r="C477" s="35">
        <v>0.78800000000000003</v>
      </c>
      <c r="D477" s="32">
        <f>VLOOKUP(A477,[31]DATA!$C$3:$AP$1697,38,0)</f>
        <v>359854</v>
      </c>
      <c r="E477" s="32">
        <f>VLOOKUP(A477,[31]DATA!$C$3:$AP$1697,39,0)</f>
        <v>18900</v>
      </c>
      <c r="F477" s="32">
        <f>VLOOKUP(A477,[31]DATA!$C$3:$AP$1697,40,0)</f>
        <v>1710</v>
      </c>
      <c r="G477" s="32">
        <f t="shared" si="165"/>
        <v>380464</v>
      </c>
      <c r="H477" s="32">
        <f t="shared" si="166"/>
        <v>299805.63200000004</v>
      </c>
      <c r="I477" s="32">
        <f>VLOOKUP(A477,[32]DATA!$C$3:$AQ$559,38,0)</f>
        <v>265920</v>
      </c>
      <c r="J477" s="32">
        <f>VLOOKUP(A477,[32]DATA!$C$3:$AQ$559,39,0)</f>
        <v>8310</v>
      </c>
      <c r="K477" s="32">
        <f>VLOOKUP(A477,[32]DATA!$C$3:$AQ$559,40,0)</f>
        <v>2550</v>
      </c>
      <c r="L477" s="32">
        <f>VLOOKUP(A477,[32]DATA!$C$3:$AQ$559,41,0)</f>
        <v>276780</v>
      </c>
      <c r="M477" s="41">
        <f t="shared" si="167"/>
        <v>218102.64</v>
      </c>
      <c r="N477" s="32">
        <f>VLOOKUP(A477,[33]DATA!$C$3:$AQ$558,38,0)</f>
        <v>226410</v>
      </c>
      <c r="O477" s="32">
        <f>VLOOKUP(A477,[33]DATA!$C$3:$AQ$558,39,0)</f>
        <v>2340</v>
      </c>
      <c r="P477" s="32">
        <f>VLOOKUP(A477,[33]DATA!$C$3:$AQ$558,40,0)</f>
        <v>0</v>
      </c>
      <c r="Q477" s="42">
        <f>VLOOKUP(A477,[33]DATA!$C$3:$AQ$558,41,0)</f>
        <v>228750</v>
      </c>
      <c r="R477" s="43">
        <f t="shared" si="168"/>
        <v>180255</v>
      </c>
      <c r="S477" s="8"/>
      <c r="T477" s="9"/>
      <c r="U477" s="9"/>
      <c r="V477" s="10">
        <f t="shared" si="169"/>
        <v>0</v>
      </c>
      <c r="W477" s="11">
        <f t="shared" si="155"/>
        <v>0</v>
      </c>
      <c r="X477" s="9"/>
      <c r="Y477" s="9"/>
      <c r="Z477" s="9"/>
      <c r="AA477" s="12">
        <f t="shared" si="156"/>
        <v>0</v>
      </c>
      <c r="AB477" s="13">
        <f t="shared" si="157"/>
        <v>0</v>
      </c>
      <c r="AC477" s="9"/>
      <c r="AD477" s="14"/>
      <c r="AE477" s="14"/>
      <c r="AF477" s="12">
        <f t="shared" si="154"/>
        <v>0</v>
      </c>
      <c r="AG477" s="13">
        <f t="shared" si="158"/>
        <v>0</v>
      </c>
      <c r="AH477" s="12"/>
      <c r="AI477" s="12"/>
      <c r="AJ477" s="12"/>
      <c r="AK477" s="12">
        <f t="shared" si="170"/>
        <v>0</v>
      </c>
      <c r="AL477" s="13">
        <f t="shared" si="159"/>
        <v>0</v>
      </c>
      <c r="AM477" s="12"/>
      <c r="AN477" s="12"/>
      <c r="AO477" s="12"/>
      <c r="AP477" s="12">
        <f t="shared" si="171"/>
        <v>0</v>
      </c>
      <c r="AQ477" s="13">
        <f t="shared" si="160"/>
        <v>0</v>
      </c>
      <c r="AR477" s="12"/>
      <c r="AS477" s="12"/>
      <c r="AT477" s="12"/>
      <c r="AU477" s="12">
        <f t="shared" si="172"/>
        <v>0</v>
      </c>
      <c r="AV477" s="13">
        <f t="shared" si="161"/>
        <v>0</v>
      </c>
      <c r="AW477" s="12"/>
      <c r="AX477" s="12"/>
      <c r="AY477" s="12"/>
      <c r="AZ477" s="12">
        <f t="shared" si="173"/>
        <v>0</v>
      </c>
      <c r="BA477" s="11">
        <f t="shared" si="162"/>
        <v>0</v>
      </c>
      <c r="BB477" s="12"/>
      <c r="BC477" s="12"/>
      <c r="BD477" s="12"/>
      <c r="BE477" s="12">
        <f t="shared" si="174"/>
        <v>0</v>
      </c>
      <c r="BF477" s="11">
        <f t="shared" si="163"/>
        <v>0</v>
      </c>
      <c r="BG477" s="12"/>
      <c r="BH477" s="12"/>
      <c r="BI477" s="12"/>
      <c r="BJ477" s="15">
        <f t="shared" si="175"/>
        <v>0</v>
      </c>
      <c r="BK477" s="16">
        <f t="shared" si="164"/>
        <v>0</v>
      </c>
    </row>
    <row r="478" spans="1:63" ht="15.75" x14ac:dyDescent="0.25">
      <c r="A478" s="30">
        <v>103061201</v>
      </c>
      <c r="B478" s="27" t="s">
        <v>524</v>
      </c>
      <c r="C478" s="35">
        <v>0.755</v>
      </c>
      <c r="D478" s="32">
        <f>VLOOKUP(A478,[31]DATA!$C$3:$AP$1697,38,0)</f>
        <v>80370</v>
      </c>
      <c r="E478" s="32">
        <f>VLOOKUP(A478,[31]DATA!$C$3:$AP$1697,39,0)</f>
        <v>0</v>
      </c>
      <c r="F478" s="32">
        <f>VLOOKUP(A478,[31]DATA!$C$3:$AP$1697,40,0)</f>
        <v>7020</v>
      </c>
      <c r="G478" s="32">
        <f t="shared" si="165"/>
        <v>87390</v>
      </c>
      <c r="H478" s="32">
        <f t="shared" si="166"/>
        <v>65979.45</v>
      </c>
      <c r="I478" s="32">
        <f>VLOOKUP(A478,[32]DATA!$C$3:$AQ$559,38,0)</f>
        <v>123180</v>
      </c>
      <c r="J478" s="32">
        <f>VLOOKUP(A478,[32]DATA!$C$3:$AQ$559,39,0)</f>
        <v>0</v>
      </c>
      <c r="K478" s="32">
        <f>VLOOKUP(A478,[32]DATA!$C$3:$AQ$559,40,0)</f>
        <v>7800</v>
      </c>
      <c r="L478" s="32">
        <f>VLOOKUP(A478,[32]DATA!$C$3:$AQ$559,41,0)</f>
        <v>130980</v>
      </c>
      <c r="M478" s="41">
        <f t="shared" si="167"/>
        <v>98889.9</v>
      </c>
      <c r="N478" s="32">
        <f>VLOOKUP(A478,[33]DATA!$C$3:$AQ$558,38,0)</f>
        <v>106230</v>
      </c>
      <c r="O478" s="32">
        <f>VLOOKUP(A478,[33]DATA!$C$3:$AQ$558,39,0)</f>
        <v>0</v>
      </c>
      <c r="P478" s="32">
        <f>VLOOKUP(A478,[33]DATA!$C$3:$AQ$558,40,0)</f>
        <v>5820</v>
      </c>
      <c r="Q478" s="42">
        <f>VLOOKUP(A478,[33]DATA!$C$3:$AQ$558,41,0)</f>
        <v>112050</v>
      </c>
      <c r="R478" s="43">
        <f t="shared" si="168"/>
        <v>84597.75</v>
      </c>
      <c r="S478" s="8"/>
      <c r="T478" s="9"/>
      <c r="U478" s="9"/>
      <c r="V478" s="10">
        <f t="shared" si="169"/>
        <v>0</v>
      </c>
      <c r="W478" s="11">
        <f t="shared" si="155"/>
        <v>0</v>
      </c>
      <c r="X478" s="9"/>
      <c r="Y478" s="9"/>
      <c r="Z478" s="9"/>
      <c r="AA478" s="12">
        <f t="shared" si="156"/>
        <v>0</v>
      </c>
      <c r="AB478" s="13">
        <f t="shared" si="157"/>
        <v>0</v>
      </c>
      <c r="AC478" s="9"/>
      <c r="AD478" s="14"/>
      <c r="AE478" s="14"/>
      <c r="AF478" s="12">
        <f t="shared" si="154"/>
        <v>0</v>
      </c>
      <c r="AG478" s="13">
        <f t="shared" si="158"/>
        <v>0</v>
      </c>
      <c r="AH478" s="12"/>
      <c r="AI478" s="12"/>
      <c r="AJ478" s="12"/>
      <c r="AK478" s="12">
        <f t="shared" si="170"/>
        <v>0</v>
      </c>
      <c r="AL478" s="13">
        <f t="shared" si="159"/>
        <v>0</v>
      </c>
      <c r="AM478" s="12"/>
      <c r="AN478" s="12"/>
      <c r="AO478" s="12"/>
      <c r="AP478" s="12">
        <f t="shared" si="171"/>
        <v>0</v>
      </c>
      <c r="AQ478" s="13">
        <f t="shared" si="160"/>
        <v>0</v>
      </c>
      <c r="AR478" s="12"/>
      <c r="AS478" s="12"/>
      <c r="AT478" s="12"/>
      <c r="AU478" s="12">
        <f t="shared" si="172"/>
        <v>0</v>
      </c>
      <c r="AV478" s="13">
        <f t="shared" si="161"/>
        <v>0</v>
      </c>
      <c r="AW478" s="12"/>
      <c r="AX478" s="12"/>
      <c r="AY478" s="12"/>
      <c r="AZ478" s="12">
        <f t="shared" si="173"/>
        <v>0</v>
      </c>
      <c r="BA478" s="11">
        <f t="shared" si="162"/>
        <v>0</v>
      </c>
      <c r="BB478" s="12"/>
      <c r="BC478" s="12"/>
      <c r="BD478" s="12"/>
      <c r="BE478" s="12">
        <f t="shared" si="174"/>
        <v>0</v>
      </c>
      <c r="BF478" s="11">
        <f t="shared" si="163"/>
        <v>0</v>
      </c>
      <c r="BG478" s="12"/>
      <c r="BH478" s="12"/>
      <c r="BI478" s="12"/>
      <c r="BJ478" s="15">
        <f t="shared" si="175"/>
        <v>0</v>
      </c>
      <c r="BK478" s="16">
        <f t="shared" si="164"/>
        <v>0</v>
      </c>
    </row>
    <row r="479" spans="1:63" ht="15.75" x14ac:dyDescent="0.25">
      <c r="A479" s="30">
        <v>102080001</v>
      </c>
      <c r="B479" s="27" t="s">
        <v>525</v>
      </c>
      <c r="C479" s="35">
        <v>1.89</v>
      </c>
      <c r="D479" s="32">
        <f>VLOOKUP(A479,[31]DATA!$C$3:$AP$1697,38,0)</f>
        <v>1950</v>
      </c>
      <c r="E479" s="32">
        <f>VLOOKUP(A479,[31]DATA!$C$3:$AP$1697,39,0)</f>
        <v>0</v>
      </c>
      <c r="F479" s="32">
        <f>VLOOKUP(A479,[31]DATA!$C$3:$AP$1697,40,0)</f>
        <v>550</v>
      </c>
      <c r="G479" s="32">
        <f t="shared" si="165"/>
        <v>2500</v>
      </c>
      <c r="H479" s="32">
        <f t="shared" si="166"/>
        <v>4725</v>
      </c>
      <c r="I479" s="32">
        <f>VLOOKUP(A479,[32]DATA!$C$3:$AQ$559,38,0)</f>
        <v>7632</v>
      </c>
      <c r="J479" s="32">
        <f>VLOOKUP(A479,[32]DATA!$C$3:$AQ$559,39,0)</f>
        <v>3240</v>
      </c>
      <c r="K479" s="32">
        <f>VLOOKUP(A479,[32]DATA!$C$3:$AQ$559,40,0)</f>
        <v>1682</v>
      </c>
      <c r="L479" s="32">
        <f>VLOOKUP(A479,[32]DATA!$C$3:$AQ$559,41,0)</f>
        <v>12554</v>
      </c>
      <c r="M479" s="41">
        <f t="shared" si="167"/>
        <v>23727.059999999998</v>
      </c>
      <c r="N479" s="32">
        <f>VLOOKUP(A479,[33]DATA!$C$3:$AQ$558,38,0)</f>
        <v>4742</v>
      </c>
      <c r="O479" s="32">
        <f>VLOOKUP(A479,[33]DATA!$C$3:$AQ$558,39,0)</f>
        <v>2700</v>
      </c>
      <c r="P479" s="32">
        <f>VLOOKUP(A479,[33]DATA!$C$3:$AQ$558,40,0)</f>
        <v>1482</v>
      </c>
      <c r="Q479" s="42">
        <f>VLOOKUP(A479,[33]DATA!$C$3:$AQ$558,41,0)</f>
        <v>8924</v>
      </c>
      <c r="R479" s="43">
        <f t="shared" si="168"/>
        <v>16866.36</v>
      </c>
      <c r="S479" s="8"/>
      <c r="T479" s="9"/>
      <c r="U479" s="9"/>
      <c r="V479" s="10">
        <f t="shared" si="169"/>
        <v>0</v>
      </c>
      <c r="W479" s="11">
        <f t="shared" si="155"/>
        <v>0</v>
      </c>
      <c r="X479" s="9"/>
      <c r="Y479" s="9"/>
      <c r="Z479" s="9"/>
      <c r="AA479" s="12">
        <f t="shared" si="156"/>
        <v>0</v>
      </c>
      <c r="AB479" s="13">
        <f t="shared" si="157"/>
        <v>0</v>
      </c>
      <c r="AC479" s="9"/>
      <c r="AD479" s="14"/>
      <c r="AE479" s="14"/>
      <c r="AF479" s="12">
        <f t="shared" si="154"/>
        <v>0</v>
      </c>
      <c r="AG479" s="13">
        <f t="shared" si="158"/>
        <v>0</v>
      </c>
      <c r="AH479" s="12"/>
      <c r="AI479" s="12"/>
      <c r="AJ479" s="12"/>
      <c r="AK479" s="12">
        <f t="shared" si="170"/>
        <v>0</v>
      </c>
      <c r="AL479" s="13">
        <f t="shared" si="159"/>
        <v>0</v>
      </c>
      <c r="AM479" s="12"/>
      <c r="AN479" s="12"/>
      <c r="AO479" s="12"/>
      <c r="AP479" s="12">
        <f t="shared" si="171"/>
        <v>0</v>
      </c>
      <c r="AQ479" s="13">
        <f t="shared" si="160"/>
        <v>0</v>
      </c>
      <c r="AR479" s="12"/>
      <c r="AS479" s="12"/>
      <c r="AT479" s="12"/>
      <c r="AU479" s="12">
        <f t="shared" si="172"/>
        <v>0</v>
      </c>
      <c r="AV479" s="13">
        <f t="shared" si="161"/>
        <v>0</v>
      </c>
      <c r="AW479" s="12"/>
      <c r="AX479" s="12"/>
      <c r="AY479" s="12"/>
      <c r="AZ479" s="12">
        <f t="shared" si="173"/>
        <v>0</v>
      </c>
      <c r="BA479" s="11">
        <f t="shared" si="162"/>
        <v>0</v>
      </c>
      <c r="BB479" s="12"/>
      <c r="BC479" s="12"/>
      <c r="BD479" s="12"/>
      <c r="BE479" s="12">
        <f t="shared" si="174"/>
        <v>0</v>
      </c>
      <c r="BF479" s="11">
        <f t="shared" si="163"/>
        <v>0</v>
      </c>
      <c r="BG479" s="12"/>
      <c r="BH479" s="12"/>
      <c r="BI479" s="12"/>
      <c r="BJ479" s="15">
        <f t="shared" si="175"/>
        <v>0</v>
      </c>
      <c r="BK479" s="16">
        <f t="shared" si="164"/>
        <v>0</v>
      </c>
    </row>
    <row r="480" spans="1:63" ht="15.75" x14ac:dyDescent="0.25">
      <c r="A480" s="30">
        <v>101000201</v>
      </c>
      <c r="B480" s="27" t="s">
        <v>526</v>
      </c>
      <c r="C480" s="35">
        <v>1.7999999999999999E-2</v>
      </c>
      <c r="D480" s="32">
        <f>VLOOKUP(A480,[31]DATA!$C$3:$AP$1697,38,0)</f>
        <v>0</v>
      </c>
      <c r="E480" s="32">
        <f>VLOOKUP(A480,[31]DATA!$C$3:$AP$1697,39,0)</f>
        <v>3655700</v>
      </c>
      <c r="F480" s="32">
        <f>VLOOKUP(A480,[31]DATA!$C$3:$AP$1697,40,0)</f>
        <v>34000</v>
      </c>
      <c r="G480" s="32">
        <f t="shared" si="165"/>
        <v>3689700</v>
      </c>
      <c r="H480" s="32">
        <f t="shared" si="166"/>
        <v>66414.599999999991</v>
      </c>
      <c r="I480" s="32">
        <f>VLOOKUP(A480,[32]DATA!$C$3:$AQ$559,38,0)</f>
        <v>0</v>
      </c>
      <c r="J480" s="32">
        <f>VLOOKUP(A480,[32]DATA!$C$3:$AQ$559,39,0)</f>
        <v>5493100</v>
      </c>
      <c r="K480" s="32">
        <f>VLOOKUP(A480,[32]DATA!$C$3:$AQ$559,40,0)</f>
        <v>2888720</v>
      </c>
      <c r="L480" s="32">
        <f>VLOOKUP(A480,[32]DATA!$C$3:$AQ$559,41,0)</f>
        <v>8381820</v>
      </c>
      <c r="M480" s="41">
        <f t="shared" si="167"/>
        <v>150872.75999999998</v>
      </c>
      <c r="N480" s="32">
        <f>VLOOKUP(A480,[33]DATA!$C$3:$AQ$558,38,0)</f>
        <v>1759630</v>
      </c>
      <c r="O480" s="32">
        <f>VLOOKUP(A480,[33]DATA!$C$3:$AQ$558,39,0)</f>
        <v>4987510</v>
      </c>
      <c r="P480" s="32">
        <f>VLOOKUP(A480,[33]DATA!$C$3:$AQ$558,40,0)</f>
        <v>2505260</v>
      </c>
      <c r="Q480" s="42">
        <f>VLOOKUP(A480,[33]DATA!$C$3:$AQ$558,41,0)</f>
        <v>9252400</v>
      </c>
      <c r="R480" s="43">
        <f t="shared" si="168"/>
        <v>166543.19999999998</v>
      </c>
      <c r="S480" s="8"/>
      <c r="T480" s="9"/>
      <c r="U480" s="9"/>
      <c r="V480" s="10">
        <f t="shared" si="169"/>
        <v>0</v>
      </c>
      <c r="W480" s="11">
        <f t="shared" si="155"/>
        <v>0</v>
      </c>
      <c r="X480" s="9"/>
      <c r="Y480" s="9"/>
      <c r="Z480" s="9"/>
      <c r="AA480" s="12">
        <f t="shared" si="156"/>
        <v>0</v>
      </c>
      <c r="AB480" s="13">
        <f t="shared" si="157"/>
        <v>0</v>
      </c>
      <c r="AC480" s="9"/>
      <c r="AD480" s="14"/>
      <c r="AE480" s="14"/>
      <c r="AF480" s="12">
        <f t="shared" si="154"/>
        <v>0</v>
      </c>
      <c r="AG480" s="13">
        <f t="shared" si="158"/>
        <v>0</v>
      </c>
      <c r="AH480" s="12"/>
      <c r="AI480" s="12"/>
      <c r="AJ480" s="12"/>
      <c r="AK480" s="12">
        <f t="shared" si="170"/>
        <v>0</v>
      </c>
      <c r="AL480" s="13">
        <f t="shared" si="159"/>
        <v>0</v>
      </c>
      <c r="AM480" s="12"/>
      <c r="AN480" s="12"/>
      <c r="AO480" s="12"/>
      <c r="AP480" s="12">
        <f t="shared" si="171"/>
        <v>0</v>
      </c>
      <c r="AQ480" s="13">
        <f t="shared" si="160"/>
        <v>0</v>
      </c>
      <c r="AR480" s="12"/>
      <c r="AS480" s="12"/>
      <c r="AT480" s="12"/>
      <c r="AU480" s="12">
        <f t="shared" si="172"/>
        <v>0</v>
      </c>
      <c r="AV480" s="13">
        <f t="shared" si="161"/>
        <v>0</v>
      </c>
      <c r="AW480" s="12"/>
      <c r="AX480" s="12"/>
      <c r="AY480" s="12"/>
      <c r="AZ480" s="12">
        <f t="shared" si="173"/>
        <v>0</v>
      </c>
      <c r="BA480" s="11">
        <f t="shared" si="162"/>
        <v>0</v>
      </c>
      <c r="BB480" s="12"/>
      <c r="BC480" s="12"/>
      <c r="BD480" s="12"/>
      <c r="BE480" s="12">
        <f t="shared" si="174"/>
        <v>0</v>
      </c>
      <c r="BF480" s="11">
        <f t="shared" si="163"/>
        <v>0</v>
      </c>
      <c r="BG480" s="12"/>
      <c r="BH480" s="12"/>
      <c r="BI480" s="12"/>
      <c r="BJ480" s="15">
        <f t="shared" si="175"/>
        <v>0</v>
      </c>
      <c r="BK480" s="16">
        <f t="shared" si="164"/>
        <v>0</v>
      </c>
    </row>
    <row r="481" spans="1:63" ht="15.75" x14ac:dyDescent="0.25">
      <c r="A481" s="30">
        <v>103000701</v>
      </c>
      <c r="B481" s="27" t="s">
        <v>527</v>
      </c>
      <c r="C481" s="35">
        <v>1.8</v>
      </c>
      <c r="D481" s="32">
        <f>VLOOKUP(A481,[31]DATA!$C$3:$AP$1697,38,0)</f>
        <v>3426</v>
      </c>
      <c r="E481" s="32">
        <f>VLOOKUP(A481,[31]DATA!$C$3:$AP$1697,39,0)</f>
        <v>6144</v>
      </c>
      <c r="F481" s="32">
        <f>VLOOKUP(A481,[31]DATA!$C$3:$AP$1697,40,0)</f>
        <v>24</v>
      </c>
      <c r="G481" s="32">
        <f t="shared" si="165"/>
        <v>9594</v>
      </c>
      <c r="H481" s="32">
        <f t="shared" si="166"/>
        <v>17269.2</v>
      </c>
      <c r="I481" s="32">
        <f>VLOOKUP(A481,[32]DATA!$C$3:$AQ$559,38,0)</f>
        <v>18236</v>
      </c>
      <c r="J481" s="32">
        <f>VLOOKUP(A481,[32]DATA!$C$3:$AQ$559,39,0)</f>
        <v>15768</v>
      </c>
      <c r="K481" s="32">
        <f>VLOOKUP(A481,[32]DATA!$C$3:$AQ$559,40,0)</f>
        <v>4788</v>
      </c>
      <c r="L481" s="32">
        <f>VLOOKUP(A481,[32]DATA!$C$3:$AQ$559,41,0)</f>
        <v>38792</v>
      </c>
      <c r="M481" s="41">
        <f t="shared" si="167"/>
        <v>69825.600000000006</v>
      </c>
      <c r="N481" s="32">
        <f>VLOOKUP(A481,[33]DATA!$C$3:$AQ$558,38,0)</f>
        <v>2916</v>
      </c>
      <c r="O481" s="32">
        <f>VLOOKUP(A481,[33]DATA!$C$3:$AQ$558,39,0)</f>
        <v>13932</v>
      </c>
      <c r="P481" s="32">
        <f>VLOOKUP(A481,[33]DATA!$C$3:$AQ$558,40,0)</f>
        <v>2016</v>
      </c>
      <c r="Q481" s="42">
        <f>VLOOKUP(A481,[33]DATA!$C$3:$AQ$558,41,0)</f>
        <v>18864</v>
      </c>
      <c r="R481" s="43">
        <f t="shared" si="168"/>
        <v>33955.200000000004</v>
      </c>
      <c r="S481" s="8"/>
      <c r="T481" s="9"/>
      <c r="U481" s="9"/>
      <c r="V481" s="10">
        <f t="shared" si="169"/>
        <v>0</v>
      </c>
      <c r="W481" s="11">
        <f t="shared" si="155"/>
        <v>0</v>
      </c>
      <c r="X481" s="9"/>
      <c r="Y481" s="9"/>
      <c r="Z481" s="9"/>
      <c r="AA481" s="12">
        <f t="shared" si="156"/>
        <v>0</v>
      </c>
      <c r="AB481" s="13">
        <f t="shared" si="157"/>
        <v>0</v>
      </c>
      <c r="AC481" s="9"/>
      <c r="AD481" s="14"/>
      <c r="AE481" s="14"/>
      <c r="AF481" s="12">
        <f t="shared" si="154"/>
        <v>0</v>
      </c>
      <c r="AG481" s="13">
        <f t="shared" si="158"/>
        <v>0</v>
      </c>
      <c r="AH481" s="12"/>
      <c r="AI481" s="12"/>
      <c r="AJ481" s="12"/>
      <c r="AK481" s="12">
        <f t="shared" si="170"/>
        <v>0</v>
      </c>
      <c r="AL481" s="13">
        <f t="shared" si="159"/>
        <v>0</v>
      </c>
      <c r="AM481" s="12"/>
      <c r="AN481" s="12"/>
      <c r="AO481" s="12"/>
      <c r="AP481" s="12">
        <f t="shared" si="171"/>
        <v>0</v>
      </c>
      <c r="AQ481" s="13">
        <f t="shared" si="160"/>
        <v>0</v>
      </c>
      <c r="AR481" s="12"/>
      <c r="AS481" s="12"/>
      <c r="AT481" s="12"/>
      <c r="AU481" s="12">
        <f t="shared" si="172"/>
        <v>0</v>
      </c>
      <c r="AV481" s="13">
        <f t="shared" si="161"/>
        <v>0</v>
      </c>
      <c r="AW481" s="12"/>
      <c r="AX481" s="12"/>
      <c r="AY481" s="12"/>
      <c r="AZ481" s="12">
        <f t="shared" si="173"/>
        <v>0</v>
      </c>
      <c r="BA481" s="11">
        <f t="shared" si="162"/>
        <v>0</v>
      </c>
      <c r="BB481" s="12"/>
      <c r="BC481" s="12"/>
      <c r="BD481" s="12"/>
      <c r="BE481" s="12">
        <f t="shared" si="174"/>
        <v>0</v>
      </c>
      <c r="BF481" s="11">
        <f t="shared" si="163"/>
        <v>0</v>
      </c>
      <c r="BG481" s="12"/>
      <c r="BH481" s="12"/>
      <c r="BI481" s="12"/>
      <c r="BJ481" s="15">
        <f t="shared" si="175"/>
        <v>0</v>
      </c>
      <c r="BK481" s="16">
        <f t="shared" si="164"/>
        <v>0</v>
      </c>
    </row>
    <row r="482" spans="1:63" ht="38.25" x14ac:dyDescent="0.25">
      <c r="A482" s="37">
        <v>103043401</v>
      </c>
      <c r="B482" s="29" t="s">
        <v>528</v>
      </c>
      <c r="C482" s="38">
        <v>0.88</v>
      </c>
      <c r="D482" s="32">
        <f>VLOOKUP(A482,[31]DATA!$C$3:$AP$1697,38,0)</f>
        <v>69064</v>
      </c>
      <c r="E482" s="32">
        <f>VLOOKUP(A482,[31]DATA!$C$3:$AP$1697,39,0)</f>
        <v>7118</v>
      </c>
      <c r="F482" s="32">
        <f>VLOOKUP(A482,[31]DATA!$C$3:$AP$1697,40,0)</f>
        <v>5891</v>
      </c>
      <c r="G482" s="32">
        <f t="shared" si="165"/>
        <v>82073</v>
      </c>
      <c r="H482" s="32">
        <f t="shared" si="166"/>
        <v>72224.240000000005</v>
      </c>
      <c r="I482" s="32">
        <f>VLOOKUP(A482,[32]DATA!$C$3:$AQ$559,38,0)</f>
        <v>47877</v>
      </c>
      <c r="J482" s="32">
        <f>VLOOKUP(A482,[32]DATA!$C$3:$AQ$559,39,0)</f>
        <v>4373</v>
      </c>
      <c r="K482" s="32">
        <f>VLOOKUP(A482,[32]DATA!$C$3:$AQ$559,40,0)</f>
        <v>3761</v>
      </c>
      <c r="L482" s="32">
        <f>VLOOKUP(A482,[32]DATA!$C$3:$AQ$559,41,0)</f>
        <v>56011</v>
      </c>
      <c r="M482" s="41">
        <f t="shared" si="167"/>
        <v>49289.68</v>
      </c>
      <c r="N482" s="32">
        <f>VLOOKUP(A482,[33]DATA!$C$3:$AQ$558,38,0)</f>
        <v>41477</v>
      </c>
      <c r="O482" s="32">
        <f>VLOOKUP(A482,[33]DATA!$C$3:$AQ$558,39,0)</f>
        <v>3153</v>
      </c>
      <c r="P482" s="32">
        <f>VLOOKUP(A482,[33]DATA!$C$3:$AQ$558,40,0)</f>
        <v>2721</v>
      </c>
      <c r="Q482" s="42">
        <f>VLOOKUP(A482,[33]DATA!$C$3:$AQ$558,41,0)</f>
        <v>47351</v>
      </c>
      <c r="R482" s="43">
        <f t="shared" si="168"/>
        <v>41668.879999999997</v>
      </c>
      <c r="S482" s="8"/>
      <c r="T482" s="9"/>
      <c r="U482" s="9"/>
      <c r="V482" s="10">
        <f t="shared" si="169"/>
        <v>0</v>
      </c>
      <c r="W482" s="11">
        <f t="shared" si="155"/>
        <v>0</v>
      </c>
      <c r="X482" s="9"/>
      <c r="Y482" s="9"/>
      <c r="Z482" s="9"/>
      <c r="AA482" s="12">
        <f t="shared" si="156"/>
        <v>0</v>
      </c>
      <c r="AB482" s="13">
        <f t="shared" si="157"/>
        <v>0</v>
      </c>
      <c r="AC482" s="9"/>
      <c r="AD482" s="14"/>
      <c r="AE482" s="14"/>
      <c r="AF482" s="12">
        <f t="shared" si="154"/>
        <v>0</v>
      </c>
      <c r="AG482" s="13">
        <f t="shared" si="158"/>
        <v>0</v>
      </c>
      <c r="AH482" s="12"/>
      <c r="AI482" s="12"/>
      <c r="AJ482" s="12"/>
      <c r="AK482" s="12">
        <f t="shared" si="170"/>
        <v>0</v>
      </c>
      <c r="AL482" s="13">
        <f t="shared" si="159"/>
        <v>0</v>
      </c>
      <c r="AM482" s="12"/>
      <c r="AN482" s="12"/>
      <c r="AO482" s="12"/>
      <c r="AP482" s="12">
        <f t="shared" si="171"/>
        <v>0</v>
      </c>
      <c r="AQ482" s="13">
        <f t="shared" si="160"/>
        <v>0</v>
      </c>
      <c r="AR482" s="12"/>
      <c r="AS482" s="12"/>
      <c r="AT482" s="12"/>
      <c r="AU482" s="12">
        <f t="shared" si="172"/>
        <v>0</v>
      </c>
      <c r="AV482" s="13">
        <f t="shared" si="161"/>
        <v>0</v>
      </c>
      <c r="AW482" s="12"/>
      <c r="AX482" s="12"/>
      <c r="AY482" s="12"/>
      <c r="AZ482" s="12">
        <f t="shared" si="173"/>
        <v>0</v>
      </c>
      <c r="BA482" s="11">
        <f t="shared" si="162"/>
        <v>0</v>
      </c>
      <c r="BB482" s="12"/>
      <c r="BC482" s="12"/>
      <c r="BD482" s="12"/>
      <c r="BE482" s="12">
        <f t="shared" si="174"/>
        <v>0</v>
      </c>
      <c r="BF482" s="11">
        <f t="shared" si="163"/>
        <v>0</v>
      </c>
      <c r="BG482" s="12"/>
      <c r="BH482" s="12"/>
      <c r="BI482" s="12"/>
      <c r="BJ482" s="15">
        <f t="shared" si="175"/>
        <v>0</v>
      </c>
      <c r="BK482" s="16">
        <f t="shared" si="164"/>
        <v>0</v>
      </c>
    </row>
    <row r="483" spans="1:63" ht="25.5" x14ac:dyDescent="0.25">
      <c r="A483" s="30">
        <v>103048901</v>
      </c>
      <c r="B483" s="27" t="s">
        <v>529</v>
      </c>
      <c r="C483" s="35">
        <v>1.5</v>
      </c>
      <c r="D483" s="32">
        <f>VLOOKUP(A483,[31]DATA!$C$3:$AP$1697,38,0)</f>
        <v>5104</v>
      </c>
      <c r="E483" s="32">
        <f>VLOOKUP(A483,[31]DATA!$C$3:$AP$1697,39,0)</f>
        <v>1804</v>
      </c>
      <c r="F483" s="32">
        <f>VLOOKUP(A483,[31]DATA!$C$3:$AP$1697,40,0)</f>
        <v>1517</v>
      </c>
      <c r="G483" s="32">
        <f t="shared" si="165"/>
        <v>8425</v>
      </c>
      <c r="H483" s="32">
        <f t="shared" si="166"/>
        <v>12637.5</v>
      </c>
      <c r="I483" s="32">
        <f>VLOOKUP(A483,[32]DATA!$C$3:$AQ$559,38,0)</f>
        <v>4050</v>
      </c>
      <c r="J483" s="32">
        <f>VLOOKUP(A483,[32]DATA!$C$3:$AQ$559,39,0)</f>
        <v>1208</v>
      </c>
      <c r="K483" s="32">
        <f>VLOOKUP(A483,[32]DATA!$C$3:$AQ$559,40,0)</f>
        <v>1204</v>
      </c>
      <c r="L483" s="32">
        <f>VLOOKUP(A483,[32]DATA!$C$3:$AQ$559,41,0)</f>
        <v>6462</v>
      </c>
      <c r="M483" s="41">
        <f t="shared" si="167"/>
        <v>9693</v>
      </c>
      <c r="N483" s="32">
        <f>VLOOKUP(A483,[33]DATA!$C$3:$AQ$558,38,0)</f>
        <v>3770</v>
      </c>
      <c r="O483" s="32">
        <f>VLOOKUP(A483,[33]DATA!$C$3:$AQ$558,39,0)</f>
        <v>1046</v>
      </c>
      <c r="P483" s="32">
        <f>VLOOKUP(A483,[33]DATA!$C$3:$AQ$558,40,0)</f>
        <v>1104</v>
      </c>
      <c r="Q483" s="42">
        <f>VLOOKUP(A483,[33]DATA!$C$3:$AQ$558,41,0)</f>
        <v>5920</v>
      </c>
      <c r="R483" s="43">
        <f t="shared" si="168"/>
        <v>8880</v>
      </c>
      <c r="S483" s="8"/>
      <c r="T483" s="9"/>
      <c r="U483" s="9"/>
      <c r="V483" s="10">
        <f t="shared" si="169"/>
        <v>0</v>
      </c>
      <c r="W483" s="11">
        <f t="shared" si="155"/>
        <v>0</v>
      </c>
      <c r="X483" s="9"/>
      <c r="Y483" s="9"/>
      <c r="Z483" s="9"/>
      <c r="AA483" s="12">
        <f t="shared" si="156"/>
        <v>0</v>
      </c>
      <c r="AB483" s="13">
        <f t="shared" si="157"/>
        <v>0</v>
      </c>
      <c r="AC483" s="9"/>
      <c r="AD483" s="14"/>
      <c r="AE483" s="14"/>
      <c r="AF483" s="12">
        <f t="shared" si="154"/>
        <v>0</v>
      </c>
      <c r="AG483" s="13">
        <f t="shared" si="158"/>
        <v>0</v>
      </c>
      <c r="AH483" s="12"/>
      <c r="AI483" s="12"/>
      <c r="AJ483" s="12"/>
      <c r="AK483" s="12">
        <f t="shared" si="170"/>
        <v>0</v>
      </c>
      <c r="AL483" s="13">
        <f t="shared" si="159"/>
        <v>0</v>
      </c>
      <c r="AM483" s="12"/>
      <c r="AN483" s="12"/>
      <c r="AO483" s="12"/>
      <c r="AP483" s="12">
        <f t="shared" si="171"/>
        <v>0</v>
      </c>
      <c r="AQ483" s="13">
        <f t="shared" si="160"/>
        <v>0</v>
      </c>
      <c r="AR483" s="12"/>
      <c r="AS483" s="12"/>
      <c r="AT483" s="12"/>
      <c r="AU483" s="12">
        <f t="shared" si="172"/>
        <v>0</v>
      </c>
      <c r="AV483" s="13">
        <f t="shared" si="161"/>
        <v>0</v>
      </c>
      <c r="AW483" s="12"/>
      <c r="AX483" s="12"/>
      <c r="AY483" s="12"/>
      <c r="AZ483" s="12">
        <f t="shared" si="173"/>
        <v>0</v>
      </c>
      <c r="BA483" s="11">
        <f t="shared" si="162"/>
        <v>0</v>
      </c>
      <c r="BB483" s="12"/>
      <c r="BC483" s="12"/>
      <c r="BD483" s="12"/>
      <c r="BE483" s="12">
        <f t="shared" si="174"/>
        <v>0</v>
      </c>
      <c r="BF483" s="11">
        <f t="shared" si="163"/>
        <v>0</v>
      </c>
      <c r="BG483" s="12"/>
      <c r="BH483" s="12"/>
      <c r="BI483" s="12"/>
      <c r="BJ483" s="15">
        <f t="shared" si="175"/>
        <v>0</v>
      </c>
      <c r="BK483" s="16">
        <f t="shared" si="164"/>
        <v>0</v>
      </c>
    </row>
    <row r="484" spans="1:63" ht="51" x14ac:dyDescent="0.25">
      <c r="A484" s="37">
        <v>103048601</v>
      </c>
      <c r="B484" s="29" t="s">
        <v>530</v>
      </c>
      <c r="C484" s="38">
        <v>0.35899999999999999</v>
      </c>
      <c r="D484" s="32">
        <f>VLOOKUP(A484,[31]DATA!$C$3:$AP$1697,38,0)</f>
        <v>0</v>
      </c>
      <c r="E484" s="32">
        <f>VLOOKUP(A484,[31]DATA!$C$3:$AP$1697,39,0)</f>
        <v>0</v>
      </c>
      <c r="F484" s="32">
        <f>VLOOKUP(A484,[31]DATA!$C$3:$AP$1697,40,0)</f>
        <v>0</v>
      </c>
      <c r="G484" s="32">
        <f t="shared" si="165"/>
        <v>0</v>
      </c>
      <c r="H484" s="32">
        <f t="shared" si="166"/>
        <v>0</v>
      </c>
      <c r="I484" s="32">
        <f>VLOOKUP(A484,[32]DATA!$C$3:$AQ$559,38,0)</f>
        <v>0</v>
      </c>
      <c r="J484" s="32">
        <f>VLOOKUP(A484,[32]DATA!$C$3:$AQ$559,39,0)</f>
        <v>0</v>
      </c>
      <c r="K484" s="32">
        <f>VLOOKUP(A484,[32]DATA!$C$3:$AQ$559,40,0)</f>
        <v>0</v>
      </c>
      <c r="L484" s="32">
        <f>VLOOKUP(A484,[32]DATA!$C$3:$AQ$559,41,0)</f>
        <v>0</v>
      </c>
      <c r="M484" s="41">
        <f t="shared" si="167"/>
        <v>0</v>
      </c>
      <c r="N484" s="32">
        <f>VLOOKUP(A484,[33]DATA!$C$3:$AQ$558,38,0)</f>
        <v>0</v>
      </c>
      <c r="O484" s="32">
        <f>VLOOKUP(A484,[33]DATA!$C$3:$AQ$558,39,0)</f>
        <v>3660</v>
      </c>
      <c r="P484" s="32">
        <f>VLOOKUP(A484,[33]DATA!$C$3:$AQ$558,40,0)</f>
        <v>0</v>
      </c>
      <c r="Q484" s="42">
        <f>VLOOKUP(A484,[33]DATA!$C$3:$AQ$558,41,0)</f>
        <v>3660</v>
      </c>
      <c r="R484" s="43">
        <f t="shared" si="168"/>
        <v>1313.94</v>
      </c>
      <c r="S484" s="8"/>
      <c r="T484" s="9"/>
      <c r="U484" s="9"/>
      <c r="V484" s="10">
        <f t="shared" si="169"/>
        <v>0</v>
      </c>
      <c r="W484" s="11">
        <f t="shared" si="155"/>
        <v>0</v>
      </c>
      <c r="X484" s="9"/>
      <c r="Y484" s="9"/>
      <c r="Z484" s="9"/>
      <c r="AA484" s="12">
        <f t="shared" si="156"/>
        <v>0</v>
      </c>
      <c r="AB484" s="13">
        <f t="shared" si="157"/>
        <v>0</v>
      </c>
      <c r="AC484" s="9"/>
      <c r="AD484" s="14"/>
      <c r="AE484" s="14"/>
      <c r="AF484" s="12">
        <f t="shared" si="154"/>
        <v>0</v>
      </c>
      <c r="AG484" s="13">
        <f t="shared" si="158"/>
        <v>0</v>
      </c>
      <c r="AH484" s="12"/>
      <c r="AI484" s="12"/>
      <c r="AJ484" s="12"/>
      <c r="AK484" s="12">
        <f t="shared" si="170"/>
        <v>0</v>
      </c>
      <c r="AL484" s="13">
        <f t="shared" si="159"/>
        <v>0</v>
      </c>
      <c r="AM484" s="12"/>
      <c r="AN484" s="12"/>
      <c r="AO484" s="12"/>
      <c r="AP484" s="12">
        <f t="shared" si="171"/>
        <v>0</v>
      </c>
      <c r="AQ484" s="13">
        <f t="shared" si="160"/>
        <v>0</v>
      </c>
      <c r="AR484" s="12"/>
      <c r="AS484" s="12"/>
      <c r="AT484" s="12"/>
      <c r="AU484" s="12">
        <f t="shared" si="172"/>
        <v>0</v>
      </c>
      <c r="AV484" s="13">
        <f t="shared" si="161"/>
        <v>0</v>
      </c>
      <c r="AW484" s="12"/>
      <c r="AX484" s="12"/>
      <c r="AY484" s="12"/>
      <c r="AZ484" s="12">
        <f t="shared" si="173"/>
        <v>0</v>
      </c>
      <c r="BA484" s="11">
        <f t="shared" si="162"/>
        <v>0</v>
      </c>
      <c r="BB484" s="12"/>
      <c r="BC484" s="12"/>
      <c r="BD484" s="12"/>
      <c r="BE484" s="12">
        <f t="shared" si="174"/>
        <v>0</v>
      </c>
      <c r="BF484" s="11">
        <f t="shared" si="163"/>
        <v>0</v>
      </c>
      <c r="BG484" s="12"/>
      <c r="BH484" s="12"/>
      <c r="BI484" s="12"/>
      <c r="BJ484" s="15">
        <f t="shared" si="175"/>
        <v>0</v>
      </c>
      <c r="BK484" s="16">
        <f t="shared" si="164"/>
        <v>0</v>
      </c>
    </row>
    <row r="485" spans="1:63" ht="15.75" x14ac:dyDescent="0.25">
      <c r="A485" s="30">
        <v>102062401</v>
      </c>
      <c r="B485" s="28" t="s">
        <v>531</v>
      </c>
      <c r="C485" s="35">
        <v>6.69</v>
      </c>
      <c r="D485" s="32">
        <f>VLOOKUP(A485,[31]DATA!$C$3:$AP$1697,38,0)</f>
        <v>138</v>
      </c>
      <c r="E485" s="32">
        <f>VLOOKUP(A485,[31]DATA!$C$3:$AP$1697,39,0)</f>
        <v>7</v>
      </c>
      <c r="F485" s="32">
        <f>VLOOKUP(A485,[31]DATA!$C$3:$AP$1697,40,0)</f>
        <v>0</v>
      </c>
      <c r="G485" s="32">
        <f t="shared" si="165"/>
        <v>145</v>
      </c>
      <c r="H485" s="32">
        <f t="shared" si="166"/>
        <v>970.05000000000007</v>
      </c>
      <c r="I485" s="32">
        <f>VLOOKUP(A485,[32]DATA!$C$3:$AQ$559,38,0)</f>
        <v>736</v>
      </c>
      <c r="J485" s="32">
        <f>VLOOKUP(A485,[32]DATA!$C$3:$AQ$559,39,0)</f>
        <v>124</v>
      </c>
      <c r="K485" s="32">
        <f>VLOOKUP(A485,[32]DATA!$C$3:$AQ$559,40,0)</f>
        <v>198</v>
      </c>
      <c r="L485" s="32">
        <f>VLOOKUP(A485,[32]DATA!$C$3:$AQ$559,41,0)</f>
        <v>1058</v>
      </c>
      <c r="M485" s="41">
        <f t="shared" si="167"/>
        <v>7078.02</v>
      </c>
      <c r="N485" s="32">
        <f>VLOOKUP(A485,[33]DATA!$C$3:$AQ$558,38,0)</f>
        <v>700</v>
      </c>
      <c r="O485" s="32">
        <f>VLOOKUP(A485,[33]DATA!$C$3:$AQ$558,39,0)</f>
        <v>76</v>
      </c>
      <c r="P485" s="32">
        <f>VLOOKUP(A485,[33]DATA!$C$3:$AQ$558,40,0)</f>
        <v>138</v>
      </c>
      <c r="Q485" s="42">
        <f>VLOOKUP(A485,[33]DATA!$C$3:$AQ$558,41,0)</f>
        <v>914</v>
      </c>
      <c r="R485" s="43">
        <f t="shared" si="168"/>
        <v>6114.6600000000008</v>
      </c>
      <c r="S485" s="8"/>
      <c r="T485" s="9"/>
      <c r="U485" s="9"/>
      <c r="V485" s="10">
        <f t="shared" si="169"/>
        <v>0</v>
      </c>
      <c r="W485" s="11">
        <f t="shared" si="155"/>
        <v>0</v>
      </c>
      <c r="X485" s="9"/>
      <c r="Y485" s="9"/>
      <c r="Z485" s="9"/>
      <c r="AA485" s="12">
        <f t="shared" si="156"/>
        <v>0</v>
      </c>
      <c r="AB485" s="13">
        <f t="shared" si="157"/>
        <v>0</v>
      </c>
      <c r="AC485" s="9"/>
      <c r="AD485" s="14"/>
      <c r="AE485" s="14"/>
      <c r="AF485" s="12">
        <f t="shared" si="154"/>
        <v>0</v>
      </c>
      <c r="AG485" s="13">
        <f t="shared" si="158"/>
        <v>0</v>
      </c>
      <c r="AH485" s="12"/>
      <c r="AI485" s="12"/>
      <c r="AJ485" s="12"/>
      <c r="AK485" s="12">
        <f t="shared" si="170"/>
        <v>0</v>
      </c>
      <c r="AL485" s="13">
        <f t="shared" si="159"/>
        <v>0</v>
      </c>
      <c r="AM485" s="12"/>
      <c r="AN485" s="12"/>
      <c r="AO485" s="12"/>
      <c r="AP485" s="12">
        <f t="shared" si="171"/>
        <v>0</v>
      </c>
      <c r="AQ485" s="13">
        <f t="shared" si="160"/>
        <v>0</v>
      </c>
      <c r="AR485" s="12"/>
      <c r="AS485" s="12"/>
      <c r="AT485" s="12"/>
      <c r="AU485" s="12">
        <f t="shared" si="172"/>
        <v>0</v>
      </c>
      <c r="AV485" s="13">
        <f t="shared" si="161"/>
        <v>0</v>
      </c>
      <c r="AW485" s="12"/>
      <c r="AX485" s="12"/>
      <c r="AY485" s="12"/>
      <c r="AZ485" s="12">
        <f t="shared" si="173"/>
        <v>0</v>
      </c>
      <c r="BA485" s="11">
        <f t="shared" si="162"/>
        <v>0</v>
      </c>
      <c r="BB485" s="12"/>
      <c r="BC485" s="12"/>
      <c r="BD485" s="12"/>
      <c r="BE485" s="12">
        <f t="shared" si="174"/>
        <v>0</v>
      </c>
      <c r="BF485" s="11">
        <f t="shared" si="163"/>
        <v>0</v>
      </c>
      <c r="BG485" s="12"/>
      <c r="BH485" s="12"/>
      <c r="BI485" s="12"/>
      <c r="BJ485" s="15">
        <f t="shared" si="175"/>
        <v>0</v>
      </c>
      <c r="BK485" s="16">
        <f t="shared" si="164"/>
        <v>0</v>
      </c>
    </row>
    <row r="486" spans="1:63" ht="15.75" x14ac:dyDescent="0.25">
      <c r="A486" s="30">
        <v>101097101</v>
      </c>
      <c r="B486" s="27" t="s">
        <v>532</v>
      </c>
      <c r="C486" s="35">
        <v>0.23</v>
      </c>
      <c r="D486" s="32">
        <f>VLOOKUP(A486,[31]DATA!$C$3:$AP$1697,38,0)</f>
        <v>188730</v>
      </c>
      <c r="E486" s="32">
        <f>VLOOKUP(A486,[31]DATA!$C$3:$AP$1697,39,0)</f>
        <v>0</v>
      </c>
      <c r="F486" s="32">
        <f>VLOOKUP(A486,[31]DATA!$C$3:$AP$1697,40,0)</f>
        <v>2430</v>
      </c>
      <c r="G486" s="32">
        <f t="shared" si="165"/>
        <v>191160</v>
      </c>
      <c r="H486" s="32">
        <f t="shared" si="166"/>
        <v>43966.8</v>
      </c>
      <c r="I486" s="32">
        <f>VLOOKUP(A486,[32]DATA!$C$3:$AQ$559,38,0)</f>
        <v>353970</v>
      </c>
      <c r="J486" s="32">
        <f>VLOOKUP(A486,[32]DATA!$C$3:$AQ$559,39,0)</f>
        <v>0</v>
      </c>
      <c r="K486" s="32">
        <f>VLOOKUP(A486,[32]DATA!$C$3:$AQ$559,40,0)</f>
        <v>179280</v>
      </c>
      <c r="L486" s="32">
        <f>VLOOKUP(A486,[32]DATA!$C$3:$AQ$559,41,0)</f>
        <v>533250</v>
      </c>
      <c r="M486" s="41">
        <f t="shared" si="167"/>
        <v>122647.5</v>
      </c>
      <c r="N486" s="32">
        <f>VLOOKUP(A486,[33]DATA!$C$3:$AQ$558,38,0)</f>
        <v>217890</v>
      </c>
      <c r="O486" s="32">
        <f>VLOOKUP(A486,[33]DATA!$C$3:$AQ$558,39,0)</f>
        <v>0</v>
      </c>
      <c r="P486" s="32">
        <f>VLOOKUP(A486,[33]DATA!$C$3:$AQ$558,40,0)</f>
        <v>177660</v>
      </c>
      <c r="Q486" s="42">
        <f>VLOOKUP(A486,[33]DATA!$C$3:$AQ$558,41,0)</f>
        <v>395550</v>
      </c>
      <c r="R486" s="43">
        <f t="shared" si="168"/>
        <v>90976.5</v>
      </c>
      <c r="S486" s="8"/>
      <c r="T486" s="9"/>
      <c r="U486" s="9"/>
      <c r="V486" s="10">
        <f t="shared" si="169"/>
        <v>0</v>
      </c>
      <c r="W486" s="11">
        <f t="shared" si="155"/>
        <v>0</v>
      </c>
      <c r="X486" s="9"/>
      <c r="Y486" s="9"/>
      <c r="Z486" s="9"/>
      <c r="AA486" s="12">
        <f t="shared" si="156"/>
        <v>0</v>
      </c>
      <c r="AB486" s="13">
        <f t="shared" si="157"/>
        <v>0</v>
      </c>
      <c r="AC486" s="9"/>
      <c r="AD486" s="14"/>
      <c r="AE486" s="14"/>
      <c r="AF486" s="12">
        <f t="shared" si="154"/>
        <v>0</v>
      </c>
      <c r="AG486" s="13">
        <f t="shared" si="158"/>
        <v>0</v>
      </c>
      <c r="AH486" s="12"/>
      <c r="AI486" s="12"/>
      <c r="AJ486" s="12"/>
      <c r="AK486" s="12">
        <f t="shared" si="170"/>
        <v>0</v>
      </c>
      <c r="AL486" s="13">
        <f t="shared" si="159"/>
        <v>0</v>
      </c>
      <c r="AM486" s="12"/>
      <c r="AN486" s="12"/>
      <c r="AO486" s="12"/>
      <c r="AP486" s="12">
        <f t="shared" si="171"/>
        <v>0</v>
      </c>
      <c r="AQ486" s="13">
        <f t="shared" si="160"/>
        <v>0</v>
      </c>
      <c r="AR486" s="12"/>
      <c r="AS486" s="12"/>
      <c r="AT486" s="12"/>
      <c r="AU486" s="12">
        <f t="shared" si="172"/>
        <v>0</v>
      </c>
      <c r="AV486" s="13">
        <f t="shared" si="161"/>
        <v>0</v>
      </c>
      <c r="AW486" s="12"/>
      <c r="AX486" s="12"/>
      <c r="AY486" s="12"/>
      <c r="AZ486" s="12">
        <f t="shared" si="173"/>
        <v>0</v>
      </c>
      <c r="BA486" s="11">
        <f t="shared" si="162"/>
        <v>0</v>
      </c>
      <c r="BB486" s="12"/>
      <c r="BC486" s="12"/>
      <c r="BD486" s="12"/>
      <c r="BE486" s="12">
        <f t="shared" si="174"/>
        <v>0</v>
      </c>
      <c r="BF486" s="11">
        <f t="shared" si="163"/>
        <v>0</v>
      </c>
      <c r="BG486" s="12"/>
      <c r="BH486" s="12"/>
      <c r="BI486" s="12"/>
      <c r="BJ486" s="15">
        <f t="shared" si="175"/>
        <v>0</v>
      </c>
      <c r="BK486" s="16">
        <f t="shared" si="164"/>
        <v>0</v>
      </c>
    </row>
    <row r="487" spans="1:63" ht="15.75" x14ac:dyDescent="0.25">
      <c r="A487" s="30">
        <v>103040801</v>
      </c>
      <c r="B487" s="27" t="s">
        <v>533</v>
      </c>
      <c r="C487" s="35">
        <v>46.74</v>
      </c>
      <c r="D487" s="32">
        <f>VLOOKUP(A487,[31]DATA!$C$3:$AP$1697,38,0)</f>
        <v>151</v>
      </c>
      <c r="E487" s="32">
        <f>VLOOKUP(A487,[31]DATA!$C$3:$AP$1697,39,0)</f>
        <v>6</v>
      </c>
      <c r="F487" s="32">
        <f>VLOOKUP(A487,[31]DATA!$C$3:$AP$1697,40,0)</f>
        <v>0</v>
      </c>
      <c r="G487" s="32">
        <f t="shared" si="165"/>
        <v>157</v>
      </c>
      <c r="H487" s="32">
        <f t="shared" si="166"/>
        <v>7338.18</v>
      </c>
      <c r="I487" s="32">
        <f>VLOOKUP(A487,[32]DATA!$C$3:$AQ$559,38,0)</f>
        <v>1</v>
      </c>
      <c r="J487" s="32">
        <f>VLOOKUP(A487,[32]DATA!$C$3:$AQ$559,39,0)</f>
        <v>5</v>
      </c>
      <c r="K487" s="32">
        <f>VLOOKUP(A487,[32]DATA!$C$3:$AQ$559,40,0)</f>
        <v>0</v>
      </c>
      <c r="L487" s="32">
        <f>VLOOKUP(A487,[32]DATA!$C$3:$AQ$559,41,0)</f>
        <v>6</v>
      </c>
      <c r="M487" s="41">
        <f t="shared" si="167"/>
        <v>280.44</v>
      </c>
      <c r="N487" s="32">
        <f>VLOOKUP(A487,[33]DATA!$C$3:$AQ$558,38,0)</f>
        <v>0</v>
      </c>
      <c r="O487" s="32">
        <f>VLOOKUP(A487,[33]DATA!$C$3:$AQ$558,39,0)</f>
        <v>0</v>
      </c>
      <c r="P487" s="32">
        <f>VLOOKUP(A487,[33]DATA!$C$3:$AQ$558,40,0)</f>
        <v>0</v>
      </c>
      <c r="Q487" s="42">
        <f>VLOOKUP(A487,[33]DATA!$C$3:$AQ$558,41,0)</f>
        <v>0</v>
      </c>
      <c r="R487" s="43">
        <f t="shared" si="168"/>
        <v>0</v>
      </c>
      <c r="S487" s="8"/>
      <c r="T487" s="9"/>
      <c r="U487" s="9"/>
      <c r="V487" s="10">
        <f t="shared" si="169"/>
        <v>0</v>
      </c>
      <c r="W487" s="11">
        <f t="shared" si="155"/>
        <v>0</v>
      </c>
      <c r="X487" s="9"/>
      <c r="Y487" s="9"/>
      <c r="Z487" s="9"/>
      <c r="AA487" s="12">
        <f t="shared" si="156"/>
        <v>0</v>
      </c>
      <c r="AB487" s="13">
        <f t="shared" si="157"/>
        <v>0</v>
      </c>
      <c r="AC487" s="9"/>
      <c r="AD487" s="14"/>
      <c r="AE487" s="14"/>
      <c r="AF487" s="12">
        <f t="shared" si="154"/>
        <v>0</v>
      </c>
      <c r="AG487" s="13">
        <f t="shared" si="158"/>
        <v>0</v>
      </c>
      <c r="AH487" s="12"/>
      <c r="AI487" s="12"/>
      <c r="AJ487" s="12"/>
      <c r="AK487" s="12">
        <f t="shared" si="170"/>
        <v>0</v>
      </c>
      <c r="AL487" s="13">
        <f t="shared" si="159"/>
        <v>0</v>
      </c>
      <c r="AM487" s="12"/>
      <c r="AN487" s="12"/>
      <c r="AO487" s="12"/>
      <c r="AP487" s="12">
        <f t="shared" si="171"/>
        <v>0</v>
      </c>
      <c r="AQ487" s="13">
        <f t="shared" si="160"/>
        <v>0</v>
      </c>
      <c r="AR487" s="12"/>
      <c r="AS487" s="12"/>
      <c r="AT487" s="12"/>
      <c r="AU487" s="12">
        <f t="shared" si="172"/>
        <v>0</v>
      </c>
      <c r="AV487" s="13">
        <f t="shared" si="161"/>
        <v>0</v>
      </c>
      <c r="AW487" s="12"/>
      <c r="AX487" s="12"/>
      <c r="AY487" s="12"/>
      <c r="AZ487" s="12">
        <f t="shared" si="173"/>
        <v>0</v>
      </c>
      <c r="BA487" s="11">
        <f t="shared" si="162"/>
        <v>0</v>
      </c>
      <c r="BB487" s="12"/>
      <c r="BC487" s="12"/>
      <c r="BD487" s="12"/>
      <c r="BE487" s="12">
        <f t="shared" si="174"/>
        <v>0</v>
      </c>
      <c r="BF487" s="11">
        <f t="shared" si="163"/>
        <v>0</v>
      </c>
      <c r="BG487" s="12"/>
      <c r="BH487" s="12"/>
      <c r="BI487" s="12"/>
      <c r="BJ487" s="15">
        <f t="shared" si="175"/>
        <v>0</v>
      </c>
      <c r="BK487" s="16">
        <f t="shared" si="164"/>
        <v>0</v>
      </c>
    </row>
    <row r="488" spans="1:63" ht="15.75" x14ac:dyDescent="0.25">
      <c r="A488" s="30">
        <v>101094001</v>
      </c>
      <c r="B488" s="27" t="s">
        <v>534</v>
      </c>
      <c r="C488" s="35">
        <v>9.82</v>
      </c>
      <c r="D488" s="32">
        <f>VLOOKUP(A488,[31]DATA!$C$3:$AP$1697,38,0)</f>
        <v>5300</v>
      </c>
      <c r="E488" s="32">
        <f>VLOOKUP(A488,[31]DATA!$C$3:$AP$1697,39,0)</f>
        <v>0</v>
      </c>
      <c r="F488" s="32">
        <f>VLOOKUP(A488,[31]DATA!$C$3:$AP$1697,40,0)</f>
        <v>300</v>
      </c>
      <c r="G488" s="32">
        <f t="shared" si="165"/>
        <v>5600</v>
      </c>
      <c r="H488" s="32">
        <f t="shared" si="166"/>
        <v>54992</v>
      </c>
      <c r="I488" s="32">
        <f>VLOOKUP(A488,[32]DATA!$C$3:$AQ$559,38,0)</f>
        <v>0</v>
      </c>
      <c r="J488" s="32">
        <f>VLOOKUP(A488,[32]DATA!$C$3:$AQ$559,39,0)</f>
        <v>0</v>
      </c>
      <c r="K488" s="32">
        <f>VLOOKUP(A488,[32]DATA!$C$3:$AQ$559,40,0)</f>
        <v>0</v>
      </c>
      <c r="L488" s="32">
        <f>VLOOKUP(A488,[32]DATA!$C$3:$AQ$559,41,0)</f>
        <v>0</v>
      </c>
      <c r="M488" s="41">
        <f t="shared" si="167"/>
        <v>0</v>
      </c>
      <c r="N488" s="32">
        <f>VLOOKUP(A488,[33]DATA!$C$3:$AQ$558,38,0)</f>
        <v>1300</v>
      </c>
      <c r="O488" s="32">
        <f>VLOOKUP(A488,[33]DATA!$C$3:$AQ$558,39,0)</f>
        <v>0</v>
      </c>
      <c r="P488" s="32">
        <f>VLOOKUP(A488,[33]DATA!$C$3:$AQ$558,40,0)</f>
        <v>0</v>
      </c>
      <c r="Q488" s="42">
        <f>VLOOKUP(A488,[33]DATA!$C$3:$AQ$558,41,0)</f>
        <v>1300</v>
      </c>
      <c r="R488" s="43">
        <f t="shared" si="168"/>
        <v>12766</v>
      </c>
      <c r="S488" s="8"/>
      <c r="T488" s="9"/>
      <c r="U488" s="9"/>
      <c r="V488" s="10">
        <f t="shared" si="169"/>
        <v>0</v>
      </c>
      <c r="W488" s="11">
        <f t="shared" si="155"/>
        <v>0</v>
      </c>
      <c r="X488" s="9"/>
      <c r="Y488" s="9"/>
      <c r="Z488" s="9"/>
      <c r="AA488" s="12">
        <f t="shared" si="156"/>
        <v>0</v>
      </c>
      <c r="AB488" s="13">
        <f t="shared" si="157"/>
        <v>0</v>
      </c>
      <c r="AC488" s="9"/>
      <c r="AD488" s="14"/>
      <c r="AE488" s="14"/>
      <c r="AF488" s="12">
        <f t="shared" si="154"/>
        <v>0</v>
      </c>
      <c r="AG488" s="13">
        <f t="shared" si="158"/>
        <v>0</v>
      </c>
      <c r="AH488" s="12"/>
      <c r="AI488" s="12"/>
      <c r="AJ488" s="12"/>
      <c r="AK488" s="12">
        <f t="shared" si="170"/>
        <v>0</v>
      </c>
      <c r="AL488" s="13">
        <f t="shared" si="159"/>
        <v>0</v>
      </c>
      <c r="AM488" s="12"/>
      <c r="AN488" s="12"/>
      <c r="AO488" s="12"/>
      <c r="AP488" s="12">
        <f t="shared" si="171"/>
        <v>0</v>
      </c>
      <c r="AQ488" s="13">
        <f t="shared" si="160"/>
        <v>0</v>
      </c>
      <c r="AR488" s="12"/>
      <c r="AS488" s="12"/>
      <c r="AT488" s="12"/>
      <c r="AU488" s="12">
        <f t="shared" si="172"/>
        <v>0</v>
      </c>
      <c r="AV488" s="13">
        <f t="shared" si="161"/>
        <v>0</v>
      </c>
      <c r="AW488" s="12"/>
      <c r="AX488" s="12"/>
      <c r="AY488" s="12"/>
      <c r="AZ488" s="12">
        <f t="shared" si="173"/>
        <v>0</v>
      </c>
      <c r="BA488" s="11">
        <f t="shared" si="162"/>
        <v>0</v>
      </c>
      <c r="BB488" s="12"/>
      <c r="BC488" s="12"/>
      <c r="BD488" s="12"/>
      <c r="BE488" s="12">
        <f t="shared" si="174"/>
        <v>0</v>
      </c>
      <c r="BF488" s="11">
        <f t="shared" si="163"/>
        <v>0</v>
      </c>
      <c r="BG488" s="12"/>
      <c r="BH488" s="12"/>
      <c r="BI488" s="12"/>
      <c r="BJ488" s="15">
        <f t="shared" si="175"/>
        <v>0</v>
      </c>
      <c r="BK488" s="16">
        <f t="shared" si="164"/>
        <v>0</v>
      </c>
    </row>
    <row r="489" spans="1:63" ht="15.75" x14ac:dyDescent="0.25">
      <c r="A489" s="30">
        <v>102018101</v>
      </c>
      <c r="B489" s="27" t="s">
        <v>535</v>
      </c>
      <c r="C489" s="35">
        <v>2.2000000000000002</v>
      </c>
      <c r="D489" s="32">
        <f>VLOOKUP(A489,[31]DATA!$C$3:$AP$1697,38,0)</f>
        <v>6730</v>
      </c>
      <c r="E489" s="32">
        <f>VLOOKUP(A489,[31]DATA!$C$3:$AP$1697,39,0)</f>
        <v>1708</v>
      </c>
      <c r="F489" s="32">
        <f>VLOOKUP(A489,[31]DATA!$C$3:$AP$1697,40,0)</f>
        <v>598</v>
      </c>
      <c r="G489" s="32">
        <f t="shared" si="165"/>
        <v>9036</v>
      </c>
      <c r="H489" s="32">
        <f t="shared" si="166"/>
        <v>19879.2</v>
      </c>
      <c r="I489" s="32">
        <f>VLOOKUP(A489,[32]DATA!$C$3:$AQ$559,38,0)</f>
        <v>0</v>
      </c>
      <c r="J489" s="32">
        <f>VLOOKUP(A489,[32]DATA!$C$3:$AQ$559,39,0)</f>
        <v>1508</v>
      </c>
      <c r="K489" s="32">
        <f>VLOOKUP(A489,[32]DATA!$C$3:$AQ$559,40,0)</f>
        <v>136</v>
      </c>
      <c r="L489" s="32">
        <f>VLOOKUP(A489,[32]DATA!$C$3:$AQ$559,41,0)</f>
        <v>1644</v>
      </c>
      <c r="M489" s="41">
        <f t="shared" si="167"/>
        <v>3616.8</v>
      </c>
      <c r="N489" s="32">
        <f>VLOOKUP(A489,[33]DATA!$C$3:$AQ$558,38,0)</f>
        <v>9738</v>
      </c>
      <c r="O489" s="32">
        <f>VLOOKUP(A489,[33]DATA!$C$3:$AQ$558,39,0)</f>
        <v>1408</v>
      </c>
      <c r="P489" s="32">
        <f>VLOOKUP(A489,[33]DATA!$C$3:$AQ$558,40,0)</f>
        <v>36</v>
      </c>
      <c r="Q489" s="42">
        <f>VLOOKUP(A489,[33]DATA!$C$3:$AQ$558,41,0)</f>
        <v>11182</v>
      </c>
      <c r="R489" s="43">
        <f t="shared" si="168"/>
        <v>24600.400000000001</v>
      </c>
      <c r="S489" s="8"/>
      <c r="T489" s="9"/>
      <c r="U489" s="9"/>
      <c r="V489" s="10">
        <f t="shared" si="169"/>
        <v>0</v>
      </c>
      <c r="W489" s="11">
        <f t="shared" si="155"/>
        <v>0</v>
      </c>
      <c r="X489" s="9"/>
      <c r="Y489" s="9"/>
      <c r="Z489" s="9"/>
      <c r="AA489" s="12">
        <f t="shared" si="156"/>
        <v>0</v>
      </c>
      <c r="AB489" s="13">
        <f t="shared" si="157"/>
        <v>0</v>
      </c>
      <c r="AC489" s="9"/>
      <c r="AD489" s="14"/>
      <c r="AE489" s="14"/>
      <c r="AF489" s="12">
        <f t="shared" si="154"/>
        <v>0</v>
      </c>
      <c r="AG489" s="13">
        <f t="shared" si="158"/>
        <v>0</v>
      </c>
      <c r="AH489" s="12"/>
      <c r="AI489" s="12"/>
      <c r="AJ489" s="12"/>
      <c r="AK489" s="12">
        <f t="shared" si="170"/>
        <v>0</v>
      </c>
      <c r="AL489" s="13">
        <f t="shared" si="159"/>
        <v>0</v>
      </c>
      <c r="AM489" s="12"/>
      <c r="AN489" s="12"/>
      <c r="AO489" s="12"/>
      <c r="AP489" s="12">
        <f t="shared" si="171"/>
        <v>0</v>
      </c>
      <c r="AQ489" s="13">
        <f t="shared" si="160"/>
        <v>0</v>
      </c>
      <c r="AR489" s="12"/>
      <c r="AS489" s="12"/>
      <c r="AT489" s="12"/>
      <c r="AU489" s="12">
        <f t="shared" si="172"/>
        <v>0</v>
      </c>
      <c r="AV489" s="13">
        <f t="shared" si="161"/>
        <v>0</v>
      </c>
      <c r="AW489" s="12"/>
      <c r="AX489" s="12"/>
      <c r="AY489" s="12"/>
      <c r="AZ489" s="12">
        <f t="shared" si="173"/>
        <v>0</v>
      </c>
      <c r="BA489" s="11">
        <f t="shared" si="162"/>
        <v>0</v>
      </c>
      <c r="BB489" s="12"/>
      <c r="BC489" s="12"/>
      <c r="BD489" s="12"/>
      <c r="BE489" s="12">
        <f t="shared" si="174"/>
        <v>0</v>
      </c>
      <c r="BF489" s="11">
        <f t="shared" si="163"/>
        <v>0</v>
      </c>
      <c r="BG489" s="12"/>
      <c r="BH489" s="12"/>
      <c r="BI489" s="12"/>
      <c r="BJ489" s="15">
        <f t="shared" si="175"/>
        <v>0</v>
      </c>
      <c r="BK489" s="16">
        <f t="shared" si="164"/>
        <v>0</v>
      </c>
    </row>
    <row r="490" spans="1:63" ht="25.5" x14ac:dyDescent="0.25">
      <c r="A490" s="30">
        <v>102075701</v>
      </c>
      <c r="B490" s="28" t="s">
        <v>536</v>
      </c>
      <c r="C490" s="35">
        <v>6.84</v>
      </c>
      <c r="D490" s="32">
        <f>VLOOKUP(A490,[31]DATA!$C$3:$AP$1697,38,0)</f>
        <v>0</v>
      </c>
      <c r="E490" s="32">
        <f>VLOOKUP(A490,[31]DATA!$C$3:$AP$1697,39,0)</f>
        <v>0</v>
      </c>
      <c r="F490" s="32">
        <f>VLOOKUP(A490,[31]DATA!$C$3:$AP$1697,40,0)</f>
        <v>0</v>
      </c>
      <c r="G490" s="32">
        <f t="shared" si="165"/>
        <v>0</v>
      </c>
      <c r="H490" s="32">
        <f t="shared" si="166"/>
        <v>0</v>
      </c>
      <c r="I490" s="32">
        <f>VLOOKUP(A490,[32]DATA!$C$3:$AQ$559,38,0)</f>
        <v>1676</v>
      </c>
      <c r="J490" s="32">
        <f>VLOOKUP(A490,[32]DATA!$C$3:$AQ$559,39,0)</f>
        <v>0</v>
      </c>
      <c r="K490" s="32">
        <f>VLOOKUP(A490,[32]DATA!$C$3:$AQ$559,40,0)</f>
        <v>1656</v>
      </c>
      <c r="L490" s="32">
        <f>VLOOKUP(A490,[32]DATA!$C$3:$AQ$559,41,0)</f>
        <v>3332</v>
      </c>
      <c r="M490" s="41">
        <f t="shared" si="167"/>
        <v>22790.880000000001</v>
      </c>
      <c r="N490" s="32">
        <f>VLOOKUP(A490,[33]DATA!$C$3:$AQ$558,38,0)</f>
        <v>8</v>
      </c>
      <c r="O490" s="32">
        <f>VLOOKUP(A490,[33]DATA!$C$3:$AQ$558,39,0)</f>
        <v>0</v>
      </c>
      <c r="P490" s="32">
        <f>VLOOKUP(A490,[33]DATA!$C$3:$AQ$558,40,0)</f>
        <v>1652</v>
      </c>
      <c r="Q490" s="42">
        <f>VLOOKUP(A490,[33]DATA!$C$3:$AQ$558,41,0)</f>
        <v>1660</v>
      </c>
      <c r="R490" s="43">
        <f t="shared" si="168"/>
        <v>11354.4</v>
      </c>
      <c r="S490" s="8"/>
      <c r="T490" s="9"/>
      <c r="U490" s="9"/>
      <c r="V490" s="10">
        <f t="shared" si="169"/>
        <v>0</v>
      </c>
      <c r="W490" s="11">
        <f t="shared" si="155"/>
        <v>0</v>
      </c>
      <c r="X490" s="9"/>
      <c r="Y490" s="9"/>
      <c r="Z490" s="9"/>
      <c r="AA490" s="12">
        <f t="shared" si="156"/>
        <v>0</v>
      </c>
      <c r="AB490" s="13">
        <f t="shared" si="157"/>
        <v>0</v>
      </c>
      <c r="AC490" s="9"/>
      <c r="AD490" s="14"/>
      <c r="AE490" s="14"/>
      <c r="AF490" s="12">
        <f t="shared" si="154"/>
        <v>0</v>
      </c>
      <c r="AG490" s="13">
        <f t="shared" si="158"/>
        <v>0</v>
      </c>
      <c r="AH490" s="12"/>
      <c r="AI490" s="12"/>
      <c r="AJ490" s="12"/>
      <c r="AK490" s="12">
        <f t="shared" si="170"/>
        <v>0</v>
      </c>
      <c r="AL490" s="13">
        <f t="shared" si="159"/>
        <v>0</v>
      </c>
      <c r="AM490" s="12"/>
      <c r="AN490" s="12"/>
      <c r="AO490" s="12"/>
      <c r="AP490" s="12">
        <f t="shared" si="171"/>
        <v>0</v>
      </c>
      <c r="AQ490" s="13">
        <f t="shared" si="160"/>
        <v>0</v>
      </c>
      <c r="AR490" s="12"/>
      <c r="AS490" s="12"/>
      <c r="AT490" s="12"/>
      <c r="AU490" s="12">
        <f t="shared" si="172"/>
        <v>0</v>
      </c>
      <c r="AV490" s="13">
        <f t="shared" si="161"/>
        <v>0</v>
      </c>
      <c r="AW490" s="12"/>
      <c r="AX490" s="12"/>
      <c r="AY490" s="12"/>
      <c r="AZ490" s="12">
        <f t="shared" si="173"/>
        <v>0</v>
      </c>
      <c r="BA490" s="11">
        <f t="shared" si="162"/>
        <v>0</v>
      </c>
      <c r="BB490" s="12"/>
      <c r="BC490" s="12"/>
      <c r="BD490" s="12"/>
      <c r="BE490" s="12">
        <f t="shared" si="174"/>
        <v>0</v>
      </c>
      <c r="BF490" s="11">
        <f t="shared" si="163"/>
        <v>0</v>
      </c>
      <c r="BG490" s="12"/>
      <c r="BH490" s="12"/>
      <c r="BI490" s="12"/>
      <c r="BJ490" s="15">
        <f t="shared" si="175"/>
        <v>0</v>
      </c>
      <c r="BK490" s="16">
        <f t="shared" si="164"/>
        <v>0</v>
      </c>
    </row>
    <row r="491" spans="1:63" ht="15.75" x14ac:dyDescent="0.25">
      <c r="A491" s="30">
        <v>102019001</v>
      </c>
      <c r="B491" s="27" t="s">
        <v>537</v>
      </c>
      <c r="C491" s="35">
        <v>3.5</v>
      </c>
      <c r="D491" s="32">
        <f>VLOOKUP(A491,[31]DATA!$C$3:$AP$1697,38,0)</f>
        <v>3821</v>
      </c>
      <c r="E491" s="32">
        <f>VLOOKUP(A491,[31]DATA!$C$3:$AP$1697,39,0)</f>
        <v>0</v>
      </c>
      <c r="F491" s="32">
        <f>VLOOKUP(A491,[31]DATA!$C$3:$AP$1697,40,0)</f>
        <v>2600</v>
      </c>
      <c r="G491" s="32">
        <f t="shared" si="165"/>
        <v>6421</v>
      </c>
      <c r="H491" s="32">
        <f t="shared" si="166"/>
        <v>22473.5</v>
      </c>
      <c r="I491" s="32">
        <f>VLOOKUP(A491,[32]DATA!$C$3:$AQ$559,38,0)</f>
        <v>6219</v>
      </c>
      <c r="J491" s="32">
        <f>VLOOKUP(A491,[32]DATA!$C$3:$AQ$559,39,0)</f>
        <v>1320</v>
      </c>
      <c r="K491" s="32">
        <f>VLOOKUP(A491,[32]DATA!$C$3:$AQ$559,40,0)</f>
        <v>3000</v>
      </c>
      <c r="L491" s="32">
        <f>VLOOKUP(A491,[32]DATA!$C$3:$AQ$559,41,0)</f>
        <v>10539</v>
      </c>
      <c r="M491" s="41">
        <f t="shared" si="167"/>
        <v>36886.5</v>
      </c>
      <c r="N491" s="32">
        <f>VLOOKUP(A491,[33]DATA!$C$3:$AQ$558,38,0)</f>
        <v>5399</v>
      </c>
      <c r="O491" s="32">
        <f>VLOOKUP(A491,[33]DATA!$C$3:$AQ$558,39,0)</f>
        <v>200</v>
      </c>
      <c r="P491" s="32">
        <f>VLOOKUP(A491,[33]DATA!$C$3:$AQ$558,40,0)</f>
        <v>2790</v>
      </c>
      <c r="Q491" s="42">
        <f>VLOOKUP(A491,[33]DATA!$C$3:$AQ$558,41,0)</f>
        <v>8389</v>
      </c>
      <c r="R491" s="43">
        <f t="shared" si="168"/>
        <v>29361.5</v>
      </c>
      <c r="S491" s="8"/>
      <c r="T491" s="9"/>
      <c r="U491" s="9"/>
      <c r="V491" s="10">
        <f t="shared" si="169"/>
        <v>0</v>
      </c>
      <c r="W491" s="11">
        <f t="shared" si="155"/>
        <v>0</v>
      </c>
      <c r="X491" s="9"/>
      <c r="Y491" s="9"/>
      <c r="Z491" s="9"/>
      <c r="AA491" s="12">
        <f t="shared" si="156"/>
        <v>0</v>
      </c>
      <c r="AB491" s="13">
        <f t="shared" si="157"/>
        <v>0</v>
      </c>
      <c r="AC491" s="9"/>
      <c r="AD491" s="14"/>
      <c r="AE491" s="14"/>
      <c r="AF491" s="12">
        <f t="shared" si="154"/>
        <v>0</v>
      </c>
      <c r="AG491" s="13">
        <f t="shared" si="158"/>
        <v>0</v>
      </c>
      <c r="AH491" s="12"/>
      <c r="AI491" s="12"/>
      <c r="AJ491" s="12"/>
      <c r="AK491" s="12">
        <f t="shared" si="170"/>
        <v>0</v>
      </c>
      <c r="AL491" s="13">
        <f t="shared" si="159"/>
        <v>0</v>
      </c>
      <c r="AM491" s="12"/>
      <c r="AN491" s="12"/>
      <c r="AO491" s="12"/>
      <c r="AP491" s="12">
        <f t="shared" si="171"/>
        <v>0</v>
      </c>
      <c r="AQ491" s="13">
        <f t="shared" si="160"/>
        <v>0</v>
      </c>
      <c r="AR491" s="12"/>
      <c r="AS491" s="12"/>
      <c r="AT491" s="12"/>
      <c r="AU491" s="12">
        <f t="shared" si="172"/>
        <v>0</v>
      </c>
      <c r="AV491" s="13">
        <f t="shared" si="161"/>
        <v>0</v>
      </c>
      <c r="AW491" s="12"/>
      <c r="AX491" s="12"/>
      <c r="AY491" s="12"/>
      <c r="AZ491" s="12">
        <f t="shared" si="173"/>
        <v>0</v>
      </c>
      <c r="BA491" s="11">
        <f t="shared" si="162"/>
        <v>0</v>
      </c>
      <c r="BB491" s="12"/>
      <c r="BC491" s="12"/>
      <c r="BD491" s="12"/>
      <c r="BE491" s="12">
        <f t="shared" si="174"/>
        <v>0</v>
      </c>
      <c r="BF491" s="11">
        <f t="shared" si="163"/>
        <v>0</v>
      </c>
      <c r="BG491" s="12"/>
      <c r="BH491" s="12"/>
      <c r="BI491" s="12"/>
      <c r="BJ491" s="15">
        <f t="shared" si="175"/>
        <v>0</v>
      </c>
      <c r="BK491" s="16">
        <f t="shared" si="164"/>
        <v>0</v>
      </c>
    </row>
    <row r="492" spans="1:63" ht="25.5" x14ac:dyDescent="0.25">
      <c r="A492" s="30">
        <v>102099401</v>
      </c>
      <c r="B492" s="27" t="s">
        <v>538</v>
      </c>
      <c r="C492" s="35">
        <v>0.88</v>
      </c>
      <c r="D492" s="32">
        <f>VLOOKUP(A492,[31]DATA!$C$3:$AP$1697,38,0)</f>
        <v>52950</v>
      </c>
      <c r="E492" s="32">
        <f>VLOOKUP(A492,[31]DATA!$C$3:$AP$1697,39,0)</f>
        <v>0</v>
      </c>
      <c r="F492" s="32">
        <f>VLOOKUP(A492,[31]DATA!$C$3:$AP$1697,40,0)</f>
        <v>10560</v>
      </c>
      <c r="G492" s="32">
        <f t="shared" si="165"/>
        <v>63510</v>
      </c>
      <c r="H492" s="32">
        <f t="shared" si="166"/>
        <v>55888.800000000003</v>
      </c>
      <c r="I492" s="32">
        <f>VLOOKUP(A492,[32]DATA!$C$3:$AQ$559,38,0)</f>
        <v>66180</v>
      </c>
      <c r="J492" s="32">
        <f>VLOOKUP(A492,[32]DATA!$C$3:$AQ$559,39,0)</f>
        <v>0</v>
      </c>
      <c r="K492" s="32">
        <f>VLOOKUP(A492,[32]DATA!$C$3:$AQ$559,40,0)</f>
        <v>108000</v>
      </c>
      <c r="L492" s="32">
        <f>VLOOKUP(A492,[32]DATA!$C$3:$AQ$559,41,0)</f>
        <v>174180</v>
      </c>
      <c r="M492" s="41">
        <f t="shared" si="167"/>
        <v>153278.39999999999</v>
      </c>
      <c r="N492" s="32">
        <f>VLOOKUP(A492,[33]DATA!$C$3:$AQ$558,38,0)</f>
        <v>11640</v>
      </c>
      <c r="O492" s="32">
        <f>VLOOKUP(A492,[33]DATA!$C$3:$AQ$558,39,0)</f>
        <v>38200</v>
      </c>
      <c r="P492" s="32">
        <f>VLOOKUP(A492,[33]DATA!$C$3:$AQ$558,40,0)</f>
        <v>86460</v>
      </c>
      <c r="Q492" s="42">
        <f>VLOOKUP(A492,[33]DATA!$C$3:$AQ$558,41,0)</f>
        <v>136300</v>
      </c>
      <c r="R492" s="43">
        <f t="shared" si="168"/>
        <v>119944</v>
      </c>
      <c r="S492" s="8"/>
      <c r="T492" s="9"/>
      <c r="U492" s="9"/>
      <c r="V492" s="10">
        <f t="shared" si="169"/>
        <v>0</v>
      </c>
      <c r="W492" s="11">
        <f t="shared" si="155"/>
        <v>0</v>
      </c>
      <c r="X492" s="9"/>
      <c r="Y492" s="9"/>
      <c r="Z492" s="9"/>
      <c r="AA492" s="12">
        <f t="shared" si="156"/>
        <v>0</v>
      </c>
      <c r="AB492" s="13">
        <f t="shared" si="157"/>
        <v>0</v>
      </c>
      <c r="AC492" s="9"/>
      <c r="AD492" s="14"/>
      <c r="AE492" s="14"/>
      <c r="AF492" s="12">
        <f t="shared" si="154"/>
        <v>0</v>
      </c>
      <c r="AG492" s="13">
        <f t="shared" si="158"/>
        <v>0</v>
      </c>
      <c r="AH492" s="12"/>
      <c r="AI492" s="12"/>
      <c r="AJ492" s="12"/>
      <c r="AK492" s="12">
        <f t="shared" si="170"/>
        <v>0</v>
      </c>
      <c r="AL492" s="13">
        <f t="shared" si="159"/>
        <v>0</v>
      </c>
      <c r="AM492" s="12"/>
      <c r="AN492" s="12"/>
      <c r="AO492" s="12"/>
      <c r="AP492" s="12">
        <f t="shared" si="171"/>
        <v>0</v>
      </c>
      <c r="AQ492" s="13">
        <f t="shared" si="160"/>
        <v>0</v>
      </c>
      <c r="AR492" s="12"/>
      <c r="AS492" s="12"/>
      <c r="AT492" s="12"/>
      <c r="AU492" s="12">
        <f t="shared" si="172"/>
        <v>0</v>
      </c>
      <c r="AV492" s="13">
        <f t="shared" si="161"/>
        <v>0</v>
      </c>
      <c r="AW492" s="12"/>
      <c r="AX492" s="12"/>
      <c r="AY492" s="12"/>
      <c r="AZ492" s="12">
        <f t="shared" si="173"/>
        <v>0</v>
      </c>
      <c r="BA492" s="11">
        <f t="shared" si="162"/>
        <v>0</v>
      </c>
      <c r="BB492" s="12"/>
      <c r="BC492" s="12"/>
      <c r="BD492" s="12"/>
      <c r="BE492" s="12">
        <f t="shared" si="174"/>
        <v>0</v>
      </c>
      <c r="BF492" s="11">
        <f t="shared" si="163"/>
        <v>0</v>
      </c>
      <c r="BG492" s="12"/>
      <c r="BH492" s="12"/>
      <c r="BI492" s="12"/>
      <c r="BJ492" s="15">
        <f t="shared" si="175"/>
        <v>0</v>
      </c>
      <c r="BK492" s="16">
        <f t="shared" si="164"/>
        <v>0</v>
      </c>
    </row>
    <row r="493" spans="1:63" ht="25.5" x14ac:dyDescent="0.25">
      <c r="A493" s="30">
        <v>103061001</v>
      </c>
      <c r="B493" s="27" t="s">
        <v>539</v>
      </c>
      <c r="C493" s="35">
        <v>1.88</v>
      </c>
      <c r="D493" s="32">
        <f>VLOOKUP(A493,[31]DATA!$C$3:$AP$1697,38,0)</f>
        <v>0</v>
      </c>
      <c r="E493" s="32">
        <f>VLOOKUP(A493,[31]DATA!$C$3:$AP$1697,39,0)</f>
        <v>0</v>
      </c>
      <c r="F493" s="32">
        <f>VLOOKUP(A493,[31]DATA!$C$3:$AP$1697,40,0)</f>
        <v>0</v>
      </c>
      <c r="G493" s="32">
        <f t="shared" si="165"/>
        <v>0</v>
      </c>
      <c r="H493" s="32">
        <f t="shared" si="166"/>
        <v>0</v>
      </c>
      <c r="I493" s="32">
        <f>VLOOKUP(A493,[32]DATA!$C$3:$AQ$559,38,0)</f>
        <v>0</v>
      </c>
      <c r="J493" s="32">
        <f>VLOOKUP(A493,[32]DATA!$C$3:$AQ$559,39,0)</f>
        <v>0</v>
      </c>
      <c r="K493" s="32">
        <f>VLOOKUP(A493,[32]DATA!$C$3:$AQ$559,40,0)</f>
        <v>1567</v>
      </c>
      <c r="L493" s="32">
        <f>VLOOKUP(A493,[32]DATA!$C$3:$AQ$559,41,0)</f>
        <v>1567</v>
      </c>
      <c r="M493" s="41">
        <f t="shared" si="167"/>
        <v>2945.96</v>
      </c>
      <c r="N493" s="32">
        <f>VLOOKUP(A493,[33]DATA!$C$3:$AQ$558,38,0)</f>
        <v>14500</v>
      </c>
      <c r="O493" s="32">
        <f>VLOOKUP(A493,[33]DATA!$C$3:$AQ$558,39,0)</f>
        <v>2115</v>
      </c>
      <c r="P493" s="32">
        <f>VLOOKUP(A493,[33]DATA!$C$3:$AQ$558,40,0)</f>
        <v>1005</v>
      </c>
      <c r="Q493" s="42">
        <f>VLOOKUP(A493,[33]DATA!$C$3:$AQ$558,41,0)</f>
        <v>17620</v>
      </c>
      <c r="R493" s="43">
        <f t="shared" si="168"/>
        <v>33125.599999999999</v>
      </c>
      <c r="S493" s="8"/>
      <c r="T493" s="9"/>
      <c r="U493" s="9"/>
      <c r="V493" s="10">
        <f t="shared" si="169"/>
        <v>0</v>
      </c>
      <c r="W493" s="11">
        <f t="shared" si="155"/>
        <v>0</v>
      </c>
      <c r="X493" s="9"/>
      <c r="Y493" s="9"/>
      <c r="Z493" s="9"/>
      <c r="AA493" s="12">
        <f t="shared" si="156"/>
        <v>0</v>
      </c>
      <c r="AB493" s="13">
        <f t="shared" si="157"/>
        <v>0</v>
      </c>
      <c r="AC493" s="9"/>
      <c r="AD493" s="14"/>
      <c r="AE493" s="14"/>
      <c r="AF493" s="12">
        <f t="shared" si="154"/>
        <v>0</v>
      </c>
      <c r="AG493" s="13">
        <f t="shared" si="158"/>
        <v>0</v>
      </c>
      <c r="AH493" s="12"/>
      <c r="AI493" s="12"/>
      <c r="AJ493" s="12"/>
      <c r="AK493" s="12">
        <f t="shared" si="170"/>
        <v>0</v>
      </c>
      <c r="AL493" s="13">
        <f t="shared" si="159"/>
        <v>0</v>
      </c>
      <c r="AM493" s="12"/>
      <c r="AN493" s="12"/>
      <c r="AO493" s="12"/>
      <c r="AP493" s="12">
        <f t="shared" si="171"/>
        <v>0</v>
      </c>
      <c r="AQ493" s="13">
        <f t="shared" si="160"/>
        <v>0</v>
      </c>
      <c r="AR493" s="12"/>
      <c r="AS493" s="12"/>
      <c r="AT493" s="12"/>
      <c r="AU493" s="12">
        <f t="shared" si="172"/>
        <v>0</v>
      </c>
      <c r="AV493" s="13">
        <f t="shared" si="161"/>
        <v>0</v>
      </c>
      <c r="AW493" s="12"/>
      <c r="AX493" s="12"/>
      <c r="AY493" s="12"/>
      <c r="AZ493" s="12">
        <f t="shared" si="173"/>
        <v>0</v>
      </c>
      <c r="BA493" s="11">
        <f t="shared" si="162"/>
        <v>0</v>
      </c>
      <c r="BB493" s="12"/>
      <c r="BC493" s="12"/>
      <c r="BD493" s="12"/>
      <c r="BE493" s="12">
        <f t="shared" si="174"/>
        <v>0</v>
      </c>
      <c r="BF493" s="11">
        <f t="shared" si="163"/>
        <v>0</v>
      </c>
      <c r="BG493" s="12"/>
      <c r="BH493" s="12"/>
      <c r="BI493" s="12"/>
      <c r="BJ493" s="15">
        <f t="shared" si="175"/>
        <v>0</v>
      </c>
      <c r="BK493" s="16">
        <f t="shared" si="164"/>
        <v>0</v>
      </c>
    </row>
    <row r="494" spans="1:63" ht="25.5" x14ac:dyDescent="0.25">
      <c r="A494" s="30">
        <v>102017602</v>
      </c>
      <c r="B494" s="27" t="s">
        <v>540</v>
      </c>
      <c r="C494" s="35">
        <v>0.85</v>
      </c>
      <c r="D494" s="32">
        <f>VLOOKUP(A494,[31]DATA!$C$3:$AP$1697,38,0)</f>
        <v>67695</v>
      </c>
      <c r="E494" s="32">
        <f>VLOOKUP(A494,[31]DATA!$C$3:$AP$1697,39,0)</f>
        <v>0</v>
      </c>
      <c r="F494" s="32">
        <f>VLOOKUP(A494,[31]DATA!$C$3:$AP$1697,40,0)</f>
        <v>0</v>
      </c>
      <c r="G494" s="32">
        <f t="shared" si="165"/>
        <v>67695</v>
      </c>
      <c r="H494" s="32">
        <f t="shared" si="166"/>
        <v>57540.75</v>
      </c>
      <c r="I494" s="32">
        <f>VLOOKUP(A494,[32]DATA!$C$3:$AQ$559,38,0)</f>
        <v>61211</v>
      </c>
      <c r="J494" s="32">
        <f>VLOOKUP(A494,[32]DATA!$C$3:$AQ$559,39,0)</f>
        <v>0</v>
      </c>
      <c r="K494" s="32">
        <f>VLOOKUP(A494,[32]DATA!$C$3:$AQ$559,40,0)</f>
        <v>0</v>
      </c>
      <c r="L494" s="32">
        <f>VLOOKUP(A494,[32]DATA!$C$3:$AQ$559,41,0)</f>
        <v>61211</v>
      </c>
      <c r="M494" s="41">
        <f t="shared" si="167"/>
        <v>52029.35</v>
      </c>
      <c r="N494" s="32">
        <f>VLOOKUP(A494,[33]DATA!$C$3:$AQ$558,38,0)</f>
        <v>77555</v>
      </c>
      <c r="O494" s="32">
        <f>VLOOKUP(A494,[33]DATA!$C$3:$AQ$558,39,0)</f>
        <v>0</v>
      </c>
      <c r="P494" s="32">
        <f>VLOOKUP(A494,[33]DATA!$C$3:$AQ$558,40,0)</f>
        <v>0</v>
      </c>
      <c r="Q494" s="42">
        <f>VLOOKUP(A494,[33]DATA!$C$3:$AQ$558,41,0)</f>
        <v>77555</v>
      </c>
      <c r="R494" s="43">
        <f t="shared" si="168"/>
        <v>65921.75</v>
      </c>
      <c r="S494" s="8"/>
      <c r="T494" s="9"/>
      <c r="U494" s="9"/>
      <c r="V494" s="10">
        <f t="shared" si="169"/>
        <v>0</v>
      </c>
      <c r="W494" s="11">
        <f t="shared" si="155"/>
        <v>0</v>
      </c>
      <c r="X494" s="9"/>
      <c r="Y494" s="9"/>
      <c r="Z494" s="9"/>
      <c r="AA494" s="12">
        <f t="shared" si="156"/>
        <v>0</v>
      </c>
      <c r="AB494" s="13">
        <f t="shared" si="157"/>
        <v>0</v>
      </c>
      <c r="AC494" s="9"/>
      <c r="AD494" s="14"/>
      <c r="AE494" s="14"/>
      <c r="AF494" s="12">
        <f t="shared" si="154"/>
        <v>0</v>
      </c>
      <c r="AG494" s="13">
        <f t="shared" si="158"/>
        <v>0</v>
      </c>
      <c r="AH494" s="12"/>
      <c r="AI494" s="12"/>
      <c r="AJ494" s="12"/>
      <c r="AK494" s="12">
        <f t="shared" si="170"/>
        <v>0</v>
      </c>
      <c r="AL494" s="13">
        <f t="shared" si="159"/>
        <v>0</v>
      </c>
      <c r="AM494" s="12"/>
      <c r="AN494" s="12"/>
      <c r="AO494" s="12"/>
      <c r="AP494" s="12">
        <f t="shared" si="171"/>
        <v>0</v>
      </c>
      <c r="AQ494" s="13">
        <f t="shared" si="160"/>
        <v>0</v>
      </c>
      <c r="AR494" s="12"/>
      <c r="AS494" s="12"/>
      <c r="AT494" s="12"/>
      <c r="AU494" s="12">
        <f t="shared" si="172"/>
        <v>0</v>
      </c>
      <c r="AV494" s="13">
        <f t="shared" si="161"/>
        <v>0</v>
      </c>
      <c r="AW494" s="12"/>
      <c r="AX494" s="12"/>
      <c r="AY494" s="12"/>
      <c r="AZ494" s="12">
        <f t="shared" si="173"/>
        <v>0</v>
      </c>
      <c r="BA494" s="11">
        <f t="shared" si="162"/>
        <v>0</v>
      </c>
      <c r="BB494" s="12"/>
      <c r="BC494" s="12"/>
      <c r="BD494" s="12"/>
      <c r="BE494" s="12">
        <f t="shared" si="174"/>
        <v>0</v>
      </c>
      <c r="BF494" s="11">
        <f t="shared" si="163"/>
        <v>0</v>
      </c>
      <c r="BG494" s="12"/>
      <c r="BH494" s="12"/>
      <c r="BI494" s="12"/>
      <c r="BJ494" s="15">
        <f t="shared" si="175"/>
        <v>0</v>
      </c>
      <c r="BK494" s="16">
        <f t="shared" si="164"/>
        <v>0</v>
      </c>
    </row>
    <row r="495" spans="1:63" ht="25.5" x14ac:dyDescent="0.25">
      <c r="A495" s="30">
        <v>102017401</v>
      </c>
      <c r="B495" s="27" t="s">
        <v>541</v>
      </c>
      <c r="C495" s="35">
        <v>0.98</v>
      </c>
      <c r="D495" s="32">
        <f>VLOOKUP(A495,[31]DATA!$C$3:$AP$1697,38,0)</f>
        <v>356</v>
      </c>
      <c r="E495" s="32">
        <f>VLOOKUP(A495,[31]DATA!$C$3:$AP$1697,39,0)</f>
        <v>5874</v>
      </c>
      <c r="F495" s="32">
        <f>VLOOKUP(A495,[31]DATA!$C$3:$AP$1697,40,0)</f>
        <v>0</v>
      </c>
      <c r="G495" s="32">
        <f t="shared" si="165"/>
        <v>6230</v>
      </c>
      <c r="H495" s="32">
        <f t="shared" si="166"/>
        <v>6105.4</v>
      </c>
      <c r="I495" s="32">
        <f>VLOOKUP(A495,[32]DATA!$C$3:$AQ$559,38,0)</f>
        <v>22382</v>
      </c>
      <c r="J495" s="32">
        <f>VLOOKUP(A495,[32]DATA!$C$3:$AQ$559,39,0)</f>
        <v>814</v>
      </c>
      <c r="K495" s="32">
        <f>VLOOKUP(A495,[32]DATA!$C$3:$AQ$559,40,0)</f>
        <v>0</v>
      </c>
      <c r="L495" s="32">
        <f>VLOOKUP(A495,[32]DATA!$C$3:$AQ$559,41,0)</f>
        <v>23196</v>
      </c>
      <c r="M495" s="41">
        <f t="shared" si="167"/>
        <v>22732.079999999998</v>
      </c>
      <c r="N495" s="32">
        <f>VLOOKUP(A495,[33]DATA!$C$3:$AQ$558,38,0)</f>
        <v>3576</v>
      </c>
      <c r="O495" s="32">
        <f>VLOOKUP(A495,[33]DATA!$C$3:$AQ$558,39,0)</f>
        <v>0</v>
      </c>
      <c r="P495" s="32">
        <f>VLOOKUP(A495,[33]DATA!$C$3:$AQ$558,40,0)</f>
        <v>0</v>
      </c>
      <c r="Q495" s="42">
        <f>VLOOKUP(A495,[33]DATA!$C$3:$AQ$558,41,0)</f>
        <v>3576</v>
      </c>
      <c r="R495" s="43">
        <f t="shared" si="168"/>
        <v>3504.48</v>
      </c>
      <c r="S495" s="8"/>
      <c r="T495" s="9"/>
      <c r="U495" s="9"/>
      <c r="V495" s="10">
        <f t="shared" si="169"/>
        <v>0</v>
      </c>
      <c r="W495" s="11">
        <f t="shared" si="155"/>
        <v>0</v>
      </c>
      <c r="X495" s="9"/>
      <c r="Y495" s="9"/>
      <c r="Z495" s="9"/>
      <c r="AA495" s="12">
        <f t="shared" si="156"/>
        <v>0</v>
      </c>
      <c r="AB495" s="13">
        <f t="shared" si="157"/>
        <v>0</v>
      </c>
      <c r="AC495" s="9"/>
      <c r="AD495" s="14"/>
      <c r="AE495" s="14"/>
      <c r="AF495" s="12">
        <f t="shared" si="154"/>
        <v>0</v>
      </c>
      <c r="AG495" s="13">
        <f t="shared" si="158"/>
        <v>0</v>
      </c>
      <c r="AH495" s="12"/>
      <c r="AI495" s="12"/>
      <c r="AJ495" s="12"/>
      <c r="AK495" s="12">
        <f t="shared" si="170"/>
        <v>0</v>
      </c>
      <c r="AL495" s="13">
        <f t="shared" si="159"/>
        <v>0</v>
      </c>
      <c r="AM495" s="12"/>
      <c r="AN495" s="12"/>
      <c r="AO495" s="12"/>
      <c r="AP495" s="12">
        <f t="shared" si="171"/>
        <v>0</v>
      </c>
      <c r="AQ495" s="13">
        <f t="shared" si="160"/>
        <v>0</v>
      </c>
      <c r="AR495" s="12"/>
      <c r="AS495" s="12"/>
      <c r="AT495" s="12"/>
      <c r="AU495" s="12">
        <f t="shared" si="172"/>
        <v>0</v>
      </c>
      <c r="AV495" s="13">
        <f t="shared" si="161"/>
        <v>0</v>
      </c>
      <c r="AW495" s="12"/>
      <c r="AX495" s="12"/>
      <c r="AY495" s="12"/>
      <c r="AZ495" s="12">
        <f t="shared" si="173"/>
        <v>0</v>
      </c>
      <c r="BA495" s="11">
        <f t="shared" si="162"/>
        <v>0</v>
      </c>
      <c r="BB495" s="12"/>
      <c r="BC495" s="12"/>
      <c r="BD495" s="12"/>
      <c r="BE495" s="12">
        <f t="shared" si="174"/>
        <v>0</v>
      </c>
      <c r="BF495" s="11">
        <f t="shared" si="163"/>
        <v>0</v>
      </c>
      <c r="BG495" s="12"/>
      <c r="BH495" s="12"/>
      <c r="BI495" s="12"/>
      <c r="BJ495" s="15">
        <f t="shared" si="175"/>
        <v>0</v>
      </c>
      <c r="BK495" s="16">
        <f t="shared" si="164"/>
        <v>0</v>
      </c>
    </row>
    <row r="496" spans="1:63" ht="15.75" x14ac:dyDescent="0.25">
      <c r="A496" s="30">
        <v>101075001</v>
      </c>
      <c r="B496" s="27" t="s">
        <v>542</v>
      </c>
      <c r="C496" s="35">
        <v>0.73</v>
      </c>
      <c r="D496" s="32">
        <f>VLOOKUP(A496,[31]DATA!$C$3:$AP$1697,38,0)</f>
        <v>0</v>
      </c>
      <c r="E496" s="32">
        <f>VLOOKUP(A496,[31]DATA!$C$3:$AP$1697,39,0)</f>
        <v>0</v>
      </c>
      <c r="F496" s="32">
        <f>VLOOKUP(A496,[31]DATA!$C$3:$AP$1697,40,0)</f>
        <v>15600</v>
      </c>
      <c r="G496" s="32">
        <f t="shared" si="165"/>
        <v>15600</v>
      </c>
      <c r="H496" s="32">
        <f t="shared" si="166"/>
        <v>11388</v>
      </c>
      <c r="I496" s="32">
        <f>VLOOKUP(A496,[32]DATA!$C$3:$AQ$559,38,0)</f>
        <v>0</v>
      </c>
      <c r="J496" s="32">
        <f>VLOOKUP(A496,[32]DATA!$C$3:$AQ$559,39,0)</f>
        <v>0</v>
      </c>
      <c r="K496" s="32">
        <f>VLOOKUP(A496,[32]DATA!$C$3:$AQ$559,40,0)</f>
        <v>1100</v>
      </c>
      <c r="L496" s="32">
        <f>VLOOKUP(A496,[32]DATA!$C$3:$AQ$559,41,0)</f>
        <v>1100</v>
      </c>
      <c r="M496" s="41">
        <f t="shared" si="167"/>
        <v>803</v>
      </c>
      <c r="N496" s="32">
        <f>VLOOKUP(A496,[33]DATA!$C$3:$AQ$558,38,0)</f>
        <v>0</v>
      </c>
      <c r="O496" s="32">
        <f>VLOOKUP(A496,[33]DATA!$C$3:$AQ$558,39,0)</f>
        <v>0</v>
      </c>
      <c r="P496" s="32">
        <f>VLOOKUP(A496,[33]DATA!$C$3:$AQ$558,40,0)</f>
        <v>300</v>
      </c>
      <c r="Q496" s="42">
        <f>VLOOKUP(A496,[33]DATA!$C$3:$AQ$558,41,0)</f>
        <v>300</v>
      </c>
      <c r="R496" s="43">
        <f t="shared" si="168"/>
        <v>219</v>
      </c>
      <c r="S496" s="8"/>
      <c r="T496" s="9"/>
      <c r="U496" s="9"/>
      <c r="V496" s="10">
        <f t="shared" si="169"/>
        <v>0</v>
      </c>
      <c r="W496" s="11">
        <f t="shared" si="155"/>
        <v>0</v>
      </c>
      <c r="X496" s="9"/>
      <c r="Y496" s="9"/>
      <c r="Z496" s="9"/>
      <c r="AA496" s="12">
        <f t="shared" si="156"/>
        <v>0</v>
      </c>
      <c r="AB496" s="13">
        <f t="shared" si="157"/>
        <v>0</v>
      </c>
      <c r="AC496" s="9"/>
      <c r="AD496" s="14"/>
      <c r="AE496" s="14"/>
      <c r="AF496" s="12">
        <f t="shared" si="154"/>
        <v>0</v>
      </c>
      <c r="AG496" s="13">
        <f t="shared" si="158"/>
        <v>0</v>
      </c>
      <c r="AH496" s="12"/>
      <c r="AI496" s="12"/>
      <c r="AJ496" s="12"/>
      <c r="AK496" s="12">
        <f t="shared" si="170"/>
        <v>0</v>
      </c>
      <c r="AL496" s="13">
        <f t="shared" si="159"/>
        <v>0</v>
      </c>
      <c r="AM496" s="12"/>
      <c r="AN496" s="12"/>
      <c r="AO496" s="12"/>
      <c r="AP496" s="12">
        <f t="shared" si="171"/>
        <v>0</v>
      </c>
      <c r="AQ496" s="13">
        <f t="shared" si="160"/>
        <v>0</v>
      </c>
      <c r="AR496" s="12"/>
      <c r="AS496" s="12"/>
      <c r="AT496" s="12"/>
      <c r="AU496" s="12">
        <f t="shared" si="172"/>
        <v>0</v>
      </c>
      <c r="AV496" s="13">
        <f t="shared" si="161"/>
        <v>0</v>
      </c>
      <c r="AW496" s="12"/>
      <c r="AX496" s="12"/>
      <c r="AY496" s="12"/>
      <c r="AZ496" s="12">
        <f t="shared" si="173"/>
        <v>0</v>
      </c>
      <c r="BA496" s="11">
        <f t="shared" si="162"/>
        <v>0</v>
      </c>
      <c r="BB496" s="12"/>
      <c r="BC496" s="12"/>
      <c r="BD496" s="12"/>
      <c r="BE496" s="12">
        <f t="shared" si="174"/>
        <v>0</v>
      </c>
      <c r="BF496" s="11">
        <f t="shared" si="163"/>
        <v>0</v>
      </c>
      <c r="BG496" s="12"/>
      <c r="BH496" s="12"/>
      <c r="BI496" s="12"/>
      <c r="BJ496" s="15">
        <f t="shared" si="175"/>
        <v>0</v>
      </c>
      <c r="BK496" s="16">
        <f t="shared" si="164"/>
        <v>0</v>
      </c>
    </row>
    <row r="497" spans="1:63" ht="38.25" x14ac:dyDescent="0.25">
      <c r="A497" s="30">
        <v>102095201</v>
      </c>
      <c r="B497" s="27" t="s">
        <v>543</v>
      </c>
      <c r="C497" s="35">
        <v>53</v>
      </c>
      <c r="D497" s="32">
        <f>VLOOKUP(A497,[31]DATA!$C$3:$AP$1697,38,0)</f>
        <v>70</v>
      </c>
      <c r="E497" s="32">
        <f>VLOOKUP(A497,[31]DATA!$C$3:$AP$1697,39,0)</f>
        <v>0</v>
      </c>
      <c r="F497" s="32">
        <f>VLOOKUP(A497,[31]DATA!$C$3:$AP$1697,40,0)</f>
        <v>10</v>
      </c>
      <c r="G497" s="32">
        <f t="shared" si="165"/>
        <v>80</v>
      </c>
      <c r="H497" s="32">
        <f t="shared" si="166"/>
        <v>4240</v>
      </c>
      <c r="I497" s="32">
        <f>VLOOKUP(A497,[32]DATA!$C$3:$AQ$559,38,0)</f>
        <v>0</v>
      </c>
      <c r="J497" s="32">
        <f>VLOOKUP(A497,[32]DATA!$C$3:$AQ$559,39,0)</f>
        <v>2</v>
      </c>
      <c r="K497" s="32">
        <f>VLOOKUP(A497,[32]DATA!$C$3:$AQ$559,40,0)</f>
        <v>0</v>
      </c>
      <c r="L497" s="32">
        <f>VLOOKUP(A497,[32]DATA!$C$3:$AQ$559,41,0)</f>
        <v>2</v>
      </c>
      <c r="M497" s="41">
        <f t="shared" si="167"/>
        <v>106</v>
      </c>
      <c r="N497" s="32">
        <f>VLOOKUP(A497,[33]DATA!$C$3:$AQ$558,38,0)</f>
        <v>0</v>
      </c>
      <c r="O497" s="32">
        <f>VLOOKUP(A497,[33]DATA!$C$3:$AQ$558,39,0)</f>
        <v>2</v>
      </c>
      <c r="P497" s="32">
        <f>VLOOKUP(A497,[33]DATA!$C$3:$AQ$558,40,0)</f>
        <v>0</v>
      </c>
      <c r="Q497" s="42">
        <f>VLOOKUP(A497,[33]DATA!$C$3:$AQ$558,41,0)</f>
        <v>2</v>
      </c>
      <c r="R497" s="43">
        <f t="shared" si="168"/>
        <v>106</v>
      </c>
      <c r="S497" s="8"/>
      <c r="T497" s="9"/>
      <c r="U497" s="9"/>
      <c r="V497" s="10">
        <f t="shared" si="169"/>
        <v>0</v>
      </c>
      <c r="W497" s="11">
        <f t="shared" si="155"/>
        <v>0</v>
      </c>
      <c r="X497" s="9"/>
      <c r="Y497" s="9"/>
      <c r="Z497" s="9"/>
      <c r="AA497" s="12">
        <f t="shared" si="156"/>
        <v>0</v>
      </c>
      <c r="AB497" s="13">
        <f t="shared" si="157"/>
        <v>0</v>
      </c>
      <c r="AC497" s="9"/>
      <c r="AD497" s="14"/>
      <c r="AE497" s="14"/>
      <c r="AF497" s="12">
        <f t="shared" si="154"/>
        <v>0</v>
      </c>
      <c r="AG497" s="13">
        <f t="shared" si="158"/>
        <v>0</v>
      </c>
      <c r="AH497" s="12"/>
      <c r="AI497" s="12"/>
      <c r="AJ497" s="12"/>
      <c r="AK497" s="12">
        <f t="shared" si="170"/>
        <v>0</v>
      </c>
      <c r="AL497" s="13">
        <f t="shared" si="159"/>
        <v>0</v>
      </c>
      <c r="AM497" s="12"/>
      <c r="AN497" s="12"/>
      <c r="AO497" s="12"/>
      <c r="AP497" s="12">
        <f t="shared" si="171"/>
        <v>0</v>
      </c>
      <c r="AQ497" s="13">
        <f t="shared" si="160"/>
        <v>0</v>
      </c>
      <c r="AR497" s="12"/>
      <c r="AS497" s="12"/>
      <c r="AT497" s="12"/>
      <c r="AU497" s="12">
        <f t="shared" si="172"/>
        <v>0</v>
      </c>
      <c r="AV497" s="13">
        <f t="shared" si="161"/>
        <v>0</v>
      </c>
      <c r="AW497" s="12"/>
      <c r="AX497" s="12"/>
      <c r="AY497" s="12"/>
      <c r="AZ497" s="12">
        <f t="shared" si="173"/>
        <v>0</v>
      </c>
      <c r="BA497" s="11">
        <f t="shared" si="162"/>
        <v>0</v>
      </c>
      <c r="BB497" s="12"/>
      <c r="BC497" s="12"/>
      <c r="BD497" s="12"/>
      <c r="BE497" s="12">
        <f t="shared" si="174"/>
        <v>0</v>
      </c>
      <c r="BF497" s="11">
        <f t="shared" si="163"/>
        <v>0</v>
      </c>
      <c r="BG497" s="12"/>
      <c r="BH497" s="12"/>
      <c r="BI497" s="12"/>
      <c r="BJ497" s="15">
        <f t="shared" si="175"/>
        <v>0</v>
      </c>
      <c r="BK497" s="16">
        <f t="shared" si="164"/>
        <v>0</v>
      </c>
    </row>
    <row r="498" spans="1:63" ht="25.5" x14ac:dyDescent="0.25">
      <c r="A498" s="30">
        <v>102059001</v>
      </c>
      <c r="B498" s="28" t="s">
        <v>544</v>
      </c>
      <c r="C498" s="35">
        <v>37</v>
      </c>
      <c r="D498" s="32">
        <f>VLOOKUP(A498,[31]DATA!$C$3:$AP$1697,38,0)</f>
        <v>1624</v>
      </c>
      <c r="E498" s="32">
        <f>VLOOKUP(A498,[31]DATA!$C$3:$AP$1697,39,0)</f>
        <v>0</v>
      </c>
      <c r="F498" s="32">
        <f>VLOOKUP(A498,[31]DATA!$C$3:$AP$1697,40,0)</f>
        <v>619</v>
      </c>
      <c r="G498" s="32">
        <f t="shared" si="165"/>
        <v>2243</v>
      </c>
      <c r="H498" s="32">
        <f t="shared" si="166"/>
        <v>82991</v>
      </c>
      <c r="I498" s="32">
        <f>VLOOKUP(A498,[32]DATA!$C$3:$AQ$559,38,0)</f>
        <v>1900</v>
      </c>
      <c r="J498" s="32">
        <f>VLOOKUP(A498,[32]DATA!$C$3:$AQ$559,39,0)</f>
        <v>10</v>
      </c>
      <c r="K498" s="32">
        <f>VLOOKUP(A498,[32]DATA!$C$3:$AQ$559,40,0)</f>
        <v>372</v>
      </c>
      <c r="L498" s="32">
        <f>VLOOKUP(A498,[32]DATA!$C$3:$AQ$559,41,0)</f>
        <v>2282</v>
      </c>
      <c r="M498" s="41">
        <f t="shared" si="167"/>
        <v>84434</v>
      </c>
      <c r="N498" s="32">
        <f>VLOOKUP(A498,[33]DATA!$C$3:$AQ$558,38,0)</f>
        <v>1840</v>
      </c>
      <c r="O498" s="32">
        <f>VLOOKUP(A498,[33]DATA!$C$3:$AQ$558,39,0)</f>
        <v>90</v>
      </c>
      <c r="P498" s="32">
        <f>VLOOKUP(A498,[33]DATA!$C$3:$AQ$558,40,0)</f>
        <v>272</v>
      </c>
      <c r="Q498" s="42">
        <f>VLOOKUP(A498,[33]DATA!$C$3:$AQ$558,41,0)</f>
        <v>2202</v>
      </c>
      <c r="R498" s="43">
        <f t="shared" si="168"/>
        <v>81474</v>
      </c>
      <c r="S498" s="8"/>
      <c r="T498" s="9"/>
      <c r="U498" s="9"/>
      <c r="V498" s="10">
        <f t="shared" si="169"/>
        <v>0</v>
      </c>
      <c r="W498" s="11">
        <f t="shared" si="155"/>
        <v>0</v>
      </c>
      <c r="X498" s="9"/>
      <c r="Y498" s="9"/>
      <c r="Z498" s="9"/>
      <c r="AA498" s="12">
        <f t="shared" si="156"/>
        <v>0</v>
      </c>
      <c r="AB498" s="13">
        <f t="shared" si="157"/>
        <v>0</v>
      </c>
      <c r="AC498" s="9"/>
      <c r="AD498" s="14"/>
      <c r="AE498" s="14"/>
      <c r="AF498" s="12">
        <f t="shared" si="154"/>
        <v>0</v>
      </c>
      <c r="AG498" s="13">
        <f t="shared" si="158"/>
        <v>0</v>
      </c>
      <c r="AH498" s="12"/>
      <c r="AI498" s="12"/>
      <c r="AJ498" s="12"/>
      <c r="AK498" s="12">
        <f t="shared" si="170"/>
        <v>0</v>
      </c>
      <c r="AL498" s="13">
        <f t="shared" si="159"/>
        <v>0</v>
      </c>
      <c r="AM498" s="12"/>
      <c r="AN498" s="12"/>
      <c r="AO498" s="12"/>
      <c r="AP498" s="12">
        <f t="shared" si="171"/>
        <v>0</v>
      </c>
      <c r="AQ498" s="13">
        <f t="shared" si="160"/>
        <v>0</v>
      </c>
      <c r="AR498" s="12"/>
      <c r="AS498" s="12"/>
      <c r="AT498" s="12"/>
      <c r="AU498" s="12">
        <f t="shared" si="172"/>
        <v>0</v>
      </c>
      <c r="AV498" s="13">
        <f t="shared" si="161"/>
        <v>0</v>
      </c>
      <c r="AW498" s="12"/>
      <c r="AX498" s="12"/>
      <c r="AY498" s="12"/>
      <c r="AZ498" s="12">
        <f t="shared" si="173"/>
        <v>0</v>
      </c>
      <c r="BA498" s="11">
        <f t="shared" si="162"/>
        <v>0</v>
      </c>
      <c r="BB498" s="12"/>
      <c r="BC498" s="12"/>
      <c r="BD498" s="12"/>
      <c r="BE498" s="12">
        <f t="shared" si="174"/>
        <v>0</v>
      </c>
      <c r="BF498" s="11">
        <f t="shared" si="163"/>
        <v>0</v>
      </c>
      <c r="BG498" s="12"/>
      <c r="BH498" s="12"/>
      <c r="BI498" s="12"/>
      <c r="BJ498" s="15">
        <f t="shared" si="175"/>
        <v>0</v>
      </c>
      <c r="BK498" s="16">
        <f t="shared" si="164"/>
        <v>0</v>
      </c>
    </row>
    <row r="499" spans="1:63" ht="15.75" x14ac:dyDescent="0.25">
      <c r="A499" s="30">
        <v>104014701</v>
      </c>
      <c r="B499" s="27" t="s">
        <v>545</v>
      </c>
      <c r="C499" s="35">
        <v>42</v>
      </c>
      <c r="D499" s="32">
        <f>VLOOKUP(A499,[31]DATA!$C$3:$AP$1697,38,0)</f>
        <v>628</v>
      </c>
      <c r="E499" s="32">
        <f>VLOOKUP(A499,[31]DATA!$C$3:$AP$1697,39,0)</f>
        <v>66</v>
      </c>
      <c r="F499" s="32">
        <f>VLOOKUP(A499,[31]DATA!$C$3:$AP$1697,40,0)</f>
        <v>75</v>
      </c>
      <c r="G499" s="32">
        <f t="shared" si="165"/>
        <v>769</v>
      </c>
      <c r="H499" s="32">
        <f t="shared" si="166"/>
        <v>32298</v>
      </c>
      <c r="I499" s="32">
        <f>VLOOKUP(A499,[32]DATA!$C$3:$AQ$559,38,0)</f>
        <v>220</v>
      </c>
      <c r="J499" s="32">
        <f>VLOOKUP(A499,[32]DATA!$C$3:$AQ$559,39,0)</f>
        <v>49</v>
      </c>
      <c r="K499" s="32">
        <f>VLOOKUP(A499,[32]DATA!$C$3:$AQ$559,40,0)</f>
        <v>44</v>
      </c>
      <c r="L499" s="32">
        <f>VLOOKUP(A499,[32]DATA!$C$3:$AQ$559,41,0)</f>
        <v>313</v>
      </c>
      <c r="M499" s="41">
        <f t="shared" si="167"/>
        <v>13146</v>
      </c>
      <c r="N499" s="32">
        <f>VLOOKUP(A499,[33]DATA!$C$3:$AQ$558,38,0)</f>
        <v>61</v>
      </c>
      <c r="O499" s="32">
        <f>VLOOKUP(A499,[33]DATA!$C$3:$AQ$558,39,0)</f>
        <v>36</v>
      </c>
      <c r="P499" s="32">
        <f>VLOOKUP(A499,[33]DATA!$C$3:$AQ$558,40,0)</f>
        <v>24</v>
      </c>
      <c r="Q499" s="42">
        <f>VLOOKUP(A499,[33]DATA!$C$3:$AQ$558,41,0)</f>
        <v>121</v>
      </c>
      <c r="R499" s="43">
        <f t="shared" si="168"/>
        <v>5082</v>
      </c>
      <c r="S499" s="8"/>
      <c r="T499" s="9"/>
      <c r="U499" s="9"/>
      <c r="V499" s="10">
        <f t="shared" si="169"/>
        <v>0</v>
      </c>
      <c r="W499" s="11">
        <f t="shared" si="155"/>
        <v>0</v>
      </c>
      <c r="X499" s="9"/>
      <c r="Y499" s="9"/>
      <c r="Z499" s="9"/>
      <c r="AA499" s="12">
        <f t="shared" si="156"/>
        <v>0</v>
      </c>
      <c r="AB499" s="13">
        <f t="shared" si="157"/>
        <v>0</v>
      </c>
      <c r="AC499" s="9"/>
      <c r="AD499" s="14"/>
      <c r="AE499" s="14"/>
      <c r="AF499" s="12">
        <f t="shared" si="154"/>
        <v>0</v>
      </c>
      <c r="AG499" s="13">
        <f t="shared" si="158"/>
        <v>0</v>
      </c>
      <c r="AH499" s="12"/>
      <c r="AI499" s="12"/>
      <c r="AJ499" s="12"/>
      <c r="AK499" s="12">
        <f t="shared" si="170"/>
        <v>0</v>
      </c>
      <c r="AL499" s="13">
        <f t="shared" si="159"/>
        <v>0</v>
      </c>
      <c r="AM499" s="12"/>
      <c r="AN499" s="12"/>
      <c r="AO499" s="12"/>
      <c r="AP499" s="12">
        <f t="shared" si="171"/>
        <v>0</v>
      </c>
      <c r="AQ499" s="13">
        <f t="shared" si="160"/>
        <v>0</v>
      </c>
      <c r="AR499" s="12"/>
      <c r="AS499" s="12"/>
      <c r="AT499" s="12"/>
      <c r="AU499" s="12">
        <f t="shared" si="172"/>
        <v>0</v>
      </c>
      <c r="AV499" s="13">
        <f t="shared" si="161"/>
        <v>0</v>
      </c>
      <c r="AW499" s="12"/>
      <c r="AX499" s="12"/>
      <c r="AY499" s="12"/>
      <c r="AZ499" s="12">
        <f t="shared" si="173"/>
        <v>0</v>
      </c>
      <c r="BA499" s="11">
        <f t="shared" si="162"/>
        <v>0</v>
      </c>
      <c r="BB499" s="12"/>
      <c r="BC499" s="12"/>
      <c r="BD499" s="12"/>
      <c r="BE499" s="12">
        <f t="shared" si="174"/>
        <v>0</v>
      </c>
      <c r="BF499" s="11">
        <f t="shared" si="163"/>
        <v>0</v>
      </c>
      <c r="BG499" s="12"/>
      <c r="BH499" s="12"/>
      <c r="BI499" s="12"/>
      <c r="BJ499" s="15">
        <f t="shared" si="175"/>
        <v>0</v>
      </c>
      <c r="BK499" s="16">
        <f t="shared" si="164"/>
        <v>0</v>
      </c>
    </row>
    <row r="500" spans="1:63" ht="25.5" x14ac:dyDescent="0.25">
      <c r="A500" s="30">
        <v>104018501</v>
      </c>
      <c r="B500" s="27" t="s">
        <v>546</v>
      </c>
      <c r="C500" s="35">
        <v>2.76</v>
      </c>
      <c r="D500" s="32">
        <f>VLOOKUP(A500,[31]DATA!$C$3:$AP$1697,38,0)</f>
        <v>11900</v>
      </c>
      <c r="E500" s="32">
        <f>VLOOKUP(A500,[31]DATA!$C$3:$AP$1697,39,0)</f>
        <v>0</v>
      </c>
      <c r="F500" s="32">
        <f>VLOOKUP(A500,[31]DATA!$C$3:$AP$1697,40,0)</f>
        <v>223</v>
      </c>
      <c r="G500" s="32">
        <f t="shared" si="165"/>
        <v>12123</v>
      </c>
      <c r="H500" s="32">
        <f t="shared" si="166"/>
        <v>33459.479999999996</v>
      </c>
      <c r="I500" s="32">
        <f>VLOOKUP(A500,[32]DATA!$C$3:$AQ$559,38,0)</f>
        <v>6877</v>
      </c>
      <c r="J500" s="32">
        <f>VLOOKUP(A500,[32]DATA!$C$3:$AQ$559,39,0)</f>
        <v>913</v>
      </c>
      <c r="K500" s="32">
        <f>VLOOKUP(A500,[32]DATA!$C$3:$AQ$559,40,0)</f>
        <v>265</v>
      </c>
      <c r="L500" s="32">
        <f>VLOOKUP(A500,[32]DATA!$C$3:$AQ$559,41,0)</f>
        <v>8055</v>
      </c>
      <c r="M500" s="41">
        <f t="shared" si="167"/>
        <v>22231.8</v>
      </c>
      <c r="N500" s="32">
        <f>VLOOKUP(A500,[33]DATA!$C$3:$AQ$558,38,0)</f>
        <v>11407</v>
      </c>
      <c r="O500" s="32">
        <f>VLOOKUP(A500,[33]DATA!$C$3:$AQ$558,39,0)</f>
        <v>1982</v>
      </c>
      <c r="P500" s="32">
        <f>VLOOKUP(A500,[33]DATA!$C$3:$AQ$558,40,0)</f>
        <v>1046</v>
      </c>
      <c r="Q500" s="42">
        <f>VLOOKUP(A500,[33]DATA!$C$3:$AQ$558,41,0)</f>
        <v>14435</v>
      </c>
      <c r="R500" s="43">
        <f t="shared" si="168"/>
        <v>39840.6</v>
      </c>
      <c r="S500" s="8"/>
      <c r="T500" s="9"/>
      <c r="U500" s="9"/>
      <c r="V500" s="10">
        <f t="shared" si="169"/>
        <v>0</v>
      </c>
      <c r="W500" s="11">
        <f t="shared" si="155"/>
        <v>0</v>
      </c>
      <c r="X500" s="9"/>
      <c r="Y500" s="9"/>
      <c r="Z500" s="9"/>
      <c r="AA500" s="12">
        <f t="shared" si="156"/>
        <v>0</v>
      </c>
      <c r="AB500" s="13">
        <f t="shared" si="157"/>
        <v>0</v>
      </c>
      <c r="AC500" s="9"/>
      <c r="AD500" s="14"/>
      <c r="AE500" s="14"/>
      <c r="AF500" s="12">
        <f t="shared" si="154"/>
        <v>0</v>
      </c>
      <c r="AG500" s="13">
        <f t="shared" si="158"/>
        <v>0</v>
      </c>
      <c r="AH500" s="12"/>
      <c r="AI500" s="12"/>
      <c r="AJ500" s="12"/>
      <c r="AK500" s="12">
        <f t="shared" si="170"/>
        <v>0</v>
      </c>
      <c r="AL500" s="13">
        <f t="shared" si="159"/>
        <v>0</v>
      </c>
      <c r="AM500" s="12"/>
      <c r="AN500" s="12"/>
      <c r="AO500" s="12"/>
      <c r="AP500" s="12">
        <f t="shared" si="171"/>
        <v>0</v>
      </c>
      <c r="AQ500" s="13">
        <f t="shared" si="160"/>
        <v>0</v>
      </c>
      <c r="AR500" s="12"/>
      <c r="AS500" s="12"/>
      <c r="AT500" s="12"/>
      <c r="AU500" s="12">
        <f t="shared" si="172"/>
        <v>0</v>
      </c>
      <c r="AV500" s="13">
        <f t="shared" si="161"/>
        <v>0</v>
      </c>
      <c r="AW500" s="12"/>
      <c r="AX500" s="12"/>
      <c r="AY500" s="12"/>
      <c r="AZ500" s="12">
        <f t="shared" si="173"/>
        <v>0</v>
      </c>
      <c r="BA500" s="11">
        <f t="shared" si="162"/>
        <v>0</v>
      </c>
      <c r="BB500" s="12"/>
      <c r="BC500" s="12"/>
      <c r="BD500" s="12"/>
      <c r="BE500" s="12">
        <f t="shared" si="174"/>
        <v>0</v>
      </c>
      <c r="BF500" s="11">
        <f t="shared" si="163"/>
        <v>0</v>
      </c>
      <c r="BG500" s="12"/>
      <c r="BH500" s="12"/>
      <c r="BI500" s="12"/>
      <c r="BJ500" s="15">
        <f t="shared" si="175"/>
        <v>0</v>
      </c>
      <c r="BK500" s="16">
        <f t="shared" si="164"/>
        <v>0</v>
      </c>
    </row>
    <row r="501" spans="1:63" ht="15.75" x14ac:dyDescent="0.25">
      <c r="A501" s="30">
        <v>101059201</v>
      </c>
      <c r="B501" s="27" t="s">
        <v>547</v>
      </c>
      <c r="C501" s="35">
        <v>0.04</v>
      </c>
      <c r="D501" s="32">
        <f>VLOOKUP(A501,[31]DATA!$C$3:$AP$1697,38,0)</f>
        <v>165700</v>
      </c>
      <c r="E501" s="32">
        <f>VLOOKUP(A501,[31]DATA!$C$3:$AP$1697,39,0)</f>
        <v>151300</v>
      </c>
      <c r="F501" s="32">
        <f>VLOOKUP(A501,[31]DATA!$C$3:$AP$1697,40,0)</f>
        <v>52200</v>
      </c>
      <c r="G501" s="32">
        <f t="shared" si="165"/>
        <v>369200</v>
      </c>
      <c r="H501" s="32">
        <f t="shared" si="166"/>
        <v>14768</v>
      </c>
      <c r="I501" s="32">
        <f>VLOOKUP(A501,[32]DATA!$C$3:$AQ$559,38,0)</f>
        <v>213400</v>
      </c>
      <c r="J501" s="32">
        <f>VLOOKUP(A501,[32]DATA!$C$3:$AQ$559,39,0)</f>
        <v>107800</v>
      </c>
      <c r="K501" s="32">
        <f>VLOOKUP(A501,[32]DATA!$C$3:$AQ$559,40,0)</f>
        <v>35800</v>
      </c>
      <c r="L501" s="32">
        <f>VLOOKUP(A501,[32]DATA!$C$3:$AQ$559,41,0)</f>
        <v>357000</v>
      </c>
      <c r="M501" s="41">
        <f t="shared" si="167"/>
        <v>14280</v>
      </c>
      <c r="N501" s="32">
        <f>VLOOKUP(A501,[33]DATA!$C$3:$AQ$558,38,0)</f>
        <v>190900</v>
      </c>
      <c r="O501" s="32">
        <f>VLOOKUP(A501,[33]DATA!$C$3:$AQ$558,39,0)</f>
        <v>99800</v>
      </c>
      <c r="P501" s="32">
        <f>VLOOKUP(A501,[33]DATA!$C$3:$AQ$558,40,0)</f>
        <v>31600</v>
      </c>
      <c r="Q501" s="42">
        <f>VLOOKUP(A501,[33]DATA!$C$3:$AQ$558,41,0)</f>
        <v>322300</v>
      </c>
      <c r="R501" s="43">
        <f t="shared" si="168"/>
        <v>12892</v>
      </c>
      <c r="S501" s="8"/>
      <c r="T501" s="9"/>
      <c r="U501" s="9"/>
      <c r="V501" s="10">
        <f t="shared" si="169"/>
        <v>0</v>
      </c>
      <c r="W501" s="11">
        <f t="shared" si="155"/>
        <v>0</v>
      </c>
      <c r="X501" s="9"/>
      <c r="Y501" s="9"/>
      <c r="Z501" s="9"/>
      <c r="AA501" s="12">
        <f t="shared" si="156"/>
        <v>0</v>
      </c>
      <c r="AB501" s="13">
        <f t="shared" si="157"/>
        <v>0</v>
      </c>
      <c r="AC501" s="9"/>
      <c r="AD501" s="14"/>
      <c r="AE501" s="14"/>
      <c r="AF501" s="12">
        <f t="shared" si="154"/>
        <v>0</v>
      </c>
      <c r="AG501" s="13">
        <f t="shared" si="158"/>
        <v>0</v>
      </c>
      <c r="AH501" s="12"/>
      <c r="AI501" s="12"/>
      <c r="AJ501" s="12"/>
      <c r="AK501" s="12">
        <f t="shared" si="170"/>
        <v>0</v>
      </c>
      <c r="AL501" s="13">
        <f t="shared" si="159"/>
        <v>0</v>
      </c>
      <c r="AM501" s="12"/>
      <c r="AN501" s="12"/>
      <c r="AO501" s="12"/>
      <c r="AP501" s="12">
        <f t="shared" si="171"/>
        <v>0</v>
      </c>
      <c r="AQ501" s="13">
        <f t="shared" si="160"/>
        <v>0</v>
      </c>
      <c r="AR501" s="12"/>
      <c r="AS501" s="12"/>
      <c r="AT501" s="12"/>
      <c r="AU501" s="12">
        <f t="shared" si="172"/>
        <v>0</v>
      </c>
      <c r="AV501" s="13">
        <f t="shared" si="161"/>
        <v>0</v>
      </c>
      <c r="AW501" s="12"/>
      <c r="AX501" s="12"/>
      <c r="AY501" s="12"/>
      <c r="AZ501" s="12">
        <f t="shared" si="173"/>
        <v>0</v>
      </c>
      <c r="BA501" s="11">
        <f t="shared" si="162"/>
        <v>0</v>
      </c>
      <c r="BB501" s="12"/>
      <c r="BC501" s="12"/>
      <c r="BD501" s="12"/>
      <c r="BE501" s="12">
        <f t="shared" si="174"/>
        <v>0</v>
      </c>
      <c r="BF501" s="11">
        <f t="shared" si="163"/>
        <v>0</v>
      </c>
      <c r="BG501" s="12"/>
      <c r="BH501" s="12"/>
      <c r="BI501" s="12"/>
      <c r="BJ501" s="15">
        <f t="shared" si="175"/>
        <v>0</v>
      </c>
      <c r="BK501" s="16">
        <f t="shared" si="164"/>
        <v>0</v>
      </c>
    </row>
    <row r="502" spans="1:63" ht="15.75" x14ac:dyDescent="0.25">
      <c r="A502" s="30">
        <v>101070201</v>
      </c>
      <c r="B502" s="27" t="s">
        <v>548</v>
      </c>
      <c r="C502" s="39">
        <v>0.1484</v>
      </c>
      <c r="D502" s="32">
        <f>VLOOKUP(A502,[31]DATA!$C$3:$AP$1697,38,0)</f>
        <v>0</v>
      </c>
      <c r="E502" s="32">
        <f>VLOOKUP(A502,[31]DATA!$C$3:$AP$1697,39,0)</f>
        <v>0</v>
      </c>
      <c r="F502" s="32">
        <f>VLOOKUP(A502,[31]DATA!$C$3:$AP$1697,40,0)</f>
        <v>0</v>
      </c>
      <c r="G502" s="32">
        <f t="shared" si="165"/>
        <v>0</v>
      </c>
      <c r="H502" s="32">
        <f t="shared" si="166"/>
        <v>0</v>
      </c>
      <c r="I502" s="32">
        <f>VLOOKUP(A502,[32]DATA!$C$3:$AQ$559,38,0)</f>
        <v>0</v>
      </c>
      <c r="J502" s="32">
        <f>VLOOKUP(A502,[32]DATA!$C$3:$AQ$559,39,0)</f>
        <v>0</v>
      </c>
      <c r="K502" s="32">
        <f>VLOOKUP(A502,[32]DATA!$C$3:$AQ$559,40,0)</f>
        <v>0</v>
      </c>
      <c r="L502" s="32">
        <f>VLOOKUP(A502,[32]DATA!$C$3:$AQ$559,41,0)</f>
        <v>0</v>
      </c>
      <c r="M502" s="41">
        <f t="shared" si="167"/>
        <v>0</v>
      </c>
      <c r="N502" s="32">
        <f>VLOOKUP(A502,[33]DATA!$C$3:$AQ$558,38,0)</f>
        <v>0</v>
      </c>
      <c r="O502" s="32">
        <f>VLOOKUP(A502,[33]DATA!$C$3:$AQ$558,39,0)</f>
        <v>0</v>
      </c>
      <c r="P502" s="32">
        <f>VLOOKUP(A502,[33]DATA!$C$3:$AQ$558,40,0)</f>
        <v>0</v>
      </c>
      <c r="Q502" s="42">
        <f>VLOOKUP(A502,[33]DATA!$C$3:$AQ$558,41,0)</f>
        <v>0</v>
      </c>
      <c r="R502" s="43">
        <f t="shared" si="168"/>
        <v>0</v>
      </c>
      <c r="S502" s="8"/>
      <c r="T502" s="9"/>
      <c r="U502" s="9"/>
      <c r="V502" s="10">
        <f t="shared" si="169"/>
        <v>0</v>
      </c>
      <c r="W502" s="11">
        <f t="shared" si="155"/>
        <v>0</v>
      </c>
      <c r="X502" s="9"/>
      <c r="Y502" s="9"/>
      <c r="Z502" s="9"/>
      <c r="AA502" s="12">
        <f t="shared" si="156"/>
        <v>0</v>
      </c>
      <c r="AB502" s="13">
        <f t="shared" si="157"/>
        <v>0</v>
      </c>
      <c r="AC502" s="9"/>
      <c r="AD502" s="14"/>
      <c r="AE502" s="14"/>
      <c r="AF502" s="12">
        <f t="shared" si="154"/>
        <v>0</v>
      </c>
      <c r="AG502" s="13">
        <f t="shared" si="158"/>
        <v>0</v>
      </c>
      <c r="AH502" s="12"/>
      <c r="AI502" s="12"/>
      <c r="AJ502" s="12"/>
      <c r="AK502" s="12">
        <f t="shared" si="170"/>
        <v>0</v>
      </c>
      <c r="AL502" s="13">
        <f t="shared" si="159"/>
        <v>0</v>
      </c>
      <c r="AM502" s="12"/>
      <c r="AN502" s="12"/>
      <c r="AO502" s="12"/>
      <c r="AP502" s="12">
        <f t="shared" si="171"/>
        <v>0</v>
      </c>
      <c r="AQ502" s="13">
        <f t="shared" si="160"/>
        <v>0</v>
      </c>
      <c r="AR502" s="12"/>
      <c r="AS502" s="12"/>
      <c r="AT502" s="12"/>
      <c r="AU502" s="12">
        <f t="shared" si="172"/>
        <v>0</v>
      </c>
      <c r="AV502" s="13">
        <f t="shared" si="161"/>
        <v>0</v>
      </c>
      <c r="AW502" s="12"/>
      <c r="AX502" s="12"/>
      <c r="AY502" s="12"/>
      <c r="AZ502" s="12">
        <f t="shared" si="173"/>
        <v>0</v>
      </c>
      <c r="BA502" s="11">
        <f t="shared" si="162"/>
        <v>0</v>
      </c>
      <c r="BB502" s="12"/>
      <c r="BC502" s="12"/>
      <c r="BD502" s="12"/>
      <c r="BE502" s="12">
        <f t="shared" si="174"/>
        <v>0</v>
      </c>
      <c r="BF502" s="11">
        <f t="shared" si="163"/>
        <v>0</v>
      </c>
      <c r="BG502" s="12"/>
      <c r="BH502" s="12"/>
      <c r="BI502" s="12"/>
      <c r="BJ502" s="15">
        <f t="shared" si="175"/>
        <v>0</v>
      </c>
      <c r="BK502" s="16">
        <f t="shared" si="164"/>
        <v>0</v>
      </c>
    </row>
    <row r="503" spans="1:63" ht="15.75" x14ac:dyDescent="0.25">
      <c r="A503" s="37">
        <v>101070101</v>
      </c>
      <c r="B503" s="29" t="s">
        <v>549</v>
      </c>
      <c r="C503" s="38">
        <v>0.11</v>
      </c>
      <c r="D503" s="32">
        <f>VLOOKUP(A503,[31]DATA!$C$3:$AP$1697,38,0)</f>
        <v>77060</v>
      </c>
      <c r="E503" s="32">
        <f>VLOOKUP(A503,[31]DATA!$C$3:$AP$1697,39,0)</f>
        <v>39740</v>
      </c>
      <c r="F503" s="32">
        <f>VLOOKUP(A503,[31]DATA!$C$3:$AP$1697,40,0)</f>
        <v>44080</v>
      </c>
      <c r="G503" s="32">
        <f t="shared" si="165"/>
        <v>160880</v>
      </c>
      <c r="H503" s="32">
        <f t="shared" si="166"/>
        <v>17696.8</v>
      </c>
      <c r="I503" s="32">
        <f>VLOOKUP(A503,[32]DATA!$C$3:$AQ$559,38,0)</f>
        <v>83120</v>
      </c>
      <c r="J503" s="32">
        <f>VLOOKUP(A503,[32]DATA!$C$3:$AQ$559,39,0)</f>
        <v>11220</v>
      </c>
      <c r="K503" s="32">
        <f>VLOOKUP(A503,[32]DATA!$C$3:$AQ$559,40,0)</f>
        <v>31680</v>
      </c>
      <c r="L503" s="32">
        <f>VLOOKUP(A503,[32]DATA!$C$3:$AQ$559,41,0)</f>
        <v>126020</v>
      </c>
      <c r="M503" s="41">
        <f t="shared" si="167"/>
        <v>13862.2</v>
      </c>
      <c r="N503" s="32">
        <f>VLOOKUP(A503,[33]DATA!$C$3:$AQ$558,38,0)</f>
        <v>65820</v>
      </c>
      <c r="O503" s="32">
        <f>VLOOKUP(A503,[33]DATA!$C$3:$AQ$558,39,0)</f>
        <v>3820</v>
      </c>
      <c r="P503" s="32">
        <f>VLOOKUP(A503,[33]DATA!$C$3:$AQ$558,40,0)</f>
        <v>28180</v>
      </c>
      <c r="Q503" s="42">
        <f>VLOOKUP(A503,[33]DATA!$C$3:$AQ$558,41,0)</f>
        <v>97820</v>
      </c>
      <c r="R503" s="43">
        <f t="shared" si="168"/>
        <v>10760.2</v>
      </c>
      <c r="S503" s="8"/>
      <c r="T503" s="9"/>
      <c r="U503" s="9"/>
      <c r="V503" s="10">
        <f t="shared" si="169"/>
        <v>0</v>
      </c>
      <c r="W503" s="11">
        <f t="shared" si="155"/>
        <v>0</v>
      </c>
      <c r="X503" s="9"/>
      <c r="Y503" s="9"/>
      <c r="Z503" s="9"/>
      <c r="AA503" s="12">
        <f t="shared" si="156"/>
        <v>0</v>
      </c>
      <c r="AB503" s="13">
        <f t="shared" si="157"/>
        <v>0</v>
      </c>
      <c r="AC503" s="9"/>
      <c r="AD503" s="14"/>
      <c r="AE503" s="14"/>
      <c r="AF503" s="12">
        <f t="shared" si="154"/>
        <v>0</v>
      </c>
      <c r="AG503" s="13">
        <f t="shared" si="158"/>
        <v>0</v>
      </c>
      <c r="AH503" s="12"/>
      <c r="AI503" s="12"/>
      <c r="AJ503" s="12"/>
      <c r="AK503" s="12">
        <f t="shared" si="170"/>
        <v>0</v>
      </c>
      <c r="AL503" s="13">
        <f t="shared" si="159"/>
        <v>0</v>
      </c>
      <c r="AM503" s="12"/>
      <c r="AN503" s="12"/>
      <c r="AO503" s="12"/>
      <c r="AP503" s="12">
        <f t="shared" si="171"/>
        <v>0</v>
      </c>
      <c r="AQ503" s="13">
        <f t="shared" si="160"/>
        <v>0</v>
      </c>
      <c r="AR503" s="12"/>
      <c r="AS503" s="12"/>
      <c r="AT503" s="12"/>
      <c r="AU503" s="12">
        <f t="shared" si="172"/>
        <v>0</v>
      </c>
      <c r="AV503" s="13">
        <f t="shared" si="161"/>
        <v>0</v>
      </c>
      <c r="AW503" s="12"/>
      <c r="AX503" s="12"/>
      <c r="AY503" s="12"/>
      <c r="AZ503" s="12">
        <f t="shared" si="173"/>
        <v>0</v>
      </c>
      <c r="BA503" s="11">
        <f t="shared" si="162"/>
        <v>0</v>
      </c>
      <c r="BB503" s="12"/>
      <c r="BC503" s="12"/>
      <c r="BD503" s="12"/>
      <c r="BE503" s="12">
        <f t="shared" si="174"/>
        <v>0</v>
      </c>
      <c r="BF503" s="11">
        <f t="shared" si="163"/>
        <v>0</v>
      </c>
      <c r="BG503" s="12"/>
      <c r="BH503" s="12"/>
      <c r="BI503" s="12"/>
      <c r="BJ503" s="15">
        <f t="shared" si="175"/>
        <v>0</v>
      </c>
      <c r="BK503" s="16">
        <f t="shared" si="164"/>
        <v>0</v>
      </c>
    </row>
    <row r="504" spans="1:63" ht="25.5" x14ac:dyDescent="0.25">
      <c r="A504" s="37">
        <v>102075401</v>
      </c>
      <c r="B504" s="32" t="s">
        <v>550</v>
      </c>
      <c r="C504" s="38">
        <v>172.8</v>
      </c>
      <c r="D504" s="32">
        <f>VLOOKUP(A504,[31]DATA!$C$3:$AP$1697,38,0)</f>
        <v>119</v>
      </c>
      <c r="E504" s="32">
        <f>VLOOKUP(A504,[31]DATA!$C$3:$AP$1697,39,0)</f>
        <v>3</v>
      </c>
      <c r="F504" s="32">
        <f>VLOOKUP(A504,[31]DATA!$C$3:$AP$1697,40,0)</f>
        <v>0</v>
      </c>
      <c r="G504" s="32">
        <f t="shared" si="165"/>
        <v>122</v>
      </c>
      <c r="H504" s="32">
        <f t="shared" si="166"/>
        <v>21081.600000000002</v>
      </c>
      <c r="I504" s="32">
        <f>VLOOKUP(A504,[32]DATA!$C$3:$AQ$559,38,0)</f>
        <v>90</v>
      </c>
      <c r="J504" s="32">
        <f>VLOOKUP(A504,[32]DATA!$C$3:$AQ$559,39,0)</f>
        <v>1</v>
      </c>
      <c r="K504" s="32">
        <f>VLOOKUP(A504,[32]DATA!$C$3:$AQ$559,40,0)</f>
        <v>0</v>
      </c>
      <c r="L504" s="32">
        <f>VLOOKUP(A504,[32]DATA!$C$3:$AQ$559,41,0)</f>
        <v>91</v>
      </c>
      <c r="M504" s="41">
        <f t="shared" si="167"/>
        <v>15724.800000000001</v>
      </c>
      <c r="N504" s="32">
        <f>VLOOKUP(A504,[33]DATA!$C$3:$AQ$558,38,0)</f>
        <v>69</v>
      </c>
      <c r="O504" s="32">
        <f>VLOOKUP(A504,[33]DATA!$C$3:$AQ$558,39,0)</f>
        <v>0</v>
      </c>
      <c r="P504" s="32">
        <f>VLOOKUP(A504,[33]DATA!$C$3:$AQ$558,40,0)</f>
        <v>0</v>
      </c>
      <c r="Q504" s="42">
        <f>VLOOKUP(A504,[33]DATA!$C$3:$AQ$558,41,0)</f>
        <v>69</v>
      </c>
      <c r="R504" s="43">
        <f t="shared" si="168"/>
        <v>11923.2</v>
      </c>
      <c r="S504" s="8"/>
      <c r="T504" s="9"/>
      <c r="U504" s="9"/>
      <c r="V504" s="10">
        <f t="shared" si="169"/>
        <v>0</v>
      </c>
      <c r="W504" s="11">
        <f t="shared" si="155"/>
        <v>0</v>
      </c>
      <c r="X504" s="9"/>
      <c r="Y504" s="9"/>
      <c r="Z504" s="9"/>
      <c r="AA504" s="12">
        <f t="shared" si="156"/>
        <v>0</v>
      </c>
      <c r="AB504" s="13">
        <f t="shared" si="157"/>
        <v>0</v>
      </c>
      <c r="AC504" s="9"/>
      <c r="AD504" s="14"/>
      <c r="AE504" s="14"/>
      <c r="AF504" s="12">
        <f t="shared" si="154"/>
        <v>0</v>
      </c>
      <c r="AG504" s="13">
        <f t="shared" si="158"/>
        <v>0</v>
      </c>
      <c r="AH504" s="12"/>
      <c r="AI504" s="12"/>
      <c r="AJ504" s="12"/>
      <c r="AK504" s="12">
        <f t="shared" si="170"/>
        <v>0</v>
      </c>
      <c r="AL504" s="13">
        <f t="shared" si="159"/>
        <v>0</v>
      </c>
      <c r="AM504" s="12"/>
      <c r="AN504" s="12"/>
      <c r="AO504" s="12"/>
      <c r="AP504" s="12">
        <f t="shared" si="171"/>
        <v>0</v>
      </c>
      <c r="AQ504" s="13">
        <f t="shared" si="160"/>
        <v>0</v>
      </c>
      <c r="AR504" s="12"/>
      <c r="AS504" s="12"/>
      <c r="AT504" s="12"/>
      <c r="AU504" s="12">
        <f t="shared" si="172"/>
        <v>0</v>
      </c>
      <c r="AV504" s="13">
        <f t="shared" si="161"/>
        <v>0</v>
      </c>
      <c r="AW504" s="12"/>
      <c r="AX504" s="12"/>
      <c r="AY504" s="12"/>
      <c r="AZ504" s="12">
        <f t="shared" si="173"/>
        <v>0</v>
      </c>
      <c r="BA504" s="11">
        <f t="shared" si="162"/>
        <v>0</v>
      </c>
      <c r="BB504" s="12"/>
      <c r="BC504" s="12"/>
      <c r="BD504" s="12"/>
      <c r="BE504" s="12">
        <f t="shared" si="174"/>
        <v>0</v>
      </c>
      <c r="BF504" s="11">
        <f t="shared" si="163"/>
        <v>0</v>
      </c>
      <c r="BG504" s="12"/>
      <c r="BH504" s="12"/>
      <c r="BI504" s="12"/>
      <c r="BJ504" s="15">
        <f t="shared" si="175"/>
        <v>0</v>
      </c>
      <c r="BK504" s="16">
        <f t="shared" si="164"/>
        <v>0</v>
      </c>
    </row>
    <row r="505" spans="1:63" ht="25.5" x14ac:dyDescent="0.25">
      <c r="A505" s="30">
        <v>102059601</v>
      </c>
      <c r="B505" s="28" t="s">
        <v>551</v>
      </c>
      <c r="C505" s="35">
        <v>13.08</v>
      </c>
      <c r="D505" s="32">
        <f>VLOOKUP(A505,[31]DATA!$C$3:$AP$1697,38,0)</f>
        <v>1</v>
      </c>
      <c r="E505" s="32">
        <f>VLOOKUP(A505,[31]DATA!$C$3:$AP$1697,39,0)</f>
        <v>0</v>
      </c>
      <c r="F505" s="32">
        <f>VLOOKUP(A505,[31]DATA!$C$3:$AP$1697,40,0)</f>
        <v>168</v>
      </c>
      <c r="G505" s="32">
        <f t="shared" si="165"/>
        <v>169</v>
      </c>
      <c r="H505" s="32">
        <f t="shared" si="166"/>
        <v>2210.52</v>
      </c>
      <c r="I505" s="32">
        <f>VLOOKUP(A505,[32]DATA!$C$3:$AQ$559,38,0)</f>
        <v>251</v>
      </c>
      <c r="J505" s="32">
        <f>VLOOKUP(A505,[32]DATA!$C$3:$AQ$559,39,0)</f>
        <v>26</v>
      </c>
      <c r="K505" s="32">
        <f>VLOOKUP(A505,[32]DATA!$C$3:$AQ$559,40,0)</f>
        <v>115</v>
      </c>
      <c r="L505" s="32">
        <f>VLOOKUP(A505,[32]DATA!$C$3:$AQ$559,41,0)</f>
        <v>392</v>
      </c>
      <c r="M505" s="41">
        <f t="shared" si="167"/>
        <v>5127.3599999999997</v>
      </c>
      <c r="N505" s="32">
        <f>VLOOKUP(A505,[33]DATA!$C$3:$AQ$558,38,0)</f>
        <v>606</v>
      </c>
      <c r="O505" s="32">
        <f>VLOOKUP(A505,[33]DATA!$C$3:$AQ$558,39,0)</f>
        <v>16</v>
      </c>
      <c r="P505" s="32">
        <f>VLOOKUP(A505,[33]DATA!$C$3:$AQ$558,40,0)</f>
        <v>130</v>
      </c>
      <c r="Q505" s="42">
        <f>VLOOKUP(A505,[33]DATA!$C$3:$AQ$558,41,0)</f>
        <v>752</v>
      </c>
      <c r="R505" s="43">
        <f t="shared" si="168"/>
        <v>9836.16</v>
      </c>
      <c r="S505" s="8"/>
      <c r="T505" s="9"/>
      <c r="U505" s="9"/>
      <c r="V505" s="10">
        <f t="shared" si="169"/>
        <v>0</v>
      </c>
      <c r="W505" s="11">
        <f t="shared" si="155"/>
        <v>0</v>
      </c>
      <c r="X505" s="9"/>
      <c r="Y505" s="9"/>
      <c r="Z505" s="9"/>
      <c r="AA505" s="12">
        <f t="shared" si="156"/>
        <v>0</v>
      </c>
      <c r="AB505" s="13">
        <f t="shared" si="157"/>
        <v>0</v>
      </c>
      <c r="AC505" s="9"/>
      <c r="AD505" s="14"/>
      <c r="AE505" s="14"/>
      <c r="AF505" s="12">
        <f t="shared" si="154"/>
        <v>0</v>
      </c>
      <c r="AG505" s="13">
        <f t="shared" si="158"/>
        <v>0</v>
      </c>
      <c r="AH505" s="12"/>
      <c r="AI505" s="12"/>
      <c r="AJ505" s="12"/>
      <c r="AK505" s="12">
        <f t="shared" si="170"/>
        <v>0</v>
      </c>
      <c r="AL505" s="13">
        <f t="shared" si="159"/>
        <v>0</v>
      </c>
      <c r="AM505" s="12"/>
      <c r="AN505" s="12"/>
      <c r="AO505" s="12"/>
      <c r="AP505" s="12">
        <f t="shared" si="171"/>
        <v>0</v>
      </c>
      <c r="AQ505" s="13">
        <f t="shared" si="160"/>
        <v>0</v>
      </c>
      <c r="AR505" s="12"/>
      <c r="AS505" s="12"/>
      <c r="AT505" s="12"/>
      <c r="AU505" s="12">
        <f t="shared" si="172"/>
        <v>0</v>
      </c>
      <c r="AV505" s="13">
        <f t="shared" si="161"/>
        <v>0</v>
      </c>
      <c r="AW505" s="12"/>
      <c r="AX505" s="12"/>
      <c r="AY505" s="12"/>
      <c r="AZ505" s="12">
        <f t="shared" si="173"/>
        <v>0</v>
      </c>
      <c r="BA505" s="11">
        <f t="shared" si="162"/>
        <v>0</v>
      </c>
      <c r="BB505" s="12"/>
      <c r="BC505" s="12"/>
      <c r="BD505" s="12"/>
      <c r="BE505" s="12">
        <f t="shared" si="174"/>
        <v>0</v>
      </c>
      <c r="BF505" s="11">
        <f t="shared" si="163"/>
        <v>0</v>
      </c>
      <c r="BG505" s="12"/>
      <c r="BH505" s="12"/>
      <c r="BI505" s="12"/>
      <c r="BJ505" s="15">
        <f t="shared" si="175"/>
        <v>0</v>
      </c>
      <c r="BK505" s="16">
        <f t="shared" si="164"/>
        <v>0</v>
      </c>
    </row>
    <row r="506" spans="1:63" ht="15.75" x14ac:dyDescent="0.25">
      <c r="A506" s="30">
        <v>101094101</v>
      </c>
      <c r="B506" s="27" t="s">
        <v>552</v>
      </c>
      <c r="C506" s="35">
        <v>3.76</v>
      </c>
      <c r="D506" s="32">
        <f>VLOOKUP(A506,[31]DATA!$C$3:$AP$1697,38,0)</f>
        <v>0</v>
      </c>
      <c r="E506" s="32">
        <f>VLOOKUP(A506,[31]DATA!$C$3:$AP$1697,39,0)</f>
        <v>25000</v>
      </c>
      <c r="F506" s="32">
        <f>VLOOKUP(A506,[31]DATA!$C$3:$AP$1697,40,0)</f>
        <v>3400</v>
      </c>
      <c r="G506" s="32">
        <f t="shared" si="165"/>
        <v>28400</v>
      </c>
      <c r="H506" s="32">
        <f t="shared" si="166"/>
        <v>106784</v>
      </c>
      <c r="I506" s="32">
        <f>VLOOKUP(A506,[32]DATA!$C$3:$AQ$559,38,0)</f>
        <v>9000</v>
      </c>
      <c r="J506" s="32">
        <f>VLOOKUP(A506,[32]DATA!$C$3:$AQ$559,39,0)</f>
        <v>0</v>
      </c>
      <c r="K506" s="32">
        <f>VLOOKUP(A506,[32]DATA!$C$3:$AQ$559,40,0)</f>
        <v>4400</v>
      </c>
      <c r="L506" s="32">
        <f>VLOOKUP(A506,[32]DATA!$C$3:$AQ$559,41,0)</f>
        <v>13400</v>
      </c>
      <c r="M506" s="41">
        <f t="shared" si="167"/>
        <v>50384</v>
      </c>
      <c r="N506" s="32">
        <f>VLOOKUP(A506,[33]DATA!$C$3:$AQ$558,38,0)</f>
        <v>0</v>
      </c>
      <c r="O506" s="32">
        <f>VLOOKUP(A506,[33]DATA!$C$3:$AQ$558,39,0)</f>
        <v>20000</v>
      </c>
      <c r="P506" s="32">
        <f>VLOOKUP(A506,[33]DATA!$C$3:$AQ$558,40,0)</f>
        <v>10850</v>
      </c>
      <c r="Q506" s="42">
        <f>VLOOKUP(A506,[33]DATA!$C$3:$AQ$558,41,0)</f>
        <v>30850</v>
      </c>
      <c r="R506" s="43">
        <f t="shared" si="168"/>
        <v>115996</v>
      </c>
      <c r="S506" s="8"/>
      <c r="T506" s="9"/>
      <c r="U506" s="9"/>
      <c r="V506" s="10">
        <f t="shared" si="169"/>
        <v>0</v>
      </c>
      <c r="W506" s="11">
        <f t="shared" si="155"/>
        <v>0</v>
      </c>
      <c r="X506" s="9"/>
      <c r="Y506" s="9"/>
      <c r="Z506" s="9"/>
      <c r="AA506" s="12">
        <f t="shared" si="156"/>
        <v>0</v>
      </c>
      <c r="AB506" s="13">
        <f t="shared" si="157"/>
        <v>0</v>
      </c>
      <c r="AC506" s="9"/>
      <c r="AD506" s="14"/>
      <c r="AE506" s="14"/>
      <c r="AF506" s="12">
        <f t="shared" si="154"/>
        <v>0</v>
      </c>
      <c r="AG506" s="13">
        <f t="shared" si="158"/>
        <v>0</v>
      </c>
      <c r="AH506" s="12"/>
      <c r="AI506" s="12"/>
      <c r="AJ506" s="12"/>
      <c r="AK506" s="12">
        <f t="shared" si="170"/>
        <v>0</v>
      </c>
      <c r="AL506" s="13">
        <f t="shared" si="159"/>
        <v>0</v>
      </c>
      <c r="AM506" s="12"/>
      <c r="AN506" s="12"/>
      <c r="AO506" s="12"/>
      <c r="AP506" s="12">
        <f t="shared" si="171"/>
        <v>0</v>
      </c>
      <c r="AQ506" s="13">
        <f t="shared" si="160"/>
        <v>0</v>
      </c>
      <c r="AR506" s="12"/>
      <c r="AS506" s="12"/>
      <c r="AT506" s="12"/>
      <c r="AU506" s="12">
        <f t="shared" si="172"/>
        <v>0</v>
      </c>
      <c r="AV506" s="13">
        <f t="shared" si="161"/>
        <v>0</v>
      </c>
      <c r="AW506" s="12"/>
      <c r="AX506" s="12"/>
      <c r="AY506" s="12"/>
      <c r="AZ506" s="12">
        <f t="shared" si="173"/>
        <v>0</v>
      </c>
      <c r="BA506" s="11">
        <f t="shared" si="162"/>
        <v>0</v>
      </c>
      <c r="BB506" s="12"/>
      <c r="BC506" s="12"/>
      <c r="BD506" s="12"/>
      <c r="BE506" s="12">
        <f t="shared" si="174"/>
        <v>0</v>
      </c>
      <c r="BF506" s="11">
        <f t="shared" si="163"/>
        <v>0</v>
      </c>
      <c r="BG506" s="12"/>
      <c r="BH506" s="12"/>
      <c r="BI506" s="12"/>
      <c r="BJ506" s="15">
        <f t="shared" si="175"/>
        <v>0</v>
      </c>
      <c r="BK506" s="16">
        <f t="shared" si="164"/>
        <v>0</v>
      </c>
    </row>
    <row r="507" spans="1:63" ht="15.75" x14ac:dyDescent="0.25">
      <c r="A507" s="30">
        <v>101094201</v>
      </c>
      <c r="B507" s="27" t="s">
        <v>553</v>
      </c>
      <c r="C507" s="35">
        <v>0.75</v>
      </c>
      <c r="D507" s="32">
        <f>VLOOKUP(A507,[31]DATA!$C$3:$AP$1697,38,0)</f>
        <v>8200</v>
      </c>
      <c r="E507" s="32">
        <f>VLOOKUP(A507,[31]DATA!$C$3:$AP$1697,39,0)</f>
        <v>0</v>
      </c>
      <c r="F507" s="32">
        <f>VLOOKUP(A507,[31]DATA!$C$3:$AP$1697,40,0)</f>
        <v>100</v>
      </c>
      <c r="G507" s="32">
        <f t="shared" si="165"/>
        <v>8300</v>
      </c>
      <c r="H507" s="32">
        <f t="shared" si="166"/>
        <v>6225</v>
      </c>
      <c r="I507" s="32">
        <f>VLOOKUP(A507,[32]DATA!$C$3:$AQ$559,38,0)</f>
        <v>17120</v>
      </c>
      <c r="J507" s="32">
        <f>VLOOKUP(A507,[32]DATA!$C$3:$AQ$559,39,0)</f>
        <v>0</v>
      </c>
      <c r="K507" s="32">
        <f>VLOOKUP(A507,[32]DATA!$C$3:$AQ$559,40,0)</f>
        <v>0</v>
      </c>
      <c r="L507" s="32">
        <f>VLOOKUP(A507,[32]DATA!$C$3:$AQ$559,41,0)</f>
        <v>17120</v>
      </c>
      <c r="M507" s="41">
        <f t="shared" si="167"/>
        <v>12840</v>
      </c>
      <c r="N507" s="32">
        <f>VLOOKUP(A507,[33]DATA!$C$3:$AQ$558,38,0)</f>
        <v>13130</v>
      </c>
      <c r="O507" s="32">
        <f>VLOOKUP(A507,[33]DATA!$C$3:$AQ$558,39,0)</f>
        <v>0</v>
      </c>
      <c r="P507" s="32">
        <f>VLOOKUP(A507,[33]DATA!$C$3:$AQ$558,40,0)</f>
        <v>1590</v>
      </c>
      <c r="Q507" s="42">
        <f>VLOOKUP(A507,[33]DATA!$C$3:$AQ$558,41,0)</f>
        <v>14720</v>
      </c>
      <c r="R507" s="43">
        <f t="shared" si="168"/>
        <v>11040</v>
      </c>
      <c r="S507" s="8"/>
      <c r="T507" s="9"/>
      <c r="U507" s="9"/>
      <c r="V507" s="10">
        <f t="shared" si="169"/>
        <v>0</v>
      </c>
      <c r="W507" s="11">
        <f t="shared" si="155"/>
        <v>0</v>
      </c>
      <c r="X507" s="9"/>
      <c r="Y507" s="9"/>
      <c r="Z507" s="9"/>
      <c r="AA507" s="12">
        <f t="shared" si="156"/>
        <v>0</v>
      </c>
      <c r="AB507" s="13">
        <f t="shared" si="157"/>
        <v>0</v>
      </c>
      <c r="AC507" s="9"/>
      <c r="AD507" s="14"/>
      <c r="AE507" s="14"/>
      <c r="AF507" s="12">
        <f t="shared" si="154"/>
        <v>0</v>
      </c>
      <c r="AG507" s="13">
        <f t="shared" si="158"/>
        <v>0</v>
      </c>
      <c r="AH507" s="12"/>
      <c r="AI507" s="12"/>
      <c r="AJ507" s="12"/>
      <c r="AK507" s="12">
        <f t="shared" si="170"/>
        <v>0</v>
      </c>
      <c r="AL507" s="13">
        <f t="shared" si="159"/>
        <v>0</v>
      </c>
      <c r="AM507" s="12"/>
      <c r="AN507" s="12"/>
      <c r="AO507" s="12"/>
      <c r="AP507" s="12">
        <f t="shared" si="171"/>
        <v>0</v>
      </c>
      <c r="AQ507" s="13">
        <f t="shared" si="160"/>
        <v>0</v>
      </c>
      <c r="AR507" s="12"/>
      <c r="AS507" s="12"/>
      <c r="AT507" s="12"/>
      <c r="AU507" s="12">
        <f t="shared" si="172"/>
        <v>0</v>
      </c>
      <c r="AV507" s="13">
        <f t="shared" si="161"/>
        <v>0</v>
      </c>
      <c r="AW507" s="12"/>
      <c r="AX507" s="12"/>
      <c r="AY507" s="12"/>
      <c r="AZ507" s="12">
        <f t="shared" si="173"/>
        <v>0</v>
      </c>
      <c r="BA507" s="11">
        <f t="shared" si="162"/>
        <v>0</v>
      </c>
      <c r="BB507" s="12"/>
      <c r="BC507" s="12"/>
      <c r="BD507" s="12"/>
      <c r="BE507" s="12">
        <f t="shared" si="174"/>
        <v>0</v>
      </c>
      <c r="BF507" s="11">
        <f t="shared" si="163"/>
        <v>0</v>
      </c>
      <c r="BG507" s="12"/>
      <c r="BH507" s="12"/>
      <c r="BI507" s="12"/>
      <c r="BJ507" s="15">
        <f t="shared" si="175"/>
        <v>0</v>
      </c>
      <c r="BK507" s="16">
        <f t="shared" si="164"/>
        <v>0</v>
      </c>
    </row>
    <row r="508" spans="1:63" ht="15.75" x14ac:dyDescent="0.25">
      <c r="A508" s="30">
        <v>101024501</v>
      </c>
      <c r="B508" s="27" t="s">
        <v>554</v>
      </c>
      <c r="C508" s="35">
        <v>0.17</v>
      </c>
      <c r="D508" s="32">
        <f>VLOOKUP(A508,[31]DATA!$C$3:$AP$1697,38,0)</f>
        <v>20040</v>
      </c>
      <c r="E508" s="32">
        <f>VLOOKUP(A508,[31]DATA!$C$3:$AP$1697,39,0)</f>
        <v>0</v>
      </c>
      <c r="F508" s="32">
        <f>VLOOKUP(A508,[31]DATA!$C$3:$AP$1697,40,0)</f>
        <v>0</v>
      </c>
      <c r="G508" s="32">
        <f t="shared" si="165"/>
        <v>20040</v>
      </c>
      <c r="H508" s="32">
        <f t="shared" si="166"/>
        <v>3406.8</v>
      </c>
      <c r="I508" s="32">
        <f>VLOOKUP(A508,[32]DATA!$C$3:$AQ$559,38,0)</f>
        <v>14370</v>
      </c>
      <c r="J508" s="32">
        <f>VLOOKUP(A508,[32]DATA!$C$3:$AQ$559,39,0)</f>
        <v>150</v>
      </c>
      <c r="K508" s="32">
        <f>VLOOKUP(A508,[32]DATA!$C$3:$AQ$559,40,0)</f>
        <v>1350</v>
      </c>
      <c r="L508" s="32">
        <f>VLOOKUP(A508,[32]DATA!$C$3:$AQ$559,41,0)</f>
        <v>15870</v>
      </c>
      <c r="M508" s="41">
        <f t="shared" si="167"/>
        <v>2697.9</v>
      </c>
      <c r="N508" s="32">
        <f>VLOOKUP(A508,[33]DATA!$C$3:$AQ$558,38,0)</f>
        <v>0</v>
      </c>
      <c r="O508" s="32">
        <f>VLOOKUP(A508,[33]DATA!$C$3:$AQ$558,39,0)</f>
        <v>90</v>
      </c>
      <c r="P508" s="32">
        <f>VLOOKUP(A508,[33]DATA!$C$3:$AQ$558,40,0)</f>
        <v>1200</v>
      </c>
      <c r="Q508" s="42">
        <f>VLOOKUP(A508,[33]DATA!$C$3:$AQ$558,41,0)</f>
        <v>1290</v>
      </c>
      <c r="R508" s="43">
        <f t="shared" si="168"/>
        <v>219.3</v>
      </c>
      <c r="S508" s="8"/>
      <c r="T508" s="9"/>
      <c r="U508" s="9"/>
      <c r="V508" s="10">
        <f t="shared" si="169"/>
        <v>0</v>
      </c>
      <c r="W508" s="11">
        <f t="shared" si="155"/>
        <v>0</v>
      </c>
      <c r="X508" s="9"/>
      <c r="Y508" s="9"/>
      <c r="Z508" s="9"/>
      <c r="AA508" s="12">
        <f t="shared" si="156"/>
        <v>0</v>
      </c>
      <c r="AB508" s="13">
        <f t="shared" si="157"/>
        <v>0</v>
      </c>
      <c r="AC508" s="9"/>
      <c r="AD508" s="14"/>
      <c r="AE508" s="14"/>
      <c r="AF508" s="12">
        <f t="shared" si="154"/>
        <v>0</v>
      </c>
      <c r="AG508" s="13">
        <f t="shared" si="158"/>
        <v>0</v>
      </c>
      <c r="AH508" s="12"/>
      <c r="AI508" s="12"/>
      <c r="AJ508" s="12"/>
      <c r="AK508" s="12">
        <f t="shared" si="170"/>
        <v>0</v>
      </c>
      <c r="AL508" s="13">
        <f t="shared" si="159"/>
        <v>0</v>
      </c>
      <c r="AM508" s="12"/>
      <c r="AN508" s="12"/>
      <c r="AO508" s="12"/>
      <c r="AP508" s="12">
        <f t="shared" si="171"/>
        <v>0</v>
      </c>
      <c r="AQ508" s="13">
        <f t="shared" si="160"/>
        <v>0</v>
      </c>
      <c r="AR508" s="12"/>
      <c r="AS508" s="12"/>
      <c r="AT508" s="12"/>
      <c r="AU508" s="12">
        <f t="shared" si="172"/>
        <v>0</v>
      </c>
      <c r="AV508" s="13">
        <f t="shared" si="161"/>
        <v>0</v>
      </c>
      <c r="AW508" s="12"/>
      <c r="AX508" s="12"/>
      <c r="AY508" s="12"/>
      <c r="AZ508" s="12">
        <f t="shared" si="173"/>
        <v>0</v>
      </c>
      <c r="BA508" s="11">
        <f t="shared" si="162"/>
        <v>0</v>
      </c>
      <c r="BB508" s="12"/>
      <c r="BC508" s="12"/>
      <c r="BD508" s="12"/>
      <c r="BE508" s="12">
        <f t="shared" si="174"/>
        <v>0</v>
      </c>
      <c r="BF508" s="11">
        <f t="shared" si="163"/>
        <v>0</v>
      </c>
      <c r="BG508" s="12"/>
      <c r="BH508" s="12"/>
      <c r="BI508" s="12"/>
      <c r="BJ508" s="15">
        <f t="shared" si="175"/>
        <v>0</v>
      </c>
      <c r="BK508" s="16">
        <f t="shared" si="164"/>
        <v>0</v>
      </c>
    </row>
    <row r="509" spans="1:63" ht="15.75" x14ac:dyDescent="0.25">
      <c r="A509" s="30">
        <v>101001901</v>
      </c>
      <c r="B509" s="27" t="s">
        <v>555</v>
      </c>
      <c r="C509" s="35">
        <v>1.65</v>
      </c>
      <c r="D509" s="32">
        <f>VLOOKUP(A509,[31]DATA!$C$3:$AP$1697,38,0)</f>
        <v>3210</v>
      </c>
      <c r="E509" s="32">
        <f>VLOOKUP(A509,[31]DATA!$C$3:$AP$1697,39,0)</f>
        <v>6300</v>
      </c>
      <c r="F509" s="32">
        <f>VLOOKUP(A509,[31]DATA!$C$3:$AP$1697,40,0)</f>
        <v>480</v>
      </c>
      <c r="G509" s="32">
        <f t="shared" si="165"/>
        <v>9990</v>
      </c>
      <c r="H509" s="32">
        <f t="shared" si="166"/>
        <v>16483.5</v>
      </c>
      <c r="I509" s="32">
        <f>VLOOKUP(A509,[32]DATA!$C$3:$AQ$559,38,0)</f>
        <v>0</v>
      </c>
      <c r="J509" s="32">
        <f>VLOOKUP(A509,[32]DATA!$C$3:$AQ$559,39,0)</f>
        <v>4200</v>
      </c>
      <c r="K509" s="32">
        <f>VLOOKUP(A509,[32]DATA!$C$3:$AQ$559,40,0)</f>
        <v>1110</v>
      </c>
      <c r="L509" s="32">
        <f>VLOOKUP(A509,[32]DATA!$C$3:$AQ$559,41,0)</f>
        <v>5310</v>
      </c>
      <c r="M509" s="41">
        <f t="shared" si="167"/>
        <v>8761.5</v>
      </c>
      <c r="N509" s="32">
        <f>VLOOKUP(A509,[33]DATA!$C$3:$AQ$558,38,0)</f>
        <v>0</v>
      </c>
      <c r="O509" s="32">
        <f>VLOOKUP(A509,[33]DATA!$C$3:$AQ$558,39,0)</f>
        <v>3000</v>
      </c>
      <c r="P509" s="32">
        <f>VLOOKUP(A509,[33]DATA!$C$3:$AQ$558,40,0)</f>
        <v>1110</v>
      </c>
      <c r="Q509" s="42">
        <f>VLOOKUP(A509,[33]DATA!$C$3:$AQ$558,41,0)</f>
        <v>4110</v>
      </c>
      <c r="R509" s="43">
        <f t="shared" si="168"/>
        <v>6781.5</v>
      </c>
      <c r="S509" s="8"/>
      <c r="T509" s="9"/>
      <c r="U509" s="9"/>
      <c r="V509" s="10">
        <f t="shared" si="169"/>
        <v>0</v>
      </c>
      <c r="W509" s="11">
        <f t="shared" si="155"/>
        <v>0</v>
      </c>
      <c r="X509" s="9"/>
      <c r="Y509" s="9"/>
      <c r="Z509" s="9"/>
      <c r="AA509" s="12">
        <f t="shared" si="156"/>
        <v>0</v>
      </c>
      <c r="AB509" s="13">
        <f t="shared" si="157"/>
        <v>0</v>
      </c>
      <c r="AC509" s="9"/>
      <c r="AD509" s="14"/>
      <c r="AE509" s="14"/>
      <c r="AF509" s="12">
        <f t="shared" si="154"/>
        <v>0</v>
      </c>
      <c r="AG509" s="13">
        <f t="shared" si="158"/>
        <v>0</v>
      </c>
      <c r="AH509" s="12"/>
      <c r="AI509" s="12"/>
      <c r="AJ509" s="12"/>
      <c r="AK509" s="12">
        <f t="shared" si="170"/>
        <v>0</v>
      </c>
      <c r="AL509" s="13">
        <f t="shared" si="159"/>
        <v>0</v>
      </c>
      <c r="AM509" s="12"/>
      <c r="AN509" s="12"/>
      <c r="AO509" s="12"/>
      <c r="AP509" s="12">
        <f t="shared" si="171"/>
        <v>0</v>
      </c>
      <c r="AQ509" s="13">
        <f t="shared" si="160"/>
        <v>0</v>
      </c>
      <c r="AR509" s="12"/>
      <c r="AS509" s="12"/>
      <c r="AT509" s="12"/>
      <c r="AU509" s="12">
        <f t="shared" si="172"/>
        <v>0</v>
      </c>
      <c r="AV509" s="13">
        <f t="shared" si="161"/>
        <v>0</v>
      </c>
      <c r="AW509" s="12"/>
      <c r="AX509" s="12"/>
      <c r="AY509" s="12"/>
      <c r="AZ509" s="12">
        <f t="shared" si="173"/>
        <v>0</v>
      </c>
      <c r="BA509" s="11">
        <f t="shared" si="162"/>
        <v>0</v>
      </c>
      <c r="BB509" s="12"/>
      <c r="BC509" s="12"/>
      <c r="BD509" s="12"/>
      <c r="BE509" s="12">
        <f t="shared" si="174"/>
        <v>0</v>
      </c>
      <c r="BF509" s="11">
        <f t="shared" si="163"/>
        <v>0</v>
      </c>
      <c r="BG509" s="12"/>
      <c r="BH509" s="12"/>
      <c r="BI509" s="12"/>
      <c r="BJ509" s="15">
        <f t="shared" si="175"/>
        <v>0</v>
      </c>
      <c r="BK509" s="16">
        <f t="shared" si="164"/>
        <v>0</v>
      </c>
    </row>
    <row r="510" spans="1:63" ht="15.75" x14ac:dyDescent="0.25">
      <c r="A510" s="30">
        <v>102093201</v>
      </c>
      <c r="B510" s="27" t="s">
        <v>556</v>
      </c>
      <c r="C510" s="35">
        <v>12.05</v>
      </c>
      <c r="D510" s="32">
        <f>VLOOKUP(A510,[31]DATA!$C$3:$AP$1697,38,0)</f>
        <v>526</v>
      </c>
      <c r="E510" s="32">
        <f>VLOOKUP(A510,[31]DATA!$C$3:$AP$1697,39,0)</f>
        <v>0</v>
      </c>
      <c r="F510" s="32">
        <f>VLOOKUP(A510,[31]DATA!$C$3:$AP$1697,40,0)</f>
        <v>70</v>
      </c>
      <c r="G510" s="32">
        <f t="shared" si="165"/>
        <v>596</v>
      </c>
      <c r="H510" s="32">
        <f t="shared" si="166"/>
        <v>7181.8</v>
      </c>
      <c r="I510" s="32">
        <f>VLOOKUP(A510,[32]DATA!$C$3:$AQ$559,38,0)</f>
        <v>460</v>
      </c>
      <c r="J510" s="32">
        <f>VLOOKUP(A510,[32]DATA!$C$3:$AQ$559,39,0)</f>
        <v>0</v>
      </c>
      <c r="K510" s="32">
        <f>VLOOKUP(A510,[32]DATA!$C$3:$AQ$559,40,0)</f>
        <v>50</v>
      </c>
      <c r="L510" s="32">
        <f>VLOOKUP(A510,[32]DATA!$C$3:$AQ$559,41,0)</f>
        <v>510</v>
      </c>
      <c r="M510" s="41">
        <f t="shared" si="167"/>
        <v>6145.5</v>
      </c>
      <c r="N510" s="32">
        <f>VLOOKUP(A510,[33]DATA!$C$3:$AQ$558,38,0)</f>
        <v>410</v>
      </c>
      <c r="O510" s="32">
        <f>VLOOKUP(A510,[33]DATA!$C$3:$AQ$558,39,0)</f>
        <v>40</v>
      </c>
      <c r="P510" s="32">
        <f>VLOOKUP(A510,[33]DATA!$C$3:$AQ$558,40,0)</f>
        <v>50</v>
      </c>
      <c r="Q510" s="42">
        <f>VLOOKUP(A510,[33]DATA!$C$3:$AQ$558,41,0)</f>
        <v>500</v>
      </c>
      <c r="R510" s="43">
        <f t="shared" si="168"/>
        <v>6025</v>
      </c>
      <c r="S510" s="8"/>
      <c r="T510" s="9"/>
      <c r="U510" s="9"/>
      <c r="V510" s="10">
        <f t="shared" si="169"/>
        <v>0</v>
      </c>
      <c r="W510" s="11">
        <f t="shared" si="155"/>
        <v>0</v>
      </c>
      <c r="X510" s="9"/>
      <c r="Y510" s="9"/>
      <c r="Z510" s="9"/>
      <c r="AA510" s="12">
        <f t="shared" si="156"/>
        <v>0</v>
      </c>
      <c r="AB510" s="13">
        <f t="shared" si="157"/>
        <v>0</v>
      </c>
      <c r="AC510" s="9"/>
      <c r="AD510" s="14"/>
      <c r="AE510" s="14"/>
      <c r="AF510" s="12">
        <f t="shared" si="154"/>
        <v>0</v>
      </c>
      <c r="AG510" s="13">
        <f t="shared" si="158"/>
        <v>0</v>
      </c>
      <c r="AH510" s="12"/>
      <c r="AI510" s="12"/>
      <c r="AJ510" s="12"/>
      <c r="AK510" s="12">
        <f t="shared" si="170"/>
        <v>0</v>
      </c>
      <c r="AL510" s="13">
        <f t="shared" si="159"/>
        <v>0</v>
      </c>
      <c r="AM510" s="12"/>
      <c r="AN510" s="12"/>
      <c r="AO510" s="12"/>
      <c r="AP510" s="12">
        <f t="shared" si="171"/>
        <v>0</v>
      </c>
      <c r="AQ510" s="13">
        <f t="shared" si="160"/>
        <v>0</v>
      </c>
      <c r="AR510" s="12"/>
      <c r="AS510" s="12"/>
      <c r="AT510" s="12"/>
      <c r="AU510" s="12">
        <f t="shared" si="172"/>
        <v>0</v>
      </c>
      <c r="AV510" s="13">
        <f t="shared" si="161"/>
        <v>0</v>
      </c>
      <c r="AW510" s="12"/>
      <c r="AX510" s="12"/>
      <c r="AY510" s="12"/>
      <c r="AZ510" s="12">
        <f t="shared" si="173"/>
        <v>0</v>
      </c>
      <c r="BA510" s="11">
        <f t="shared" si="162"/>
        <v>0</v>
      </c>
      <c r="BB510" s="12"/>
      <c r="BC510" s="12"/>
      <c r="BD510" s="12"/>
      <c r="BE510" s="12">
        <f t="shared" si="174"/>
        <v>0</v>
      </c>
      <c r="BF510" s="11">
        <f t="shared" si="163"/>
        <v>0</v>
      </c>
      <c r="BG510" s="12"/>
      <c r="BH510" s="12"/>
      <c r="BI510" s="12"/>
      <c r="BJ510" s="15">
        <f t="shared" si="175"/>
        <v>0</v>
      </c>
      <c r="BK510" s="16">
        <f t="shared" si="164"/>
        <v>0</v>
      </c>
    </row>
    <row r="511" spans="1:63" ht="15.75" x14ac:dyDescent="0.25">
      <c r="A511" s="30">
        <v>102001201</v>
      </c>
      <c r="B511" s="27" t="s">
        <v>557</v>
      </c>
      <c r="C511" s="35">
        <v>1206.07</v>
      </c>
      <c r="D511" s="32">
        <f>VLOOKUP(A511,[31]DATA!$C$3:$AP$1697,38,0)</f>
        <v>0</v>
      </c>
      <c r="E511" s="32">
        <f>VLOOKUP(A511,[31]DATA!$C$3:$AP$1697,39,0)</f>
        <v>0</v>
      </c>
      <c r="F511" s="32">
        <f>VLOOKUP(A511,[31]DATA!$C$3:$AP$1697,40,0)</f>
        <v>0</v>
      </c>
      <c r="G511" s="32">
        <f t="shared" si="165"/>
        <v>0</v>
      </c>
      <c r="H511" s="32">
        <f t="shared" si="166"/>
        <v>0</v>
      </c>
      <c r="I511" s="32">
        <f>VLOOKUP(A511,[32]DATA!$C$3:$AQ$559,38,0)</f>
        <v>0</v>
      </c>
      <c r="J511" s="32">
        <f>VLOOKUP(A511,[32]DATA!$C$3:$AQ$559,39,0)</f>
        <v>0</v>
      </c>
      <c r="K511" s="32">
        <f>VLOOKUP(A511,[32]DATA!$C$3:$AQ$559,40,0)</f>
        <v>0</v>
      </c>
      <c r="L511" s="32">
        <f>VLOOKUP(A511,[32]DATA!$C$3:$AQ$559,41,0)</f>
        <v>0</v>
      </c>
      <c r="M511" s="41">
        <f t="shared" si="167"/>
        <v>0</v>
      </c>
      <c r="N511" s="32">
        <f>VLOOKUP(A511,[33]DATA!$C$3:$AQ$558,38,0)</f>
        <v>0</v>
      </c>
      <c r="O511" s="32">
        <f>VLOOKUP(A511,[33]DATA!$C$3:$AQ$558,39,0)</f>
        <v>0</v>
      </c>
      <c r="P511" s="32">
        <f>VLOOKUP(A511,[33]DATA!$C$3:$AQ$558,40,0)</f>
        <v>0</v>
      </c>
      <c r="Q511" s="42">
        <f>VLOOKUP(A511,[33]DATA!$C$3:$AQ$558,41,0)</f>
        <v>0</v>
      </c>
      <c r="R511" s="43">
        <f t="shared" si="168"/>
        <v>0</v>
      </c>
      <c r="S511" s="8"/>
      <c r="T511" s="9"/>
      <c r="U511" s="9"/>
      <c r="V511" s="10">
        <f t="shared" si="169"/>
        <v>0</v>
      </c>
      <c r="W511" s="11">
        <f t="shared" si="155"/>
        <v>0</v>
      </c>
      <c r="X511" s="9"/>
      <c r="Y511" s="9"/>
      <c r="Z511" s="9"/>
      <c r="AA511" s="12">
        <f t="shared" si="156"/>
        <v>0</v>
      </c>
      <c r="AB511" s="13">
        <f t="shared" si="157"/>
        <v>0</v>
      </c>
      <c r="AC511" s="9"/>
      <c r="AD511" s="14"/>
      <c r="AE511" s="14"/>
      <c r="AF511" s="12">
        <f t="shared" ref="AF511" si="176">SUM(AC511:AE511)</f>
        <v>0</v>
      </c>
      <c r="AG511" s="13">
        <f t="shared" si="158"/>
        <v>0</v>
      </c>
      <c r="AH511" s="12"/>
      <c r="AI511" s="12"/>
      <c r="AJ511" s="12"/>
      <c r="AK511" s="12">
        <f t="shared" si="170"/>
        <v>0</v>
      </c>
      <c r="AL511" s="13">
        <f t="shared" si="159"/>
        <v>0</v>
      </c>
      <c r="AM511" s="12"/>
      <c r="AN511" s="12"/>
      <c r="AO511" s="12"/>
      <c r="AP511" s="12">
        <f t="shared" si="171"/>
        <v>0</v>
      </c>
      <c r="AQ511" s="13">
        <f t="shared" si="160"/>
        <v>0</v>
      </c>
      <c r="AR511" s="12"/>
      <c r="AS511" s="12"/>
      <c r="AT511" s="12"/>
      <c r="AU511" s="12">
        <f t="shared" si="172"/>
        <v>0</v>
      </c>
      <c r="AV511" s="13">
        <f t="shared" si="161"/>
        <v>0</v>
      </c>
      <c r="AW511" s="12"/>
      <c r="AX511" s="12"/>
      <c r="AY511" s="12"/>
      <c r="AZ511" s="12">
        <f t="shared" si="173"/>
        <v>0</v>
      </c>
      <c r="BA511" s="11">
        <f t="shared" si="162"/>
        <v>0</v>
      </c>
      <c r="BB511" s="12"/>
      <c r="BC511" s="12"/>
      <c r="BD511" s="12"/>
      <c r="BE511" s="12">
        <f t="shared" si="174"/>
        <v>0</v>
      </c>
      <c r="BF511" s="11">
        <f t="shared" si="163"/>
        <v>0</v>
      </c>
      <c r="BG511" s="12"/>
      <c r="BH511" s="12"/>
      <c r="BI511" s="12"/>
      <c r="BJ511" s="15">
        <f t="shared" si="175"/>
        <v>0</v>
      </c>
      <c r="BK511" s="16">
        <f t="shared" si="164"/>
        <v>0</v>
      </c>
    </row>
    <row r="512" spans="1:63" ht="25.5" x14ac:dyDescent="0.25">
      <c r="A512" s="30">
        <v>101096801</v>
      </c>
      <c r="B512" s="27" t="s">
        <v>558</v>
      </c>
      <c r="C512" s="35">
        <v>0.434</v>
      </c>
      <c r="D512" s="32">
        <f>VLOOKUP(A512,[31]DATA!$C$3:$AP$1697,38,0)</f>
        <v>0</v>
      </c>
      <c r="E512" s="32">
        <f>VLOOKUP(A512,[31]DATA!$C$3:$AP$1697,39,0)</f>
        <v>0</v>
      </c>
      <c r="F512" s="32">
        <f>VLOOKUP(A512,[31]DATA!$C$3:$AP$1697,40,0)</f>
        <v>0</v>
      </c>
      <c r="G512" s="32">
        <f t="shared" si="165"/>
        <v>0</v>
      </c>
      <c r="H512" s="32">
        <f t="shared" si="166"/>
        <v>0</v>
      </c>
      <c r="I512" s="32">
        <f>VLOOKUP(A512,[32]DATA!$C$3:$AQ$559,38,0)</f>
        <v>120</v>
      </c>
      <c r="J512" s="32">
        <f>VLOOKUP(A512,[32]DATA!$C$3:$AQ$559,39,0)</f>
        <v>0</v>
      </c>
      <c r="K512" s="32">
        <f>VLOOKUP(A512,[32]DATA!$C$3:$AQ$559,40,0)</f>
        <v>0</v>
      </c>
      <c r="L512" s="32">
        <f>VLOOKUP(A512,[32]DATA!$C$3:$AQ$559,41,0)</f>
        <v>120</v>
      </c>
      <c r="M512" s="41">
        <f t="shared" si="167"/>
        <v>52.08</v>
      </c>
      <c r="N512" s="32">
        <f>VLOOKUP(A512,[33]DATA!$C$3:$AQ$558,38,0)</f>
        <v>2370</v>
      </c>
      <c r="O512" s="32">
        <f>VLOOKUP(A512,[33]DATA!$C$3:$AQ$558,39,0)</f>
        <v>0</v>
      </c>
      <c r="P512" s="32">
        <f>VLOOKUP(A512,[33]DATA!$C$3:$AQ$558,40,0)</f>
        <v>0</v>
      </c>
      <c r="Q512" s="42">
        <f>VLOOKUP(A512,[33]DATA!$C$3:$AQ$558,41,0)</f>
        <v>2370</v>
      </c>
      <c r="R512" s="43">
        <f t="shared" si="168"/>
        <v>1028.58</v>
      </c>
      <c r="S512" s="8"/>
      <c r="T512" s="18"/>
      <c r="U512" s="18"/>
      <c r="V512" s="10">
        <f t="shared" si="169"/>
        <v>0</v>
      </c>
      <c r="W512" s="11">
        <f t="shared" ref="W512:W545" si="177">V512*C512</f>
        <v>0</v>
      </c>
      <c r="X512" s="18"/>
      <c r="Y512" s="18"/>
      <c r="Z512" s="18"/>
      <c r="AA512" s="18"/>
      <c r="AB512" s="19"/>
      <c r="AC512" s="18"/>
      <c r="AD512" s="18"/>
      <c r="AE512" s="18"/>
      <c r="AF512" s="18"/>
      <c r="AG512" s="19"/>
      <c r="AH512" s="18"/>
      <c r="AI512" s="18"/>
      <c r="AJ512" s="18"/>
      <c r="AK512" s="18"/>
      <c r="AL512" s="19"/>
      <c r="AM512" s="18"/>
      <c r="AN512" s="18"/>
      <c r="AO512" s="18"/>
      <c r="AP512" s="18"/>
      <c r="AQ512" s="19"/>
      <c r="AR512" s="18"/>
      <c r="AS512" s="18"/>
      <c r="AT512" s="18"/>
      <c r="AU512" s="18"/>
      <c r="AV512" s="18"/>
      <c r="AW512" s="18"/>
      <c r="AX512" s="18"/>
      <c r="AY512" s="18"/>
      <c r="AZ512" s="18"/>
      <c r="BA512" s="18"/>
      <c r="BB512" s="18"/>
      <c r="BC512" s="18"/>
      <c r="BD512" s="18"/>
      <c r="BE512" s="18"/>
      <c r="BF512" s="19"/>
      <c r="BG512" s="18"/>
      <c r="BH512" s="18"/>
      <c r="BI512" s="18"/>
      <c r="BJ512" s="20"/>
      <c r="BK512" s="21"/>
    </row>
    <row r="513" spans="1:61" ht="15.75" x14ac:dyDescent="0.25">
      <c r="A513" s="30">
        <v>102095501</v>
      </c>
      <c r="B513" s="27" t="s">
        <v>559</v>
      </c>
      <c r="C513" s="35">
        <v>77</v>
      </c>
      <c r="D513" s="32">
        <f>VLOOKUP(A513,[31]DATA!$C$3:$AP$1697,38,0)</f>
        <v>1665</v>
      </c>
      <c r="E513" s="32">
        <f>VLOOKUP(A513,[31]DATA!$C$3:$AP$1697,39,0)</f>
        <v>105</v>
      </c>
      <c r="F513" s="32">
        <f>VLOOKUP(A513,[31]DATA!$C$3:$AP$1697,40,0)</f>
        <v>0</v>
      </c>
      <c r="G513" s="32">
        <f t="shared" si="165"/>
        <v>1770</v>
      </c>
      <c r="H513" s="32">
        <f t="shared" si="166"/>
        <v>136290</v>
      </c>
      <c r="I513" s="32">
        <f>VLOOKUP(A513,[32]DATA!$C$3:$AQ$559,38,0)</f>
        <v>1430</v>
      </c>
      <c r="J513" s="32">
        <f>VLOOKUP(A513,[32]DATA!$C$3:$AQ$559,39,0)</f>
        <v>36</v>
      </c>
      <c r="K513" s="32">
        <f>VLOOKUP(A513,[32]DATA!$C$3:$AQ$559,40,0)</f>
        <v>45</v>
      </c>
      <c r="L513" s="32">
        <f>VLOOKUP(A513,[32]DATA!$C$3:$AQ$559,41,0)</f>
        <v>1511</v>
      </c>
      <c r="M513" s="41">
        <f t="shared" si="167"/>
        <v>116347</v>
      </c>
      <c r="N513" s="32">
        <f>VLOOKUP(A513,[33]DATA!$C$3:$AQ$558,38,0)</f>
        <v>1345</v>
      </c>
      <c r="O513" s="32">
        <f>VLOOKUP(A513,[33]DATA!$C$3:$AQ$558,39,0)</f>
        <v>24</v>
      </c>
      <c r="P513" s="32">
        <f>VLOOKUP(A513,[33]DATA!$C$3:$AQ$558,40,0)</f>
        <v>45</v>
      </c>
      <c r="Q513" s="42">
        <f>VLOOKUP(A513,[33]DATA!$C$3:$AQ$558,41,0)</f>
        <v>1414</v>
      </c>
      <c r="R513" s="43">
        <f t="shared" si="168"/>
        <v>108878</v>
      </c>
      <c r="S513" s="8"/>
      <c r="T513" s="22"/>
      <c r="U513" s="22"/>
      <c r="V513" s="10">
        <f t="shared" si="169"/>
        <v>0</v>
      </c>
      <c r="W513" s="11">
        <f t="shared" si="177"/>
        <v>0</v>
      </c>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row>
    <row r="514" spans="1:61" ht="15.75" x14ac:dyDescent="0.25">
      <c r="A514" s="30">
        <v>101030201</v>
      </c>
      <c r="B514" s="27" t="s">
        <v>560</v>
      </c>
      <c r="C514" s="36">
        <v>0.28000000000000003</v>
      </c>
      <c r="D514" s="32">
        <f>VLOOKUP(A514,[31]DATA!$C$3:$AP$1697,38,0)</f>
        <v>0</v>
      </c>
      <c r="E514" s="32">
        <f>VLOOKUP(A514,[31]DATA!$C$3:$AP$1697,39,0)</f>
        <v>347000</v>
      </c>
      <c r="F514" s="32">
        <f>VLOOKUP(A514,[31]DATA!$C$3:$AP$1697,40,0)</f>
        <v>117220</v>
      </c>
      <c r="G514" s="32">
        <f t="shared" ref="G514:G556" si="178">+D514+E514+F514</f>
        <v>464220</v>
      </c>
      <c r="H514" s="32">
        <f t="shared" ref="H514:H556" si="179">+G514*C514</f>
        <v>129981.6</v>
      </c>
      <c r="I514" s="32">
        <f>VLOOKUP(A514,[32]DATA!$C$3:$AQ$559,38,0)</f>
        <v>796180</v>
      </c>
      <c r="J514" s="32">
        <f>VLOOKUP(A514,[32]DATA!$C$3:$AQ$559,39,0)</f>
        <v>510820</v>
      </c>
      <c r="K514" s="32">
        <f>VLOOKUP(A514,[32]DATA!$C$3:$AQ$559,40,0)</f>
        <v>273960</v>
      </c>
      <c r="L514" s="32">
        <f>VLOOKUP(A514,[32]DATA!$C$3:$AQ$559,41,0)</f>
        <v>1580960</v>
      </c>
      <c r="M514" s="41">
        <f t="shared" ref="M514:M556" si="180">+L514*C514</f>
        <v>442668.80000000005</v>
      </c>
      <c r="N514" s="32">
        <f>VLOOKUP(A514,[33]DATA!$C$3:$AQ$558,38,0)</f>
        <v>711380</v>
      </c>
      <c r="O514" s="32">
        <f>VLOOKUP(A514,[33]DATA!$C$3:$AQ$558,39,0)</f>
        <v>466720</v>
      </c>
      <c r="P514" s="32">
        <f>VLOOKUP(A514,[33]DATA!$C$3:$AQ$558,40,0)</f>
        <v>253880</v>
      </c>
      <c r="Q514" s="42">
        <f>VLOOKUP(A514,[33]DATA!$C$3:$AQ$558,41,0)</f>
        <v>1431980</v>
      </c>
      <c r="R514" s="43">
        <f t="shared" ref="R514:R556" si="181">+Q514*C514</f>
        <v>400954.4</v>
      </c>
      <c r="S514" s="8"/>
      <c r="T514" s="22"/>
      <c r="U514" s="22"/>
      <c r="V514" s="10">
        <f t="shared" ref="V514:V545" si="182">+S514+T514+U514</f>
        <v>0</v>
      </c>
      <c r="W514" s="11">
        <f t="shared" si="177"/>
        <v>0</v>
      </c>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row>
    <row r="515" spans="1:61" ht="15.75" x14ac:dyDescent="0.25">
      <c r="A515" s="30">
        <v>101034201</v>
      </c>
      <c r="B515" s="27" t="s">
        <v>561</v>
      </c>
      <c r="C515" s="35">
        <v>7.8E-2</v>
      </c>
      <c r="D515" s="32">
        <f>VLOOKUP(A515,[31]DATA!$C$3:$AP$1697,38,0)</f>
        <v>76000</v>
      </c>
      <c r="E515" s="32">
        <f>VLOOKUP(A515,[31]DATA!$C$3:$AP$1697,39,0)</f>
        <v>57000</v>
      </c>
      <c r="F515" s="32">
        <f>VLOOKUP(A515,[31]DATA!$C$3:$AP$1697,40,0)</f>
        <v>35000</v>
      </c>
      <c r="G515" s="32">
        <f t="shared" si="178"/>
        <v>168000</v>
      </c>
      <c r="H515" s="32">
        <f t="shared" si="179"/>
        <v>13104</v>
      </c>
      <c r="I515" s="32">
        <f>VLOOKUP(A515,[32]DATA!$C$3:$AQ$559,38,0)</f>
        <v>73000</v>
      </c>
      <c r="J515" s="32">
        <f>VLOOKUP(A515,[32]DATA!$C$3:$AQ$559,39,0)</f>
        <v>38000</v>
      </c>
      <c r="K515" s="32">
        <f>VLOOKUP(A515,[32]DATA!$C$3:$AQ$559,40,0)</f>
        <v>32000</v>
      </c>
      <c r="L515" s="32">
        <f>VLOOKUP(A515,[32]DATA!$C$3:$AQ$559,41,0)</f>
        <v>143000</v>
      </c>
      <c r="M515" s="41">
        <f t="shared" si="180"/>
        <v>11154</v>
      </c>
      <c r="N515" s="32">
        <f>VLOOKUP(A515,[33]DATA!$C$3:$AQ$558,38,0)</f>
        <v>68000</v>
      </c>
      <c r="O515" s="32">
        <f>VLOOKUP(A515,[33]DATA!$C$3:$AQ$558,39,0)</f>
        <v>35000</v>
      </c>
      <c r="P515" s="32">
        <f>VLOOKUP(A515,[33]DATA!$C$3:$AQ$558,40,0)</f>
        <v>32000</v>
      </c>
      <c r="Q515" s="42">
        <f>VLOOKUP(A515,[33]DATA!$C$3:$AQ$558,41,0)</f>
        <v>135000</v>
      </c>
      <c r="R515" s="43">
        <f t="shared" si="181"/>
        <v>10530</v>
      </c>
      <c r="S515" s="8"/>
      <c r="T515" s="22"/>
      <c r="U515" s="22"/>
      <c r="V515" s="10">
        <f t="shared" si="182"/>
        <v>0</v>
      </c>
      <c r="W515" s="11">
        <f t="shared" si="177"/>
        <v>0</v>
      </c>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row>
    <row r="516" spans="1:61" ht="15.75" x14ac:dyDescent="0.25">
      <c r="A516" s="30">
        <v>102082301</v>
      </c>
      <c r="B516" s="27" t="s">
        <v>562</v>
      </c>
      <c r="C516" s="35">
        <v>4.97</v>
      </c>
      <c r="D516" s="32">
        <f>VLOOKUP(A516,[31]DATA!$C$3:$AP$1697,38,0)</f>
        <v>6522</v>
      </c>
      <c r="E516" s="32">
        <f>VLOOKUP(A516,[31]DATA!$C$3:$AP$1697,39,0)</f>
        <v>165</v>
      </c>
      <c r="F516" s="32">
        <f>VLOOKUP(A516,[31]DATA!$C$3:$AP$1697,40,0)</f>
        <v>925</v>
      </c>
      <c r="G516" s="32">
        <f t="shared" si="178"/>
        <v>7612</v>
      </c>
      <c r="H516" s="32">
        <f t="shared" si="179"/>
        <v>37831.64</v>
      </c>
      <c r="I516" s="32">
        <f>VLOOKUP(A516,[32]DATA!$C$3:$AQ$559,38,0)</f>
        <v>4282</v>
      </c>
      <c r="J516" s="32">
        <f>VLOOKUP(A516,[32]DATA!$C$3:$AQ$559,39,0)</f>
        <v>75</v>
      </c>
      <c r="K516" s="32">
        <f>VLOOKUP(A516,[32]DATA!$C$3:$AQ$559,40,0)</f>
        <v>455</v>
      </c>
      <c r="L516" s="32">
        <f>VLOOKUP(A516,[32]DATA!$C$3:$AQ$559,41,0)</f>
        <v>4812</v>
      </c>
      <c r="M516" s="41">
        <f t="shared" si="180"/>
        <v>23915.64</v>
      </c>
      <c r="N516" s="32">
        <f>VLOOKUP(A516,[33]DATA!$C$3:$AQ$558,38,0)</f>
        <v>4142</v>
      </c>
      <c r="O516" s="32">
        <f>VLOOKUP(A516,[33]DATA!$C$3:$AQ$558,39,0)</f>
        <v>65</v>
      </c>
      <c r="P516" s="32">
        <f>VLOOKUP(A516,[33]DATA!$C$3:$AQ$558,40,0)</f>
        <v>455</v>
      </c>
      <c r="Q516" s="42">
        <f>VLOOKUP(A516,[33]DATA!$C$3:$AQ$558,41,0)</f>
        <v>4662</v>
      </c>
      <c r="R516" s="43">
        <f t="shared" si="181"/>
        <v>23170.14</v>
      </c>
      <c r="S516" s="8"/>
      <c r="T516" s="22"/>
      <c r="U516" s="22"/>
      <c r="V516" s="10">
        <f t="shared" si="182"/>
        <v>0</v>
      </c>
      <c r="W516" s="11">
        <f t="shared" si="177"/>
        <v>0</v>
      </c>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row>
    <row r="517" spans="1:61" ht="38.25" x14ac:dyDescent="0.25">
      <c r="A517" s="30">
        <v>103047601</v>
      </c>
      <c r="B517" s="27" t="s">
        <v>563</v>
      </c>
      <c r="C517" s="35">
        <v>0.27700000000000002</v>
      </c>
      <c r="D517" s="32">
        <f>VLOOKUP(A517,[31]DATA!$C$3:$AP$1697,38,0)</f>
        <v>17005</v>
      </c>
      <c r="E517" s="32">
        <f>VLOOKUP(A517,[31]DATA!$C$3:$AP$1697,39,0)</f>
        <v>0</v>
      </c>
      <c r="F517" s="32">
        <f>VLOOKUP(A517,[31]DATA!$C$3:$AP$1697,40,0)</f>
        <v>1273</v>
      </c>
      <c r="G517" s="32">
        <f t="shared" si="178"/>
        <v>18278</v>
      </c>
      <c r="H517" s="32">
        <f t="shared" si="179"/>
        <v>5063.0060000000003</v>
      </c>
      <c r="I517" s="32">
        <f>VLOOKUP(A517,[32]DATA!$C$3:$AQ$559,38,0)</f>
        <v>23375</v>
      </c>
      <c r="J517" s="32">
        <f>VLOOKUP(A517,[32]DATA!$C$3:$AQ$559,39,0)</f>
        <v>2790</v>
      </c>
      <c r="K517" s="32">
        <f>VLOOKUP(A517,[32]DATA!$C$3:$AQ$559,40,0)</f>
        <v>1681</v>
      </c>
      <c r="L517" s="32">
        <f>VLOOKUP(A517,[32]DATA!$C$3:$AQ$559,41,0)</f>
        <v>27846</v>
      </c>
      <c r="M517" s="41">
        <f t="shared" si="180"/>
        <v>7713.3420000000006</v>
      </c>
      <c r="N517" s="32">
        <f>VLOOKUP(A517,[33]DATA!$C$3:$AQ$558,38,0)</f>
        <v>18993</v>
      </c>
      <c r="O517" s="32">
        <f>VLOOKUP(A517,[33]DATA!$C$3:$AQ$558,39,0)</f>
        <v>2330</v>
      </c>
      <c r="P517" s="32">
        <f>VLOOKUP(A517,[33]DATA!$C$3:$AQ$558,40,0)</f>
        <v>1067</v>
      </c>
      <c r="Q517" s="42">
        <f>VLOOKUP(A517,[33]DATA!$C$3:$AQ$558,41,0)</f>
        <v>22390</v>
      </c>
      <c r="R517" s="43">
        <f t="shared" si="181"/>
        <v>6202.0300000000007</v>
      </c>
      <c r="S517" s="8"/>
      <c r="T517" s="22"/>
      <c r="U517" s="22"/>
      <c r="V517" s="10">
        <f t="shared" si="182"/>
        <v>0</v>
      </c>
      <c r="W517" s="11">
        <f t="shared" si="177"/>
        <v>0</v>
      </c>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row>
    <row r="518" spans="1:61" ht="25.5" x14ac:dyDescent="0.25">
      <c r="A518" s="30">
        <v>103060801</v>
      </c>
      <c r="B518" s="27" t="s">
        <v>564</v>
      </c>
      <c r="C518" s="35">
        <v>2.3199999999999998</v>
      </c>
      <c r="D518" s="32">
        <f>VLOOKUP(A518,[31]DATA!$C$3:$AP$1697,38,0)</f>
        <v>0</v>
      </c>
      <c r="E518" s="32">
        <f>VLOOKUP(A518,[31]DATA!$C$3:$AP$1697,39,0)</f>
        <v>10230</v>
      </c>
      <c r="F518" s="32">
        <f>VLOOKUP(A518,[31]DATA!$C$3:$AP$1697,40,0)</f>
        <v>0</v>
      </c>
      <c r="G518" s="32">
        <f t="shared" si="178"/>
        <v>10230</v>
      </c>
      <c r="H518" s="32">
        <f t="shared" si="179"/>
        <v>23733.599999999999</v>
      </c>
      <c r="I518" s="32">
        <f>VLOOKUP(A518,[32]DATA!$C$3:$AQ$559,38,0)</f>
        <v>81480</v>
      </c>
      <c r="J518" s="32">
        <f>VLOOKUP(A518,[32]DATA!$C$3:$AQ$559,39,0)</f>
        <v>0</v>
      </c>
      <c r="K518" s="32">
        <f>VLOOKUP(A518,[32]DATA!$C$3:$AQ$559,40,0)</f>
        <v>0</v>
      </c>
      <c r="L518" s="32">
        <f>VLOOKUP(A518,[32]DATA!$C$3:$AQ$559,41,0)</f>
        <v>81480</v>
      </c>
      <c r="M518" s="41">
        <f t="shared" si="180"/>
        <v>189033.59999999998</v>
      </c>
      <c r="N518" s="32">
        <f>VLOOKUP(A518,[33]DATA!$C$3:$AQ$558,38,0)</f>
        <v>9480</v>
      </c>
      <c r="O518" s="32">
        <f>VLOOKUP(A518,[33]DATA!$C$3:$AQ$558,39,0)</f>
        <v>0</v>
      </c>
      <c r="P518" s="32">
        <f>VLOOKUP(A518,[33]DATA!$C$3:$AQ$558,40,0)</f>
        <v>6150</v>
      </c>
      <c r="Q518" s="42">
        <f>VLOOKUP(A518,[33]DATA!$C$3:$AQ$558,41,0)</f>
        <v>15630</v>
      </c>
      <c r="R518" s="43">
        <f t="shared" si="181"/>
        <v>36261.599999999999</v>
      </c>
      <c r="S518" s="8"/>
      <c r="T518" s="22"/>
      <c r="U518" s="22"/>
      <c r="V518" s="10">
        <f t="shared" si="182"/>
        <v>0</v>
      </c>
      <c r="W518" s="11">
        <f t="shared" si="177"/>
        <v>0</v>
      </c>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row>
    <row r="519" spans="1:61" ht="15.75" x14ac:dyDescent="0.25">
      <c r="A519" s="30">
        <v>102079101</v>
      </c>
      <c r="B519" s="27" t="s">
        <v>565</v>
      </c>
      <c r="C519" s="35">
        <v>222.78</v>
      </c>
      <c r="D519" s="32">
        <f>VLOOKUP(A519,[31]DATA!$C$3:$AP$1697,38,0)</f>
        <v>50</v>
      </c>
      <c r="E519" s="32">
        <f>VLOOKUP(A519,[31]DATA!$C$3:$AP$1697,39,0)</f>
        <v>0</v>
      </c>
      <c r="F519" s="32">
        <f>VLOOKUP(A519,[31]DATA!$C$3:$AP$1697,40,0)</f>
        <v>5</v>
      </c>
      <c r="G519" s="32">
        <f t="shared" si="178"/>
        <v>55</v>
      </c>
      <c r="H519" s="32">
        <f t="shared" si="179"/>
        <v>12252.9</v>
      </c>
      <c r="I519" s="32">
        <f>VLOOKUP(A519,[32]DATA!$C$3:$AQ$559,38,0)</f>
        <v>37</v>
      </c>
      <c r="J519" s="32">
        <f>VLOOKUP(A519,[32]DATA!$C$3:$AQ$559,39,0)</f>
        <v>0</v>
      </c>
      <c r="K519" s="32">
        <f>VLOOKUP(A519,[32]DATA!$C$3:$AQ$559,40,0)</f>
        <v>5</v>
      </c>
      <c r="L519" s="32">
        <f>VLOOKUP(A519,[32]DATA!$C$3:$AQ$559,41,0)</f>
        <v>42</v>
      </c>
      <c r="M519" s="41">
        <f t="shared" si="180"/>
        <v>9356.76</v>
      </c>
      <c r="N519" s="32">
        <f>VLOOKUP(A519,[33]DATA!$C$3:$AQ$558,38,0)</f>
        <v>37</v>
      </c>
      <c r="O519" s="32">
        <f>VLOOKUP(A519,[33]DATA!$C$3:$AQ$558,39,0)</f>
        <v>0</v>
      </c>
      <c r="P519" s="32">
        <f>VLOOKUP(A519,[33]DATA!$C$3:$AQ$558,40,0)</f>
        <v>5</v>
      </c>
      <c r="Q519" s="42">
        <f>VLOOKUP(A519,[33]DATA!$C$3:$AQ$558,41,0)</f>
        <v>42</v>
      </c>
      <c r="R519" s="43">
        <f t="shared" si="181"/>
        <v>9356.76</v>
      </c>
      <c r="S519" s="8"/>
      <c r="T519" s="22"/>
      <c r="U519" s="22"/>
      <c r="V519" s="10">
        <f t="shared" si="182"/>
        <v>0</v>
      </c>
      <c r="W519" s="11">
        <f t="shared" si="177"/>
        <v>0</v>
      </c>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row>
    <row r="520" spans="1:61" ht="15.75" x14ac:dyDescent="0.25">
      <c r="A520" s="30">
        <v>101097601</v>
      </c>
      <c r="B520" s="27" t="s">
        <v>566</v>
      </c>
      <c r="C520" s="35">
        <v>0.51</v>
      </c>
      <c r="D520" s="32">
        <f>VLOOKUP(A520,[31]DATA!$C$3:$AP$1697,38,0)</f>
        <v>0</v>
      </c>
      <c r="E520" s="32">
        <f>VLOOKUP(A520,[31]DATA!$C$3:$AP$1697,39,0)</f>
        <v>0</v>
      </c>
      <c r="F520" s="32">
        <f>VLOOKUP(A520,[31]DATA!$C$3:$AP$1697,40,0)</f>
        <v>0</v>
      </c>
      <c r="G520" s="32">
        <f t="shared" si="178"/>
        <v>0</v>
      </c>
      <c r="H520" s="32">
        <f t="shared" si="179"/>
        <v>0</v>
      </c>
      <c r="I520" s="32">
        <f>VLOOKUP(A520,[32]DATA!$C$3:$AQ$559,38,0)</f>
        <v>0</v>
      </c>
      <c r="J520" s="32">
        <f>VLOOKUP(A520,[32]DATA!$C$3:$AQ$559,39,0)</f>
        <v>0</v>
      </c>
      <c r="K520" s="32">
        <f>VLOOKUP(A520,[32]DATA!$C$3:$AQ$559,40,0)</f>
        <v>0</v>
      </c>
      <c r="L520" s="32">
        <f>VLOOKUP(A520,[32]DATA!$C$3:$AQ$559,41,0)</f>
        <v>0</v>
      </c>
      <c r="M520" s="41">
        <f t="shared" si="180"/>
        <v>0</v>
      </c>
      <c r="N520" s="32">
        <f>VLOOKUP(A520,[33]DATA!$C$3:$AQ$558,38,0)</f>
        <v>0</v>
      </c>
      <c r="O520" s="32">
        <f>VLOOKUP(A520,[33]DATA!$C$3:$AQ$558,39,0)</f>
        <v>0</v>
      </c>
      <c r="P520" s="32">
        <f>VLOOKUP(A520,[33]DATA!$C$3:$AQ$558,40,0)</f>
        <v>0</v>
      </c>
      <c r="Q520" s="42">
        <f>VLOOKUP(A520,[33]DATA!$C$3:$AQ$558,41,0)</f>
        <v>0</v>
      </c>
      <c r="R520" s="43">
        <f t="shared" si="181"/>
        <v>0</v>
      </c>
      <c r="S520" s="8"/>
      <c r="T520" s="22"/>
      <c r="U520" s="22"/>
      <c r="V520" s="10">
        <f t="shared" si="182"/>
        <v>0</v>
      </c>
      <c r="W520" s="11">
        <f t="shared" si="177"/>
        <v>0</v>
      </c>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row>
    <row r="521" spans="1:61" ht="25.5" x14ac:dyDescent="0.25">
      <c r="A521" s="30">
        <v>103061401</v>
      </c>
      <c r="B521" s="27" t="s">
        <v>567</v>
      </c>
      <c r="C521" s="35">
        <v>25.86</v>
      </c>
      <c r="D521" s="32">
        <f>VLOOKUP(A521,[31]DATA!$C$3:$AP$1697,38,0)</f>
        <v>660</v>
      </c>
      <c r="E521" s="32">
        <f>VLOOKUP(A521,[31]DATA!$C$3:$AP$1697,39,0)</f>
        <v>0</v>
      </c>
      <c r="F521" s="32">
        <f>VLOOKUP(A521,[31]DATA!$C$3:$AP$1697,40,0)</f>
        <v>0</v>
      </c>
      <c r="G521" s="32">
        <f t="shared" si="178"/>
        <v>660</v>
      </c>
      <c r="H521" s="32">
        <f t="shared" si="179"/>
        <v>17067.599999999999</v>
      </c>
      <c r="I521" s="32">
        <f>VLOOKUP(A521,[32]DATA!$C$3:$AQ$559,38,0)</f>
        <v>660</v>
      </c>
      <c r="J521" s="32">
        <f>VLOOKUP(A521,[32]DATA!$C$3:$AQ$559,39,0)</f>
        <v>0</v>
      </c>
      <c r="K521" s="32">
        <f>VLOOKUP(A521,[32]DATA!$C$3:$AQ$559,40,0)</f>
        <v>0</v>
      </c>
      <c r="L521" s="32">
        <f>VLOOKUP(A521,[32]DATA!$C$3:$AQ$559,41,0)</f>
        <v>660</v>
      </c>
      <c r="M521" s="41">
        <f t="shared" si="180"/>
        <v>17067.599999999999</v>
      </c>
      <c r="N521" s="32">
        <f>VLOOKUP(A521,[33]DATA!$C$3:$AQ$558,38,0)</f>
        <v>660</v>
      </c>
      <c r="O521" s="32">
        <f>VLOOKUP(A521,[33]DATA!$C$3:$AQ$558,39,0)</f>
        <v>0</v>
      </c>
      <c r="P521" s="32">
        <f>VLOOKUP(A521,[33]DATA!$C$3:$AQ$558,40,0)</f>
        <v>72</v>
      </c>
      <c r="Q521" s="42">
        <f>VLOOKUP(A521,[33]DATA!$C$3:$AQ$558,41,0)</f>
        <v>732</v>
      </c>
      <c r="R521" s="43">
        <f t="shared" si="181"/>
        <v>18929.52</v>
      </c>
      <c r="S521" s="8"/>
      <c r="T521" s="22"/>
      <c r="U521" s="22"/>
      <c r="V521" s="10">
        <f t="shared" si="182"/>
        <v>0</v>
      </c>
      <c r="W521" s="11">
        <f t="shared" si="177"/>
        <v>0</v>
      </c>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row>
    <row r="522" spans="1:61" ht="15.75" x14ac:dyDescent="0.25">
      <c r="A522" s="30">
        <v>103061801</v>
      </c>
      <c r="B522" s="27" t="s">
        <v>568</v>
      </c>
      <c r="C522" s="35">
        <v>4.1529999999999996</v>
      </c>
      <c r="D522" s="32">
        <f>VLOOKUP(A522,[31]DATA!$C$3:$AP$1697,38,0)</f>
        <v>1933</v>
      </c>
      <c r="E522" s="32">
        <f>VLOOKUP(A522,[31]DATA!$C$3:$AP$1697,39,0)</f>
        <v>780</v>
      </c>
      <c r="F522" s="32">
        <f>VLOOKUP(A522,[31]DATA!$C$3:$AP$1697,40,0)</f>
        <v>57</v>
      </c>
      <c r="G522" s="32">
        <f t="shared" si="178"/>
        <v>2770</v>
      </c>
      <c r="H522" s="32">
        <f t="shared" si="179"/>
        <v>11503.81</v>
      </c>
      <c r="I522" s="32">
        <f>VLOOKUP(A522,[32]DATA!$C$3:$AQ$559,38,0)</f>
        <v>698</v>
      </c>
      <c r="J522" s="32">
        <f>VLOOKUP(A522,[32]DATA!$C$3:$AQ$559,39,0)</f>
        <v>0</v>
      </c>
      <c r="K522" s="32">
        <f>VLOOKUP(A522,[32]DATA!$C$3:$AQ$559,40,0)</f>
        <v>0</v>
      </c>
      <c r="L522" s="32">
        <f>VLOOKUP(A522,[32]DATA!$C$3:$AQ$559,41,0)</f>
        <v>698</v>
      </c>
      <c r="M522" s="41">
        <f t="shared" si="180"/>
        <v>2898.7939999999999</v>
      </c>
      <c r="N522" s="32">
        <f>VLOOKUP(A522,[33]DATA!$C$3:$AQ$558,38,0)</f>
        <v>363</v>
      </c>
      <c r="O522" s="32">
        <f>VLOOKUP(A522,[33]DATA!$C$3:$AQ$558,39,0)</f>
        <v>0</v>
      </c>
      <c r="P522" s="32">
        <f>VLOOKUP(A522,[33]DATA!$C$3:$AQ$558,40,0)</f>
        <v>40</v>
      </c>
      <c r="Q522" s="42">
        <f>VLOOKUP(A522,[33]DATA!$C$3:$AQ$558,41,0)</f>
        <v>403</v>
      </c>
      <c r="R522" s="43">
        <f t="shared" si="181"/>
        <v>1673.6589999999999</v>
      </c>
      <c r="S522" s="8"/>
      <c r="T522" s="22"/>
      <c r="U522" s="22"/>
      <c r="V522" s="10">
        <f t="shared" si="182"/>
        <v>0</v>
      </c>
      <c r="W522" s="11">
        <f t="shared" si="177"/>
        <v>0</v>
      </c>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row>
    <row r="523" spans="1:61" ht="25.5" x14ac:dyDescent="0.25">
      <c r="A523" s="30">
        <v>103061901</v>
      </c>
      <c r="B523" s="27" t="s">
        <v>569</v>
      </c>
      <c r="C523" s="35">
        <v>1.25</v>
      </c>
      <c r="D523" s="32">
        <f>VLOOKUP(A523,[31]DATA!$C$3:$AP$1697,38,0)</f>
        <v>28880</v>
      </c>
      <c r="E523" s="32">
        <f>VLOOKUP(A523,[31]DATA!$C$3:$AP$1697,39,0)</f>
        <v>0</v>
      </c>
      <c r="F523" s="32">
        <f>VLOOKUP(A523,[31]DATA!$C$3:$AP$1697,40,0)</f>
        <v>0</v>
      </c>
      <c r="G523" s="32">
        <f t="shared" si="178"/>
        <v>28880</v>
      </c>
      <c r="H523" s="32">
        <f t="shared" si="179"/>
        <v>36100</v>
      </c>
      <c r="I523" s="32">
        <f>VLOOKUP(A523,[32]DATA!$C$3:$AQ$559,38,0)</f>
        <v>25082</v>
      </c>
      <c r="J523" s="32">
        <f>VLOOKUP(A523,[32]DATA!$C$3:$AQ$559,39,0)</f>
        <v>120</v>
      </c>
      <c r="K523" s="32">
        <f>VLOOKUP(A523,[32]DATA!$C$3:$AQ$559,40,0)</f>
        <v>50</v>
      </c>
      <c r="L523" s="32">
        <f>VLOOKUP(A523,[32]DATA!$C$3:$AQ$559,41,0)</f>
        <v>25252</v>
      </c>
      <c r="M523" s="41">
        <f t="shared" si="180"/>
        <v>31565</v>
      </c>
      <c r="N523" s="32">
        <f>VLOOKUP(A523,[33]DATA!$C$3:$AQ$558,38,0)</f>
        <v>23962</v>
      </c>
      <c r="O523" s="32">
        <f>VLOOKUP(A523,[33]DATA!$C$3:$AQ$558,39,0)</f>
        <v>161</v>
      </c>
      <c r="P523" s="32">
        <f>VLOOKUP(A523,[33]DATA!$C$3:$AQ$558,40,0)</f>
        <v>0</v>
      </c>
      <c r="Q523" s="42">
        <f>VLOOKUP(A523,[33]DATA!$C$3:$AQ$558,41,0)</f>
        <v>24123</v>
      </c>
      <c r="R523" s="43">
        <f t="shared" si="181"/>
        <v>30153.75</v>
      </c>
      <c r="S523" s="8"/>
      <c r="T523" s="22"/>
      <c r="U523" s="22"/>
      <c r="V523" s="10">
        <f t="shared" si="182"/>
        <v>0</v>
      </c>
      <c r="W523" s="11">
        <f t="shared" si="177"/>
        <v>0</v>
      </c>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row>
    <row r="524" spans="1:61" ht="15.75" x14ac:dyDescent="0.25">
      <c r="A524" s="30">
        <v>102082201</v>
      </c>
      <c r="B524" s="27" t="s">
        <v>570</v>
      </c>
      <c r="C524" s="35">
        <v>260</v>
      </c>
      <c r="D524" s="32">
        <f>VLOOKUP(A524,[31]DATA!$C$3:$AP$1697,38,0)</f>
        <v>8881</v>
      </c>
      <c r="E524" s="32">
        <f>VLOOKUP(A524,[31]DATA!$C$3:$AP$1697,39,0)</f>
        <v>0</v>
      </c>
      <c r="F524" s="32">
        <f>VLOOKUP(A524,[31]DATA!$C$3:$AP$1697,40,0)</f>
        <v>525</v>
      </c>
      <c r="G524" s="32">
        <f t="shared" si="178"/>
        <v>9406</v>
      </c>
      <c r="H524" s="32">
        <f t="shared" si="179"/>
        <v>2445560</v>
      </c>
      <c r="I524" s="32">
        <f>VLOOKUP(A524,[32]DATA!$C$3:$AQ$559,38,0)</f>
        <v>6235</v>
      </c>
      <c r="J524" s="32">
        <f>VLOOKUP(A524,[32]DATA!$C$3:$AQ$559,39,0)</f>
        <v>0</v>
      </c>
      <c r="K524" s="32">
        <f>VLOOKUP(A524,[32]DATA!$C$3:$AQ$559,40,0)</f>
        <v>1882</v>
      </c>
      <c r="L524" s="32">
        <f>VLOOKUP(A524,[32]DATA!$C$3:$AQ$559,41,0)</f>
        <v>8117</v>
      </c>
      <c r="M524" s="41">
        <f t="shared" si="180"/>
        <v>2110420</v>
      </c>
      <c r="N524" s="32">
        <f>VLOOKUP(A524,[33]DATA!$C$3:$AQ$558,38,0)</f>
        <v>6025</v>
      </c>
      <c r="O524" s="32">
        <f>VLOOKUP(A524,[33]DATA!$C$3:$AQ$558,39,0)</f>
        <v>55</v>
      </c>
      <c r="P524" s="32">
        <f>VLOOKUP(A524,[33]DATA!$C$3:$AQ$558,40,0)</f>
        <v>1882</v>
      </c>
      <c r="Q524" s="42">
        <f>VLOOKUP(A524,[33]DATA!$C$3:$AQ$558,41,0)</f>
        <v>7962</v>
      </c>
      <c r="R524" s="43">
        <f t="shared" si="181"/>
        <v>2070120</v>
      </c>
      <c r="S524" s="8"/>
      <c r="T524" s="22"/>
      <c r="U524" s="22"/>
      <c r="V524" s="10">
        <f t="shared" si="182"/>
        <v>0</v>
      </c>
      <c r="W524" s="11">
        <f t="shared" si="177"/>
        <v>0</v>
      </c>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row>
    <row r="525" spans="1:61" ht="15.75" x14ac:dyDescent="0.25">
      <c r="A525" s="30">
        <v>101094301</v>
      </c>
      <c r="B525" s="27" t="s">
        <v>571</v>
      </c>
      <c r="C525" s="35">
        <v>6.5000000000000002E-2</v>
      </c>
      <c r="D525" s="32">
        <f>VLOOKUP(A525,[31]DATA!$C$3:$AP$1697,38,0)</f>
        <v>0</v>
      </c>
      <c r="E525" s="32">
        <f>VLOOKUP(A525,[31]DATA!$C$3:$AP$1697,39,0)</f>
        <v>12000</v>
      </c>
      <c r="F525" s="32">
        <f>VLOOKUP(A525,[31]DATA!$C$3:$AP$1697,40,0)</f>
        <v>0</v>
      </c>
      <c r="G525" s="32">
        <f t="shared" si="178"/>
        <v>12000</v>
      </c>
      <c r="H525" s="32">
        <f t="shared" si="179"/>
        <v>780</v>
      </c>
      <c r="I525" s="32">
        <f>VLOOKUP(A525,[32]DATA!$C$3:$AQ$559,38,0)</f>
        <v>0</v>
      </c>
      <c r="J525" s="32">
        <f>VLOOKUP(A525,[32]DATA!$C$3:$AQ$559,39,0)</f>
        <v>6500</v>
      </c>
      <c r="K525" s="32">
        <f>VLOOKUP(A525,[32]DATA!$C$3:$AQ$559,40,0)</f>
        <v>0</v>
      </c>
      <c r="L525" s="32">
        <f>VLOOKUP(A525,[32]DATA!$C$3:$AQ$559,41,0)</f>
        <v>6500</v>
      </c>
      <c r="M525" s="41">
        <f t="shared" si="180"/>
        <v>422.5</v>
      </c>
      <c r="N525" s="32">
        <f>VLOOKUP(A525,[33]DATA!$C$3:$AQ$558,38,0)</f>
        <v>0</v>
      </c>
      <c r="O525" s="32">
        <f>VLOOKUP(A525,[33]DATA!$C$3:$AQ$558,39,0)</f>
        <v>3000</v>
      </c>
      <c r="P525" s="32">
        <f>VLOOKUP(A525,[33]DATA!$C$3:$AQ$558,40,0)</f>
        <v>0</v>
      </c>
      <c r="Q525" s="42">
        <f>VLOOKUP(A525,[33]DATA!$C$3:$AQ$558,41,0)</f>
        <v>3000</v>
      </c>
      <c r="R525" s="43">
        <f t="shared" si="181"/>
        <v>195</v>
      </c>
      <c r="S525" s="8"/>
      <c r="T525" s="22"/>
      <c r="U525" s="22"/>
      <c r="V525" s="10">
        <f t="shared" si="182"/>
        <v>0</v>
      </c>
      <c r="W525" s="11">
        <f t="shared" si="177"/>
        <v>0</v>
      </c>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row>
    <row r="526" spans="1:61" ht="15.75" x14ac:dyDescent="0.25">
      <c r="A526" s="30">
        <v>102093301</v>
      </c>
      <c r="B526" s="27" t="s">
        <v>572</v>
      </c>
      <c r="C526" s="36">
        <v>198.98</v>
      </c>
      <c r="D526" s="32">
        <f>VLOOKUP(A526,[31]DATA!$C$3:$AP$1697,38,0)</f>
        <v>182</v>
      </c>
      <c r="E526" s="32">
        <f>VLOOKUP(A526,[31]DATA!$C$3:$AP$1697,39,0)</f>
        <v>0</v>
      </c>
      <c r="F526" s="32">
        <f>VLOOKUP(A526,[31]DATA!$C$3:$AP$1697,40,0)</f>
        <v>52</v>
      </c>
      <c r="G526" s="32">
        <f t="shared" si="178"/>
        <v>234</v>
      </c>
      <c r="H526" s="32">
        <f t="shared" si="179"/>
        <v>46561.32</v>
      </c>
      <c r="I526" s="32">
        <f>VLOOKUP(A526,[32]DATA!$C$3:$AQ$559,38,0)</f>
        <v>155</v>
      </c>
      <c r="J526" s="32">
        <f>VLOOKUP(A526,[32]DATA!$C$3:$AQ$559,39,0)</f>
        <v>0</v>
      </c>
      <c r="K526" s="32">
        <f>VLOOKUP(A526,[32]DATA!$C$3:$AQ$559,40,0)</f>
        <v>0</v>
      </c>
      <c r="L526" s="32">
        <f>VLOOKUP(A526,[32]DATA!$C$3:$AQ$559,41,0)</f>
        <v>155</v>
      </c>
      <c r="M526" s="41">
        <f t="shared" si="180"/>
        <v>30841.899999999998</v>
      </c>
      <c r="N526" s="32">
        <f>VLOOKUP(A526,[33]DATA!$C$3:$AQ$558,38,0)</f>
        <v>146</v>
      </c>
      <c r="O526" s="32">
        <f>VLOOKUP(A526,[33]DATA!$C$3:$AQ$558,39,0)</f>
        <v>42</v>
      </c>
      <c r="P526" s="32">
        <f>VLOOKUP(A526,[33]DATA!$C$3:$AQ$558,40,0)</f>
        <v>0</v>
      </c>
      <c r="Q526" s="42">
        <f>VLOOKUP(A526,[33]DATA!$C$3:$AQ$558,41,0)</f>
        <v>188</v>
      </c>
      <c r="R526" s="43">
        <f t="shared" si="181"/>
        <v>37408.239999999998</v>
      </c>
      <c r="S526" s="8"/>
      <c r="T526" s="22"/>
      <c r="U526" s="22"/>
      <c r="V526" s="10">
        <f t="shared" si="182"/>
        <v>0</v>
      </c>
      <c r="W526" s="11">
        <f t="shared" si="177"/>
        <v>0</v>
      </c>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row>
    <row r="527" spans="1:61" ht="15.75" x14ac:dyDescent="0.25">
      <c r="A527" s="30">
        <v>103000901</v>
      </c>
      <c r="B527" s="27" t="s">
        <v>573</v>
      </c>
      <c r="C527" s="35">
        <v>12.86</v>
      </c>
      <c r="D527" s="32">
        <f>VLOOKUP(A527,[31]DATA!$C$3:$AP$1697,38,0)</f>
        <v>332</v>
      </c>
      <c r="E527" s="32">
        <f>VLOOKUP(A527,[31]DATA!$C$3:$AP$1697,39,0)</f>
        <v>288</v>
      </c>
      <c r="F527" s="32">
        <f>VLOOKUP(A527,[31]DATA!$C$3:$AP$1697,40,0)</f>
        <v>88</v>
      </c>
      <c r="G527" s="32">
        <f t="shared" si="178"/>
        <v>708</v>
      </c>
      <c r="H527" s="32">
        <f t="shared" si="179"/>
        <v>9104.8799999999992</v>
      </c>
      <c r="I527" s="32">
        <f>VLOOKUP(A527,[32]DATA!$C$3:$AQ$559,38,0)</f>
        <v>0</v>
      </c>
      <c r="J527" s="32">
        <f>VLOOKUP(A527,[32]DATA!$C$3:$AQ$559,39,0)</f>
        <v>0</v>
      </c>
      <c r="K527" s="32">
        <f>VLOOKUP(A527,[32]DATA!$C$3:$AQ$559,40,0)</f>
        <v>0</v>
      </c>
      <c r="L527" s="32">
        <f>VLOOKUP(A527,[32]DATA!$C$3:$AQ$559,41,0)</f>
        <v>0</v>
      </c>
      <c r="M527" s="41">
        <f t="shared" si="180"/>
        <v>0</v>
      </c>
      <c r="N527" s="32">
        <f>VLOOKUP(A527,[33]DATA!$C$3:$AQ$558,38,0)</f>
        <v>0</v>
      </c>
      <c r="O527" s="32">
        <f>VLOOKUP(A527,[33]DATA!$C$3:$AQ$558,39,0)</f>
        <v>0</v>
      </c>
      <c r="P527" s="32">
        <f>VLOOKUP(A527,[33]DATA!$C$3:$AQ$558,40,0)</f>
        <v>0</v>
      </c>
      <c r="Q527" s="42">
        <f>VLOOKUP(A527,[33]DATA!$C$3:$AQ$558,41,0)</f>
        <v>0</v>
      </c>
      <c r="R527" s="43">
        <f t="shared" si="181"/>
        <v>0</v>
      </c>
      <c r="S527" s="8"/>
      <c r="T527" s="22"/>
      <c r="U527" s="22"/>
      <c r="V527" s="10">
        <f t="shared" si="182"/>
        <v>0</v>
      </c>
      <c r="W527" s="11">
        <f t="shared" si="177"/>
        <v>0</v>
      </c>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row>
    <row r="528" spans="1:61" ht="15.75" x14ac:dyDescent="0.25">
      <c r="A528" s="30">
        <v>101037901</v>
      </c>
      <c r="B528" s="27" t="s">
        <v>574</v>
      </c>
      <c r="C528" s="35">
        <v>0.04</v>
      </c>
      <c r="D528" s="32">
        <f>VLOOKUP(A528,[31]DATA!$C$3:$AP$1697,38,0)</f>
        <v>944880</v>
      </c>
      <c r="E528" s="32">
        <f>VLOOKUP(A528,[31]DATA!$C$3:$AP$1697,39,0)</f>
        <v>238980</v>
      </c>
      <c r="F528" s="32">
        <f>VLOOKUP(A528,[31]DATA!$C$3:$AP$1697,40,0)</f>
        <v>228000</v>
      </c>
      <c r="G528" s="32">
        <f t="shared" si="178"/>
        <v>1411860</v>
      </c>
      <c r="H528" s="32">
        <f t="shared" si="179"/>
        <v>56474.400000000001</v>
      </c>
      <c r="I528" s="32">
        <f>VLOOKUP(A528,[32]DATA!$C$3:$AQ$559,38,0)</f>
        <v>790860</v>
      </c>
      <c r="J528" s="32">
        <f>VLOOKUP(A528,[32]DATA!$C$3:$AQ$559,39,0)</f>
        <v>154380</v>
      </c>
      <c r="K528" s="32">
        <f>VLOOKUP(A528,[32]DATA!$C$3:$AQ$559,40,0)</f>
        <v>126960</v>
      </c>
      <c r="L528" s="32">
        <f>VLOOKUP(A528,[32]DATA!$C$3:$AQ$559,41,0)</f>
        <v>1072200</v>
      </c>
      <c r="M528" s="41">
        <f t="shared" si="180"/>
        <v>42888</v>
      </c>
      <c r="N528" s="32">
        <f>VLOOKUP(A528,[33]DATA!$C$3:$AQ$558,38,0)</f>
        <v>642060</v>
      </c>
      <c r="O528" s="32">
        <f>VLOOKUP(A528,[33]DATA!$C$3:$AQ$558,39,0)</f>
        <v>104580</v>
      </c>
      <c r="P528" s="32">
        <f>VLOOKUP(A528,[33]DATA!$C$3:$AQ$558,40,0)</f>
        <v>90060</v>
      </c>
      <c r="Q528" s="42">
        <f>VLOOKUP(A528,[33]DATA!$C$3:$AQ$558,41,0)</f>
        <v>836700</v>
      </c>
      <c r="R528" s="43">
        <f t="shared" si="181"/>
        <v>33468</v>
      </c>
      <c r="S528" s="8"/>
      <c r="T528" s="22"/>
      <c r="U528" s="22"/>
      <c r="V528" s="10">
        <f t="shared" si="182"/>
        <v>0</v>
      </c>
      <c r="W528" s="11">
        <f t="shared" si="177"/>
        <v>0</v>
      </c>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row>
    <row r="529" spans="1:61" ht="15.75" x14ac:dyDescent="0.25">
      <c r="A529" s="30">
        <v>102093401</v>
      </c>
      <c r="B529" s="27" t="s">
        <v>575</v>
      </c>
      <c r="C529" s="35">
        <v>0.14000000000000001</v>
      </c>
      <c r="D529" s="32">
        <f>VLOOKUP(A529,[31]DATA!$C$3:$AP$1697,38,0)</f>
        <v>66660</v>
      </c>
      <c r="E529" s="32">
        <f>VLOOKUP(A529,[31]DATA!$C$3:$AP$1697,39,0)</f>
        <v>0</v>
      </c>
      <c r="F529" s="32">
        <f>VLOOKUP(A529,[31]DATA!$C$3:$AP$1697,40,0)</f>
        <v>13110</v>
      </c>
      <c r="G529" s="32">
        <f t="shared" si="178"/>
        <v>79770</v>
      </c>
      <c r="H529" s="32">
        <f t="shared" si="179"/>
        <v>11167.800000000001</v>
      </c>
      <c r="I529" s="32">
        <f>VLOOKUP(A529,[32]DATA!$C$3:$AQ$559,38,0)</f>
        <v>25040</v>
      </c>
      <c r="J529" s="32">
        <f>VLOOKUP(A529,[32]DATA!$C$3:$AQ$559,39,0)</f>
        <v>170</v>
      </c>
      <c r="K529" s="32">
        <f>VLOOKUP(A529,[32]DATA!$C$3:$AQ$559,40,0)</f>
        <v>9850</v>
      </c>
      <c r="L529" s="32">
        <f>VLOOKUP(A529,[32]DATA!$C$3:$AQ$559,41,0)</f>
        <v>35060</v>
      </c>
      <c r="M529" s="41">
        <f t="shared" si="180"/>
        <v>4908.4000000000005</v>
      </c>
      <c r="N529" s="32">
        <f>VLOOKUP(A529,[33]DATA!$C$3:$AQ$558,38,0)</f>
        <v>8970</v>
      </c>
      <c r="O529" s="32">
        <f>VLOOKUP(A529,[33]DATA!$C$3:$AQ$558,39,0)</f>
        <v>0</v>
      </c>
      <c r="P529" s="32">
        <f>VLOOKUP(A529,[33]DATA!$C$3:$AQ$558,40,0)</f>
        <v>8475</v>
      </c>
      <c r="Q529" s="42">
        <f>VLOOKUP(A529,[33]DATA!$C$3:$AQ$558,41,0)</f>
        <v>17445</v>
      </c>
      <c r="R529" s="43">
        <f t="shared" si="181"/>
        <v>2442.3000000000002</v>
      </c>
      <c r="S529" s="8"/>
      <c r="T529" s="22"/>
      <c r="U529" s="22"/>
      <c r="V529" s="10">
        <f t="shared" si="182"/>
        <v>0</v>
      </c>
      <c r="W529" s="11">
        <f t="shared" si="177"/>
        <v>0</v>
      </c>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row>
    <row r="530" spans="1:61" ht="15.75" x14ac:dyDescent="0.25">
      <c r="A530" s="30">
        <v>101082901</v>
      </c>
      <c r="B530" s="27" t="s">
        <v>576</v>
      </c>
      <c r="C530" s="35">
        <v>3.4000000000000002E-2</v>
      </c>
      <c r="D530" s="32">
        <f>VLOOKUP(A530,[31]DATA!$C$3:$AP$1697,38,0)</f>
        <v>114000</v>
      </c>
      <c r="E530" s="32">
        <f>VLOOKUP(A530,[31]DATA!$C$3:$AP$1697,39,0)</f>
        <v>63800</v>
      </c>
      <c r="F530" s="32">
        <f>VLOOKUP(A530,[31]DATA!$C$3:$AP$1697,40,0)</f>
        <v>0</v>
      </c>
      <c r="G530" s="32">
        <f t="shared" si="178"/>
        <v>177800</v>
      </c>
      <c r="H530" s="32">
        <f t="shared" si="179"/>
        <v>6045.2000000000007</v>
      </c>
      <c r="I530" s="32">
        <f>VLOOKUP(A530,[32]DATA!$C$3:$AQ$559,38,0)</f>
        <v>0</v>
      </c>
      <c r="J530" s="32">
        <f>VLOOKUP(A530,[32]DATA!$C$3:$AQ$559,39,0)</f>
        <v>12800</v>
      </c>
      <c r="K530" s="32">
        <f>VLOOKUP(A530,[32]DATA!$C$3:$AQ$559,40,0)</f>
        <v>0</v>
      </c>
      <c r="L530" s="32">
        <f>VLOOKUP(A530,[32]DATA!$C$3:$AQ$559,41,0)</f>
        <v>12800</v>
      </c>
      <c r="M530" s="41">
        <f t="shared" si="180"/>
        <v>435.20000000000005</v>
      </c>
      <c r="N530" s="32">
        <f>VLOOKUP(A530,[33]DATA!$C$3:$AQ$558,38,0)</f>
        <v>0</v>
      </c>
      <c r="O530" s="32">
        <f>VLOOKUP(A530,[33]DATA!$C$3:$AQ$558,39,0)</f>
        <v>0</v>
      </c>
      <c r="P530" s="32">
        <f>VLOOKUP(A530,[33]DATA!$C$3:$AQ$558,40,0)</f>
        <v>0</v>
      </c>
      <c r="Q530" s="42">
        <f>VLOOKUP(A530,[33]DATA!$C$3:$AQ$558,41,0)</f>
        <v>0</v>
      </c>
      <c r="R530" s="43">
        <f t="shared" si="181"/>
        <v>0</v>
      </c>
      <c r="S530" s="8"/>
      <c r="T530" s="22"/>
      <c r="U530" s="22"/>
      <c r="V530" s="10">
        <f t="shared" si="182"/>
        <v>0</v>
      </c>
      <c r="W530" s="11">
        <f t="shared" si="177"/>
        <v>0</v>
      </c>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row>
    <row r="531" spans="1:61" ht="15.75" x14ac:dyDescent="0.25">
      <c r="A531" s="30">
        <v>102090601</v>
      </c>
      <c r="B531" s="27" t="s">
        <v>577</v>
      </c>
      <c r="C531" s="35">
        <v>2.99</v>
      </c>
      <c r="D531" s="32">
        <f>VLOOKUP(A531,[31]DATA!$C$3:$AP$1697,38,0)</f>
        <v>4670</v>
      </c>
      <c r="E531" s="32">
        <f>VLOOKUP(A531,[31]DATA!$C$3:$AP$1697,39,0)</f>
        <v>0</v>
      </c>
      <c r="F531" s="32">
        <f>VLOOKUP(A531,[31]DATA!$C$3:$AP$1697,40,0)</f>
        <v>0</v>
      </c>
      <c r="G531" s="32">
        <f t="shared" si="178"/>
        <v>4670</v>
      </c>
      <c r="H531" s="32">
        <f t="shared" si="179"/>
        <v>13963.300000000001</v>
      </c>
      <c r="I531" s="32">
        <f>VLOOKUP(A531,[32]DATA!$C$3:$AQ$559,38,0)</f>
        <v>4090</v>
      </c>
      <c r="J531" s="32">
        <f>VLOOKUP(A531,[32]DATA!$C$3:$AQ$559,39,0)</f>
        <v>710</v>
      </c>
      <c r="K531" s="32">
        <f>VLOOKUP(A531,[32]DATA!$C$3:$AQ$559,40,0)</f>
        <v>0</v>
      </c>
      <c r="L531" s="32">
        <f>VLOOKUP(A531,[32]DATA!$C$3:$AQ$559,41,0)</f>
        <v>4800</v>
      </c>
      <c r="M531" s="41">
        <f t="shared" si="180"/>
        <v>14352.000000000002</v>
      </c>
      <c r="N531" s="32">
        <f>VLOOKUP(A531,[33]DATA!$C$3:$AQ$558,38,0)</f>
        <v>370</v>
      </c>
      <c r="O531" s="32">
        <f>VLOOKUP(A531,[33]DATA!$C$3:$AQ$558,39,0)</f>
        <v>710</v>
      </c>
      <c r="P531" s="32">
        <f>VLOOKUP(A531,[33]DATA!$C$3:$AQ$558,40,0)</f>
        <v>0</v>
      </c>
      <c r="Q531" s="42">
        <f>VLOOKUP(A531,[33]DATA!$C$3:$AQ$558,41,0)</f>
        <v>1080</v>
      </c>
      <c r="R531" s="43">
        <f t="shared" si="181"/>
        <v>3229.2000000000003</v>
      </c>
      <c r="S531" s="8"/>
      <c r="T531" s="22"/>
      <c r="U531" s="22"/>
      <c r="V531" s="10">
        <f t="shared" si="182"/>
        <v>0</v>
      </c>
      <c r="W531" s="11">
        <f t="shared" si="177"/>
        <v>0</v>
      </c>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row>
    <row r="532" spans="1:61" ht="25.5" x14ac:dyDescent="0.25">
      <c r="A532" s="30">
        <v>101038801</v>
      </c>
      <c r="B532" s="27" t="s">
        <v>578</v>
      </c>
      <c r="C532" s="35">
        <v>6.5000000000000002E-2</v>
      </c>
      <c r="D532" s="32">
        <f>VLOOKUP(A532,[31]DATA!$C$3:$AP$1697,38,0)</f>
        <v>196000</v>
      </c>
      <c r="E532" s="32">
        <f>VLOOKUP(A532,[31]DATA!$C$3:$AP$1697,39,0)</f>
        <v>69000</v>
      </c>
      <c r="F532" s="32">
        <f>VLOOKUP(A532,[31]DATA!$C$3:$AP$1697,40,0)</f>
        <v>26600</v>
      </c>
      <c r="G532" s="32">
        <f t="shared" si="178"/>
        <v>291600</v>
      </c>
      <c r="H532" s="32">
        <f t="shared" si="179"/>
        <v>18954</v>
      </c>
      <c r="I532" s="32">
        <f>VLOOKUP(A532,[32]DATA!$C$3:$AQ$559,38,0)</f>
        <v>110000</v>
      </c>
      <c r="J532" s="32">
        <f>VLOOKUP(A532,[32]DATA!$C$3:$AQ$559,39,0)</f>
        <v>60000</v>
      </c>
      <c r="K532" s="32">
        <f>VLOOKUP(A532,[32]DATA!$C$3:$AQ$559,40,0)</f>
        <v>17200</v>
      </c>
      <c r="L532" s="32">
        <f>VLOOKUP(A532,[32]DATA!$C$3:$AQ$559,41,0)</f>
        <v>187200</v>
      </c>
      <c r="M532" s="41">
        <f t="shared" si="180"/>
        <v>12168</v>
      </c>
      <c r="N532" s="32">
        <f>VLOOKUP(A532,[33]DATA!$C$3:$AQ$558,38,0)</f>
        <v>61000</v>
      </c>
      <c r="O532" s="32">
        <f>VLOOKUP(A532,[33]DATA!$C$3:$AQ$558,39,0)</f>
        <v>50000</v>
      </c>
      <c r="P532" s="32">
        <f>VLOOKUP(A532,[33]DATA!$C$3:$AQ$558,40,0)</f>
        <v>8700</v>
      </c>
      <c r="Q532" s="42">
        <f>VLOOKUP(A532,[33]DATA!$C$3:$AQ$558,41,0)</f>
        <v>119700</v>
      </c>
      <c r="R532" s="43">
        <f t="shared" si="181"/>
        <v>7780.5</v>
      </c>
      <c r="S532" s="8"/>
      <c r="T532" s="22"/>
      <c r="U532" s="22"/>
      <c r="V532" s="10">
        <f t="shared" si="182"/>
        <v>0</v>
      </c>
      <c r="W532" s="11">
        <f t="shared" si="177"/>
        <v>0</v>
      </c>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row>
    <row r="533" spans="1:61" ht="25.5" x14ac:dyDescent="0.25">
      <c r="A533" s="30">
        <v>103012801</v>
      </c>
      <c r="B533" s="27" t="s">
        <v>579</v>
      </c>
      <c r="C533" s="35">
        <v>0.72</v>
      </c>
      <c r="D533" s="32">
        <f>VLOOKUP(A533,[31]DATA!$C$3:$AP$1697,38,0)</f>
        <v>3027</v>
      </c>
      <c r="E533" s="32">
        <f>VLOOKUP(A533,[31]DATA!$C$3:$AP$1697,39,0)</f>
        <v>828</v>
      </c>
      <c r="F533" s="32">
        <f>VLOOKUP(A533,[31]DATA!$C$3:$AP$1697,40,0)</f>
        <v>1680</v>
      </c>
      <c r="G533" s="32">
        <f t="shared" si="178"/>
        <v>5535</v>
      </c>
      <c r="H533" s="32">
        <f t="shared" si="179"/>
        <v>3985.2</v>
      </c>
      <c r="I533" s="32">
        <f>VLOOKUP(A533,[32]DATA!$C$3:$AQ$559,38,0)</f>
        <v>0</v>
      </c>
      <c r="J533" s="32">
        <f>VLOOKUP(A533,[32]DATA!$C$3:$AQ$559,39,0)</f>
        <v>283</v>
      </c>
      <c r="K533" s="32">
        <f>VLOOKUP(A533,[32]DATA!$C$3:$AQ$559,40,0)</f>
        <v>1968</v>
      </c>
      <c r="L533" s="32">
        <f>VLOOKUP(A533,[32]DATA!$C$3:$AQ$559,41,0)</f>
        <v>2251</v>
      </c>
      <c r="M533" s="41">
        <f t="shared" si="180"/>
        <v>1620.72</v>
      </c>
      <c r="N533" s="32">
        <f>VLOOKUP(A533,[33]DATA!$C$3:$AQ$558,38,0)</f>
        <v>0</v>
      </c>
      <c r="O533" s="32">
        <f>VLOOKUP(A533,[33]DATA!$C$3:$AQ$558,39,0)</f>
        <v>1001</v>
      </c>
      <c r="P533" s="32">
        <f>VLOOKUP(A533,[33]DATA!$C$3:$AQ$558,40,0)</f>
        <v>3291</v>
      </c>
      <c r="Q533" s="42">
        <f>VLOOKUP(A533,[33]DATA!$C$3:$AQ$558,41,0)</f>
        <v>4292</v>
      </c>
      <c r="R533" s="43">
        <f t="shared" si="181"/>
        <v>3090.24</v>
      </c>
      <c r="S533" s="8"/>
      <c r="T533" s="22"/>
      <c r="U533" s="22"/>
      <c r="V533" s="10">
        <f t="shared" si="182"/>
        <v>0</v>
      </c>
      <c r="W533" s="11">
        <f t="shared" si="177"/>
        <v>0</v>
      </c>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row>
    <row r="534" spans="1:61" ht="15.75" x14ac:dyDescent="0.25">
      <c r="A534" s="30">
        <v>103001401</v>
      </c>
      <c r="B534" s="31" t="s">
        <v>580</v>
      </c>
      <c r="C534" s="35">
        <v>12.21</v>
      </c>
      <c r="D534" s="32">
        <f>VLOOKUP(A534,[31]DATA!$C$3:$AP$1697,38,0)</f>
        <v>164</v>
      </c>
      <c r="E534" s="32">
        <f>VLOOKUP(A534,[31]DATA!$C$3:$AP$1697,39,0)</f>
        <v>0</v>
      </c>
      <c r="F534" s="32">
        <f>VLOOKUP(A534,[31]DATA!$C$3:$AP$1697,40,0)</f>
        <v>20</v>
      </c>
      <c r="G534" s="32">
        <f t="shared" si="178"/>
        <v>184</v>
      </c>
      <c r="H534" s="32">
        <f t="shared" si="179"/>
        <v>2246.6400000000003</v>
      </c>
      <c r="I534" s="32">
        <f>VLOOKUP(A534,[32]DATA!$C$3:$AQ$559,38,0)</f>
        <v>54</v>
      </c>
      <c r="J534" s="32">
        <f>VLOOKUP(A534,[32]DATA!$C$3:$AQ$559,39,0)</f>
        <v>0</v>
      </c>
      <c r="K534" s="32">
        <f>VLOOKUP(A534,[32]DATA!$C$3:$AQ$559,40,0)</f>
        <v>32</v>
      </c>
      <c r="L534" s="32">
        <f>VLOOKUP(A534,[32]DATA!$C$3:$AQ$559,41,0)</f>
        <v>86</v>
      </c>
      <c r="M534" s="41">
        <f t="shared" si="180"/>
        <v>1050.0600000000002</v>
      </c>
      <c r="N534" s="32">
        <f>VLOOKUP(A534,[33]DATA!$C$3:$AQ$558,38,0)</f>
        <v>212</v>
      </c>
      <c r="O534" s="32">
        <f>VLOOKUP(A534,[33]DATA!$C$3:$AQ$558,39,0)</f>
        <v>0</v>
      </c>
      <c r="P534" s="32">
        <f>VLOOKUP(A534,[33]DATA!$C$3:$AQ$558,40,0)</f>
        <v>22</v>
      </c>
      <c r="Q534" s="42">
        <f>VLOOKUP(A534,[33]DATA!$C$3:$AQ$558,41,0)</f>
        <v>234</v>
      </c>
      <c r="R534" s="43">
        <f t="shared" si="181"/>
        <v>2857.1400000000003</v>
      </c>
      <c r="S534" s="8"/>
      <c r="T534" s="22"/>
      <c r="U534" s="22"/>
      <c r="V534" s="10">
        <f t="shared" si="182"/>
        <v>0</v>
      </c>
      <c r="W534" s="11">
        <f t="shared" si="177"/>
        <v>0</v>
      </c>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row>
    <row r="535" spans="1:61" ht="25.5" x14ac:dyDescent="0.25">
      <c r="A535" s="37">
        <v>101104701</v>
      </c>
      <c r="B535" s="29" t="s">
        <v>581</v>
      </c>
      <c r="C535" s="38">
        <v>28.3</v>
      </c>
      <c r="D535" s="32">
        <f>VLOOKUP(A535,[31]DATA!$C$3:$AP$1697,38,0)</f>
        <v>11040</v>
      </c>
      <c r="E535" s="32">
        <f>VLOOKUP(A535,[31]DATA!$C$3:$AP$1697,39,0)</f>
        <v>0</v>
      </c>
      <c r="F535" s="32">
        <f>VLOOKUP(A535,[31]DATA!$C$3:$AP$1697,40,0)</f>
        <v>0</v>
      </c>
      <c r="G535" s="32">
        <f t="shared" si="178"/>
        <v>11040</v>
      </c>
      <c r="H535" s="32">
        <f t="shared" si="179"/>
        <v>312432</v>
      </c>
      <c r="I535" s="32">
        <f>VLOOKUP(A535,[32]DATA!$C$3:$AQ$559,38,0)</f>
        <v>6240</v>
      </c>
      <c r="J535" s="32">
        <f>VLOOKUP(A535,[32]DATA!$C$3:$AQ$559,39,0)</f>
        <v>90</v>
      </c>
      <c r="K535" s="32">
        <f>VLOOKUP(A535,[32]DATA!$C$3:$AQ$559,40,0)</f>
        <v>420</v>
      </c>
      <c r="L535" s="32">
        <f>VLOOKUP(A535,[32]DATA!$C$3:$AQ$559,41,0)</f>
        <v>6750</v>
      </c>
      <c r="M535" s="41">
        <f t="shared" si="180"/>
        <v>191025</v>
      </c>
      <c r="N535" s="32">
        <f>VLOOKUP(A535,[33]DATA!$C$3:$AQ$558,38,0)</f>
        <v>2760</v>
      </c>
      <c r="O535" s="32">
        <f>VLOOKUP(A535,[33]DATA!$C$3:$AQ$558,39,0)</f>
        <v>810</v>
      </c>
      <c r="P535" s="32">
        <f>VLOOKUP(A535,[33]DATA!$C$3:$AQ$558,40,0)</f>
        <v>420</v>
      </c>
      <c r="Q535" s="42">
        <f>VLOOKUP(A535,[33]DATA!$C$3:$AQ$558,41,0)</f>
        <v>3990</v>
      </c>
      <c r="R535" s="43">
        <f t="shared" si="181"/>
        <v>112917</v>
      </c>
      <c r="S535" s="8"/>
      <c r="T535" s="22"/>
      <c r="U535" s="22"/>
      <c r="V535" s="10">
        <f t="shared" si="182"/>
        <v>0</v>
      </c>
      <c r="W535" s="11">
        <f t="shared" si="177"/>
        <v>0</v>
      </c>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row>
    <row r="536" spans="1:61" ht="15.75" x14ac:dyDescent="0.25">
      <c r="A536" s="30">
        <v>102000601</v>
      </c>
      <c r="B536" s="27" t="s">
        <v>582</v>
      </c>
      <c r="C536" s="35">
        <v>5468</v>
      </c>
      <c r="D536" s="32">
        <f>VLOOKUP(A536,[31]DATA!$C$3:$AP$1697,38,0)</f>
        <v>0</v>
      </c>
      <c r="E536" s="32">
        <f>VLOOKUP(A536,[31]DATA!$C$3:$AP$1697,39,0)</f>
        <v>0</v>
      </c>
      <c r="F536" s="32">
        <f>VLOOKUP(A536,[31]DATA!$C$3:$AP$1697,40,0)</f>
        <v>0</v>
      </c>
      <c r="G536" s="32">
        <f t="shared" si="178"/>
        <v>0</v>
      </c>
      <c r="H536" s="32">
        <f t="shared" si="179"/>
        <v>0</v>
      </c>
      <c r="I536" s="32">
        <f>VLOOKUP(A536,[32]DATA!$C$3:$AQ$559,38,0)</f>
        <v>0</v>
      </c>
      <c r="J536" s="32">
        <f>VLOOKUP(A536,[32]DATA!$C$3:$AQ$559,39,0)</f>
        <v>0</v>
      </c>
      <c r="K536" s="32">
        <f>VLOOKUP(A536,[32]DATA!$C$3:$AQ$559,40,0)</f>
        <v>0</v>
      </c>
      <c r="L536" s="32">
        <f>VLOOKUP(A536,[32]DATA!$C$3:$AQ$559,41,0)</f>
        <v>0</v>
      </c>
      <c r="M536" s="41">
        <f t="shared" si="180"/>
        <v>0</v>
      </c>
      <c r="N536" s="32">
        <f>VLOOKUP(A536,[33]DATA!$C$3:$AQ$558,38,0)</f>
        <v>44</v>
      </c>
      <c r="O536" s="32">
        <f>VLOOKUP(A536,[33]DATA!$C$3:$AQ$558,39,0)</f>
        <v>0</v>
      </c>
      <c r="P536" s="32">
        <f>VLOOKUP(A536,[33]DATA!$C$3:$AQ$558,40,0)</f>
        <v>0</v>
      </c>
      <c r="Q536" s="42">
        <f>VLOOKUP(A536,[33]DATA!$C$3:$AQ$558,41,0)</f>
        <v>44</v>
      </c>
      <c r="R536" s="43">
        <f t="shared" si="181"/>
        <v>240592</v>
      </c>
      <c r="S536" s="8"/>
      <c r="T536" s="22"/>
      <c r="U536" s="22"/>
      <c r="V536" s="10">
        <f t="shared" si="182"/>
        <v>0</v>
      </c>
      <c r="W536" s="11">
        <f t="shared" si="177"/>
        <v>0</v>
      </c>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row>
    <row r="537" spans="1:61" ht="15.75" x14ac:dyDescent="0.25">
      <c r="A537" s="30">
        <v>102000701</v>
      </c>
      <c r="B537" s="27" t="s">
        <v>583</v>
      </c>
      <c r="C537" s="35">
        <v>5468</v>
      </c>
      <c r="D537" s="32">
        <f>VLOOKUP(A537,[31]DATA!$C$3:$AP$1697,38,0)</f>
        <v>0</v>
      </c>
      <c r="E537" s="32">
        <f>VLOOKUP(A537,[31]DATA!$C$3:$AP$1697,39,0)</f>
        <v>0</v>
      </c>
      <c r="F537" s="32">
        <f>VLOOKUP(A537,[31]DATA!$C$3:$AP$1697,40,0)</f>
        <v>0</v>
      </c>
      <c r="G537" s="32">
        <f t="shared" si="178"/>
        <v>0</v>
      </c>
      <c r="H537" s="32">
        <f t="shared" si="179"/>
        <v>0</v>
      </c>
      <c r="I537" s="32">
        <f>VLOOKUP(A537,[32]DATA!$C$3:$AQ$559,38,0)</f>
        <v>68</v>
      </c>
      <c r="J537" s="32">
        <f>VLOOKUP(A537,[32]DATA!$C$3:$AQ$559,39,0)</f>
        <v>0</v>
      </c>
      <c r="K537" s="32">
        <f>VLOOKUP(A537,[32]DATA!$C$3:$AQ$559,40,0)</f>
        <v>0</v>
      </c>
      <c r="L537" s="32">
        <f>VLOOKUP(A537,[32]DATA!$C$3:$AQ$559,41,0)</f>
        <v>68</v>
      </c>
      <c r="M537" s="41">
        <f t="shared" si="180"/>
        <v>371824</v>
      </c>
      <c r="N537" s="32">
        <f>VLOOKUP(A537,[33]DATA!$C$3:$AQ$558,38,0)</f>
        <v>265</v>
      </c>
      <c r="O537" s="32">
        <f>VLOOKUP(A537,[33]DATA!$C$3:$AQ$558,39,0)</f>
        <v>8</v>
      </c>
      <c r="P537" s="32">
        <f>VLOOKUP(A537,[33]DATA!$C$3:$AQ$558,40,0)</f>
        <v>0</v>
      </c>
      <c r="Q537" s="42">
        <f>VLOOKUP(A537,[33]DATA!$C$3:$AQ$558,41,0)</f>
        <v>273</v>
      </c>
      <c r="R537" s="43">
        <f t="shared" si="181"/>
        <v>1492764</v>
      </c>
      <c r="S537" s="8"/>
      <c r="T537" s="22"/>
      <c r="U537" s="22"/>
      <c r="V537" s="10">
        <f t="shared" si="182"/>
        <v>0</v>
      </c>
      <c r="W537" s="11">
        <f t="shared" si="177"/>
        <v>0</v>
      </c>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row>
    <row r="538" spans="1:61" ht="15.75" x14ac:dyDescent="0.25">
      <c r="A538" s="30">
        <v>101094501</v>
      </c>
      <c r="B538" s="27" t="s">
        <v>584</v>
      </c>
      <c r="C538" s="35">
        <v>3.45</v>
      </c>
      <c r="D538" s="32">
        <f>VLOOKUP(A538,[31]DATA!$C$3:$AP$1697,38,0)</f>
        <v>12840</v>
      </c>
      <c r="E538" s="32">
        <f>VLOOKUP(A538,[31]DATA!$C$3:$AP$1697,39,0)</f>
        <v>300</v>
      </c>
      <c r="F538" s="32">
        <f>VLOOKUP(A538,[31]DATA!$C$3:$AP$1697,40,0)</f>
        <v>60</v>
      </c>
      <c r="G538" s="32">
        <f t="shared" si="178"/>
        <v>13200</v>
      </c>
      <c r="H538" s="32">
        <f t="shared" si="179"/>
        <v>45540</v>
      </c>
      <c r="I538" s="32">
        <f>VLOOKUP(A538,[32]DATA!$C$3:$AQ$559,38,0)</f>
        <v>11160</v>
      </c>
      <c r="J538" s="32">
        <f>VLOOKUP(A538,[32]DATA!$C$3:$AQ$559,39,0)</f>
        <v>0</v>
      </c>
      <c r="K538" s="32">
        <f>VLOOKUP(A538,[32]DATA!$C$3:$AQ$559,40,0)</f>
        <v>300</v>
      </c>
      <c r="L538" s="32">
        <f>VLOOKUP(A538,[32]DATA!$C$3:$AQ$559,41,0)</f>
        <v>11460</v>
      </c>
      <c r="M538" s="41">
        <f t="shared" si="180"/>
        <v>39537</v>
      </c>
      <c r="N538" s="32">
        <f>VLOOKUP(A538,[33]DATA!$C$3:$AQ$558,38,0)</f>
        <v>10320</v>
      </c>
      <c r="O538" s="32">
        <f>VLOOKUP(A538,[33]DATA!$C$3:$AQ$558,39,0)</f>
        <v>0</v>
      </c>
      <c r="P538" s="32">
        <f>VLOOKUP(A538,[33]DATA!$C$3:$AQ$558,40,0)</f>
        <v>300</v>
      </c>
      <c r="Q538" s="42">
        <f>VLOOKUP(A538,[33]DATA!$C$3:$AQ$558,41,0)</f>
        <v>10620</v>
      </c>
      <c r="R538" s="43">
        <f t="shared" si="181"/>
        <v>36639</v>
      </c>
      <c r="S538" s="8"/>
      <c r="T538" s="22"/>
      <c r="U538" s="22"/>
      <c r="V538" s="10">
        <f t="shared" si="182"/>
        <v>0</v>
      </c>
      <c r="W538" s="11">
        <f t="shared" si="177"/>
        <v>0</v>
      </c>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row>
    <row r="539" spans="1:61" ht="25.5" x14ac:dyDescent="0.25">
      <c r="A539" s="30">
        <v>101073801</v>
      </c>
      <c r="B539" s="27" t="s">
        <v>585</v>
      </c>
      <c r="C539" s="35">
        <v>0.15</v>
      </c>
      <c r="D539" s="32">
        <f>VLOOKUP(A539,[31]DATA!$C$3:$AP$1697,38,0)</f>
        <v>329780</v>
      </c>
      <c r="E539" s="32">
        <f>VLOOKUP(A539,[31]DATA!$C$3:$AP$1697,39,0)</f>
        <v>0</v>
      </c>
      <c r="F539" s="32">
        <f>VLOOKUP(A539,[31]DATA!$C$3:$AP$1697,40,0)</f>
        <v>0</v>
      </c>
      <c r="G539" s="32">
        <f t="shared" si="178"/>
        <v>329780</v>
      </c>
      <c r="H539" s="32">
        <f t="shared" si="179"/>
        <v>49467</v>
      </c>
      <c r="I539" s="32">
        <f>VLOOKUP(A539,[32]DATA!$C$3:$AQ$559,38,0)</f>
        <v>278380</v>
      </c>
      <c r="J539" s="32">
        <f>VLOOKUP(A539,[32]DATA!$C$3:$AQ$559,39,0)</f>
        <v>0</v>
      </c>
      <c r="K539" s="32">
        <f>VLOOKUP(A539,[32]DATA!$C$3:$AQ$559,40,0)</f>
        <v>20000</v>
      </c>
      <c r="L539" s="32">
        <f>VLOOKUP(A539,[32]DATA!$C$3:$AQ$559,41,0)</f>
        <v>298380</v>
      </c>
      <c r="M539" s="41">
        <f t="shared" si="180"/>
        <v>44757</v>
      </c>
      <c r="N539" s="32">
        <f>VLOOKUP(A539,[33]DATA!$C$3:$AQ$558,38,0)</f>
        <v>149480</v>
      </c>
      <c r="O539" s="32">
        <f>VLOOKUP(A539,[33]DATA!$C$3:$AQ$558,39,0)</f>
        <v>85860</v>
      </c>
      <c r="P539" s="32">
        <f>VLOOKUP(A539,[33]DATA!$C$3:$AQ$558,40,0)</f>
        <v>82870</v>
      </c>
      <c r="Q539" s="42">
        <f>VLOOKUP(A539,[33]DATA!$C$3:$AQ$558,41,0)</f>
        <v>318210</v>
      </c>
      <c r="R539" s="43">
        <f t="shared" si="181"/>
        <v>47731.5</v>
      </c>
      <c r="S539" s="8"/>
      <c r="T539" s="22"/>
      <c r="U539" s="22"/>
      <c r="V539" s="10">
        <f t="shared" si="182"/>
        <v>0</v>
      </c>
      <c r="W539" s="11">
        <f t="shared" si="177"/>
        <v>0</v>
      </c>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row>
    <row r="540" spans="1:61" ht="25.5" x14ac:dyDescent="0.25">
      <c r="A540" s="30">
        <v>103048701</v>
      </c>
      <c r="B540" s="27" t="s">
        <v>586</v>
      </c>
      <c r="C540" s="35">
        <v>1.94</v>
      </c>
      <c r="D540" s="32">
        <f>VLOOKUP(A540,[31]DATA!$C$3:$AP$1697,38,0)</f>
        <v>41829</v>
      </c>
      <c r="E540" s="32">
        <f>VLOOKUP(A540,[31]DATA!$C$3:$AP$1697,39,0)</f>
        <v>624</v>
      </c>
      <c r="F540" s="32">
        <f>VLOOKUP(A540,[31]DATA!$C$3:$AP$1697,40,0)</f>
        <v>0</v>
      </c>
      <c r="G540" s="32">
        <f t="shared" si="178"/>
        <v>42453</v>
      </c>
      <c r="H540" s="32">
        <f t="shared" si="179"/>
        <v>82358.819999999992</v>
      </c>
      <c r="I540" s="32">
        <f>VLOOKUP(A540,[32]DATA!$C$3:$AQ$559,38,0)</f>
        <v>30957</v>
      </c>
      <c r="J540" s="32">
        <f>VLOOKUP(A540,[32]DATA!$C$3:$AQ$559,39,0)</f>
        <v>0</v>
      </c>
      <c r="K540" s="32">
        <f>VLOOKUP(A540,[32]DATA!$C$3:$AQ$559,40,0)</f>
        <v>556</v>
      </c>
      <c r="L540" s="32">
        <f>VLOOKUP(A540,[32]DATA!$C$3:$AQ$559,41,0)</f>
        <v>31513</v>
      </c>
      <c r="M540" s="41">
        <f t="shared" si="180"/>
        <v>61135.22</v>
      </c>
      <c r="N540" s="32">
        <f>VLOOKUP(A540,[33]DATA!$C$3:$AQ$558,38,0)</f>
        <v>28089</v>
      </c>
      <c r="O540" s="32">
        <f>VLOOKUP(A540,[33]DATA!$C$3:$AQ$558,39,0)</f>
        <v>0</v>
      </c>
      <c r="P540" s="32">
        <f>VLOOKUP(A540,[33]DATA!$C$3:$AQ$558,40,0)</f>
        <v>340</v>
      </c>
      <c r="Q540" s="42">
        <f>VLOOKUP(A540,[33]DATA!$C$3:$AQ$558,41,0)</f>
        <v>28429</v>
      </c>
      <c r="R540" s="43">
        <f t="shared" si="181"/>
        <v>55152.26</v>
      </c>
      <c r="S540" s="8"/>
      <c r="T540" s="22"/>
      <c r="U540" s="22"/>
      <c r="V540" s="10">
        <f t="shared" si="182"/>
        <v>0</v>
      </c>
      <c r="W540" s="11">
        <f t="shared" si="177"/>
        <v>0</v>
      </c>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row>
    <row r="541" spans="1:61" ht="15.75" x14ac:dyDescent="0.25">
      <c r="A541" s="30">
        <v>102063201</v>
      </c>
      <c r="B541" s="27" t="s">
        <v>587</v>
      </c>
      <c r="C541" s="35">
        <v>1.0900000000000001</v>
      </c>
      <c r="D541" s="32">
        <f>VLOOKUP(A541,[31]DATA!$C$3:$AP$1697,38,0)</f>
        <v>0</v>
      </c>
      <c r="E541" s="32">
        <f>VLOOKUP(A541,[31]DATA!$C$3:$AP$1697,39,0)</f>
        <v>38710</v>
      </c>
      <c r="F541" s="32">
        <f>VLOOKUP(A541,[31]DATA!$C$3:$AP$1697,40,0)</f>
        <v>14350</v>
      </c>
      <c r="G541" s="32">
        <f t="shared" si="178"/>
        <v>53060</v>
      </c>
      <c r="H541" s="32">
        <f t="shared" si="179"/>
        <v>57835.4</v>
      </c>
      <c r="I541" s="32">
        <f>VLOOKUP(A541,[32]DATA!$C$3:$AQ$559,38,0)</f>
        <v>0</v>
      </c>
      <c r="J541" s="32">
        <f>VLOOKUP(A541,[32]DATA!$C$3:$AQ$559,39,0)</f>
        <v>29710</v>
      </c>
      <c r="K541" s="32">
        <f>VLOOKUP(A541,[32]DATA!$C$3:$AQ$559,40,0)</f>
        <v>13160</v>
      </c>
      <c r="L541" s="32">
        <f>VLOOKUP(A541,[32]DATA!$C$3:$AQ$559,41,0)</f>
        <v>42870</v>
      </c>
      <c r="M541" s="41">
        <f t="shared" si="180"/>
        <v>46728.3</v>
      </c>
      <c r="N541" s="32">
        <f>VLOOKUP(A541,[33]DATA!$C$3:$AQ$558,38,0)</f>
        <v>0</v>
      </c>
      <c r="O541" s="32">
        <f>VLOOKUP(A541,[33]DATA!$C$3:$AQ$558,39,0)</f>
        <v>27410</v>
      </c>
      <c r="P541" s="32">
        <f>VLOOKUP(A541,[33]DATA!$C$3:$AQ$558,40,0)</f>
        <v>11910</v>
      </c>
      <c r="Q541" s="42">
        <f>VLOOKUP(A541,[33]DATA!$C$3:$AQ$558,41,0)</f>
        <v>39320</v>
      </c>
      <c r="R541" s="43">
        <f t="shared" si="181"/>
        <v>42858.8</v>
      </c>
      <c r="S541" s="8"/>
      <c r="T541" s="22"/>
      <c r="U541" s="22"/>
      <c r="V541" s="10">
        <f t="shared" si="182"/>
        <v>0</v>
      </c>
      <c r="W541" s="11">
        <f t="shared" si="177"/>
        <v>0</v>
      </c>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row>
    <row r="542" spans="1:61" ht="15.75" x14ac:dyDescent="0.25">
      <c r="A542" s="30">
        <v>102014501</v>
      </c>
      <c r="B542" s="27" t="s">
        <v>588</v>
      </c>
      <c r="C542" s="35">
        <v>2.89</v>
      </c>
      <c r="D542" s="32">
        <f>VLOOKUP(A542,[31]DATA!$C$3:$AP$1697,38,0)</f>
        <v>1560</v>
      </c>
      <c r="E542" s="32">
        <f>VLOOKUP(A542,[31]DATA!$C$3:$AP$1697,39,0)</f>
        <v>0</v>
      </c>
      <c r="F542" s="32">
        <f>VLOOKUP(A542,[31]DATA!$C$3:$AP$1697,40,0)</f>
        <v>0</v>
      </c>
      <c r="G542" s="32">
        <f t="shared" si="178"/>
        <v>1560</v>
      </c>
      <c r="H542" s="32">
        <f t="shared" si="179"/>
        <v>4508.4000000000005</v>
      </c>
      <c r="I542" s="32">
        <f>VLOOKUP(A542,[32]DATA!$C$3:$AQ$559,38,0)</f>
        <v>180</v>
      </c>
      <c r="J542" s="32">
        <f>VLOOKUP(A542,[32]DATA!$C$3:$AQ$559,39,0)</f>
        <v>0</v>
      </c>
      <c r="K542" s="32">
        <f>VLOOKUP(A542,[32]DATA!$C$3:$AQ$559,40,0)</f>
        <v>200</v>
      </c>
      <c r="L542" s="32">
        <f>VLOOKUP(A542,[32]DATA!$C$3:$AQ$559,41,0)</f>
        <v>380</v>
      </c>
      <c r="M542" s="41">
        <f t="shared" si="180"/>
        <v>1098.2</v>
      </c>
      <c r="N542" s="32">
        <f>VLOOKUP(A542,[33]DATA!$C$3:$AQ$558,38,0)</f>
        <v>65</v>
      </c>
      <c r="O542" s="32">
        <f>VLOOKUP(A542,[33]DATA!$C$3:$AQ$558,39,0)</f>
        <v>101</v>
      </c>
      <c r="P542" s="32">
        <f>VLOOKUP(A542,[33]DATA!$C$3:$AQ$558,40,0)</f>
        <v>200</v>
      </c>
      <c r="Q542" s="42">
        <f>VLOOKUP(A542,[33]DATA!$C$3:$AQ$558,41,0)</f>
        <v>366</v>
      </c>
      <c r="R542" s="43">
        <f t="shared" si="181"/>
        <v>1057.74</v>
      </c>
      <c r="S542" s="8"/>
      <c r="T542" s="22"/>
      <c r="U542" s="22"/>
      <c r="V542" s="10">
        <f t="shared" si="182"/>
        <v>0</v>
      </c>
      <c r="W542" s="11">
        <f t="shared" si="177"/>
        <v>0</v>
      </c>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row>
    <row r="543" spans="1:61" ht="15.75" x14ac:dyDescent="0.25">
      <c r="A543" s="30">
        <v>101003301</v>
      </c>
      <c r="B543" s="27" t="s">
        <v>589</v>
      </c>
      <c r="C543" s="35">
        <v>75.78</v>
      </c>
      <c r="D543" s="32">
        <f>VLOOKUP(A543,[31]DATA!$C$3:$AP$1697,38,0)</f>
        <v>0</v>
      </c>
      <c r="E543" s="32">
        <f>VLOOKUP(A543,[31]DATA!$C$3:$AP$1697,39,0)</f>
        <v>0</v>
      </c>
      <c r="F543" s="32">
        <f>VLOOKUP(A543,[31]DATA!$C$3:$AP$1697,40,0)</f>
        <v>0</v>
      </c>
      <c r="G543" s="32">
        <f t="shared" si="178"/>
        <v>0</v>
      </c>
      <c r="H543" s="32">
        <f t="shared" si="179"/>
        <v>0</v>
      </c>
      <c r="I543" s="32">
        <f>VLOOKUP(A543,[32]DATA!$C$3:$AQ$559,38,0)</f>
        <v>1800</v>
      </c>
      <c r="J543" s="32">
        <f>VLOOKUP(A543,[32]DATA!$C$3:$AQ$559,39,0)</f>
        <v>0</v>
      </c>
      <c r="K543" s="32">
        <f>VLOOKUP(A543,[32]DATA!$C$3:$AQ$559,40,0)</f>
        <v>0</v>
      </c>
      <c r="L543" s="32">
        <f>VLOOKUP(A543,[32]DATA!$C$3:$AQ$559,41,0)</f>
        <v>1800</v>
      </c>
      <c r="M543" s="41">
        <f t="shared" si="180"/>
        <v>136404</v>
      </c>
      <c r="N543" s="32">
        <f>VLOOKUP(A543,[33]DATA!$C$3:$AQ$558,38,0)</f>
        <v>480</v>
      </c>
      <c r="O543" s="32">
        <f>VLOOKUP(A543,[33]DATA!$C$3:$AQ$558,39,0)</f>
        <v>0</v>
      </c>
      <c r="P543" s="32">
        <f>VLOOKUP(A543,[33]DATA!$C$3:$AQ$558,40,0)</f>
        <v>0</v>
      </c>
      <c r="Q543" s="42">
        <f>VLOOKUP(A543,[33]DATA!$C$3:$AQ$558,41,0)</f>
        <v>480</v>
      </c>
      <c r="R543" s="43">
        <f t="shared" si="181"/>
        <v>36374.400000000001</v>
      </c>
      <c r="S543" s="8"/>
      <c r="T543" s="22"/>
      <c r="U543" s="22"/>
      <c r="V543" s="10">
        <f t="shared" si="182"/>
        <v>0</v>
      </c>
      <c r="W543" s="11">
        <f t="shared" si="177"/>
        <v>0</v>
      </c>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row>
    <row r="544" spans="1:61" ht="15.75" x14ac:dyDescent="0.25">
      <c r="A544" s="30">
        <v>101071301</v>
      </c>
      <c r="B544" s="27" t="s">
        <v>590</v>
      </c>
      <c r="C544" s="35">
        <v>0.11</v>
      </c>
      <c r="D544" s="32">
        <f>VLOOKUP(A544,[31]DATA!$C$3:$AP$1697,38,0)</f>
        <v>3402300</v>
      </c>
      <c r="E544" s="32">
        <f>VLOOKUP(A544,[31]DATA!$C$3:$AP$1697,39,0)</f>
        <v>0</v>
      </c>
      <c r="F544" s="32">
        <f>VLOOKUP(A544,[31]DATA!$C$3:$AP$1697,40,0)</f>
        <v>19700</v>
      </c>
      <c r="G544" s="32">
        <f t="shared" si="178"/>
        <v>3422000</v>
      </c>
      <c r="H544" s="32">
        <f t="shared" si="179"/>
        <v>376420</v>
      </c>
      <c r="I544" s="32">
        <f>VLOOKUP(A544,[32]DATA!$C$3:$AQ$559,38,0)</f>
        <v>2149300</v>
      </c>
      <c r="J544" s="32">
        <f>VLOOKUP(A544,[32]DATA!$C$3:$AQ$559,39,0)</f>
        <v>0</v>
      </c>
      <c r="K544" s="32">
        <f>VLOOKUP(A544,[32]DATA!$C$3:$AQ$559,40,0)</f>
        <v>10800</v>
      </c>
      <c r="L544" s="32">
        <f>VLOOKUP(A544,[32]DATA!$C$3:$AQ$559,41,0)</f>
        <v>2160100</v>
      </c>
      <c r="M544" s="41">
        <f t="shared" si="180"/>
        <v>237611</v>
      </c>
      <c r="N544" s="32">
        <f>VLOOKUP(A544,[33]DATA!$C$3:$AQ$558,38,0)</f>
        <v>1473300</v>
      </c>
      <c r="O544" s="32">
        <f>VLOOKUP(A544,[33]DATA!$C$3:$AQ$558,39,0)</f>
        <v>39800</v>
      </c>
      <c r="P544" s="32">
        <f>VLOOKUP(A544,[33]DATA!$C$3:$AQ$558,40,0)</f>
        <v>0</v>
      </c>
      <c r="Q544" s="42">
        <f>VLOOKUP(A544,[33]DATA!$C$3:$AQ$558,41,0)</f>
        <v>1513100</v>
      </c>
      <c r="R544" s="43">
        <f t="shared" si="181"/>
        <v>166441</v>
      </c>
      <c r="S544" s="8"/>
      <c r="T544" s="22"/>
      <c r="U544" s="22"/>
      <c r="V544" s="10">
        <f t="shared" si="182"/>
        <v>0</v>
      </c>
      <c r="W544" s="11">
        <f t="shared" si="177"/>
        <v>0</v>
      </c>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row>
    <row r="545" spans="1:61" ht="15.75" x14ac:dyDescent="0.25">
      <c r="A545" s="30">
        <v>102045401</v>
      </c>
      <c r="B545" s="27" t="s">
        <v>591</v>
      </c>
      <c r="C545" s="35">
        <v>4.59</v>
      </c>
      <c r="D545" s="32">
        <f>VLOOKUP(A545,[31]DATA!$C$3:$AP$1697,38,0)</f>
        <v>285</v>
      </c>
      <c r="E545" s="32">
        <f>VLOOKUP(A545,[31]DATA!$C$3:$AP$1697,39,0)</f>
        <v>232</v>
      </c>
      <c r="F545" s="32">
        <f>VLOOKUP(A545,[31]DATA!$C$3:$AP$1697,40,0)</f>
        <v>841</v>
      </c>
      <c r="G545" s="32">
        <f t="shared" si="178"/>
        <v>1358</v>
      </c>
      <c r="H545" s="32">
        <f t="shared" si="179"/>
        <v>6233.22</v>
      </c>
      <c r="I545" s="32">
        <f>VLOOKUP(A545,[32]DATA!$C$3:$AQ$559,38,0)</f>
        <v>1329</v>
      </c>
      <c r="J545" s="32">
        <f>VLOOKUP(A545,[32]DATA!$C$3:$AQ$559,39,0)</f>
        <v>229</v>
      </c>
      <c r="K545" s="32">
        <f>VLOOKUP(A545,[32]DATA!$C$3:$AQ$559,40,0)</f>
        <v>648</v>
      </c>
      <c r="L545" s="32">
        <f>VLOOKUP(A545,[32]DATA!$C$3:$AQ$559,41,0)</f>
        <v>2206</v>
      </c>
      <c r="M545" s="41">
        <f t="shared" si="180"/>
        <v>10125.539999999999</v>
      </c>
      <c r="N545" s="32">
        <f>VLOOKUP(A545,[33]DATA!$C$3:$AQ$558,38,0)</f>
        <v>1314</v>
      </c>
      <c r="O545" s="32">
        <f>VLOOKUP(A545,[33]DATA!$C$3:$AQ$558,39,0)</f>
        <v>229</v>
      </c>
      <c r="P545" s="32">
        <f>VLOOKUP(A545,[33]DATA!$C$3:$AQ$558,40,0)</f>
        <v>618</v>
      </c>
      <c r="Q545" s="42">
        <f>VLOOKUP(A545,[33]DATA!$C$3:$AQ$558,41,0)</f>
        <v>2161</v>
      </c>
      <c r="R545" s="43">
        <f t="shared" si="181"/>
        <v>9918.99</v>
      </c>
      <c r="S545" s="8"/>
      <c r="T545" s="22"/>
      <c r="U545" s="22"/>
      <c r="V545" s="10">
        <f t="shared" si="182"/>
        <v>0</v>
      </c>
      <c r="W545" s="11">
        <f t="shared" si="177"/>
        <v>0</v>
      </c>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row>
    <row r="546" spans="1:61" ht="15.75" x14ac:dyDescent="0.25">
      <c r="A546" s="30">
        <v>101073501</v>
      </c>
      <c r="B546" s="27" t="s">
        <v>592</v>
      </c>
      <c r="C546" s="35">
        <v>0.09</v>
      </c>
      <c r="D546" s="32">
        <f>VLOOKUP(A546,[31]DATA!$C$3:$AP$1697,38,0)</f>
        <v>146200</v>
      </c>
      <c r="E546" s="32">
        <f>VLOOKUP(A546,[31]DATA!$C$3:$AP$1697,39,0)</f>
        <v>54500</v>
      </c>
      <c r="F546" s="32">
        <f>VLOOKUP(A546,[31]DATA!$C$3:$AP$1697,40,0)</f>
        <v>30250</v>
      </c>
      <c r="G546" s="32">
        <f t="shared" si="178"/>
        <v>230950</v>
      </c>
      <c r="H546" s="32">
        <f t="shared" si="179"/>
        <v>20785.5</v>
      </c>
      <c r="I546" s="32">
        <f>VLOOKUP(A546,[32]DATA!$C$3:$AQ$559,38,0)</f>
        <v>115900</v>
      </c>
      <c r="J546" s="32">
        <f>VLOOKUP(A546,[32]DATA!$C$3:$AQ$559,39,0)</f>
        <v>48050</v>
      </c>
      <c r="K546" s="32">
        <f>VLOOKUP(A546,[32]DATA!$C$3:$AQ$559,40,0)</f>
        <v>18250</v>
      </c>
      <c r="L546" s="32">
        <f>VLOOKUP(A546,[32]DATA!$C$3:$AQ$559,41,0)</f>
        <v>182200</v>
      </c>
      <c r="M546" s="41">
        <f t="shared" si="180"/>
        <v>16398</v>
      </c>
      <c r="N546" s="32">
        <f>VLOOKUP(A546,[33]DATA!$C$3:$AQ$558,38,0)</f>
        <v>114400</v>
      </c>
      <c r="O546" s="32">
        <f>VLOOKUP(A546,[33]DATA!$C$3:$AQ$558,39,0)</f>
        <v>41150</v>
      </c>
      <c r="P546" s="32">
        <f>VLOOKUP(A546,[33]DATA!$C$3:$AQ$558,40,0)</f>
        <v>14450</v>
      </c>
      <c r="Q546" s="42">
        <f>VLOOKUP(A546,[33]DATA!$C$3:$AQ$558,41,0)</f>
        <v>170000</v>
      </c>
      <c r="R546" s="43">
        <f t="shared" si="181"/>
        <v>15300</v>
      </c>
      <c r="S546" s="8"/>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row>
    <row r="547" spans="1:61" ht="15.75" x14ac:dyDescent="0.25">
      <c r="A547" s="30">
        <v>102025001</v>
      </c>
      <c r="B547" s="27" t="s">
        <v>593</v>
      </c>
      <c r="C547" s="35">
        <v>29.77</v>
      </c>
      <c r="D547" s="32">
        <f>VLOOKUP(A547,[31]DATA!$C$3:$AP$1697,38,0)</f>
        <v>221</v>
      </c>
      <c r="E547" s="32">
        <f>VLOOKUP(A547,[31]DATA!$C$3:$AP$1697,39,0)</f>
        <v>0</v>
      </c>
      <c r="F547" s="32">
        <f>VLOOKUP(A547,[31]DATA!$C$3:$AP$1697,40,0)</f>
        <v>10</v>
      </c>
      <c r="G547" s="32">
        <f t="shared" si="178"/>
        <v>231</v>
      </c>
      <c r="H547" s="32">
        <f t="shared" si="179"/>
        <v>6876.87</v>
      </c>
      <c r="I547" s="32">
        <f>VLOOKUP(A547,[32]DATA!$C$3:$AQ$559,38,0)</f>
        <v>0</v>
      </c>
      <c r="J547" s="32">
        <f>VLOOKUP(A547,[32]DATA!$C$3:$AQ$559,39,0)</f>
        <v>0</v>
      </c>
      <c r="K547" s="32">
        <f>VLOOKUP(A547,[32]DATA!$C$3:$AQ$559,40,0)</f>
        <v>10</v>
      </c>
      <c r="L547" s="32">
        <f>VLOOKUP(A547,[32]DATA!$C$3:$AQ$559,41,0)</f>
        <v>10</v>
      </c>
      <c r="M547" s="41">
        <f t="shared" si="180"/>
        <v>297.7</v>
      </c>
      <c r="N547" s="32">
        <f>VLOOKUP(A547,[33]DATA!$C$3:$AQ$558,38,0)</f>
        <v>13</v>
      </c>
      <c r="O547" s="32">
        <f>VLOOKUP(A547,[33]DATA!$C$3:$AQ$558,39,0)</f>
        <v>0</v>
      </c>
      <c r="P547" s="32">
        <f>VLOOKUP(A547,[33]DATA!$C$3:$AQ$558,40,0)</f>
        <v>10</v>
      </c>
      <c r="Q547" s="42">
        <f>VLOOKUP(A547,[33]DATA!$C$3:$AQ$558,41,0)</f>
        <v>23</v>
      </c>
      <c r="R547" s="43">
        <f t="shared" si="181"/>
        <v>684.71</v>
      </c>
      <c r="S547" s="8"/>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row>
    <row r="548" spans="1:61" ht="15.75" x14ac:dyDescent="0.25">
      <c r="A548" s="30">
        <v>102054301</v>
      </c>
      <c r="B548" s="27" t="s">
        <v>594</v>
      </c>
      <c r="C548" s="35">
        <v>7.8</v>
      </c>
      <c r="D548" s="32">
        <f>VLOOKUP(A548,[31]DATA!$C$3:$AP$1697,38,0)</f>
        <v>3030</v>
      </c>
      <c r="E548" s="32">
        <f>VLOOKUP(A548,[31]DATA!$C$3:$AP$1697,39,0)</f>
        <v>0</v>
      </c>
      <c r="F548" s="32">
        <f>VLOOKUP(A548,[31]DATA!$C$3:$AP$1697,40,0)</f>
        <v>30</v>
      </c>
      <c r="G548" s="32">
        <f t="shared" si="178"/>
        <v>3060</v>
      </c>
      <c r="H548" s="32">
        <f t="shared" si="179"/>
        <v>23868</v>
      </c>
      <c r="I548" s="32">
        <f>VLOOKUP(A548,[32]DATA!$C$3:$AQ$559,38,0)</f>
        <v>1520</v>
      </c>
      <c r="J548" s="32">
        <f>VLOOKUP(A548,[32]DATA!$C$3:$AQ$559,39,0)</f>
        <v>0</v>
      </c>
      <c r="K548" s="32">
        <f>VLOOKUP(A548,[32]DATA!$C$3:$AQ$559,40,0)</f>
        <v>260</v>
      </c>
      <c r="L548" s="32">
        <f>VLOOKUP(A548,[32]DATA!$C$3:$AQ$559,41,0)</f>
        <v>1780</v>
      </c>
      <c r="M548" s="41">
        <f t="shared" si="180"/>
        <v>13884</v>
      </c>
      <c r="N548" s="32">
        <f>VLOOKUP(A548,[33]DATA!$C$3:$AQ$558,38,0)</f>
        <v>1520</v>
      </c>
      <c r="O548" s="32">
        <f>VLOOKUP(A548,[33]DATA!$C$3:$AQ$558,39,0)</f>
        <v>0</v>
      </c>
      <c r="P548" s="32">
        <f>VLOOKUP(A548,[33]DATA!$C$3:$AQ$558,40,0)</f>
        <v>200</v>
      </c>
      <c r="Q548" s="42">
        <f>VLOOKUP(A548,[33]DATA!$C$3:$AQ$558,41,0)</f>
        <v>1720</v>
      </c>
      <c r="R548" s="43">
        <f t="shared" si="181"/>
        <v>13416</v>
      </c>
      <c r="S548" s="8"/>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row>
    <row r="549" spans="1:61" ht="15.75" x14ac:dyDescent="0.25">
      <c r="A549" s="30">
        <v>102099901</v>
      </c>
      <c r="B549" s="27" t="s">
        <v>595</v>
      </c>
      <c r="C549" s="35">
        <v>6.96</v>
      </c>
      <c r="D549" s="32">
        <f>VLOOKUP(A549,[31]DATA!$C$3:$AP$1697,38,0)</f>
        <v>862</v>
      </c>
      <c r="E549" s="32">
        <f>VLOOKUP(A549,[31]DATA!$C$3:$AP$1697,39,0)</f>
        <v>260</v>
      </c>
      <c r="F549" s="32">
        <f>VLOOKUP(A549,[31]DATA!$C$3:$AP$1697,40,0)</f>
        <v>0</v>
      </c>
      <c r="G549" s="32">
        <f t="shared" si="178"/>
        <v>1122</v>
      </c>
      <c r="H549" s="32">
        <f t="shared" si="179"/>
        <v>7809.12</v>
      </c>
      <c r="I549" s="32">
        <f>VLOOKUP(A549,[32]DATA!$C$3:$AQ$559,38,0)</f>
        <v>672</v>
      </c>
      <c r="J549" s="32">
        <f>VLOOKUP(A549,[32]DATA!$C$3:$AQ$559,39,0)</f>
        <v>138</v>
      </c>
      <c r="K549" s="32">
        <f>VLOOKUP(A549,[32]DATA!$C$3:$AQ$559,40,0)</f>
        <v>0</v>
      </c>
      <c r="L549" s="32">
        <f>VLOOKUP(A549,[32]DATA!$C$3:$AQ$559,41,0)</f>
        <v>810</v>
      </c>
      <c r="M549" s="41">
        <f t="shared" si="180"/>
        <v>5637.6</v>
      </c>
      <c r="N549" s="32">
        <f>VLOOKUP(A549,[33]DATA!$C$3:$AQ$558,38,0)</f>
        <v>552</v>
      </c>
      <c r="O549" s="32">
        <f>VLOOKUP(A549,[33]DATA!$C$3:$AQ$558,39,0)</f>
        <v>99</v>
      </c>
      <c r="P549" s="32">
        <f>VLOOKUP(A549,[33]DATA!$C$3:$AQ$558,40,0)</f>
        <v>0</v>
      </c>
      <c r="Q549" s="42">
        <f>VLOOKUP(A549,[33]DATA!$C$3:$AQ$558,41,0)</f>
        <v>651</v>
      </c>
      <c r="R549" s="43">
        <f t="shared" si="181"/>
        <v>4530.96</v>
      </c>
      <c r="S549" s="8"/>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row>
    <row r="550" spans="1:61" ht="15.75" x14ac:dyDescent="0.25">
      <c r="A550" s="30">
        <v>101097401</v>
      </c>
      <c r="B550" s="27" t="s">
        <v>596</v>
      </c>
      <c r="C550" s="35">
        <v>5</v>
      </c>
      <c r="D550" s="32">
        <f>VLOOKUP(A550,[31]DATA!$C$3:$AP$1697,38,0)</f>
        <v>840</v>
      </c>
      <c r="E550" s="32">
        <f>VLOOKUP(A550,[31]DATA!$C$3:$AP$1697,39,0)</f>
        <v>60</v>
      </c>
      <c r="F550" s="32">
        <f>VLOOKUP(A550,[31]DATA!$C$3:$AP$1697,40,0)</f>
        <v>180</v>
      </c>
      <c r="G550" s="32">
        <f t="shared" si="178"/>
        <v>1080</v>
      </c>
      <c r="H550" s="32">
        <f t="shared" si="179"/>
        <v>5400</v>
      </c>
      <c r="I550" s="32">
        <f>VLOOKUP(A550,[32]DATA!$C$3:$AQ$559,38,0)</f>
        <v>3720</v>
      </c>
      <c r="J550" s="32">
        <f>VLOOKUP(A550,[32]DATA!$C$3:$AQ$559,39,0)</f>
        <v>60</v>
      </c>
      <c r="K550" s="32">
        <f>VLOOKUP(A550,[32]DATA!$C$3:$AQ$559,40,0)</f>
        <v>480</v>
      </c>
      <c r="L550" s="32">
        <f>VLOOKUP(A550,[32]DATA!$C$3:$AQ$559,41,0)</f>
        <v>4260</v>
      </c>
      <c r="M550" s="41">
        <f t="shared" si="180"/>
        <v>21300</v>
      </c>
      <c r="N550" s="32">
        <f>VLOOKUP(A550,[33]DATA!$C$3:$AQ$558,38,0)</f>
        <v>990</v>
      </c>
      <c r="O550" s="32">
        <f>VLOOKUP(A550,[33]DATA!$C$3:$AQ$558,39,0)</f>
        <v>60</v>
      </c>
      <c r="P550" s="32">
        <f>VLOOKUP(A550,[33]DATA!$C$3:$AQ$558,40,0)</f>
        <v>300</v>
      </c>
      <c r="Q550" s="42">
        <f>VLOOKUP(A550,[33]DATA!$C$3:$AQ$558,41,0)</f>
        <v>1350</v>
      </c>
      <c r="R550" s="43">
        <f t="shared" si="181"/>
        <v>6750</v>
      </c>
      <c r="S550" s="8"/>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row>
    <row r="551" spans="1:61" ht="15.75" x14ac:dyDescent="0.25">
      <c r="A551" s="30">
        <v>101058301</v>
      </c>
      <c r="B551" s="27" t="s">
        <v>597</v>
      </c>
      <c r="C551" s="35">
        <v>0.47799999999999998</v>
      </c>
      <c r="D551" s="32">
        <f>VLOOKUP(A551,[31]DATA!$C$3:$AP$1697,38,0)</f>
        <v>59610</v>
      </c>
      <c r="E551" s="32">
        <f>VLOOKUP(A551,[31]DATA!$C$3:$AP$1697,39,0)</f>
        <v>0</v>
      </c>
      <c r="F551" s="32">
        <f>VLOOKUP(A551,[31]DATA!$C$3:$AP$1697,40,0)</f>
        <v>12240</v>
      </c>
      <c r="G551" s="32">
        <f t="shared" si="178"/>
        <v>71850</v>
      </c>
      <c r="H551" s="32">
        <f t="shared" si="179"/>
        <v>34344.299999999996</v>
      </c>
      <c r="I551" s="32">
        <f>VLOOKUP(A551,[32]DATA!$C$3:$AQ$559,38,0)</f>
        <v>178260</v>
      </c>
      <c r="J551" s="32">
        <f>VLOOKUP(A551,[32]DATA!$C$3:$AQ$559,39,0)</f>
        <v>0</v>
      </c>
      <c r="K551" s="32">
        <f>VLOOKUP(A551,[32]DATA!$C$3:$AQ$559,40,0)</f>
        <v>9270</v>
      </c>
      <c r="L551" s="32">
        <f>VLOOKUP(A551,[32]DATA!$C$3:$AQ$559,41,0)</f>
        <v>187530</v>
      </c>
      <c r="M551" s="41">
        <f t="shared" si="180"/>
        <v>89639.34</v>
      </c>
      <c r="N551" s="32">
        <f>VLOOKUP(A551,[33]DATA!$C$3:$AQ$558,38,0)</f>
        <v>154080</v>
      </c>
      <c r="O551" s="32">
        <f>VLOOKUP(A551,[33]DATA!$C$3:$AQ$558,39,0)</f>
        <v>2280</v>
      </c>
      <c r="P551" s="32">
        <f>VLOOKUP(A551,[33]DATA!$C$3:$AQ$558,40,0)</f>
        <v>7860</v>
      </c>
      <c r="Q551" s="42">
        <f>VLOOKUP(A551,[33]DATA!$C$3:$AQ$558,41,0)</f>
        <v>164220</v>
      </c>
      <c r="R551" s="43">
        <f t="shared" si="181"/>
        <v>78497.16</v>
      </c>
      <c r="S551" s="8"/>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row>
    <row r="552" spans="1:61" ht="15.75" x14ac:dyDescent="0.25">
      <c r="A552" s="30">
        <v>103060501</v>
      </c>
      <c r="B552" s="27" t="s">
        <v>598</v>
      </c>
      <c r="C552" s="35">
        <v>20.02</v>
      </c>
      <c r="D552" s="32">
        <f>VLOOKUP(A552,[31]DATA!$C$3:$AP$1697,38,0)</f>
        <v>99</v>
      </c>
      <c r="E552" s="32">
        <f>VLOOKUP(A552,[31]DATA!$C$3:$AP$1697,39,0)</f>
        <v>0</v>
      </c>
      <c r="F552" s="32">
        <f>VLOOKUP(A552,[31]DATA!$C$3:$AP$1697,40,0)</f>
        <v>0</v>
      </c>
      <c r="G552" s="32">
        <f t="shared" si="178"/>
        <v>99</v>
      </c>
      <c r="H552" s="32">
        <f t="shared" si="179"/>
        <v>1981.98</v>
      </c>
      <c r="I552" s="32">
        <f>VLOOKUP(A552,[32]DATA!$C$3:$AQ$559,38,0)</f>
        <v>72</v>
      </c>
      <c r="J552" s="32">
        <f>VLOOKUP(A552,[32]DATA!$C$3:$AQ$559,39,0)</f>
        <v>0</v>
      </c>
      <c r="K552" s="32">
        <f>VLOOKUP(A552,[32]DATA!$C$3:$AQ$559,40,0)</f>
        <v>0</v>
      </c>
      <c r="L552" s="32">
        <f>VLOOKUP(A552,[32]DATA!$C$3:$AQ$559,41,0)</f>
        <v>72</v>
      </c>
      <c r="M552" s="41">
        <f t="shared" si="180"/>
        <v>1441.44</v>
      </c>
      <c r="N552" s="32">
        <f>VLOOKUP(A552,[33]DATA!$C$3:$AQ$558,38,0)</f>
        <v>72</v>
      </c>
      <c r="O552" s="32">
        <f>VLOOKUP(A552,[33]DATA!$C$3:$AQ$558,39,0)</f>
        <v>0</v>
      </c>
      <c r="P552" s="32">
        <f>VLOOKUP(A552,[33]DATA!$C$3:$AQ$558,40,0)</f>
        <v>0</v>
      </c>
      <c r="Q552" s="42">
        <f>VLOOKUP(A552,[33]DATA!$C$3:$AQ$558,41,0)</f>
        <v>72</v>
      </c>
      <c r="R552" s="43">
        <f t="shared" si="181"/>
        <v>1441.44</v>
      </c>
      <c r="S552" s="8"/>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row>
    <row r="553" spans="1:61" ht="15.75" x14ac:dyDescent="0.25">
      <c r="A553" s="30">
        <v>102081101</v>
      </c>
      <c r="B553" s="27" t="s">
        <v>599</v>
      </c>
      <c r="C553" s="35">
        <v>5.77</v>
      </c>
      <c r="D553" s="32">
        <f>VLOOKUP(A553,[31]DATA!$C$3:$AP$1697,38,0)</f>
        <v>400</v>
      </c>
      <c r="E553" s="32">
        <f>VLOOKUP(A553,[31]DATA!$C$3:$AP$1697,39,0)</f>
        <v>81</v>
      </c>
      <c r="F553" s="32">
        <f>VLOOKUP(A553,[31]DATA!$C$3:$AP$1697,40,0)</f>
        <v>60</v>
      </c>
      <c r="G553" s="32">
        <f t="shared" si="178"/>
        <v>541</v>
      </c>
      <c r="H553" s="32">
        <f t="shared" si="179"/>
        <v>3121.5699999999997</v>
      </c>
      <c r="I553" s="32">
        <f>VLOOKUP(A553,[32]DATA!$C$3:$AQ$559,38,0)</f>
        <v>159</v>
      </c>
      <c r="J553" s="32">
        <f>VLOOKUP(A553,[32]DATA!$C$3:$AQ$559,39,0)</f>
        <v>71</v>
      </c>
      <c r="K553" s="32">
        <f>VLOOKUP(A553,[32]DATA!$C$3:$AQ$559,40,0)</f>
        <v>27</v>
      </c>
      <c r="L553" s="32">
        <f>VLOOKUP(A553,[32]DATA!$C$3:$AQ$559,41,0)</f>
        <v>257</v>
      </c>
      <c r="M553" s="41">
        <f t="shared" si="180"/>
        <v>1482.8899999999999</v>
      </c>
      <c r="N553" s="32">
        <f>VLOOKUP(A553,[33]DATA!$C$3:$AQ$558,38,0)</f>
        <v>154</v>
      </c>
      <c r="O553" s="32">
        <f>VLOOKUP(A553,[33]DATA!$C$3:$AQ$558,39,0)</f>
        <v>71</v>
      </c>
      <c r="P553" s="32">
        <f>VLOOKUP(A553,[33]DATA!$C$3:$AQ$558,40,0)</f>
        <v>27</v>
      </c>
      <c r="Q553" s="42">
        <f>VLOOKUP(A553,[33]DATA!$C$3:$AQ$558,41,0)</f>
        <v>252</v>
      </c>
      <c r="R553" s="43">
        <f t="shared" si="181"/>
        <v>1454.04</v>
      </c>
      <c r="S553" s="8"/>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row>
    <row r="554" spans="1:61" ht="15.75" x14ac:dyDescent="0.25">
      <c r="A554" s="30">
        <v>101082801</v>
      </c>
      <c r="B554" s="27" t="s">
        <v>600</v>
      </c>
      <c r="C554" s="35">
        <v>6.8000000000000005E-2</v>
      </c>
      <c r="D554" s="32">
        <f>VLOOKUP(A554,[31]DATA!$C$3:$AP$1697,38,0)</f>
        <v>87420</v>
      </c>
      <c r="E554" s="32">
        <f>VLOOKUP(A554,[31]DATA!$C$3:$AP$1697,39,0)</f>
        <v>9900</v>
      </c>
      <c r="F554" s="32">
        <f>VLOOKUP(A554,[31]DATA!$C$3:$AP$1697,40,0)</f>
        <v>6600</v>
      </c>
      <c r="G554" s="32">
        <f t="shared" si="178"/>
        <v>103920</v>
      </c>
      <c r="H554" s="32">
        <f t="shared" si="179"/>
        <v>7066.56</v>
      </c>
      <c r="I554" s="32">
        <f>VLOOKUP(A554,[32]DATA!$C$3:$AQ$559,38,0)</f>
        <v>236970</v>
      </c>
      <c r="J554" s="32">
        <f>VLOOKUP(A554,[32]DATA!$C$3:$AQ$559,39,0)</f>
        <v>92700</v>
      </c>
      <c r="K554" s="32">
        <f>VLOOKUP(A554,[32]DATA!$C$3:$AQ$559,40,0)</f>
        <v>99600</v>
      </c>
      <c r="L554" s="32">
        <f>VLOOKUP(A554,[32]DATA!$C$3:$AQ$559,41,0)</f>
        <v>429270</v>
      </c>
      <c r="M554" s="41">
        <f t="shared" si="180"/>
        <v>29190.36</v>
      </c>
      <c r="N554" s="32">
        <f>VLOOKUP(A554,[33]DATA!$C$3:$AQ$558,38,0)</f>
        <v>221670</v>
      </c>
      <c r="O554" s="32">
        <f>VLOOKUP(A554,[33]DATA!$C$3:$AQ$558,39,0)</f>
        <v>66000</v>
      </c>
      <c r="P554" s="32">
        <f>VLOOKUP(A554,[33]DATA!$C$3:$AQ$558,40,0)</f>
        <v>98550</v>
      </c>
      <c r="Q554" s="42">
        <f>VLOOKUP(A554,[33]DATA!$C$3:$AQ$558,41,0)</f>
        <v>386220</v>
      </c>
      <c r="R554" s="43">
        <f t="shared" si="181"/>
        <v>26262.960000000003</v>
      </c>
      <c r="S554" s="8"/>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row>
    <row r="555" spans="1:61" ht="15.75" x14ac:dyDescent="0.25">
      <c r="A555" s="30">
        <v>101101401</v>
      </c>
      <c r="B555" s="27" t="s">
        <v>601</v>
      </c>
      <c r="C555" s="35">
        <v>1.96</v>
      </c>
      <c r="D555" s="32">
        <f>VLOOKUP(A555,[31]DATA!$C$3:$AP$1697,38,0)</f>
        <v>0</v>
      </c>
      <c r="E555" s="32">
        <f>VLOOKUP(A555,[31]DATA!$C$3:$AP$1697,39,0)</f>
        <v>0</v>
      </c>
      <c r="F555" s="32">
        <f>VLOOKUP(A555,[31]DATA!$C$3:$AP$1697,40,0)</f>
        <v>0</v>
      </c>
      <c r="G555" s="32">
        <f t="shared" si="178"/>
        <v>0</v>
      </c>
      <c r="H555" s="32">
        <f t="shared" si="179"/>
        <v>0</v>
      </c>
      <c r="I555" s="32">
        <f>VLOOKUP(A555,[32]DATA!$C$3:$AQ$559,38,0)</f>
        <v>0</v>
      </c>
      <c r="J555" s="32">
        <f>VLOOKUP(A555,[32]DATA!$C$3:$AQ$559,39,0)</f>
        <v>0</v>
      </c>
      <c r="K555" s="32">
        <f>VLOOKUP(A555,[32]DATA!$C$3:$AQ$559,40,0)</f>
        <v>0</v>
      </c>
      <c r="L555" s="32">
        <f>VLOOKUP(A555,[32]DATA!$C$3:$AQ$559,41,0)</f>
        <v>0</v>
      </c>
      <c r="M555" s="41">
        <f t="shared" si="180"/>
        <v>0</v>
      </c>
      <c r="N555" s="32">
        <f>VLOOKUP(A555,[33]DATA!$C$3:$AQ$558,38,0)</f>
        <v>0</v>
      </c>
      <c r="O555" s="32">
        <f>VLOOKUP(A555,[33]DATA!$C$3:$AQ$558,39,0)</f>
        <v>0</v>
      </c>
      <c r="P555" s="32">
        <f>VLOOKUP(A555,[33]DATA!$C$3:$AQ$558,40,0)</f>
        <v>0</v>
      </c>
      <c r="Q555" s="42">
        <f>VLOOKUP(A555,[33]DATA!$C$3:$AQ$558,41,0)</f>
        <v>0</v>
      </c>
      <c r="R555" s="43">
        <f t="shared" si="181"/>
        <v>0</v>
      </c>
      <c r="S555" s="8"/>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row>
    <row r="556" spans="1:61" ht="15.75" x14ac:dyDescent="0.25">
      <c r="A556" s="30">
        <v>101101301</v>
      </c>
      <c r="B556" s="27" t="s">
        <v>602</v>
      </c>
      <c r="C556" s="35">
        <v>3.18</v>
      </c>
      <c r="D556" s="32">
        <f>VLOOKUP(A556,[31]DATA!$C$3:$AP$1697,38,0)</f>
        <v>0</v>
      </c>
      <c r="E556" s="32">
        <f>VLOOKUP(A556,[31]DATA!$C$3:$AP$1697,39,0)</f>
        <v>0</v>
      </c>
      <c r="F556" s="32">
        <f>VLOOKUP(A556,[31]DATA!$C$3:$AP$1697,40,0)</f>
        <v>0</v>
      </c>
      <c r="G556" s="32">
        <f t="shared" si="178"/>
        <v>0</v>
      </c>
      <c r="H556" s="32">
        <f t="shared" si="179"/>
        <v>0</v>
      </c>
      <c r="I556" s="32">
        <f>VLOOKUP(A556,[32]DATA!$C$3:$AQ$559,38,0)</f>
        <v>0</v>
      </c>
      <c r="J556" s="32">
        <f>VLOOKUP(A556,[32]DATA!$C$3:$AQ$559,39,0)</f>
        <v>0</v>
      </c>
      <c r="K556" s="32">
        <f>VLOOKUP(A556,[32]DATA!$C$3:$AQ$559,40,0)</f>
        <v>0</v>
      </c>
      <c r="L556" s="32">
        <f>VLOOKUP(A556,[32]DATA!$C$3:$AQ$559,41,0)</f>
        <v>0</v>
      </c>
      <c r="M556" s="41">
        <f t="shared" si="180"/>
        <v>0</v>
      </c>
      <c r="N556" s="32">
        <f>VLOOKUP(A556,[33]DATA!$C$3:$AQ$558,38,0)</f>
        <v>0</v>
      </c>
      <c r="O556" s="32">
        <f>VLOOKUP(A556,[33]DATA!$C$3:$AQ$558,39,0)</f>
        <v>0</v>
      </c>
      <c r="P556" s="32">
        <f>VLOOKUP(A556,[33]DATA!$C$3:$AQ$558,40,0)</f>
        <v>0</v>
      </c>
      <c r="Q556" s="42">
        <f>VLOOKUP(A556,[33]DATA!$C$3:$AQ$558,41,0)</f>
        <v>0</v>
      </c>
      <c r="R556" s="43">
        <f t="shared" si="181"/>
        <v>0</v>
      </c>
      <c r="S556" s="8"/>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row>
    <row r="557" spans="1:61" x14ac:dyDescent="0.25">
      <c r="A557" s="29"/>
      <c r="B557" s="44"/>
      <c r="C557" s="45" t="s">
        <v>608</v>
      </c>
      <c r="D557" s="32">
        <f t="shared" ref="D557:L557" si="183">SUM(D2:D556)</f>
        <v>60979057</v>
      </c>
      <c r="E557" s="32">
        <f t="shared" si="183"/>
        <v>23570824</v>
      </c>
      <c r="F557" s="32">
        <f t="shared" si="183"/>
        <v>15294422</v>
      </c>
      <c r="G557" s="42">
        <f t="shared" si="183"/>
        <v>99844303</v>
      </c>
      <c r="H557" s="32">
        <f t="shared" si="183"/>
        <v>34974098.210999981</v>
      </c>
      <c r="I557" s="32">
        <f t="shared" si="183"/>
        <v>65842465</v>
      </c>
      <c r="J557" s="32">
        <f t="shared" si="183"/>
        <v>22553598</v>
      </c>
      <c r="K557" s="32">
        <f t="shared" si="183"/>
        <v>22344779</v>
      </c>
      <c r="L557" s="42">
        <f t="shared" si="183"/>
        <v>110740842</v>
      </c>
      <c r="M557" s="41">
        <f>SUM(M223:M556)</f>
        <v>25151964.675999992</v>
      </c>
      <c r="N557" s="32">
        <f>SUM(N2:N556)</f>
        <v>64130485</v>
      </c>
      <c r="O557" s="46">
        <f>SUM(O2:O556)</f>
        <v>25871472</v>
      </c>
      <c r="P557" s="46">
        <f>SUM(P2:P556)</f>
        <v>20363387</v>
      </c>
      <c r="Q557" s="42">
        <f>SUM(Q2:Q556)</f>
        <v>110365344</v>
      </c>
      <c r="R557" s="43">
        <f>SUM(R223:R556)</f>
        <v>25288484.072999999</v>
      </c>
      <c r="S557" s="24"/>
    </row>
    <row r="558" spans="1:61" x14ac:dyDescent="0.25">
      <c r="D558" s="26"/>
      <c r="E558" s="26"/>
      <c r="F558" s="26"/>
      <c r="S558" s="25"/>
    </row>
  </sheetData>
  <conditionalFormatting sqref="A2:A556">
    <cfRule type="duplicateValues" dxfId="0" priority="2"/>
  </conditionalFormatting>
  <pageMargins left="0.25" right="0.25" top="0.75" bottom="0.75" header="0.3" footer="0.3"/>
  <pageSetup scale="3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MED INVENTARIO 2026</vt:lpstr>
      <vt:lpstr>'CUADRO MED INVENTARIO 2026'!Área_de_impresión</vt:lpstr>
      <vt:lpstr>'CUADRO MED INVENTARIO 2026'!Títulos_a_imprimir</vt:lpstr>
    </vt:vector>
  </TitlesOfParts>
  <Company>CSS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Cardoze, Yerenis</dc:creator>
  <cp:lastModifiedBy>Gómez, Julio</cp:lastModifiedBy>
  <cp:lastPrinted>2026-10-12T14:04:06Z</cp:lastPrinted>
  <dcterms:created xsi:type="dcterms:W3CDTF">2026-07-30T16:27:09Z</dcterms:created>
  <dcterms:modified xsi:type="dcterms:W3CDTF">2026-10-15T14:48:22Z</dcterms:modified>
</cp:coreProperties>
</file>